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33.17\市町村課共通\50財務\01一般会計\01_決算統計\00 年度別\H30年度決算\14_財政状況資料集\02_２回目（９月公表分）\04_ホームページ用\"/>
    </mc:Choice>
  </mc:AlternateContent>
  <bookViews>
    <workbookView xWindow="0" yWindow="0" windowWidth="20490" windowHeight="762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CO37" i="10"/>
  <c r="BE37" i="10"/>
  <c r="AM37" i="10"/>
  <c r="BE36" i="10"/>
  <c r="AM36" i="10"/>
  <c r="AM35" i="10"/>
  <c r="AM34" i="10"/>
  <c r="C34" i="10"/>
  <c r="C35" i="10" s="1"/>
  <c r="C36" i="10" l="1"/>
  <c r="C37" i="10" s="1"/>
  <c r="U34" i="10"/>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5" i="10" l="1"/>
  <c r="U36" i="10" s="1"/>
  <c r="U37" i="10" s="1"/>
  <c r="BE34" i="10"/>
  <c r="BE35" i="10" s="1"/>
  <c r="BW34" i="10" l="1"/>
  <c r="BW35" i="10" s="1"/>
  <c r="BW36" i="10" s="1"/>
  <c r="BW37" i="10" s="1"/>
  <c r="BW38" i="10" s="1"/>
  <c r="BW39" i="10" s="1"/>
  <c r="BW40" i="10" s="1"/>
  <c r="CO34" i="10" l="1"/>
  <c r="CO35" i="10" s="1"/>
  <c r="CO36" i="10" s="1"/>
</calcChain>
</file>

<file path=xl/sharedStrings.xml><?xml version="1.0" encoding="utf-8"?>
<sst xmlns="http://schemas.openxmlformats.org/spreadsheetml/2006/main" count="1168" uniqueCount="600">
  <si>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</si>
  <si>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</si>
  <si>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</si>
  <si>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</si>
  <si>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</si>
  <si>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</si>
  <si>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</si>
  <si>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</si>
  <si>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</si>
  <si>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</si>
  <si>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</si>
  <si>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</si>
  <si>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</si>
  <si>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</si>
  <si>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</si>
  <si>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</si>
  <si>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</si>
  <si>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</si>
  <si>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</si>
  <si>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</si>
  <si>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</si>
  <si>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</si>
  <si>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</si>
  <si>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</si>
  <si>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</si>
  <si>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</si>
  <si>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</si>
  <si>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</si>
  <si>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</si>
  <si>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</si>
  <si>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</si>
  <si>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</si>
  <si>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</si>
  <si>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</si>
  <si>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</si>
  <si>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</si>
  <si>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</si>
  <si>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</si>
  <si>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</si>
  <si>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</si>
  <si>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</si>
  <si>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</si>
  <si>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</si>
  <si>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</si>
  <si>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</si>
  <si>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</si>
  <si>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</si>
  <si>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</si>
  <si>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</si>
  <si>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</si>
  <si>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</si>
  <si>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</si>
  <si>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</si>
  <si>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</si>
  <si>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</si>
  <si>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</si>
  <si>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</si>
  <si>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</si>
  <si>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</si>
  <si>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</si>
  <si>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</si>
  <si>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</si>
  <si>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</si>
  <si>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</si>
  <si>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</si>
  <si>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</si>
  <si>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</si>
  <si>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</si>
  <si>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</si>
  <si>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</si>
  <si>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</si>
  <si>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</si>
  <si>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</si>
  <si>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</si>
  <si>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</si>
  <si>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</si>
  <si>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</si>
  <si>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</si>
  <si>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</si>
  <si>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</si>
  <si>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</si>
  <si>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</si>
  <si>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</si>
  <si>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宮城県</t>
    <phoneticPr fontId="5"/>
  </si>
  <si>
    <t>市町村類型</t>
    <phoneticPr fontId="5"/>
  </si>
  <si>
    <t>Ⅰ－０</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</si>
  <si>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</si>
  <si>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</si>
  <si>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</si>
  <si>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</si>
  <si>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</si>
  <si>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</si>
  <si>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</si>
  <si>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</si>
  <si>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</si>
  <si>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</si>
  <si>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</si>
  <si>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</si>
  <si>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七ケ宿町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</si>
  <si>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</si>
  <si>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</si>
  <si>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</si>
  <si>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</si>
  <si>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</si>
  <si>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</si>
  <si>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</si>
  <si>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</si>
  <si>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</si>
  <si>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</si>
  <si>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</si>
  <si>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</si>
  <si>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</si>
  <si>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</si>
  <si>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</si>
  <si>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</si>
  <si>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</si>
  <si>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</si>
  <si>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</si>
  <si>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</si>
  <si>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</si>
  <si>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</si>
  <si>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</si>
  <si>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</si>
  <si>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-13.8</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</si>
  <si>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</si>
  <si>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</si>
  <si>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</si>
  <si>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</si>
  <si>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</si>
  <si>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</si>
  <si>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</si>
  <si>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</si>
  <si>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</si>
  <si>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</si>
  <si>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</si>
  <si>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</si>
  <si>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</si>
  <si>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</si>
  <si>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</si>
  <si>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</si>
  <si>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</si>
  <si>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</si>
  <si>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</si>
  <si>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</si>
  <si>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</si>
  <si>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</si>
  <si>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</si>
  <si>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</si>
  <si>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-2.5</t>
    <phoneticPr fontId="5"/>
  </si>
  <si>
    <t>基準財政需要額</t>
    <phoneticPr fontId="24"/>
  </si>
  <si>
    <t>うち日本人(％)</t>
    <phoneticPr fontId="5"/>
  </si>
  <si>
    <t>-3.2</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</si>
  <si>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</si>
  <si>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</si>
  <si>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</si>
  <si>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</si>
  <si>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</si>
  <si>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</si>
  <si>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</si>
  <si>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</si>
  <si>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</si>
  <si>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</si>
  <si>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</si>
  <si>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</si>
  <si>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</si>
  <si>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</si>
  <si>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</si>
  <si>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</si>
  <si>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</si>
  <si>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</si>
  <si>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</si>
  <si>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</si>
  <si>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</si>
  <si>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</si>
  <si>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</si>
  <si>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</si>
  <si>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</si>
  <si>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</si>
  <si>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</si>
  <si>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</si>
  <si>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</si>
  <si>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</si>
  <si>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</si>
  <si>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</si>
  <si>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</si>
  <si>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</si>
  <si>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</si>
  <si>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</si>
  <si>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</si>
  <si>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</si>
  <si>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</si>
  <si>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</si>
  <si>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</si>
  <si>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</si>
  <si>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</si>
  <si>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</si>
  <si>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</si>
  <si>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</si>
  <si>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</si>
  <si>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</si>
  <si>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</si>
  <si>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</si>
  <si>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</si>
  <si>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</si>
  <si>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</si>
  <si>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</si>
  <si>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</si>
  <si>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</si>
  <si>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</si>
  <si>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</si>
  <si>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</si>
  <si>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</si>
  <si>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宮城県七ケ宿町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</si>
  <si>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</si>
  <si>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</si>
  <si>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</si>
  <si>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</si>
  <si>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</si>
  <si>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</si>
  <si>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</si>
  <si>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</si>
  <si>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</si>
  <si>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</si>
  <si>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</si>
  <si>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</si>
  <si>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</si>
  <si>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</si>
  <si>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</si>
  <si>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</si>
  <si>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</si>
  <si>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</si>
  <si>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</si>
  <si>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</si>
  <si>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</si>
  <si>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</si>
  <si>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</si>
  <si>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</si>
  <si>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</si>
  <si>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</si>
  <si>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</si>
  <si>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</si>
  <si>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</si>
  <si>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</si>
  <si>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</si>
  <si>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</si>
  <si>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</si>
  <si>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</si>
  <si>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</si>
  <si>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</si>
  <si>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</si>
  <si>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</si>
  <si>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</si>
  <si>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</si>
  <si>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</si>
  <si>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</si>
  <si>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</si>
  <si>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</si>
  <si>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</si>
  <si>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</si>
  <si>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</si>
  <si>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</si>
  <si>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</si>
  <si>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</si>
  <si>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</si>
  <si>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</si>
  <si>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</si>
  <si>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</si>
  <si>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</si>
  <si>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</si>
  <si>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</si>
  <si>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</si>
  <si>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t>
    <phoneticPr fontId="5"/>
  </si>
  <si>
    <t>前年度繰上充用金</t>
    <phoneticPr fontId="5"/>
  </si>
  <si>
    <t>　特別交付税</t>
    <phoneticPr fontId="5"/>
  </si>
  <si>
    <t>-</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</si>
  <si>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</si>
  <si>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</si>
  <si>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</si>
  <si>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</si>
  <si>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</si>
  <si>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</si>
  <si>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</si>
  <si>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</si>
  <si>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</si>
  <si>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</si>
  <si>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</si>
  <si>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</si>
  <si>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</si>
  <si>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</si>
  <si>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</si>
  <si>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</si>
  <si>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</si>
  <si>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</si>
  <si>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</si>
  <si>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</si>
  <si>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</si>
  <si>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</si>
  <si>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</si>
  <si>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</si>
  <si>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</si>
  <si>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</si>
  <si>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</si>
  <si>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</si>
  <si>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</si>
  <si>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</si>
  <si>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</si>
  <si>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</si>
  <si>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</si>
  <si>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</si>
  <si>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</si>
  <si>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</si>
  <si>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</si>
  <si>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</si>
  <si>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</si>
  <si>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</si>
  <si>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</si>
  <si>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</si>
  <si>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</si>
  <si>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</si>
  <si>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</si>
  <si>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</si>
  <si>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</si>
  <si>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</si>
  <si>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</si>
  <si>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</si>
  <si>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</si>
  <si>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</si>
  <si>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</si>
  <si>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</si>
  <si>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</si>
  <si>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</si>
  <si>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</si>
  <si>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</si>
  <si>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病院</t>
    <phoneticPr fontId="5"/>
  </si>
  <si>
    <t>加入世帯数(世帯)</t>
  </si>
  <si>
    <t>　　うち一部事務組合負担金</t>
    <phoneticPr fontId="5"/>
  </si>
  <si>
    <t>歳入合計</t>
    <phoneticPr fontId="5"/>
  </si>
  <si>
    <t>簡易水道</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</si>
  <si>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</si>
  <si>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</si>
  <si>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</si>
  <si>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</si>
  <si>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</si>
  <si>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</si>
  <si>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</si>
  <si>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</si>
  <si>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</si>
  <si>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</si>
  <si>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</si>
  <si>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</si>
  <si>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</si>
  <si>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</si>
  <si>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</si>
  <si>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</si>
  <si>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</si>
  <si>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</si>
  <si>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</si>
  <si>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</si>
  <si>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</si>
  <si>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</si>
  <si>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</si>
  <si>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</si>
  <si>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</si>
  <si>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宮城県七ケ宿町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</si>
  <si>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</si>
  <si>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</si>
  <si>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</si>
  <si>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</si>
  <si>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</si>
  <si>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</si>
  <si>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</si>
  <si>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</si>
  <si>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</si>
  <si>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</si>
  <si>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</si>
  <si>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</si>
  <si>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</si>
  <si>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</si>
  <si>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</si>
  <si>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</si>
  <si>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</si>
  <si>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</si>
  <si>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</si>
  <si>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</si>
  <si>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町営バス特別会計</t>
    <phoneticPr fontId="5"/>
  </si>
  <si>
    <t>介護サービス特別会計</t>
    <phoneticPr fontId="5"/>
  </si>
  <si>
    <t>七ヶ宿ダム自然休養公園特別会計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</si>
  <si>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</si>
  <si>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</si>
  <si>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</si>
  <si>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</si>
  <si>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</si>
  <si>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</si>
  <si>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</si>
  <si>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</si>
  <si>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</si>
  <si>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</si>
  <si>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</si>
  <si>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</si>
  <si>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</si>
  <si>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国民健康保険特別会計（事業勘定）</t>
    <phoneticPr fontId="5"/>
  </si>
  <si>
    <t>国民健康保険特別会計（直診勘定）</t>
    <phoneticPr fontId="5"/>
  </si>
  <si>
    <t>介護保険特別会計</t>
    <phoneticPr fontId="5"/>
  </si>
  <si>
    <t>後期高齢者特別会計</t>
    <phoneticPr fontId="5"/>
  </si>
  <si>
    <t>簡易水道特別会計</t>
    <phoneticPr fontId="5"/>
  </si>
  <si>
    <t>法非適用企業</t>
    <phoneticPr fontId="5"/>
  </si>
  <si>
    <t>公共下水道特別会計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</si>
  <si>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</si>
  <si>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</si>
  <si>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</si>
  <si>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</si>
  <si>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</si>
  <si>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純損益
（形式収支）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</si>
  <si>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</si>
  <si>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</si>
  <si>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</si>
  <si>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</si>
  <si>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</si>
  <si>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</si>
  <si>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</si>
  <si>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</si>
  <si>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</si>
  <si>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</si>
  <si>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</si>
  <si>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</si>
  <si>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</si>
  <si>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</si>
  <si>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</si>
  <si>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</si>
  <si>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</si>
  <si>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</si>
  <si>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</si>
  <si>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</si>
  <si>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</si>
  <si>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</si>
  <si>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</si>
  <si>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</si>
  <si>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</si>
  <si>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</si>
  <si>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</si>
  <si>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</si>
  <si>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</si>
  <si>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</si>
  <si>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</si>
  <si>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</si>
  <si>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</si>
  <si>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</si>
  <si>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</si>
  <si>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</si>
  <si>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</si>
  <si>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</si>
  <si>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</si>
  <si>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</si>
  <si>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</si>
  <si>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</si>
  <si>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</si>
  <si>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</si>
  <si>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</si>
  <si>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</si>
  <si>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</si>
  <si>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</si>
  <si>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</si>
  <si>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 xml:space="preserve">基準財政需要額算入見込額 </t>
    <rPh sb="0" eb="2">
      <t>キジュン</t>
    </rPh>
    <rPh sb="2" eb="4">
      <t>ザイセイ</t>
    </rPh>
    <rPh sb="4" eb="7">
      <t>ジュヨウガク</t>
    </rPh>
    <rPh sb="7" eb="9">
      <t>サンニュウ</t>
    </rPh>
    <rPh sb="9" eb="12">
      <t>ミコミガク</t>
    </rPh>
    <phoneticPr fontId="30"/>
  </si>
  <si>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</si>
  <si>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</si>
  <si>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</si>
  <si>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</si>
  <si>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</si>
  <si>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</si>
  <si>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</si>
  <si>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</si>
  <si>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</si>
  <si>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</si>
  <si>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</si>
  <si>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</si>
  <si>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</si>
  <si>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</si>
  <si>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</si>
  <si>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</si>
  <si>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</si>
  <si>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</si>
  <si>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</si>
  <si>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</si>
  <si>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</si>
  <si>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</si>
  <si>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</si>
  <si>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</si>
  <si>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</si>
  <si>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</si>
  <si>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</si>
  <si>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</si>
  <si>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</si>
  <si>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</si>
  <si>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</si>
  <si>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</si>
  <si>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</si>
  <si>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</si>
  <si>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</si>
  <si>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</si>
  <si>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</si>
  <si>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</si>
  <si>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</si>
  <si>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</si>
  <si>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</si>
  <si>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</si>
  <si>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</si>
  <si>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</si>
  <si>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</si>
  <si>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</si>
  <si>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</si>
  <si>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</si>
  <si>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</si>
  <si>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</si>
  <si>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</si>
  <si>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</si>
  <si>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</si>
  <si>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</si>
  <si>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</si>
  <si>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</si>
  <si>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</si>
  <si>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</si>
  <si>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</si>
  <si>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</si>
  <si>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</si>
  <si>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</si>
  <si>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</si>
  <si>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</si>
  <si>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</si>
  <si>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</si>
  <si>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</si>
  <si>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</si>
  <si>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</si>
  <si>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</si>
  <si>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</si>
  <si>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</si>
  <si>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</si>
  <si>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</si>
  <si>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</si>
  <si>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</si>
  <si>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</si>
  <si>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</si>
  <si>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</si>
  <si>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</si>
  <si>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</si>
  <si>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</si>
  <si>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</si>
  <si>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</si>
  <si>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</si>
  <si>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13.99</t>
  </si>
  <si>
    <t>▲ 9.61</t>
  </si>
  <si>
    <t>▲ 15.15</t>
  </si>
  <si>
    <t>一般会計</t>
  </si>
  <si>
    <t>介護保険特別会計</t>
  </si>
  <si>
    <t>国民健康保険特別会計（事業勘定）</t>
  </si>
  <si>
    <t>国民健康保険特別会計（直診勘定）</t>
  </si>
  <si>
    <t>後期高齢者特別会計</t>
  </si>
  <si>
    <t>公共下水道特別会計</t>
  </si>
  <si>
    <t>七ヶ宿ダム自然休養公園特別会計</t>
  </si>
  <si>
    <t>町営バス特別会計</t>
  </si>
  <si>
    <t>その他会計（赤字）</t>
  </si>
  <si>
    <t>その他会計（黒字）</t>
  </si>
  <si>
    <t>H25末</t>
    <phoneticPr fontId="5"/>
  </si>
  <si>
    <t>H26末</t>
    <phoneticPr fontId="5"/>
  </si>
  <si>
    <t>H27末</t>
    <phoneticPr fontId="5"/>
  </si>
  <si>
    <t>H28末</t>
    <phoneticPr fontId="5"/>
  </si>
  <si>
    <t>H29末</t>
    <phoneticPr fontId="5"/>
  </si>
  <si>
    <t>白石市外二町組合</t>
    <rPh sb="0" eb="3">
      <t>シロイシシ</t>
    </rPh>
    <rPh sb="3" eb="6">
      <t>ホカニチョウ</t>
    </rPh>
    <rPh sb="6" eb="8">
      <t>クミアイ</t>
    </rPh>
    <phoneticPr fontId="5"/>
  </si>
  <si>
    <t>白石市外二町組合：病院会計</t>
    <rPh sb="0" eb="3">
      <t>シロイシシ</t>
    </rPh>
    <rPh sb="3" eb="6">
      <t>ホカニチョウ</t>
    </rPh>
    <rPh sb="6" eb="8">
      <t>クミアイ</t>
    </rPh>
    <rPh sb="9" eb="11">
      <t>ビョウイン</t>
    </rPh>
    <rPh sb="11" eb="13">
      <t>カイケイ</t>
    </rPh>
    <phoneticPr fontId="5"/>
  </si>
  <si>
    <t>宮城県市町村職員退職手当組合</t>
    <rPh sb="0" eb="3">
      <t>ミヤギケン</t>
    </rPh>
    <rPh sb="3" eb="6">
      <t>シチョウソン</t>
    </rPh>
    <rPh sb="6" eb="8">
      <t>ショクイン</t>
    </rPh>
    <rPh sb="8" eb="10">
      <t>タイショク</t>
    </rPh>
    <rPh sb="10" eb="12">
      <t>テアテ</t>
    </rPh>
    <rPh sb="12" eb="14">
      <t>クミアイ</t>
    </rPh>
    <phoneticPr fontId="5"/>
  </si>
  <si>
    <t>宮城県市町村非常勤消防団員補償報償組合</t>
    <rPh sb="0" eb="3">
      <t>ミヤギケン</t>
    </rPh>
    <rPh sb="3" eb="6">
      <t>シチョウソン</t>
    </rPh>
    <rPh sb="6" eb="9">
      <t>ヒジョウキン</t>
    </rPh>
    <rPh sb="9" eb="11">
      <t>ショウボウ</t>
    </rPh>
    <rPh sb="11" eb="13">
      <t>ダンイン</t>
    </rPh>
    <rPh sb="13" eb="15">
      <t>ホショウ</t>
    </rPh>
    <rPh sb="15" eb="17">
      <t>ホウショウ</t>
    </rPh>
    <rPh sb="17" eb="19">
      <t>クミアイ</t>
    </rPh>
    <phoneticPr fontId="5"/>
  </si>
  <si>
    <t>仙南地域広域行政事務組合</t>
    <rPh sb="0" eb="12">
      <t>センナンチイキコウイキギョウセイジムクミアイ</t>
    </rPh>
    <phoneticPr fontId="5"/>
  </si>
  <si>
    <t>宮城県市町村自治振興センター</t>
    <rPh sb="0" eb="3">
      <t>ミヤギケン</t>
    </rPh>
    <rPh sb="3" eb="6">
      <t>シチョウソン</t>
    </rPh>
    <rPh sb="6" eb="8">
      <t>ジチ</t>
    </rPh>
    <rPh sb="8" eb="10">
      <t>シンコウ</t>
    </rPh>
    <phoneticPr fontId="5"/>
  </si>
  <si>
    <t>宮城県後期高齢者医療広域連合</t>
    <rPh sb="0" eb="3">
      <t>ミヤギケン</t>
    </rPh>
    <rPh sb="3" eb="8">
      <t>コウキコウレイシャ</t>
    </rPh>
    <rPh sb="8" eb="10">
      <t>イリョウ</t>
    </rPh>
    <rPh sb="10" eb="12">
      <t>コウイキ</t>
    </rPh>
    <rPh sb="12" eb="14">
      <t>レンゴウ</t>
    </rPh>
    <phoneticPr fontId="5"/>
  </si>
  <si>
    <t>-</t>
    <phoneticPr fontId="2"/>
  </si>
  <si>
    <t>七ヶ宿観光開発</t>
    <rPh sb="0" eb="3">
      <t>シチカシュク</t>
    </rPh>
    <rPh sb="3" eb="5">
      <t>カンコウ</t>
    </rPh>
    <rPh sb="5" eb="7">
      <t>カイハツ</t>
    </rPh>
    <phoneticPr fontId="2"/>
  </si>
  <si>
    <t>-</t>
    <phoneticPr fontId="2"/>
  </si>
  <si>
    <t>振興基金</t>
    <rPh sb="0" eb="2">
      <t>シンコウ</t>
    </rPh>
    <rPh sb="2" eb="4">
      <t>キキン</t>
    </rPh>
    <phoneticPr fontId="11"/>
  </si>
  <si>
    <t>七ヶ宿ダム自然公園基金</t>
    <rPh sb="0" eb="11">
      <t>シチカシュクダムシゼンコウエンキキン</t>
    </rPh>
    <phoneticPr fontId="11"/>
  </si>
  <si>
    <t>世代間交流対策基金</t>
    <rPh sb="0" eb="3">
      <t>セダイカン</t>
    </rPh>
    <rPh sb="3" eb="5">
      <t>コウリュウ</t>
    </rPh>
    <rPh sb="5" eb="7">
      <t>タイサク</t>
    </rPh>
    <rPh sb="7" eb="9">
      <t>キキン</t>
    </rPh>
    <phoneticPr fontId="11"/>
  </si>
  <si>
    <t>２１世紀田園文化創造基金</t>
    <rPh sb="2" eb="4">
      <t>セイキ</t>
    </rPh>
    <rPh sb="4" eb="6">
      <t>デンエン</t>
    </rPh>
    <rPh sb="6" eb="8">
      <t>ブンカ</t>
    </rPh>
    <rPh sb="8" eb="10">
      <t>ソウゾウ</t>
    </rPh>
    <rPh sb="10" eb="12">
      <t>キキン</t>
    </rPh>
    <phoneticPr fontId="11"/>
  </si>
  <si>
    <t>-</t>
    <phoneticPr fontId="2"/>
  </si>
  <si>
    <t>-</t>
    <phoneticPr fontId="2"/>
  </si>
  <si>
    <t>-</t>
    <phoneticPr fontId="2"/>
  </si>
  <si>
    <t>-</t>
    <phoneticPr fontId="2"/>
  </si>
  <si>
    <t>七ヶ宿まちづくり</t>
    <rPh sb="0" eb="1">
      <t>シチ</t>
    </rPh>
    <rPh sb="2" eb="3">
      <t>シュク</t>
    </rPh>
    <phoneticPr fontId="2"/>
  </si>
  <si>
    <t>七ヶ宿くらし研究所</t>
    <rPh sb="0" eb="3">
      <t>シチカシュク</t>
    </rPh>
    <rPh sb="6" eb="8">
      <t>ケンキュウ</t>
    </rPh>
    <rPh sb="8" eb="9">
      <t>ジョ</t>
    </rPh>
    <phoneticPr fontId="2"/>
  </si>
  <si>
    <t>-</t>
    <phoneticPr fontId="2"/>
  </si>
  <si>
    <t>東日本大震災復興基金</t>
    <rPh sb="0" eb="10">
      <t>ヒガシニホンダイシンサイフッコウキキン</t>
    </rPh>
    <phoneticPr fontId="11"/>
  </si>
  <si>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</si>
  <si>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</si>
  <si>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</si>
  <si>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</si>
  <si>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</si>
  <si>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</si>
  <si>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</si>
  <si>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</si>
  <si>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</si>
  <si>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</si>
  <si>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将来負担額が充当可能財源等を上回っていないため将来負担比率が無しとなっており、前年度に続き、指標では現れていない。安易な起債や基金の取り崩しは、指標の悪化につながる恐れがあるため、慎重な財政運営を心がけなければならない。また、類似団体平均と比較し、有形固定資産減価償却率の値が高いことも分かっているため、維持修繕及び廃止等にかかる経費が財政を圧迫し、財政悪化につながることがないよう、適切な管理運営に努めていきたい。</t>
    <rPh sb="113" eb="115">
      <t>ルイジ</t>
    </rPh>
    <rPh sb="115" eb="117">
      <t>ダンタイ</t>
    </rPh>
    <phoneticPr fontId="5"/>
  </si>
  <si>
    <t xml:space="preserve">将来負担額が充当可能財源等を上回っていないため将来負担比率が無しとなっており、前年度に続き、指標では現れていない。しかし、実質公債比率が0.7ポイント上昇しており、安易な起債や基金の取り崩しは、指標の悪化につながる恐れがあるため、慎重な財政運営を心がけなければならない。
</t>
    <rPh sb="61" eb="63">
      <t>ジッシツ</t>
    </rPh>
    <rPh sb="63" eb="65">
      <t>コウサイ</t>
    </rPh>
    <rPh sb="65" eb="67">
      <t>ヒリツ</t>
    </rPh>
    <rPh sb="75" eb="77">
      <t>ジョウショウ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</si>
</sst>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left style="medium">
        <color indexed="64"/>
      </left>
      <right/>
      <top style="double">
        <color indexed="64"/>
      </top>
      <bottom style="hair">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3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3"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5"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6"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5"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5"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5"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5"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5"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3" xfId="14" applyNumberFormat="1" applyFont="1" applyFill="1" applyBorder="1" applyAlignment="1" applyProtection="1">
      <alignment horizontal="right" vertical="center" shrinkToFit="1"/>
    </xf>
    <xf numFmtId="187" fontId="33" fillId="6" borderId="165"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1" xfId="14" applyNumberFormat="1" applyFont="1" applyFill="1" applyBorder="1" applyAlignment="1" applyProtection="1">
      <alignment horizontal="right" vertical="center" shrinkToFit="1"/>
    </xf>
    <xf numFmtId="177" fontId="33" fillId="6" borderId="172" xfId="14" applyNumberFormat="1" applyFont="1" applyFill="1" applyBorder="1" applyAlignment="1" applyProtection="1">
      <alignment horizontal="right" vertical="center" shrinkToFit="1"/>
    </xf>
    <xf numFmtId="187" fontId="33" fillId="6" borderId="172"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3"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3"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87" fontId="33" fillId="6" borderId="161"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2"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0"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1"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0"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5"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7" xfId="12" applyNumberFormat="1" applyFont="1" applyFill="1" applyBorder="1" applyAlignment="1" applyProtection="1">
      <alignment horizontal="righ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1"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4" xfId="12" applyFont="1" applyFill="1" applyBorder="1" applyAlignment="1" applyProtection="1">
      <alignment horizontal="lef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177" fontId="33" fillId="0" borderId="103" xfId="12" applyNumberFormat="1" applyFont="1" applyBorder="1" applyAlignment="1" applyProtection="1">
      <alignment horizontal="right" vertical="center" shrinkToFit="1"/>
      <protection locked="0"/>
    </xf>
    <xf numFmtId="177" fontId="33" fillId="0" borderId="99" xfId="12" applyNumberFormat="1" applyFont="1" applyBorder="1" applyAlignment="1" applyProtection="1">
      <alignment horizontal="right" vertical="center" shrinkToFit="1"/>
      <protection locked="0"/>
    </xf>
    <xf numFmtId="177" fontId="33" fillId="0" borderId="107"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39"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87" xfId="14" applyNumberFormat="1" applyFont="1" applyBorder="1" applyAlignment="1" applyProtection="1">
      <alignment horizontal="right" vertical="center" shrinkToFit="1"/>
      <protection locked="0"/>
    </xf>
    <xf numFmtId="177" fontId="33" fillId="0" borderId="99" xfId="14" applyNumberFormat="1" applyFont="1" applyBorder="1" applyAlignment="1" applyProtection="1">
      <alignment horizontal="right" vertical="center" shrinkToFit="1"/>
      <protection locked="0"/>
    </xf>
    <xf numFmtId="177" fontId="33" fillId="0" borderId="110" xfId="14" applyNumberFormat="1" applyFont="1" applyBorder="1" applyAlignment="1" applyProtection="1">
      <alignment horizontal="right" vertical="center" shrinkToFit="1"/>
      <protection locked="0"/>
    </xf>
    <xf numFmtId="177" fontId="33" fillId="0" borderId="140"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5"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37" fillId="0" borderId="41" xfId="16" applyFont="1" applyFill="1" applyBorder="1" applyAlignment="1" applyProtection="1">
      <alignment horizontal="left" vertical="top" wrapText="1"/>
      <protection locked="0"/>
    </xf>
    <xf numFmtId="0" fontId="37" fillId="0" borderId="12" xfId="16" applyFont="1" applyFill="1" applyBorder="1" applyAlignment="1" applyProtection="1">
      <alignment horizontal="left" vertical="top" wrapText="1"/>
      <protection locked="0"/>
    </xf>
    <xf numFmtId="0" fontId="37" fillId="0" borderId="48" xfId="16" applyFont="1" applyFill="1" applyBorder="1" applyAlignment="1" applyProtection="1">
      <alignment horizontal="left" vertical="top" wrapText="1"/>
      <protection locked="0"/>
    </xf>
    <xf numFmtId="0" fontId="37" fillId="0" borderId="64" xfId="16" applyFont="1" applyFill="1" applyBorder="1" applyAlignment="1" applyProtection="1">
      <alignment horizontal="left" vertical="top" wrapText="1"/>
      <protection locked="0"/>
    </xf>
    <xf numFmtId="0" fontId="37" fillId="0" borderId="0" xfId="16" applyFont="1" applyFill="1" applyAlignment="1" applyProtection="1">
      <alignment horizontal="left" vertical="top" wrapText="1"/>
      <protection locked="0"/>
    </xf>
    <xf numFmtId="0" fontId="37" fillId="0" borderId="38" xfId="16" applyFont="1" applyFill="1" applyBorder="1" applyAlignment="1" applyProtection="1">
      <alignment horizontal="left" vertical="top" wrapText="1"/>
      <protection locked="0"/>
    </xf>
    <xf numFmtId="0" fontId="37" fillId="0" borderId="37" xfId="16" applyFont="1" applyFill="1" applyBorder="1" applyAlignment="1" applyProtection="1">
      <alignment horizontal="left" vertical="top" wrapText="1"/>
      <protection locked="0"/>
    </xf>
    <xf numFmtId="0" fontId="37" fillId="0" borderId="54" xfId="16" applyFont="1" applyFill="1" applyBorder="1" applyAlignment="1" applyProtection="1">
      <alignment horizontal="left" vertical="top" wrapText="1"/>
      <protection locked="0"/>
    </xf>
    <xf numFmtId="0" fontId="37" fillId="0" borderId="40" xfId="16" applyFont="1" applyFill="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xf numFmtId="187" fontId="1" fillId="6" borderId="188" xfId="17" applyNumberFormat="1" applyFont="1" applyFill="1" applyBorder="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333013</c:v>
                </c:pt>
                <c:pt idx="1">
                  <c:v>280458</c:v>
                </c:pt>
                <c:pt idx="2">
                  <c:v>291945</c:v>
                </c:pt>
                <c:pt idx="3">
                  <c:v>291173</c:v>
                </c:pt>
                <c:pt idx="4">
                  <c:v>271581</c:v>
                </c:pt>
              </c:numCache>
            </c:numRef>
          </c:val>
          <c:smooth val="0"/>
          <c:extLst>
            <c:ext xmlns:c16="http://schemas.microsoft.com/office/drawing/2014/chart" uri="{C3380CC4-5D6E-409C-BE32-E72D297353CC}">
              <c16:uniqueId val="{00000000-A367-4B14-B51F-83B6AA86CB8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276507</c:v>
                </c:pt>
                <c:pt idx="1">
                  <c:v>357305</c:v>
                </c:pt>
                <c:pt idx="2">
                  <c:v>320200</c:v>
                </c:pt>
                <c:pt idx="3">
                  <c:v>663383</c:v>
                </c:pt>
                <c:pt idx="4">
                  <c:v>834150</c:v>
                </c:pt>
              </c:numCache>
            </c:numRef>
          </c:val>
          <c:smooth val="0"/>
          <c:extLst>
            <c:ext xmlns:c16="http://schemas.microsoft.com/office/drawing/2014/chart" uri="{C3380CC4-5D6E-409C-BE32-E72D297353CC}">
              <c16:uniqueId val="{00000001-A367-4B14-B51F-83B6AA86CB84}"/>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0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4.37</c:v>
                </c:pt>
                <c:pt idx="1">
                  <c:v>5.04</c:v>
                </c:pt>
                <c:pt idx="2">
                  <c:v>3.43</c:v>
                </c:pt>
                <c:pt idx="3">
                  <c:v>5.98</c:v>
                </c:pt>
                <c:pt idx="4">
                  <c:v>4.55</c:v>
                </c:pt>
              </c:numCache>
            </c:numRef>
          </c:val>
          <c:extLst>
            <c:ext xmlns:c16="http://schemas.microsoft.com/office/drawing/2014/chart" uri="{C3380CC4-5D6E-409C-BE32-E72D297353CC}">
              <c16:uniqueId val="{00000000-A703-49BB-A778-B8B5A1C8591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85.9</c:v>
                </c:pt>
                <c:pt idx="1">
                  <c:v>84.01</c:v>
                </c:pt>
                <c:pt idx="2">
                  <c:v>76.16</c:v>
                </c:pt>
                <c:pt idx="3">
                  <c:v>70.28</c:v>
                </c:pt>
                <c:pt idx="4">
                  <c:v>64.34</c:v>
                </c:pt>
              </c:numCache>
            </c:numRef>
          </c:val>
          <c:extLst>
            <c:ext xmlns:c16="http://schemas.microsoft.com/office/drawing/2014/chart" uri="{C3380CC4-5D6E-409C-BE32-E72D297353CC}">
              <c16:uniqueId val="{00000001-A703-49BB-A778-B8B5A1C85915}"/>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0.16</c:v>
                </c:pt>
                <c:pt idx="1">
                  <c:v>0.98</c:v>
                </c:pt>
                <c:pt idx="2">
                  <c:v>-13.99</c:v>
                </c:pt>
                <c:pt idx="3">
                  <c:v>-9.61</c:v>
                </c:pt>
                <c:pt idx="4">
                  <c:v>-15.15</c:v>
                </c:pt>
              </c:numCache>
            </c:numRef>
          </c:val>
          <c:smooth val="0"/>
          <c:extLst>
            <c:ext xmlns:c16="http://schemas.microsoft.com/office/drawing/2014/chart" uri="{C3380CC4-5D6E-409C-BE32-E72D297353CC}">
              <c16:uniqueId val="{00000002-A703-49BB-A778-B8B5A1C85915}"/>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0.03</c:v>
                </c:pt>
                <c:pt idx="2">
                  <c:v>#N/A</c:v>
                </c:pt>
                <c:pt idx="3">
                  <c:v>0.03</c:v>
                </c:pt>
                <c:pt idx="4">
                  <c:v>#N/A</c:v>
                </c:pt>
                <c:pt idx="5">
                  <c:v>0.03</c:v>
                </c:pt>
                <c:pt idx="6">
                  <c:v>#N/A</c:v>
                </c:pt>
                <c:pt idx="7">
                  <c:v>0.04</c:v>
                </c:pt>
                <c:pt idx="8">
                  <c:v>#N/A</c:v>
                </c:pt>
                <c:pt idx="9">
                  <c:v>0.01</c:v>
                </c:pt>
              </c:numCache>
            </c:numRef>
          </c:val>
          <c:extLst>
            <c:ext xmlns:c16="http://schemas.microsoft.com/office/drawing/2014/chart" uri="{C3380CC4-5D6E-409C-BE32-E72D297353CC}">
              <c16:uniqueId val="{00000000-5530-4681-BBCF-F407E7EE40C7}"/>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5530-4681-BBCF-F407E7EE40C7}"/>
            </c:ext>
          </c:extLst>
        </c:ser>
        <c:ser>
          <c:idx val="2"/>
          <c:order val="2"/>
          <c:tx>
            <c:strRef>
              <c:f>データシート!$A$29</c:f>
              <c:strCache>
                <c:ptCount val="1"/>
                <c:pt idx="0">
                  <c:v>町営バス特別会計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0.03</c:v>
                </c:pt>
                <c:pt idx="2">
                  <c:v>#N/A</c:v>
                </c:pt>
                <c:pt idx="3">
                  <c:v>0.04</c:v>
                </c:pt>
                <c:pt idx="4">
                  <c:v>#N/A</c:v>
                </c:pt>
                <c:pt idx="5">
                  <c:v>0.01</c:v>
                </c:pt>
                <c:pt idx="6">
                  <c:v>#N/A</c:v>
                </c:pt>
                <c:pt idx="7">
                  <c:v>0.02</c:v>
                </c:pt>
                <c:pt idx="8">
                  <c:v>#N/A</c:v>
                </c:pt>
                <c:pt idx="9">
                  <c:v>0.01</c:v>
                </c:pt>
              </c:numCache>
            </c:numRef>
          </c:val>
          <c:extLst>
            <c:ext xmlns:c16="http://schemas.microsoft.com/office/drawing/2014/chart" uri="{C3380CC4-5D6E-409C-BE32-E72D297353CC}">
              <c16:uniqueId val="{00000002-5530-4681-BBCF-F407E7EE40C7}"/>
            </c:ext>
          </c:extLst>
        </c:ser>
        <c:ser>
          <c:idx val="3"/>
          <c:order val="3"/>
          <c:tx>
            <c:strRef>
              <c:f>データシート!$A$30</c:f>
              <c:strCache>
                <c:ptCount val="1"/>
                <c:pt idx="0">
                  <c:v>七ヶ宿ダム自然休養公園特別会計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0.02</c:v>
                </c:pt>
              </c:numCache>
            </c:numRef>
          </c:val>
          <c:extLst>
            <c:ext xmlns:c16="http://schemas.microsoft.com/office/drawing/2014/chart" uri="{C3380CC4-5D6E-409C-BE32-E72D297353CC}">
              <c16:uniqueId val="{00000003-5530-4681-BBCF-F407E7EE40C7}"/>
            </c:ext>
          </c:extLst>
        </c:ser>
        <c:ser>
          <c:idx val="4"/>
          <c:order val="4"/>
          <c:tx>
            <c:strRef>
              <c:f>データシート!$A$31</c:f>
              <c:strCache>
                <c:ptCount val="1"/>
                <c:pt idx="0">
                  <c:v>公共下水道特別会計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0.01</c:v>
                </c:pt>
                <c:pt idx="2">
                  <c:v>#N/A</c:v>
                </c:pt>
                <c:pt idx="3">
                  <c:v>0.01</c:v>
                </c:pt>
                <c:pt idx="4">
                  <c:v>#N/A</c:v>
                </c:pt>
                <c:pt idx="5">
                  <c:v>0.02</c:v>
                </c:pt>
                <c:pt idx="6">
                  <c:v>#N/A</c:v>
                </c:pt>
                <c:pt idx="7">
                  <c:v>0.02</c:v>
                </c:pt>
                <c:pt idx="8">
                  <c:v>#N/A</c:v>
                </c:pt>
                <c:pt idx="9">
                  <c:v>0.02</c:v>
                </c:pt>
              </c:numCache>
            </c:numRef>
          </c:val>
          <c:extLst>
            <c:ext xmlns:c16="http://schemas.microsoft.com/office/drawing/2014/chart" uri="{C3380CC4-5D6E-409C-BE32-E72D297353CC}">
              <c16:uniqueId val="{00000004-5530-4681-BBCF-F407E7EE40C7}"/>
            </c:ext>
          </c:extLst>
        </c:ser>
        <c:ser>
          <c:idx val="5"/>
          <c:order val="5"/>
          <c:tx>
            <c:strRef>
              <c:f>データシート!$A$32</c:f>
              <c:strCache>
                <c:ptCount val="1"/>
                <c:pt idx="0">
                  <c:v>後期高齢者特別会計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0.02</c:v>
                </c:pt>
                <c:pt idx="2">
                  <c:v>#N/A</c:v>
                </c:pt>
                <c:pt idx="3">
                  <c:v>0.02</c:v>
                </c:pt>
                <c:pt idx="4">
                  <c:v>#N/A</c:v>
                </c:pt>
                <c:pt idx="5">
                  <c:v>0.02</c:v>
                </c:pt>
                <c:pt idx="6">
                  <c:v>#N/A</c:v>
                </c:pt>
                <c:pt idx="7">
                  <c:v>0.02</c:v>
                </c:pt>
                <c:pt idx="8">
                  <c:v>#N/A</c:v>
                </c:pt>
                <c:pt idx="9">
                  <c:v>0.02</c:v>
                </c:pt>
              </c:numCache>
            </c:numRef>
          </c:val>
          <c:extLst>
            <c:ext xmlns:c16="http://schemas.microsoft.com/office/drawing/2014/chart" uri="{C3380CC4-5D6E-409C-BE32-E72D297353CC}">
              <c16:uniqueId val="{00000005-5530-4681-BBCF-F407E7EE40C7}"/>
            </c:ext>
          </c:extLst>
        </c:ser>
        <c:ser>
          <c:idx val="6"/>
          <c:order val="6"/>
          <c:tx>
            <c:strRef>
              <c:f>データシート!$A$33</c:f>
              <c:strCache>
                <c:ptCount val="1"/>
                <c:pt idx="0">
                  <c:v>国民健康保険特別会計（直診勘定）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0.13</c:v>
                </c:pt>
                <c:pt idx="2">
                  <c:v>#N/A</c:v>
                </c:pt>
                <c:pt idx="3">
                  <c:v>0.23</c:v>
                </c:pt>
                <c:pt idx="4">
                  <c:v>#N/A</c:v>
                </c:pt>
                <c:pt idx="5">
                  <c:v>0.11</c:v>
                </c:pt>
                <c:pt idx="6">
                  <c:v>#N/A</c:v>
                </c:pt>
                <c:pt idx="7">
                  <c:v>0.16</c:v>
                </c:pt>
                <c:pt idx="8">
                  <c:v>#N/A</c:v>
                </c:pt>
                <c:pt idx="9">
                  <c:v>0.18</c:v>
                </c:pt>
              </c:numCache>
            </c:numRef>
          </c:val>
          <c:extLst>
            <c:ext xmlns:c16="http://schemas.microsoft.com/office/drawing/2014/chart" uri="{C3380CC4-5D6E-409C-BE32-E72D297353CC}">
              <c16:uniqueId val="{00000006-5530-4681-BBCF-F407E7EE40C7}"/>
            </c:ext>
          </c:extLst>
        </c:ser>
        <c:ser>
          <c:idx val="7"/>
          <c:order val="7"/>
          <c:tx>
            <c:strRef>
              <c:f>データシート!$A$34</c:f>
              <c:strCache>
                <c:ptCount val="1"/>
                <c:pt idx="0">
                  <c:v>国民健康保険特別会計（事業勘定）</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1.8</c:v>
                </c:pt>
                <c:pt idx="2">
                  <c:v>#N/A</c:v>
                </c:pt>
                <c:pt idx="3">
                  <c:v>1.04</c:v>
                </c:pt>
                <c:pt idx="4">
                  <c:v>#N/A</c:v>
                </c:pt>
                <c:pt idx="5">
                  <c:v>1.19</c:v>
                </c:pt>
                <c:pt idx="6">
                  <c:v>#N/A</c:v>
                </c:pt>
                <c:pt idx="7">
                  <c:v>1.5</c:v>
                </c:pt>
                <c:pt idx="8">
                  <c:v>#N/A</c:v>
                </c:pt>
                <c:pt idx="9">
                  <c:v>0.76</c:v>
                </c:pt>
              </c:numCache>
            </c:numRef>
          </c:val>
          <c:extLst>
            <c:ext xmlns:c16="http://schemas.microsoft.com/office/drawing/2014/chart" uri="{C3380CC4-5D6E-409C-BE32-E72D297353CC}">
              <c16:uniqueId val="{00000007-5530-4681-BBCF-F407E7EE40C7}"/>
            </c:ext>
          </c:extLst>
        </c:ser>
        <c:ser>
          <c:idx val="8"/>
          <c:order val="8"/>
          <c:tx>
            <c:strRef>
              <c:f>データシート!$A$35</c:f>
              <c:strCache>
                <c:ptCount val="1"/>
                <c:pt idx="0">
                  <c:v>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0.77</c:v>
                </c:pt>
                <c:pt idx="2">
                  <c:v>#N/A</c:v>
                </c:pt>
                <c:pt idx="3">
                  <c:v>7.0000000000000007E-2</c:v>
                </c:pt>
                <c:pt idx="4">
                  <c:v>#N/A</c:v>
                </c:pt>
                <c:pt idx="5">
                  <c:v>0.14000000000000001</c:v>
                </c:pt>
                <c:pt idx="6">
                  <c:v>#N/A</c:v>
                </c:pt>
                <c:pt idx="7">
                  <c:v>0.11</c:v>
                </c:pt>
                <c:pt idx="8">
                  <c:v>#N/A</c:v>
                </c:pt>
                <c:pt idx="9">
                  <c:v>1.23</c:v>
                </c:pt>
              </c:numCache>
            </c:numRef>
          </c:val>
          <c:extLst>
            <c:ext xmlns:c16="http://schemas.microsoft.com/office/drawing/2014/chart" uri="{C3380CC4-5D6E-409C-BE32-E72D297353CC}">
              <c16:uniqueId val="{00000008-5530-4681-BBCF-F407E7EE40C7}"/>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4.3099999999999996</c:v>
                </c:pt>
                <c:pt idx="2">
                  <c:v>#N/A</c:v>
                </c:pt>
                <c:pt idx="3">
                  <c:v>4.97</c:v>
                </c:pt>
                <c:pt idx="4">
                  <c:v>#N/A</c:v>
                </c:pt>
                <c:pt idx="5">
                  <c:v>3.4</c:v>
                </c:pt>
                <c:pt idx="6">
                  <c:v>#N/A</c:v>
                </c:pt>
                <c:pt idx="7">
                  <c:v>5.93</c:v>
                </c:pt>
                <c:pt idx="8">
                  <c:v>#N/A</c:v>
                </c:pt>
                <c:pt idx="9">
                  <c:v>4.5</c:v>
                </c:pt>
              </c:numCache>
            </c:numRef>
          </c:val>
          <c:extLst>
            <c:ext xmlns:c16="http://schemas.microsoft.com/office/drawing/2014/chart" uri="{C3380CC4-5D6E-409C-BE32-E72D297353CC}">
              <c16:uniqueId val="{00000009-5530-4681-BBCF-F407E7EE40C7}"/>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237</c:v>
                </c:pt>
                <c:pt idx="5">
                  <c:v>244</c:v>
                </c:pt>
                <c:pt idx="8">
                  <c:v>245</c:v>
                </c:pt>
                <c:pt idx="11">
                  <c:v>242</c:v>
                </c:pt>
                <c:pt idx="14">
                  <c:v>237</c:v>
                </c:pt>
              </c:numCache>
            </c:numRef>
          </c:val>
          <c:extLst>
            <c:ext xmlns:c16="http://schemas.microsoft.com/office/drawing/2014/chart" uri="{C3380CC4-5D6E-409C-BE32-E72D297353CC}">
              <c16:uniqueId val="{00000000-031A-4AA1-9EE6-5F70E8A7F2B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031A-4AA1-9EE6-5F70E8A7F2B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031A-4AA1-9EE6-5F70E8A7F2B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30</c:v>
                </c:pt>
                <c:pt idx="3">
                  <c:v>29</c:v>
                </c:pt>
                <c:pt idx="6">
                  <c:v>30</c:v>
                </c:pt>
                <c:pt idx="9">
                  <c:v>33</c:v>
                </c:pt>
                <c:pt idx="12">
                  <c:v>32</c:v>
                </c:pt>
              </c:numCache>
            </c:numRef>
          </c:val>
          <c:extLst>
            <c:ext xmlns:c16="http://schemas.microsoft.com/office/drawing/2014/chart" uri="{C3380CC4-5D6E-409C-BE32-E72D297353CC}">
              <c16:uniqueId val="{00000003-031A-4AA1-9EE6-5F70E8A7F2B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69</c:v>
                </c:pt>
                <c:pt idx="3">
                  <c:v>73</c:v>
                </c:pt>
                <c:pt idx="6">
                  <c:v>74</c:v>
                </c:pt>
                <c:pt idx="9">
                  <c:v>74</c:v>
                </c:pt>
                <c:pt idx="12">
                  <c:v>72</c:v>
                </c:pt>
              </c:numCache>
            </c:numRef>
          </c:val>
          <c:extLst>
            <c:ext xmlns:c16="http://schemas.microsoft.com/office/drawing/2014/chart" uri="{C3380CC4-5D6E-409C-BE32-E72D297353CC}">
              <c16:uniqueId val="{00000004-031A-4AA1-9EE6-5F70E8A7F2B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31A-4AA1-9EE6-5F70E8A7F2B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031A-4AA1-9EE6-5F70E8A7F2B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196</c:v>
                </c:pt>
                <c:pt idx="3">
                  <c:v>203</c:v>
                </c:pt>
                <c:pt idx="6">
                  <c:v>201</c:v>
                </c:pt>
                <c:pt idx="9">
                  <c:v>199</c:v>
                </c:pt>
                <c:pt idx="12">
                  <c:v>210</c:v>
                </c:pt>
              </c:numCache>
            </c:numRef>
          </c:val>
          <c:extLst>
            <c:ext xmlns:c16="http://schemas.microsoft.com/office/drawing/2014/chart" uri="{C3380CC4-5D6E-409C-BE32-E72D297353CC}">
              <c16:uniqueId val="{00000007-031A-4AA1-9EE6-5F70E8A7F2B1}"/>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58</c:v>
                </c:pt>
                <c:pt idx="2">
                  <c:v>#N/A</c:v>
                </c:pt>
                <c:pt idx="3">
                  <c:v>#N/A</c:v>
                </c:pt>
                <c:pt idx="4">
                  <c:v>61</c:v>
                </c:pt>
                <c:pt idx="5">
                  <c:v>#N/A</c:v>
                </c:pt>
                <c:pt idx="6">
                  <c:v>#N/A</c:v>
                </c:pt>
                <c:pt idx="7">
                  <c:v>60</c:v>
                </c:pt>
                <c:pt idx="8">
                  <c:v>#N/A</c:v>
                </c:pt>
                <c:pt idx="9">
                  <c:v>#N/A</c:v>
                </c:pt>
                <c:pt idx="10">
                  <c:v>64</c:v>
                </c:pt>
                <c:pt idx="11">
                  <c:v>#N/A</c:v>
                </c:pt>
                <c:pt idx="12">
                  <c:v>#N/A</c:v>
                </c:pt>
                <c:pt idx="13">
                  <c:v>77</c:v>
                </c:pt>
                <c:pt idx="14">
                  <c:v>#N/A</c:v>
                </c:pt>
              </c:numCache>
            </c:numRef>
          </c:val>
          <c:smooth val="0"/>
          <c:extLst>
            <c:ext xmlns:c16="http://schemas.microsoft.com/office/drawing/2014/chart" uri="{C3380CC4-5D6E-409C-BE32-E72D297353CC}">
              <c16:uniqueId val="{00000008-031A-4AA1-9EE6-5F70E8A7F2B1}"/>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2172</c:v>
                </c:pt>
                <c:pt idx="5">
                  <c:v>2136</c:v>
                </c:pt>
                <c:pt idx="8">
                  <c:v>2063</c:v>
                </c:pt>
                <c:pt idx="11">
                  <c:v>2171</c:v>
                </c:pt>
                <c:pt idx="14">
                  <c:v>2119</c:v>
                </c:pt>
              </c:numCache>
            </c:numRef>
          </c:val>
          <c:extLst>
            <c:ext xmlns:c16="http://schemas.microsoft.com/office/drawing/2014/chart" uri="{C3380CC4-5D6E-409C-BE32-E72D297353CC}">
              <c16:uniqueId val="{00000000-E431-4ACA-90FE-E6582483585F}"/>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55</c:v>
                </c:pt>
                <c:pt idx="5">
                  <c:v>43</c:v>
                </c:pt>
                <c:pt idx="8">
                  <c:v>35</c:v>
                </c:pt>
                <c:pt idx="11">
                  <c:v>28</c:v>
                </c:pt>
                <c:pt idx="14">
                  <c:v>23</c:v>
                </c:pt>
              </c:numCache>
            </c:numRef>
          </c:val>
          <c:extLst>
            <c:ext xmlns:c16="http://schemas.microsoft.com/office/drawing/2014/chart" uri="{C3380CC4-5D6E-409C-BE32-E72D297353CC}">
              <c16:uniqueId val="{00000001-E431-4ACA-90FE-E6582483585F}"/>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3109</c:v>
                </c:pt>
                <c:pt idx="5">
                  <c:v>3305</c:v>
                </c:pt>
                <c:pt idx="8">
                  <c:v>3031</c:v>
                </c:pt>
                <c:pt idx="11">
                  <c:v>2829</c:v>
                </c:pt>
                <c:pt idx="14">
                  <c:v>2599</c:v>
                </c:pt>
              </c:numCache>
            </c:numRef>
          </c:val>
          <c:extLst>
            <c:ext xmlns:c16="http://schemas.microsoft.com/office/drawing/2014/chart" uri="{C3380CC4-5D6E-409C-BE32-E72D297353CC}">
              <c16:uniqueId val="{00000002-E431-4ACA-90FE-E6582483585F}"/>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E431-4ACA-90FE-E6582483585F}"/>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E431-4ACA-90FE-E6582483585F}"/>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431-4ACA-90FE-E6582483585F}"/>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467</c:v>
                </c:pt>
                <c:pt idx="3">
                  <c:v>473</c:v>
                </c:pt>
                <c:pt idx="6">
                  <c:v>452</c:v>
                </c:pt>
                <c:pt idx="9">
                  <c:v>447</c:v>
                </c:pt>
                <c:pt idx="12">
                  <c:v>393</c:v>
                </c:pt>
              </c:numCache>
            </c:numRef>
          </c:val>
          <c:extLst>
            <c:ext xmlns:c16="http://schemas.microsoft.com/office/drawing/2014/chart" uri="{C3380CC4-5D6E-409C-BE32-E72D297353CC}">
              <c16:uniqueId val="{00000006-E431-4ACA-90FE-E6582483585F}"/>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320</c:v>
                </c:pt>
                <c:pt idx="3">
                  <c:v>352</c:v>
                </c:pt>
                <c:pt idx="6">
                  <c:v>368</c:v>
                </c:pt>
                <c:pt idx="9">
                  <c:v>344</c:v>
                </c:pt>
                <c:pt idx="12">
                  <c:v>324</c:v>
                </c:pt>
              </c:numCache>
            </c:numRef>
          </c:val>
          <c:extLst>
            <c:ext xmlns:c16="http://schemas.microsoft.com/office/drawing/2014/chart" uri="{C3380CC4-5D6E-409C-BE32-E72D297353CC}">
              <c16:uniqueId val="{00000007-E431-4ACA-90FE-E6582483585F}"/>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478</c:v>
                </c:pt>
                <c:pt idx="3">
                  <c:v>445</c:v>
                </c:pt>
                <c:pt idx="6">
                  <c:v>431</c:v>
                </c:pt>
                <c:pt idx="9">
                  <c:v>438</c:v>
                </c:pt>
                <c:pt idx="12">
                  <c:v>418</c:v>
                </c:pt>
              </c:numCache>
            </c:numRef>
          </c:val>
          <c:extLst>
            <c:ext xmlns:c16="http://schemas.microsoft.com/office/drawing/2014/chart" uri="{C3380CC4-5D6E-409C-BE32-E72D297353CC}">
              <c16:uniqueId val="{00000008-E431-4ACA-90FE-E6582483585F}"/>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E431-4ACA-90FE-E6582483585F}"/>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1842</c:v>
                </c:pt>
                <c:pt idx="3">
                  <c:v>1809</c:v>
                </c:pt>
                <c:pt idx="6">
                  <c:v>1767</c:v>
                </c:pt>
                <c:pt idx="9">
                  <c:v>1897</c:v>
                </c:pt>
                <c:pt idx="12">
                  <c:v>2073</c:v>
                </c:pt>
              </c:numCache>
            </c:numRef>
          </c:val>
          <c:extLst>
            <c:ext xmlns:c16="http://schemas.microsoft.com/office/drawing/2014/chart" uri="{C3380CC4-5D6E-409C-BE32-E72D297353CC}">
              <c16:uniqueId val="{0000000A-E431-4ACA-90FE-E6582483585F}"/>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E431-4ACA-90FE-E6582483585F}"/>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1240</c:v>
                </c:pt>
                <c:pt idx="1">
                  <c:v>1085</c:v>
                </c:pt>
                <c:pt idx="2">
                  <c:v>951</c:v>
                </c:pt>
              </c:numCache>
            </c:numRef>
          </c:val>
          <c:extLst>
            <c:ext xmlns:c16="http://schemas.microsoft.com/office/drawing/2014/chart" uri="{C3380CC4-5D6E-409C-BE32-E72D297353CC}">
              <c16:uniqueId val="{00000000-8AA5-45DC-86CD-A4F389054111}"/>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505</c:v>
                </c:pt>
                <c:pt idx="1">
                  <c:v>465</c:v>
                </c:pt>
                <c:pt idx="2">
                  <c:v>426</c:v>
                </c:pt>
              </c:numCache>
            </c:numRef>
          </c:val>
          <c:extLst>
            <c:ext xmlns:c16="http://schemas.microsoft.com/office/drawing/2014/chart" uri="{C3380CC4-5D6E-409C-BE32-E72D297353CC}">
              <c16:uniqueId val="{00000001-8AA5-45DC-86CD-A4F389054111}"/>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1185</c:v>
                </c:pt>
                <c:pt idx="1">
                  <c:v>1178</c:v>
                </c:pt>
                <c:pt idx="2">
                  <c:v>1116</c:v>
                </c:pt>
              </c:numCache>
            </c:numRef>
          </c:val>
          <c:extLst>
            <c:ext xmlns:c16="http://schemas.microsoft.com/office/drawing/2014/chart" uri="{C3380CC4-5D6E-409C-BE32-E72D297353CC}">
              <c16:uniqueId val="{00000002-8AA5-45DC-86CD-A4F389054111}"/>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{8D4897C6-7CA2-4F89-BFE0-627D43BDD081}</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707E-46A9-87FB-402034BAC21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{53F2B8B9-675D-4EC2-84C7-56D05A9D3C86}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07E-46A9-87FB-402034BAC21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{21629739-7DC8-4EEB-A539-2692E921526C}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07E-46A9-87FB-402034BAC21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{C6BE46D2-1D7C-4473-A997-8844ADF77C8E}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07E-46A9-87FB-402034BAC21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{9736EC48-6F18-4A64-A247-B1ABD40FC4F5}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07E-46A9-87FB-402034BAC21A}"/>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{1F9CC978-D642-4A49-8D59-4B136E4027D7}</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707E-46A9-87FB-402034BAC21A}"/>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{04A9D067-2E71-4B9C-B82D-1187884A6710}</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707E-46A9-87FB-402034BAC21A}"/>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{81DFC78A-D654-4155-9A84-68317FA865FA}</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707E-46A9-87FB-402034BAC21A}"/>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{FF6188C2-6DF6-45EB-89EB-A80036A8ACC7}</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707E-46A9-87FB-402034BAC21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65.599999999999994</c:v>
                </c:pt>
                <c:pt idx="16">
                  <c:v>64.3</c:v>
                </c:pt>
                <c:pt idx="24">
                  <c:v>68.5</c:v>
                </c:pt>
                <c:pt idx="32">
                  <c:v>64.3</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707E-46A9-87FB-402034BAC21A}"/>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{831AF4AB-3C2C-4322-A346-F91C54CE2A28}</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707E-46A9-87FB-402034BAC21A}"/>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{18E52534-2EE5-4E38-9106-5DB41D51A832}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07E-46A9-87FB-402034BAC21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{7203E26D-ABC9-439C-B5B0-D557B0DFDAD5}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07E-46A9-87FB-402034BAC21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{190DE98C-06D5-4482-B578-A44D10C2C65D}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07E-46A9-87FB-402034BAC21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{51FACD40-EA06-4DF5-8698-72B4DB449843}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07E-46A9-87FB-402034BAC21A}"/>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{0623DA52-DD50-4523-98B9-04CE18C7D42D}</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707E-46A9-87FB-402034BAC21A}"/>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{73A10950-272F-4F05-B042-A1C2C2AB2F9F}</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707E-46A9-87FB-402034BAC21A}"/>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{A95072B9-289A-4CC8-B084-7DDFC5E96D77}</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707E-46A9-87FB-402034BAC21A}"/>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{9249527D-C319-425B-979C-40E8BBA711E8}</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707E-46A9-87FB-402034BAC21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54.2</c:v>
                </c:pt>
                <c:pt idx="16">
                  <c:v>56.3</c:v>
                </c:pt>
                <c:pt idx="24">
                  <c:v>57.6</c:v>
                </c:pt>
                <c:pt idx="32">
                  <c:v>58.7</c:v>
                </c:pt>
              </c:numCache>
            </c:numRef>
          </c:xVal>
          <c:yVal>
            <c:numRef>
              <c:f>公会計指標分析・財政指標組合せ分析表!$BP$55:$DC$55</c:f>
              <c:numCache>
                <c:formatCode>#,##0.0;"▲ "#,##0.0</c:formatCode>
                <c:ptCount val="40"/>
                <c:pt idx="8">
                  <c:v>0</c:v>
                </c:pt>
                <c:pt idx="16">
                  <c:v>0</c:v>
                </c:pt>
                <c:pt idx="24">
                  <c:v>0</c:v>
                </c:pt>
                <c:pt idx="32">
                  <c:v>0</c:v>
                </c:pt>
              </c:numCache>
            </c:numRef>
          </c:yVal>
          <c:smooth val="0"/>
          <c:extLst>
            <c:ext xmlns:c16="http://schemas.microsoft.com/office/drawing/2014/chart" uri="{C3380CC4-5D6E-409C-BE32-E72D297353CC}">
              <c16:uniqueId val="{00000013-707E-46A9-87FB-402034BAC21A}"/>
            </c:ext>
          </c:extLst>
        </c:ser>
        <c:dLbls>
          <c:showLegendKey val="0"/>
          <c:showVal val="1"/>
          <c:showCatName val="0"/>
          <c:showSerName val="0"/>
          <c:showPercent val="0"/>
          <c:showBubbleSize val="0"/>
        </c:dLbls>
        <c:axId val="46179840"/>
        <c:axId val="46181760"/>
      </c:scatterChart>
      <c:valAx>
        <c:axId val="46179840"/>
        <c:scaling>
          <c:orientation val="minMax"/>
          <c:max val="59.1"/>
          <c:min val="53.9"/>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{EA3D7F94-52E5-4E1B-A6B2-F47A8082D7F2}</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10EF-4E8C-B189-EFD7BFFAD0F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{AE71BD72-2959-4602-B1DA-A88D9C6B1512}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0EF-4E8C-B189-EFD7BFFAD0F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{E5BD6BDA-D7C3-437C-8C24-883DD1718C24}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0EF-4E8C-B189-EFD7BFFAD0F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{59BA072E-40DD-4ED7-AD29-70BE98BB0D5D}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0EF-4E8C-B189-EFD7BFFAD0F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{D5783F0E-1674-4884-834A-BF672ED242F8}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0EF-4E8C-B189-EFD7BFFAD0FB}"/>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{DAEA0FF9-5A50-4BFE-98DA-597CF9367470}</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10EF-4E8C-B189-EFD7BFFAD0FB}"/>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{C1E9371C-9515-4751-83A7-DB2C87ABA4E2}</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10EF-4E8C-B189-EFD7BFFAD0FB}"/>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{2478E269-003E-49BC-BFEB-F5A5D17CC3D9}</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10EF-4E8C-B189-EFD7BFFAD0FB}"/>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{8972FE1A-EC80-4F73-BBB6-F218BAB78F81}</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10EF-4E8C-B189-EFD7BFFAD0F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4.8</c:v>
                </c:pt>
                <c:pt idx="8">
                  <c:v>4.4000000000000004</c:v>
                </c:pt>
                <c:pt idx="16">
                  <c:v>4.2</c:v>
                </c:pt>
                <c:pt idx="24">
                  <c:v>4.4000000000000004</c:v>
                </c:pt>
                <c:pt idx="32">
                  <c:v>5.0999999999999996</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10EF-4E8C-B189-EFD7BFFAD0FB}"/>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{CEF2BECB-0F70-4354-AD8C-7EA5B49B201A}</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10EF-4E8C-B189-EFD7BFFAD0FB}"/>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{38CA507B-4D18-49AC-AA9B-E64019A0D3EB}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0EF-4E8C-B189-EFD7BFFAD0F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{1C328AFD-3270-4915-97CB-1AC1F9E69A1B}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0EF-4E8C-B189-EFD7BFFAD0F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{DA08A837-4646-422A-BFF8-3A1D417CE257}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0EF-4E8C-B189-EFD7BFFAD0F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{890CD5BB-475D-416B-B288-3ACC53723BAC}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0EF-4E8C-B189-EFD7BFFAD0FB}"/>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{84C36986-8325-4EB4-9A3C-937700C60C72}</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10EF-4E8C-B189-EFD7BFFAD0FB}"/>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{F0C62843-9053-4AE1-B5CF-1E8AB6804893}</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10EF-4E8C-B189-EFD7BFFAD0FB}"/>
                </c:ext>
              </c:extLst>
            </c:dLbl>
            <c:dLbl>
              <c:idx val="24"/>
              <c:layout>
                <c:manualLayout>
                  <c:x val="-4.5160355153971293E-2"/>
                  <c:y val="-6.2416647087793951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{A06DB5EF-5943-43CC-8A13-70BF10CC1896}</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10EF-4E8C-B189-EFD7BFFAD0FB}"/>
                </c:ext>
              </c:extLst>
            </c:dLbl>
            <c:dLbl>
              <c:idx val="32"/>
              <c:layout>
                <c:manualLayout>
                  <c:x val="-1.8235628084250027E-2"/>
                  <c:y val="-6.2416647087793951E-2"/>
                </c:manualLayout>
              </c:layout>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{603218A4-6449-47C7-8DA5-342B3F7B98E6}</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10EF-4E8C-B189-EFD7BFFAD0F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8.1999999999999993</c:v>
                </c:pt>
                <c:pt idx="8">
                  <c:v>7.8</c:v>
                </c:pt>
                <c:pt idx="16">
                  <c:v>7.4</c:v>
                </c:pt>
                <c:pt idx="24">
                  <c:v>7.1</c:v>
                </c:pt>
                <c:pt idx="32">
                  <c:v>7.1</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10EF-4E8C-B189-EFD7BFFAD0FB}"/>
            </c:ext>
          </c:extLst>
        </c:ser>
        <c:dLbls>
          <c:showLegendKey val="0"/>
          <c:showVal val="1"/>
          <c:showCatName val="0"/>
          <c:showSerName val="0"/>
          <c:showPercent val="0"/>
          <c:showBubbleSize val="0"/>
        </c:dLbls>
        <c:axId val="84219776"/>
        <c:axId val="84234240"/>
      </c:scatterChart>
      <c:valAx>
        <c:axId val="84219776"/>
        <c:scaling>
          <c:orientation val="minMax"/>
          <c:max val="8.2999999999999989"/>
          <c:min val="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宮城県七ケ宿町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実質公債費比率は年々減少傾向にあったが、平成</a:t>
          </a:r>
          <a:r>
            <a:rPr kumimoji="1" lang="ja-JP" altLang="en-US" sz="1100">
              <a:solidFill>
                <a:schemeClr val="dk1"/>
              </a:solidFill>
              <a:effectLst/>
              <a:latin typeface="+mn-lt"/>
              <a:ea typeface="+mn-ea"/>
              <a:cs typeface="+mn-cs"/>
            </a:rPr>
            <a:t>３０</a:t>
          </a:r>
          <a:r>
            <a:rPr kumimoji="1" lang="ja-JP" altLang="ja-JP" sz="1100">
              <a:solidFill>
                <a:schemeClr val="dk1"/>
              </a:solidFill>
              <a:effectLst/>
              <a:latin typeface="+mn-lt"/>
              <a:ea typeface="+mn-ea"/>
              <a:cs typeface="+mn-cs"/>
            </a:rPr>
            <a:t>年度では</a:t>
          </a:r>
          <a:r>
            <a:rPr kumimoji="1" lang="ja-JP" altLang="en-US" sz="1100">
              <a:solidFill>
                <a:schemeClr val="dk1"/>
              </a:solidFill>
              <a:effectLst/>
              <a:latin typeface="+mn-lt"/>
              <a:ea typeface="+mn-ea"/>
              <a:cs typeface="+mn-cs"/>
            </a:rPr>
            <a:t>５．１</a:t>
          </a:r>
          <a:r>
            <a:rPr kumimoji="1" lang="ja-JP" altLang="ja-JP" sz="1100">
              <a:solidFill>
                <a:schemeClr val="dk1"/>
              </a:solidFill>
              <a:effectLst/>
              <a:latin typeface="+mn-lt"/>
              <a:ea typeface="+mn-ea"/>
              <a:cs typeface="+mn-cs"/>
            </a:rPr>
            <a:t>（３カ年平均）となっており、前年度と比較し０．</a:t>
          </a:r>
          <a:r>
            <a:rPr kumimoji="1" lang="ja-JP" altLang="en-US" sz="1100">
              <a:solidFill>
                <a:schemeClr val="dk1"/>
              </a:solidFill>
              <a:effectLst/>
              <a:latin typeface="+mn-lt"/>
              <a:ea typeface="+mn-ea"/>
              <a:cs typeface="+mn-cs"/>
            </a:rPr>
            <a:t>７</a:t>
          </a:r>
          <a:r>
            <a:rPr kumimoji="1" lang="ja-JP" altLang="ja-JP" sz="1100">
              <a:solidFill>
                <a:schemeClr val="dk1"/>
              </a:solidFill>
              <a:effectLst/>
              <a:latin typeface="+mn-lt"/>
              <a:ea typeface="+mn-ea"/>
              <a:cs typeface="+mn-cs"/>
            </a:rPr>
            <a:t>の増となっている。</a:t>
          </a:r>
          <a:endParaRPr lang="ja-JP" altLang="ja-JP" sz="1400">
            <a:effectLst/>
          </a:endParaRPr>
        </a:p>
        <a:p>
          <a:r>
            <a:rPr kumimoji="1" lang="ja-JP" altLang="ja-JP" sz="1100">
              <a:solidFill>
                <a:schemeClr val="dk1"/>
              </a:solidFill>
              <a:effectLst/>
              <a:latin typeface="+mn-lt"/>
              <a:ea typeface="+mn-ea"/>
              <a:cs typeface="+mn-cs"/>
            </a:rPr>
            <a:t>　借入金の償還完了や地方債発行の抑制により減少傾向となっているが、普通交付税に算入される臨時財政対策債や過疎対策事業債の発行により財源の確保もしていることから、今後も公債費比率の減少傾向を維持するため、起債発行の抑制等に努めなければならない</a:t>
          </a:r>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0" i="0" u="none">
              <a:latin typeface="+mn-ea"/>
              <a:ea typeface="+mn-ea"/>
            </a:rPr>
            <a:t>満期一括償還地方債の償還の財源として積み立てた減債基金がないため該当なし。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宮城県七ケ宿町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将来負担比率については、平成２０年度以降は将来負担額が充当可能財源等を上回っていないため無しとなっている。</a:t>
          </a:r>
          <a:endParaRPr lang="ja-JP" altLang="ja-JP" sz="1400">
            <a:effectLst/>
          </a:endParaRPr>
        </a:p>
        <a:p>
          <a:r>
            <a:rPr kumimoji="1" lang="ja-JP" altLang="ja-JP" sz="1100">
              <a:solidFill>
                <a:schemeClr val="dk1"/>
              </a:solidFill>
              <a:effectLst/>
              <a:latin typeface="+mn-lt"/>
              <a:ea typeface="+mn-ea"/>
              <a:cs typeface="+mn-cs"/>
            </a:rPr>
            <a:t>　今後も基金等の効果的な運用に努めていくほか、地方債の発行についても、後年度における負担を十分考慮しながら財政運営に努めていかなければならない。</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宮城県七ケ宿町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法人税関係の増収により財政調整基金に</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４</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５</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００万円積み立てた一方、普通建設事業費の増加等に伴い、「財政調整基金」を</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２</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億円取り崩したこと、「世代間交流対策基金」から地域担い手住宅建設事業、給食費無償化等のため</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６，５０８</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万円取り崩したこと等により、基金全体として</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２３，４９８</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万円の減となっている。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基金の使途の明確化を図るとために、財政調整基金を取り崩して個々の特定目的基金に積み立てていくことを予定している。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・振興基金　町の振興に必要な事業の経費の財源とし、町財政の健全な運営に資するもの。</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・世代間交流対策基金　地域における高齢者福祉及び子育て支援を促進し、世代間交流を図るとともに快適な生活環境の形成及び少子高齢化に対応した施策の推進と地域の振興と住民福祉の向上を図る。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・２１世紀の田園文化創造基金　緑豊で活力のある田園形成のための地域活動の強化、支援に資するもの。</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・東日本大震災復興基金　東日本大震災からの復興に資するもの。</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・七ヶ宿ダム自然公園基金　七ヶ宿ダム自然公園の管理運営に資するもの。</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振興基金、２１世紀の田園文化創造基金、七ヶ宿ダム自然公園基金については前年度との比較において大幅な増減は見られないが、世代間交流対策基金において、地域担い手支援住宅建設事業等に２，４００万円、学校給食費無償化等</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に</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充当した一方で、翌年度以降の地域担い手住宅建設事業等を見込み５，０００万円を積み立て</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を行ったが充当額の増加に伴い減少した</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。また、東日本大震災復興基金については、用途を完了したとして基金の運用を</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廃止している。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世代間交流対策基金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令和４年度</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まで地域担い手支援住宅建設事業が継続するため、</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令和３年度</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をめどに積み立て予定。</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mn-lt"/>
              <a:ea typeface="+mn-ea"/>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地方交付税の減額と、普通建設事業費（新規整備）に伴う若い世代を対象とした住宅建設費や、賑わい拠点施設整備（地方創生事業）に係る事業費等の投資的経費が増加したこと等により、</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２</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取り崩した。</a:t>
          </a:r>
          <a:endParaRPr lang="ja-JP" altLang="ja-JP" sz="1300">
            <a:effectLst/>
            <a:latin typeface="ＭＳ ゴシック" panose="020B0609070205080204" pitchFamily="49" charset="-128"/>
            <a:ea typeface="ＭＳ ゴシック" panose="020B0609070205080204" pitchFamily="49" charset="-128"/>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令和元年度にかけ</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普通建設事業費</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が</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増加傾向に</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あったが計画も終期を迎え今後は減少傾向になる。しかしながら、指定管理等の委託料や施設の維持管理費が増加するなど経常経費が増加することが推察されるため、</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長期的には減少傾向にある。</a:t>
          </a:r>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償還のため</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３，８８０</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万円を取り崩したことによる減少。</a:t>
          </a:r>
          <a:endParaRPr lang="ja-JP" altLang="ja-JP" sz="1300">
            <a:effectLst/>
            <a:latin typeface="ＭＳ ゴシック" panose="020B0609070205080204" pitchFamily="49" charset="-128"/>
            <a:ea typeface="ＭＳ ゴシック" panose="020B0609070205080204" pitchFamily="49" charset="-128"/>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平成３</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０</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年度か</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ら令和２</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年度までに借入額が増加することを見込み、計画的な積み立てを予定。</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a:extLst>
            <a:ext uri="{FF2B5EF4-FFF2-40B4-BE49-F238E27FC236}">
              <a16:creationId xmlns:a16="http://schemas.microsoft.com/office/drawing/2014/main" id="{00000000-0008-0000-0D00-000004000000}"/>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5" name="正方形/長方形 4">
          <a:extLst>
            <a:ext uri="{FF2B5EF4-FFF2-40B4-BE49-F238E27FC236}">
              <a16:creationId xmlns:a16="http://schemas.microsoft.com/office/drawing/2014/main" id="{00000000-0008-0000-0D00-000005000000}"/>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6" name="正方形/長方形 5">
          <a:extLst>
            <a:ext uri="{FF2B5EF4-FFF2-40B4-BE49-F238E27FC236}">
              <a16:creationId xmlns:a16="http://schemas.microsoft.com/office/drawing/2014/main" id="{00000000-0008-0000-0D00-000006000000}"/>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7" name="正方形/長方形 6">
          <a:extLst>
            <a:ext uri="{FF2B5EF4-FFF2-40B4-BE49-F238E27FC236}">
              <a16:creationId xmlns:a16="http://schemas.microsoft.com/office/drawing/2014/main" id="{00000000-0008-0000-0D00-000007000000}"/>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8" name="正方形/長方形 7">
          <a:extLst>
            <a:ext uri="{FF2B5EF4-FFF2-40B4-BE49-F238E27FC236}">
              <a16:creationId xmlns:a16="http://schemas.microsoft.com/office/drawing/2014/main" id="{00000000-0008-0000-0D00-000008000000}"/>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9" name="正方形/長方形 8">
          <a:extLst>
            <a:ext uri="{FF2B5EF4-FFF2-40B4-BE49-F238E27FC236}">
              <a16:creationId xmlns:a16="http://schemas.microsoft.com/office/drawing/2014/main" id="{00000000-0008-0000-0D00-000009000000}"/>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0" name="正方形/長方形 9">
          <a:extLst>
            <a:ext uri="{FF2B5EF4-FFF2-40B4-BE49-F238E27FC236}">
              <a16:creationId xmlns:a16="http://schemas.microsoft.com/office/drawing/2014/main" id="{00000000-0008-0000-0D00-00000A000000}"/>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1" name="正方形/長方形 10">
          <a:extLst>
            <a:ext uri="{FF2B5EF4-FFF2-40B4-BE49-F238E27FC236}">
              <a16:creationId xmlns:a16="http://schemas.microsoft.com/office/drawing/2014/main" id="{00000000-0008-0000-0D00-00000B000000}"/>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2" name="正方形/長方形 11">
          <a:extLst>
            <a:ext uri="{FF2B5EF4-FFF2-40B4-BE49-F238E27FC236}">
              <a16:creationId xmlns:a16="http://schemas.microsoft.com/office/drawing/2014/main" id="{00000000-0008-0000-0D00-00000C000000}"/>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3" name="正方形/長方形 12">
          <a:extLst>
            <a:ext uri="{FF2B5EF4-FFF2-40B4-BE49-F238E27FC236}">
              <a16:creationId xmlns:a16="http://schemas.microsoft.com/office/drawing/2014/main" id="{00000000-0008-0000-0D00-00000D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4" name="正方形/長方形 13">
          <a:extLst>
            <a:ext uri="{FF2B5EF4-FFF2-40B4-BE49-F238E27FC236}">
              <a16:creationId xmlns:a16="http://schemas.microsoft.com/office/drawing/2014/main" id="{00000000-0008-0000-0D00-00000E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5" name="正方形/長方形 14">
          <a:extLst>
            <a:ext uri="{FF2B5EF4-FFF2-40B4-BE49-F238E27FC236}">
              <a16:creationId xmlns:a16="http://schemas.microsoft.com/office/drawing/2014/main" id="{00000000-0008-0000-0D00-00000F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6" name="正方形/長方形 15">
          <a:extLst>
            <a:ext uri="{FF2B5EF4-FFF2-40B4-BE49-F238E27FC236}">
              <a16:creationId xmlns:a16="http://schemas.microsoft.com/office/drawing/2014/main" id="{00000000-0008-0000-0D00-000010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宮城県七ケ宿町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7" name="正方形/長方形 16">
          <a:extLst>
            <a:ext uri="{FF2B5EF4-FFF2-40B4-BE49-F238E27FC236}">
              <a16:creationId xmlns:a16="http://schemas.microsoft.com/office/drawing/2014/main" id="{00000000-0008-0000-0D00-000011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8" name="正方形/長方形 17">
          <a:extLst>
            <a:ext uri="{FF2B5EF4-FFF2-40B4-BE49-F238E27FC236}">
              <a16:creationId xmlns:a16="http://schemas.microsoft.com/office/drawing/2014/main" id="{00000000-0008-0000-0D00-000012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9" name="正方形/長方形 18">
          <a:extLst>
            <a:ext uri="{FF2B5EF4-FFF2-40B4-BE49-F238E27FC236}">
              <a16:creationId xmlns:a16="http://schemas.microsoft.com/office/drawing/2014/main" id="{00000000-0008-0000-0D00-000013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0" name="正方形/長方形 19">
          <a:extLst>
            <a:ext uri="{FF2B5EF4-FFF2-40B4-BE49-F238E27FC236}">
              <a16:creationId xmlns:a16="http://schemas.microsoft.com/office/drawing/2014/main" id="{00000000-0008-0000-0D00-000014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1" name="正方形/長方形 20">
          <a:extLst>
            <a:ext uri="{FF2B5EF4-FFF2-40B4-BE49-F238E27FC236}">
              <a16:creationId xmlns:a16="http://schemas.microsoft.com/office/drawing/2014/main" id="{00000000-0008-0000-0D00-000015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2" name="正方形/長方形 21">
          <a:extLst>
            <a:ext uri="{FF2B5EF4-FFF2-40B4-BE49-F238E27FC236}">
              <a16:creationId xmlns:a16="http://schemas.microsoft.com/office/drawing/2014/main" id="{00000000-0008-0000-0D00-000016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1,391
1,358
263.09
3,166,964
3,038,126
67,273
1,477,847
2,072,533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3" name="正方形/長方形 22">
          <a:extLst>
            <a:ext uri="{FF2B5EF4-FFF2-40B4-BE49-F238E27FC236}">
              <a16:creationId xmlns:a16="http://schemas.microsoft.com/office/drawing/2014/main" id="{00000000-0008-0000-0D00-000017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4" name="正方形/長方形 23">
          <a:extLst>
            <a:ext uri="{FF2B5EF4-FFF2-40B4-BE49-F238E27FC236}">
              <a16:creationId xmlns:a16="http://schemas.microsoft.com/office/drawing/2014/main" id="{00000000-0008-0000-0D00-000018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5" name="正方形/長方形 24">
          <a:extLst>
            <a:ext uri="{FF2B5EF4-FFF2-40B4-BE49-F238E27FC236}">
              <a16:creationId xmlns:a16="http://schemas.microsoft.com/office/drawing/2014/main" id="{00000000-0008-0000-0D00-000019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6" name="正方形/長方形 25">
          <a:extLst>
            <a:ext uri="{FF2B5EF4-FFF2-40B4-BE49-F238E27FC236}">
              <a16:creationId xmlns:a16="http://schemas.microsoft.com/office/drawing/2014/main" id="{00000000-0008-0000-0D00-00001A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7" name="正方形/長方形 26">
          <a:extLst>
            <a:ext uri="{FF2B5EF4-FFF2-40B4-BE49-F238E27FC236}">
              <a16:creationId xmlns:a16="http://schemas.microsoft.com/office/drawing/2014/main" id="{00000000-0008-0000-0D00-00001B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8" name="正方形/長方形 27">
          <a:extLst>
            <a:ext uri="{FF2B5EF4-FFF2-40B4-BE49-F238E27FC236}">
              <a16:creationId xmlns:a16="http://schemas.microsoft.com/office/drawing/2014/main" id="{00000000-0008-0000-0D00-00001C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9" name="角丸四角形 28">
          <a:extLst>
            <a:ext uri="{FF2B5EF4-FFF2-40B4-BE49-F238E27FC236}">
              <a16:creationId xmlns:a16="http://schemas.microsoft.com/office/drawing/2014/main" id="{00000000-0008-0000-0D00-00001D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0" name="正方形/長方形 29">
          <a:extLst>
            <a:ext uri="{FF2B5EF4-FFF2-40B4-BE49-F238E27FC236}">
              <a16:creationId xmlns:a16="http://schemas.microsoft.com/office/drawing/2014/main" id="{00000000-0008-0000-0D00-00001E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1" name="正方形/長方形 30">
          <a:extLst>
            <a:ext uri="{FF2B5EF4-FFF2-40B4-BE49-F238E27FC236}">
              <a16:creationId xmlns:a16="http://schemas.microsoft.com/office/drawing/2014/main" id="{00000000-0008-0000-0D00-00001F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2" name="正方形/長方形 31">
          <a:extLst>
            <a:ext uri="{FF2B5EF4-FFF2-40B4-BE49-F238E27FC236}">
              <a16:creationId xmlns:a16="http://schemas.microsoft.com/office/drawing/2014/main" id="{00000000-0008-0000-0D00-000020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3" name="直線コネクタ 32">
          <a:extLst>
            <a:ext uri="{FF2B5EF4-FFF2-40B4-BE49-F238E27FC236}">
              <a16:creationId xmlns:a16="http://schemas.microsoft.com/office/drawing/2014/main" id="{00000000-0008-0000-0D00-000021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4" name="楕円 33">
          <a:extLst>
            <a:ext uri="{FF2B5EF4-FFF2-40B4-BE49-F238E27FC236}">
              <a16:creationId xmlns:a16="http://schemas.microsoft.com/office/drawing/2014/main" id="{00000000-0008-0000-0D00-000022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5" name="フローチャート: 判断 34">
          <a:extLst>
            <a:ext uri="{FF2B5EF4-FFF2-40B4-BE49-F238E27FC236}">
              <a16:creationId xmlns:a16="http://schemas.microsoft.com/office/drawing/2014/main" id="{00000000-0008-0000-0D00-000023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6" name="直線コネクタ 35">
          <a:extLst>
            <a:ext uri="{FF2B5EF4-FFF2-40B4-BE49-F238E27FC236}">
              <a16:creationId xmlns:a16="http://schemas.microsoft.com/office/drawing/2014/main" id="{00000000-0008-0000-0D00-000024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7" name="直線コネクタ 36">
          <a:extLst>
            <a:ext uri="{FF2B5EF4-FFF2-40B4-BE49-F238E27FC236}">
              <a16:creationId xmlns:a16="http://schemas.microsoft.com/office/drawing/2014/main" id="{00000000-0008-0000-0D00-000025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8" name="直線コネクタ 37">
          <a:extLst>
            <a:ext uri="{FF2B5EF4-FFF2-40B4-BE49-F238E27FC236}">
              <a16:creationId xmlns:a16="http://schemas.microsoft.com/office/drawing/2014/main" id="{00000000-0008-0000-0D00-000026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9" name="直線コネクタ 38">
          <a:extLst>
            <a:ext uri="{FF2B5EF4-FFF2-40B4-BE49-F238E27FC236}">
              <a16:creationId xmlns:a16="http://schemas.microsoft.com/office/drawing/2014/main" id="{00000000-0008-0000-0D00-000027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40" name="テキスト ボックス 39">
          <a:extLst>
            <a:ext uri="{FF2B5EF4-FFF2-40B4-BE49-F238E27FC236}">
              <a16:creationId xmlns:a16="http://schemas.microsoft.com/office/drawing/2014/main" id="{00000000-0008-0000-0D00-000028000000}"/>
            </a:ext>
          </a:extLst>
        </xdr:cNvPr>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41" name="テキスト ボックス 40">
          <a:extLst>
            <a:ext uri="{FF2B5EF4-FFF2-40B4-BE49-F238E27FC236}">
              <a16:creationId xmlns:a16="http://schemas.microsoft.com/office/drawing/2014/main" id="{00000000-0008-0000-0D00-000029000000}"/>
            </a:ext>
          </a:extLst>
        </xdr:cNvPr>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42" name="テキスト ボックス 41">
          <a:extLst>
            <a:ext uri="{FF2B5EF4-FFF2-40B4-BE49-F238E27FC236}">
              <a16:creationId xmlns:a16="http://schemas.microsoft.com/office/drawing/2014/main" id="{00000000-0008-0000-0D00-00002A000000}"/>
            </a:ext>
          </a:extLst>
        </xdr:cNvPr>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43" name="テキスト ボックス 42">
          <a:extLst>
            <a:ext uri="{FF2B5EF4-FFF2-40B4-BE49-F238E27FC236}">
              <a16:creationId xmlns:a16="http://schemas.microsoft.com/office/drawing/2014/main" id="{00000000-0008-0000-0D00-00002B000000}"/>
            </a:ext>
          </a:extLst>
        </xdr:cNvPr>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4" name="正方形/長方形 43">
          <a:extLst>
            <a:ext uri="{FF2B5EF4-FFF2-40B4-BE49-F238E27FC236}">
              <a16:creationId xmlns:a16="http://schemas.microsoft.com/office/drawing/2014/main" id="{00000000-0008-0000-0D00-00002C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5" name="正方形/長方形 44">
          <a:extLst>
            <a:ext uri="{FF2B5EF4-FFF2-40B4-BE49-F238E27FC236}">
              <a16:creationId xmlns:a16="http://schemas.microsoft.com/office/drawing/2014/main" id="{00000000-0008-0000-0D00-00002D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6" name="正方形/長方形 45">
          <a:extLst>
            <a:ext uri="{FF2B5EF4-FFF2-40B4-BE49-F238E27FC236}">
              <a16:creationId xmlns:a16="http://schemas.microsoft.com/office/drawing/2014/main" id="{00000000-0008-0000-0D00-00002E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[ 64.3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7" name="正方形/長方形 46">
          <a:extLst>
            <a:ext uri="{FF2B5EF4-FFF2-40B4-BE49-F238E27FC236}">
              <a16:creationId xmlns:a16="http://schemas.microsoft.com/office/drawing/2014/main" id="{00000000-0008-0000-0D00-00002F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8" name="正方形/長方形 47">
          <a:extLst>
            <a:ext uri="{FF2B5EF4-FFF2-40B4-BE49-F238E27FC236}">
              <a16:creationId xmlns:a16="http://schemas.microsoft.com/office/drawing/2014/main" id="{00000000-0008-0000-0D00-000030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9" name="正方形/長方形 48">
          <a:extLst>
            <a:ext uri="{FF2B5EF4-FFF2-40B4-BE49-F238E27FC236}">
              <a16:creationId xmlns:a16="http://schemas.microsoft.com/office/drawing/2014/main" id="{00000000-0008-0000-0D00-000031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0" name="正方形/長方形 49">
          <a:extLst>
            <a:ext uri="{FF2B5EF4-FFF2-40B4-BE49-F238E27FC236}">
              <a16:creationId xmlns:a16="http://schemas.microsoft.com/office/drawing/2014/main" id="{00000000-0008-0000-0D00-000032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1" name="正方形/長方形 50">
          <a:extLst>
            <a:ext uri="{FF2B5EF4-FFF2-40B4-BE49-F238E27FC236}">
              <a16:creationId xmlns:a16="http://schemas.microsoft.com/office/drawing/2014/main" id="{00000000-0008-0000-0D00-000033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2" name="正方形/長方形 51">
          <a:extLst>
            <a:ext uri="{FF2B5EF4-FFF2-40B4-BE49-F238E27FC236}">
              <a16:creationId xmlns:a16="http://schemas.microsoft.com/office/drawing/2014/main" id="{00000000-0008-0000-0D00-000034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3" name="正方形/長方形 52">
          <a:extLst>
            <a:ext uri="{FF2B5EF4-FFF2-40B4-BE49-F238E27FC236}">
              <a16:creationId xmlns:a16="http://schemas.microsoft.com/office/drawing/2014/main" id="{00000000-0008-0000-0D00-000035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4" name="正方形/長方形 53">
          <a:extLst>
            <a:ext uri="{FF2B5EF4-FFF2-40B4-BE49-F238E27FC236}">
              <a16:creationId xmlns:a16="http://schemas.microsoft.com/office/drawing/2014/main" id="{00000000-0008-0000-0D00-000036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5" name="正方形/長方形 54">
          <a:extLst>
            <a:ext uri="{FF2B5EF4-FFF2-40B4-BE49-F238E27FC236}">
              <a16:creationId xmlns:a16="http://schemas.microsoft.com/office/drawing/2014/main" id="{00000000-0008-0000-0D00-000037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6" name="テキスト ボックス 55">
          <a:extLst>
            <a:ext uri="{FF2B5EF4-FFF2-40B4-BE49-F238E27FC236}">
              <a16:creationId xmlns:a16="http://schemas.microsoft.com/office/drawing/2014/main" id="{00000000-0008-0000-0D00-000038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tx1"/>
              </a:solidFill>
              <a:latin typeface="ＭＳ Ｐゴシック" panose="020B0600070205080204" pitchFamily="50" charset="-128"/>
              <a:ea typeface="ＭＳ Ｐゴシック" panose="020B0600070205080204" pitchFamily="50" charset="-128"/>
            </a:rPr>
            <a:t>有形固定資産減価償却率は、緩やかではあるものの下降傾向となっている。しかしながら、類似団体内平均値との比較では</a:t>
          </a:r>
          <a:r>
            <a:rPr kumimoji="1" lang="en-US" altLang="ja-JP" sz="1100">
              <a:solidFill>
                <a:schemeClr val="tx1"/>
              </a:solidFill>
              <a:latin typeface="ＭＳ Ｐゴシック" panose="020B0600070205080204" pitchFamily="50" charset="-128"/>
              <a:ea typeface="ＭＳ Ｐゴシック" panose="020B0600070205080204" pitchFamily="50" charset="-128"/>
            </a:rPr>
            <a:t>5.6</a:t>
          </a:r>
          <a:r>
            <a:rPr kumimoji="1" lang="ja-JP" altLang="en-US" sz="1100">
              <a:solidFill>
                <a:schemeClr val="tx1"/>
              </a:solidFill>
              <a:latin typeface="ＭＳ Ｐゴシック" panose="020B0600070205080204" pitchFamily="50" charset="-128"/>
              <a:ea typeface="ＭＳ Ｐゴシック" panose="020B0600070205080204" pitchFamily="50" charset="-128"/>
            </a:rPr>
            <a:t>ポイント上回っているため、施設の老朽化が進んでいることが伺える。廃止や統合を検討しなければならない施設はないものの、老朽化の進む施設は多くあり、特に建物は、法定耐用年数を経過した施設が全体の半数近くあるため、維持修繕等に係る経費が財政を圧迫し、財政悪化につながることがないよう適切な管理、運営に努めていきたい。</a:t>
          </a:r>
        </a:p>
      </xdr:txBody>
    </xdr:sp>
    <xdr:clientData/>
  </xdr:twoCellAnchor>
  <xdr:oneCellAnchor>
    <xdr:from>
      <xdr:col>4</xdr:col>
      <xdr:colOff>174625</xdr:colOff>
      <xdr:row>23</xdr:row>
      <xdr:rowOff>47625</xdr:rowOff>
    </xdr:from>
    <xdr:ext cx="349839" cy="225703"/>
    <xdr:sp macro="" textlink="">
      <xdr:nvSpPr>
        <xdr:cNvPr id="57" name="テキスト ボックス 56">
          <a:extLst>
            <a:ext uri="{FF2B5EF4-FFF2-40B4-BE49-F238E27FC236}">
              <a16:creationId xmlns:a16="http://schemas.microsoft.com/office/drawing/2014/main" id="{00000000-0008-0000-0D00-000039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8" name="直線コネクタ 57">
          <a:extLst>
            <a:ext uri="{FF2B5EF4-FFF2-40B4-BE49-F238E27FC236}">
              <a16:creationId xmlns:a16="http://schemas.microsoft.com/office/drawing/2014/main" id="{00000000-0008-0000-0D00-00003A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9" name="テキスト ボックス 58">
          <a:extLst>
            <a:ext uri="{FF2B5EF4-FFF2-40B4-BE49-F238E27FC236}">
              <a16:creationId xmlns:a16="http://schemas.microsoft.com/office/drawing/2014/main" id="{00000000-0008-0000-0D00-00003B000000}"/>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0" name="直線コネクタ 59">
          <a:extLst>
            <a:ext uri="{FF2B5EF4-FFF2-40B4-BE49-F238E27FC236}">
              <a16:creationId xmlns:a16="http://schemas.microsoft.com/office/drawing/2014/main" id="{00000000-0008-0000-0D00-00003C000000}"/>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1" name="テキスト ボックス 60">
          <a:extLst>
            <a:ext uri="{FF2B5EF4-FFF2-40B4-BE49-F238E27FC236}">
              <a16:creationId xmlns:a16="http://schemas.microsoft.com/office/drawing/2014/main" id="{00000000-0008-0000-0D00-00003D000000}"/>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2" name="直線コネクタ 61">
          <a:extLst>
            <a:ext uri="{FF2B5EF4-FFF2-40B4-BE49-F238E27FC236}">
              <a16:creationId xmlns:a16="http://schemas.microsoft.com/office/drawing/2014/main" id="{00000000-0008-0000-0D00-00003E000000}"/>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3" name="テキスト ボックス 62">
          <a:extLst>
            <a:ext uri="{FF2B5EF4-FFF2-40B4-BE49-F238E27FC236}">
              <a16:creationId xmlns:a16="http://schemas.microsoft.com/office/drawing/2014/main" id="{00000000-0008-0000-0D00-00003F000000}"/>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4" name="直線コネクタ 63">
          <a:extLst>
            <a:ext uri="{FF2B5EF4-FFF2-40B4-BE49-F238E27FC236}">
              <a16:creationId xmlns:a16="http://schemas.microsoft.com/office/drawing/2014/main" id="{00000000-0008-0000-0D00-000040000000}"/>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5" name="テキスト ボックス 64">
          <a:extLst>
            <a:ext uri="{FF2B5EF4-FFF2-40B4-BE49-F238E27FC236}">
              <a16:creationId xmlns:a16="http://schemas.microsoft.com/office/drawing/2014/main" id="{00000000-0008-0000-0D00-000041000000}"/>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6" name="直線コネクタ 65">
          <a:extLst>
            <a:ext uri="{FF2B5EF4-FFF2-40B4-BE49-F238E27FC236}">
              <a16:creationId xmlns:a16="http://schemas.microsoft.com/office/drawing/2014/main" id="{00000000-0008-0000-0D00-000042000000}"/>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7" name="テキスト ボックス 66">
          <a:extLst>
            <a:ext uri="{FF2B5EF4-FFF2-40B4-BE49-F238E27FC236}">
              <a16:creationId xmlns:a16="http://schemas.microsoft.com/office/drawing/2014/main" id="{00000000-0008-0000-0D00-000043000000}"/>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8" name="直線コネクタ 67">
          <a:extLst>
            <a:ext uri="{FF2B5EF4-FFF2-40B4-BE49-F238E27FC236}">
              <a16:creationId xmlns:a16="http://schemas.microsoft.com/office/drawing/2014/main" id="{00000000-0008-0000-0D00-000044000000}"/>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9" name="テキスト ボックス 68">
          <a:extLst>
            <a:ext uri="{FF2B5EF4-FFF2-40B4-BE49-F238E27FC236}">
              <a16:creationId xmlns:a16="http://schemas.microsoft.com/office/drawing/2014/main" id="{00000000-0008-0000-0D00-000045000000}"/>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0" name="直線コネクタ 69">
          <a:extLst>
            <a:ext uri="{FF2B5EF4-FFF2-40B4-BE49-F238E27FC236}">
              <a16:creationId xmlns:a16="http://schemas.microsoft.com/office/drawing/2014/main" id="{00000000-0008-0000-0D00-000046000000}"/>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1" name="テキスト ボックス 70">
          <a:extLst>
            <a:ext uri="{FF2B5EF4-FFF2-40B4-BE49-F238E27FC236}">
              <a16:creationId xmlns:a16="http://schemas.microsoft.com/office/drawing/2014/main" id="{00000000-0008-0000-0D00-000047000000}"/>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2" name="直線コネクタ 71">
          <a:extLst>
            <a:ext uri="{FF2B5EF4-FFF2-40B4-BE49-F238E27FC236}">
              <a16:creationId xmlns:a16="http://schemas.microsoft.com/office/drawing/2014/main" id="{00000000-0008-0000-0D00-000048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3" name="テキスト ボックス 72">
          <a:extLst>
            <a:ext uri="{FF2B5EF4-FFF2-40B4-BE49-F238E27FC236}">
              <a16:creationId xmlns:a16="http://schemas.microsoft.com/office/drawing/2014/main" id="{00000000-0008-0000-0D00-00004900000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4" name="有形固定資産減価償却率グラフ枠">
          <a:extLst>
            <a:ext uri="{FF2B5EF4-FFF2-40B4-BE49-F238E27FC236}">
              <a16:creationId xmlns:a16="http://schemas.microsoft.com/office/drawing/2014/main" id="{00000000-0008-0000-0D00-00004A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24221</xdr:rowOff>
    </xdr:from>
    <xdr:to>
      <xdr:col>23</xdr:col>
      <xdr:colOff>85090</xdr:colOff>
      <xdr:row>35</xdr:row>
      <xdr:rowOff>28212</xdr:rowOff>
    </xdr:to>
    <xdr:cxnSp macro="">
      <xdr:nvCxnSpPr>
        <xdr:cNvPr id="75" name="直線コネクタ 74">
          <a:extLst>
            <a:ext uri="{FF2B5EF4-FFF2-40B4-BE49-F238E27FC236}">
              <a16:creationId xmlns:a16="http://schemas.microsoft.com/office/drawing/2014/main" id="{00000000-0008-0000-0D00-00004B000000}"/>
            </a:ext>
          </a:extLst>
        </xdr:cNvPr>
        <xdr:cNvCxnSpPr/>
      </xdr:nvCxnSpPr>
      <xdr:spPr>
        <a:xfrm flipV="1">
          <a:off x="4760595" y="5424896"/>
          <a:ext cx="1270" cy="1375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32039</xdr:rowOff>
    </xdr:from>
    <xdr:ext cx="405111" cy="259045"/>
    <xdr:sp macro="" textlink="">
      <xdr:nvSpPr>
        <xdr:cNvPr id="76" name="有形固定資産減価償却率最小値テキスト">
          <a:extLst>
            <a:ext uri="{FF2B5EF4-FFF2-40B4-BE49-F238E27FC236}">
              <a16:creationId xmlns:a16="http://schemas.microsoft.com/office/drawing/2014/main" id="{00000000-0008-0000-0D00-00004C000000}"/>
            </a:ext>
          </a:extLst>
        </xdr:cNvPr>
        <xdr:cNvSpPr txBox="1"/>
      </xdr:nvSpPr>
      <xdr:spPr>
        <a:xfrm>
          <a:off x="4813300" y="6804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28212</xdr:rowOff>
    </xdr:from>
    <xdr:to>
      <xdr:col>23</xdr:col>
      <xdr:colOff>174625</xdr:colOff>
      <xdr:row>35</xdr:row>
      <xdr:rowOff>28212</xdr:rowOff>
    </xdr:to>
    <xdr:cxnSp macro="">
      <xdr:nvCxnSpPr>
        <xdr:cNvPr id="77" name="直線コネクタ 76">
          <a:extLst>
            <a:ext uri="{FF2B5EF4-FFF2-40B4-BE49-F238E27FC236}">
              <a16:creationId xmlns:a16="http://schemas.microsoft.com/office/drawing/2014/main" id="{00000000-0008-0000-0D00-00004D000000}"/>
            </a:ext>
          </a:extLst>
        </xdr:cNvPr>
        <xdr:cNvCxnSpPr/>
      </xdr:nvCxnSpPr>
      <xdr:spPr>
        <a:xfrm>
          <a:off x="4673600" y="6800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142348</xdr:rowOff>
    </xdr:from>
    <xdr:ext cx="405111" cy="259045"/>
    <xdr:sp macro="" textlink="">
      <xdr:nvSpPr>
        <xdr:cNvPr id="78" name="有形固定資産減価償却率最大値テキスト">
          <a:extLst>
            <a:ext uri="{FF2B5EF4-FFF2-40B4-BE49-F238E27FC236}">
              <a16:creationId xmlns:a16="http://schemas.microsoft.com/office/drawing/2014/main" id="{00000000-0008-0000-0D00-00004E000000}"/>
            </a:ext>
          </a:extLst>
        </xdr:cNvPr>
        <xdr:cNvSpPr txBox="1"/>
      </xdr:nvSpPr>
      <xdr:spPr>
        <a:xfrm>
          <a:off x="4813300" y="5200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24221</xdr:rowOff>
    </xdr:from>
    <xdr:to>
      <xdr:col>23</xdr:col>
      <xdr:colOff>174625</xdr:colOff>
      <xdr:row>27</xdr:row>
      <xdr:rowOff>24221</xdr:rowOff>
    </xdr:to>
    <xdr:cxnSp macro="">
      <xdr:nvCxnSpPr>
        <xdr:cNvPr id="79" name="直線コネクタ 78">
          <a:extLst>
            <a:ext uri="{FF2B5EF4-FFF2-40B4-BE49-F238E27FC236}">
              <a16:creationId xmlns:a16="http://schemas.microsoft.com/office/drawing/2014/main" id="{00000000-0008-0000-0D00-00004F000000}"/>
            </a:ext>
          </a:extLst>
        </xdr:cNvPr>
        <xdr:cNvCxnSpPr/>
      </xdr:nvCxnSpPr>
      <xdr:spPr>
        <a:xfrm>
          <a:off x="4673600" y="5424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102433</xdr:rowOff>
    </xdr:from>
    <xdr:ext cx="405111" cy="259045"/>
    <xdr:sp macro="" textlink="">
      <xdr:nvSpPr>
        <xdr:cNvPr id="80" name="有形固定資産減価償却率平均値テキスト">
          <a:extLst>
            <a:ext uri="{FF2B5EF4-FFF2-40B4-BE49-F238E27FC236}">
              <a16:creationId xmlns:a16="http://schemas.microsoft.com/office/drawing/2014/main" id="{00000000-0008-0000-0D00-000050000000}"/>
            </a:ext>
          </a:extLst>
        </xdr:cNvPr>
        <xdr:cNvSpPr txBox="1"/>
      </xdr:nvSpPr>
      <xdr:spPr>
        <a:xfrm>
          <a:off x="4813300" y="58460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124006</xdr:rowOff>
    </xdr:from>
    <xdr:to>
      <xdr:col>23</xdr:col>
      <xdr:colOff>136525</xdr:colOff>
      <xdr:row>30</xdr:row>
      <xdr:rowOff>54156</xdr:rowOff>
    </xdr:to>
    <xdr:sp macro="" textlink="">
      <xdr:nvSpPr>
        <xdr:cNvPr id="81" name="フローチャート: 判断 80">
          <a:extLst>
            <a:ext uri="{FF2B5EF4-FFF2-40B4-BE49-F238E27FC236}">
              <a16:creationId xmlns:a16="http://schemas.microsoft.com/office/drawing/2014/main" id="{00000000-0008-0000-0D00-000051000000}"/>
            </a:ext>
          </a:extLst>
        </xdr:cNvPr>
        <xdr:cNvSpPr/>
      </xdr:nvSpPr>
      <xdr:spPr>
        <a:xfrm>
          <a:off x="4711700" y="5867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157933</xdr:rowOff>
    </xdr:from>
    <xdr:to>
      <xdr:col>19</xdr:col>
      <xdr:colOff>187325</xdr:colOff>
      <xdr:row>30</xdr:row>
      <xdr:rowOff>88083</xdr:rowOff>
    </xdr:to>
    <xdr:sp macro="" textlink="">
      <xdr:nvSpPr>
        <xdr:cNvPr id="82" name="フローチャート: 判断 81">
          <a:extLst>
            <a:ext uri="{FF2B5EF4-FFF2-40B4-BE49-F238E27FC236}">
              <a16:creationId xmlns:a16="http://schemas.microsoft.com/office/drawing/2014/main" id="{00000000-0008-0000-0D00-000052000000}"/>
            </a:ext>
          </a:extLst>
        </xdr:cNvPr>
        <xdr:cNvSpPr/>
      </xdr:nvSpPr>
      <xdr:spPr>
        <a:xfrm>
          <a:off x="4000500" y="5901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26579</xdr:rowOff>
    </xdr:from>
    <xdr:to>
      <xdr:col>15</xdr:col>
      <xdr:colOff>187325</xdr:colOff>
      <xdr:row>30</xdr:row>
      <xdr:rowOff>128179</xdr:rowOff>
    </xdr:to>
    <xdr:sp macro="" textlink="">
      <xdr:nvSpPr>
        <xdr:cNvPr id="83" name="フローチャート: 判断 82">
          <a:extLst>
            <a:ext uri="{FF2B5EF4-FFF2-40B4-BE49-F238E27FC236}">
              <a16:creationId xmlns:a16="http://schemas.microsoft.com/office/drawing/2014/main" id="{00000000-0008-0000-0D00-000053000000}"/>
            </a:ext>
          </a:extLst>
        </xdr:cNvPr>
        <xdr:cNvSpPr/>
      </xdr:nvSpPr>
      <xdr:spPr>
        <a:xfrm>
          <a:off x="3238500" y="5941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91349</xdr:rowOff>
    </xdr:from>
    <xdr:to>
      <xdr:col>11</xdr:col>
      <xdr:colOff>187325</xdr:colOff>
      <xdr:row>31</xdr:row>
      <xdr:rowOff>21499</xdr:rowOff>
    </xdr:to>
    <xdr:sp macro="" textlink="">
      <xdr:nvSpPr>
        <xdr:cNvPr id="84" name="フローチャート: 判断 83">
          <a:extLst>
            <a:ext uri="{FF2B5EF4-FFF2-40B4-BE49-F238E27FC236}">
              <a16:creationId xmlns:a16="http://schemas.microsoft.com/office/drawing/2014/main" id="{00000000-0008-0000-0D00-000054000000}"/>
            </a:ext>
          </a:extLst>
        </xdr:cNvPr>
        <xdr:cNvSpPr/>
      </xdr:nvSpPr>
      <xdr:spPr>
        <a:xfrm>
          <a:off x="2476500" y="6006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5" name="テキスト ボックス 84">
          <a:extLst>
            <a:ext uri="{FF2B5EF4-FFF2-40B4-BE49-F238E27FC236}">
              <a16:creationId xmlns:a16="http://schemas.microsoft.com/office/drawing/2014/main" id="{00000000-0008-0000-0D00-000055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00000000-0008-0000-0D00-000056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00000000-0008-0000-0D00-000057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00000000-0008-0000-0D00-000058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9" name="テキスト ボックス 88">
          <a:extLst>
            <a:ext uri="{FF2B5EF4-FFF2-40B4-BE49-F238E27FC236}">
              <a16:creationId xmlns:a16="http://schemas.microsoft.com/office/drawing/2014/main" id="{00000000-0008-0000-0D00-000059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122736</xdr:rowOff>
    </xdr:from>
    <xdr:to>
      <xdr:col>23</xdr:col>
      <xdr:colOff>136525</xdr:colOff>
      <xdr:row>29</xdr:row>
      <xdr:rowOff>52886</xdr:rowOff>
    </xdr:to>
    <xdr:sp macro="" textlink="">
      <xdr:nvSpPr>
        <xdr:cNvPr id="90" name="楕円 89">
          <a:extLst>
            <a:ext uri="{FF2B5EF4-FFF2-40B4-BE49-F238E27FC236}">
              <a16:creationId xmlns:a16="http://schemas.microsoft.com/office/drawing/2014/main" id="{00000000-0008-0000-0D00-00005A000000}"/>
            </a:ext>
          </a:extLst>
        </xdr:cNvPr>
        <xdr:cNvSpPr/>
      </xdr:nvSpPr>
      <xdr:spPr>
        <a:xfrm>
          <a:off x="4711700" y="5694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145613</xdr:rowOff>
    </xdr:from>
    <xdr:ext cx="405111" cy="259045"/>
    <xdr:sp macro="" textlink="">
      <xdr:nvSpPr>
        <xdr:cNvPr id="91" name="有形固定資産減価償却率該当値テキスト">
          <a:extLst>
            <a:ext uri="{FF2B5EF4-FFF2-40B4-BE49-F238E27FC236}">
              <a16:creationId xmlns:a16="http://schemas.microsoft.com/office/drawing/2014/main" id="{00000000-0008-0000-0D00-00005B000000}"/>
            </a:ext>
          </a:extLst>
        </xdr:cNvPr>
        <xdr:cNvSpPr txBox="1"/>
      </xdr:nvSpPr>
      <xdr:spPr>
        <a:xfrm>
          <a:off x="4813300" y="5546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27</xdr:row>
      <xdr:rowOff>164647</xdr:rowOff>
    </xdr:from>
    <xdr:to>
      <xdr:col>19</xdr:col>
      <xdr:colOff>187325</xdr:colOff>
      <xdr:row>28</xdr:row>
      <xdr:rowOff>94797</xdr:rowOff>
    </xdr:to>
    <xdr:sp macro="" textlink="">
      <xdr:nvSpPr>
        <xdr:cNvPr id="92" name="楕円 91">
          <a:extLst>
            <a:ext uri="{FF2B5EF4-FFF2-40B4-BE49-F238E27FC236}">
              <a16:creationId xmlns:a16="http://schemas.microsoft.com/office/drawing/2014/main" id="{00000000-0008-0000-0D00-00005C000000}"/>
            </a:ext>
          </a:extLst>
        </xdr:cNvPr>
        <xdr:cNvSpPr/>
      </xdr:nvSpPr>
      <xdr:spPr>
        <a:xfrm>
          <a:off x="4000500" y="5565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43997</xdr:rowOff>
    </xdr:from>
    <xdr:to>
      <xdr:col>23</xdr:col>
      <xdr:colOff>85725</xdr:colOff>
      <xdr:row>29</xdr:row>
      <xdr:rowOff>2086</xdr:rowOff>
    </xdr:to>
    <xdr:cxnSp macro="">
      <xdr:nvCxnSpPr>
        <xdr:cNvPr id="93" name="直線コネクタ 92">
          <a:extLst>
            <a:ext uri="{FF2B5EF4-FFF2-40B4-BE49-F238E27FC236}">
              <a16:creationId xmlns:a16="http://schemas.microsoft.com/office/drawing/2014/main" id="{00000000-0008-0000-0D00-00005D000000}"/>
            </a:ext>
          </a:extLst>
        </xdr:cNvPr>
        <xdr:cNvCxnSpPr/>
      </xdr:nvCxnSpPr>
      <xdr:spPr>
        <a:xfrm>
          <a:off x="4051300" y="5616122"/>
          <a:ext cx="711200" cy="129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122736</xdr:rowOff>
    </xdr:from>
    <xdr:to>
      <xdr:col>15</xdr:col>
      <xdr:colOff>187325</xdr:colOff>
      <xdr:row>29</xdr:row>
      <xdr:rowOff>52886</xdr:rowOff>
    </xdr:to>
    <xdr:sp macro="" textlink="">
      <xdr:nvSpPr>
        <xdr:cNvPr id="94" name="楕円 93">
          <a:extLst>
            <a:ext uri="{FF2B5EF4-FFF2-40B4-BE49-F238E27FC236}">
              <a16:creationId xmlns:a16="http://schemas.microsoft.com/office/drawing/2014/main" id="{00000000-0008-0000-0D00-00005E000000}"/>
            </a:ext>
          </a:extLst>
        </xdr:cNvPr>
        <xdr:cNvSpPr/>
      </xdr:nvSpPr>
      <xdr:spPr>
        <a:xfrm>
          <a:off x="3238500" y="5694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43997</xdr:rowOff>
    </xdr:from>
    <xdr:to>
      <xdr:col>19</xdr:col>
      <xdr:colOff>136525</xdr:colOff>
      <xdr:row>29</xdr:row>
      <xdr:rowOff>2086</xdr:rowOff>
    </xdr:to>
    <xdr:cxnSp macro="">
      <xdr:nvCxnSpPr>
        <xdr:cNvPr id="95" name="直線コネクタ 94">
          <a:extLst>
            <a:ext uri="{FF2B5EF4-FFF2-40B4-BE49-F238E27FC236}">
              <a16:creationId xmlns:a16="http://schemas.microsoft.com/office/drawing/2014/main" id="{00000000-0008-0000-0D00-00005F000000}"/>
            </a:ext>
          </a:extLst>
        </xdr:cNvPr>
        <xdr:cNvCxnSpPr/>
      </xdr:nvCxnSpPr>
      <xdr:spPr>
        <a:xfrm flipV="1">
          <a:off x="3289300" y="5616122"/>
          <a:ext cx="762000" cy="129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82641</xdr:rowOff>
    </xdr:from>
    <xdr:to>
      <xdr:col>11</xdr:col>
      <xdr:colOff>187325</xdr:colOff>
      <xdr:row>29</xdr:row>
      <xdr:rowOff>12791</xdr:rowOff>
    </xdr:to>
    <xdr:sp macro="" textlink="">
      <xdr:nvSpPr>
        <xdr:cNvPr id="96" name="楕円 95">
          <a:extLst>
            <a:ext uri="{FF2B5EF4-FFF2-40B4-BE49-F238E27FC236}">
              <a16:creationId xmlns:a16="http://schemas.microsoft.com/office/drawing/2014/main" id="{00000000-0008-0000-0D00-000060000000}"/>
            </a:ext>
          </a:extLst>
        </xdr:cNvPr>
        <xdr:cNvSpPr/>
      </xdr:nvSpPr>
      <xdr:spPr>
        <a:xfrm>
          <a:off x="2476500" y="5654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28</xdr:row>
      <xdr:rowOff>133441</xdr:rowOff>
    </xdr:from>
    <xdr:to>
      <xdr:col>15</xdr:col>
      <xdr:colOff>136525</xdr:colOff>
      <xdr:row>29</xdr:row>
      <xdr:rowOff>2086</xdr:rowOff>
    </xdr:to>
    <xdr:cxnSp macro="">
      <xdr:nvCxnSpPr>
        <xdr:cNvPr id="97" name="直線コネクタ 96">
          <a:extLst>
            <a:ext uri="{FF2B5EF4-FFF2-40B4-BE49-F238E27FC236}">
              <a16:creationId xmlns:a16="http://schemas.microsoft.com/office/drawing/2014/main" id="{00000000-0008-0000-0D00-000061000000}"/>
            </a:ext>
          </a:extLst>
        </xdr:cNvPr>
        <xdr:cNvCxnSpPr/>
      </xdr:nvCxnSpPr>
      <xdr:spPr>
        <a:xfrm>
          <a:off x="2527300" y="5705566"/>
          <a:ext cx="762000" cy="40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79210</xdr:rowOff>
    </xdr:from>
    <xdr:ext cx="405111" cy="259045"/>
    <xdr:sp macro="" textlink="">
      <xdr:nvSpPr>
        <xdr:cNvPr id="98" name="n_1aveValue有形固定資産減価償却率">
          <a:extLst>
            <a:ext uri="{FF2B5EF4-FFF2-40B4-BE49-F238E27FC236}">
              <a16:creationId xmlns:a16="http://schemas.microsoft.com/office/drawing/2014/main" id="{00000000-0008-0000-0D00-000062000000}"/>
            </a:ext>
          </a:extLst>
        </xdr:cNvPr>
        <xdr:cNvSpPr txBox="1"/>
      </xdr:nvSpPr>
      <xdr:spPr>
        <a:xfrm>
          <a:off x="3836044" y="5994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119306</xdr:rowOff>
    </xdr:from>
    <xdr:ext cx="405111" cy="259045"/>
    <xdr:sp macro="" textlink="">
      <xdr:nvSpPr>
        <xdr:cNvPr id="99" name="n_2aveValue有形固定資産減価償却率">
          <a:extLst>
            <a:ext uri="{FF2B5EF4-FFF2-40B4-BE49-F238E27FC236}">
              <a16:creationId xmlns:a16="http://schemas.microsoft.com/office/drawing/2014/main" id="{00000000-0008-0000-0D00-000063000000}"/>
            </a:ext>
          </a:extLst>
        </xdr:cNvPr>
        <xdr:cNvSpPr txBox="1"/>
      </xdr:nvSpPr>
      <xdr:spPr>
        <a:xfrm>
          <a:off x="3086744" y="60343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12626</xdr:rowOff>
    </xdr:from>
    <xdr:ext cx="405111" cy="259045"/>
    <xdr:sp macro="" textlink="">
      <xdr:nvSpPr>
        <xdr:cNvPr id="100" name="n_3aveValue有形固定資産減価償却率">
          <a:extLst>
            <a:ext uri="{FF2B5EF4-FFF2-40B4-BE49-F238E27FC236}">
              <a16:creationId xmlns:a16="http://schemas.microsoft.com/office/drawing/2014/main" id="{00000000-0008-0000-0D00-000064000000}"/>
            </a:ext>
          </a:extLst>
        </xdr:cNvPr>
        <xdr:cNvSpPr txBox="1"/>
      </xdr:nvSpPr>
      <xdr:spPr>
        <a:xfrm>
          <a:off x="2324744" y="6099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26</xdr:row>
      <xdr:rowOff>111324</xdr:rowOff>
    </xdr:from>
    <xdr:ext cx="405111" cy="259045"/>
    <xdr:sp macro="" textlink="">
      <xdr:nvSpPr>
        <xdr:cNvPr id="101" name="n_1mainValue有形固定資産減価償却率">
          <a:extLst>
            <a:ext uri="{FF2B5EF4-FFF2-40B4-BE49-F238E27FC236}">
              <a16:creationId xmlns:a16="http://schemas.microsoft.com/office/drawing/2014/main" id="{00000000-0008-0000-0D00-000065000000}"/>
            </a:ext>
          </a:extLst>
        </xdr:cNvPr>
        <xdr:cNvSpPr txBox="1"/>
      </xdr:nvSpPr>
      <xdr:spPr>
        <a:xfrm>
          <a:off x="3836044" y="53405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69413</xdr:rowOff>
    </xdr:from>
    <xdr:ext cx="405111" cy="259045"/>
    <xdr:sp macro="" textlink="">
      <xdr:nvSpPr>
        <xdr:cNvPr id="102" name="n_2mainValue有形固定資産減価償却率">
          <a:extLst>
            <a:ext uri="{FF2B5EF4-FFF2-40B4-BE49-F238E27FC236}">
              <a16:creationId xmlns:a16="http://schemas.microsoft.com/office/drawing/2014/main" id="{00000000-0008-0000-0D00-000066000000}"/>
            </a:ext>
          </a:extLst>
        </xdr:cNvPr>
        <xdr:cNvSpPr txBox="1"/>
      </xdr:nvSpPr>
      <xdr:spPr>
        <a:xfrm>
          <a:off x="3086744" y="5470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29318</xdr:rowOff>
    </xdr:from>
    <xdr:ext cx="405111" cy="259045"/>
    <xdr:sp macro="" textlink="">
      <xdr:nvSpPr>
        <xdr:cNvPr id="103" name="n_3mainValue有形固定資産減価償却率">
          <a:extLst>
            <a:ext uri="{FF2B5EF4-FFF2-40B4-BE49-F238E27FC236}">
              <a16:creationId xmlns:a16="http://schemas.microsoft.com/office/drawing/2014/main" id="{00000000-0008-0000-0D00-000067000000}"/>
            </a:ext>
          </a:extLst>
        </xdr:cNvPr>
        <xdr:cNvSpPr txBox="1"/>
      </xdr:nvSpPr>
      <xdr:spPr>
        <a:xfrm>
          <a:off x="2324744" y="5429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4" name="正方形/長方形 103">
          <a:extLst>
            <a:ext uri="{FF2B5EF4-FFF2-40B4-BE49-F238E27FC236}">
              <a16:creationId xmlns:a16="http://schemas.microsoft.com/office/drawing/2014/main" id="{00000000-0008-0000-0D00-000068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5" name="正方形/長方形 104">
          <a:extLst>
            <a:ext uri="{FF2B5EF4-FFF2-40B4-BE49-F238E27FC236}">
              <a16:creationId xmlns:a16="http://schemas.microsoft.com/office/drawing/2014/main" id="{00000000-0008-0000-0D00-000069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6" name="正方形/長方形 105">
          <a:extLst>
            <a:ext uri="{FF2B5EF4-FFF2-40B4-BE49-F238E27FC236}">
              <a16:creationId xmlns:a16="http://schemas.microsoft.com/office/drawing/2014/main" id="{00000000-0008-0000-0D00-00006A00000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[ 114.5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7" name="正方形/長方形 106">
          <a:extLst>
            <a:ext uri="{FF2B5EF4-FFF2-40B4-BE49-F238E27FC236}">
              <a16:creationId xmlns:a16="http://schemas.microsoft.com/office/drawing/2014/main" id="{00000000-0008-0000-0D00-00006B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8" name="正方形/長方形 107">
          <a:extLst>
            <a:ext uri="{FF2B5EF4-FFF2-40B4-BE49-F238E27FC236}">
              <a16:creationId xmlns:a16="http://schemas.microsoft.com/office/drawing/2014/main" id="{00000000-0008-0000-0D00-00006C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9" name="正方形/長方形 108">
          <a:extLst>
            <a:ext uri="{FF2B5EF4-FFF2-40B4-BE49-F238E27FC236}">
              <a16:creationId xmlns:a16="http://schemas.microsoft.com/office/drawing/2014/main" id="{00000000-0008-0000-0D00-00006D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0" name="正方形/長方形 109">
          <a:extLst>
            <a:ext uri="{FF2B5EF4-FFF2-40B4-BE49-F238E27FC236}">
              <a16:creationId xmlns:a16="http://schemas.microsoft.com/office/drawing/2014/main" id="{00000000-0008-0000-0D00-00006E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1" name="正方形/長方形 110">
          <a:extLst>
            <a:ext uri="{FF2B5EF4-FFF2-40B4-BE49-F238E27FC236}">
              <a16:creationId xmlns:a16="http://schemas.microsoft.com/office/drawing/2014/main" id="{00000000-0008-0000-0D00-00006F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2" name="正方形/長方形 111">
          <a:extLst>
            <a:ext uri="{FF2B5EF4-FFF2-40B4-BE49-F238E27FC236}">
              <a16:creationId xmlns:a16="http://schemas.microsoft.com/office/drawing/2014/main" id="{00000000-0008-0000-0D00-000070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3" name="正方形/長方形 112">
          <a:extLst>
            <a:ext uri="{FF2B5EF4-FFF2-40B4-BE49-F238E27FC236}">
              <a16:creationId xmlns:a16="http://schemas.microsoft.com/office/drawing/2014/main" id="{00000000-0008-0000-0D00-000071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4" name="正方形/長方形 113">
          <a:extLst>
            <a:ext uri="{FF2B5EF4-FFF2-40B4-BE49-F238E27FC236}">
              <a16:creationId xmlns:a16="http://schemas.microsoft.com/office/drawing/2014/main" id="{00000000-0008-0000-0D00-000072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5" name="正方形/長方形 114">
          <a:extLst>
            <a:ext uri="{FF2B5EF4-FFF2-40B4-BE49-F238E27FC236}">
              <a16:creationId xmlns:a16="http://schemas.microsoft.com/office/drawing/2014/main" id="{00000000-0008-0000-0D00-000073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6" name="テキスト ボックス 115">
          <a:extLst>
            <a:ext uri="{FF2B5EF4-FFF2-40B4-BE49-F238E27FC236}">
              <a16:creationId xmlns:a16="http://schemas.microsoft.com/office/drawing/2014/main" id="{00000000-0008-0000-0D00-000074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en-US" altLang="ja-JP" sz="1100">
              <a:solidFill>
                <a:schemeClr val="tx1"/>
              </a:solidFill>
              <a:latin typeface="ＭＳ Ｐゴシック" panose="020B0600070205080204" pitchFamily="50" charset="-128"/>
              <a:ea typeface="ＭＳ Ｐゴシック" panose="020B0600070205080204" pitchFamily="50" charset="-128"/>
            </a:rPr>
            <a:t>H30</a:t>
          </a:r>
          <a:r>
            <a:rPr kumimoji="1" lang="ja-JP" altLang="en-US" sz="1100">
              <a:solidFill>
                <a:schemeClr val="tx1"/>
              </a:solidFill>
              <a:latin typeface="ＭＳ Ｐゴシック" panose="020B0600070205080204" pitchFamily="50" charset="-128"/>
              <a:ea typeface="ＭＳ Ｐゴシック" panose="020B0600070205080204" pitchFamily="50" charset="-128"/>
            </a:rPr>
            <a:t>年度の債務償還比率は類似団体内平均値を下回っているが、</a:t>
          </a:r>
          <a:r>
            <a:rPr kumimoji="1" lang="en-US" altLang="ja-JP" sz="1100">
              <a:solidFill>
                <a:schemeClr val="tx1"/>
              </a:solidFill>
              <a:latin typeface="ＭＳ Ｐゴシック" panose="020B0600070205080204" pitchFamily="50" charset="-128"/>
              <a:ea typeface="ＭＳ Ｐゴシック" panose="020B0600070205080204" pitchFamily="50" charset="-128"/>
            </a:rPr>
            <a:t>H29</a:t>
          </a:r>
          <a:r>
            <a:rPr kumimoji="1" lang="ja-JP" altLang="en-US" sz="1100">
              <a:solidFill>
                <a:schemeClr val="tx1"/>
              </a:solidFill>
              <a:latin typeface="ＭＳ Ｐゴシック" panose="020B0600070205080204" pitchFamily="50" charset="-128"/>
              <a:ea typeface="ＭＳ Ｐゴシック" panose="020B0600070205080204" pitchFamily="50" charset="-128"/>
            </a:rPr>
            <a:t>年度から賑わい拠点整備工事等を含む新規施設の建設もあって、前年度比</a:t>
          </a:r>
          <a:r>
            <a:rPr kumimoji="1" lang="en-US" altLang="ja-JP" sz="1100">
              <a:solidFill>
                <a:schemeClr val="tx1"/>
              </a:solidFill>
              <a:latin typeface="ＭＳ Ｐゴシック" panose="020B0600070205080204" pitchFamily="50" charset="-128"/>
              <a:ea typeface="ＭＳ Ｐゴシック" panose="020B0600070205080204" pitchFamily="50" charset="-128"/>
            </a:rPr>
            <a:t>65.7</a:t>
          </a:r>
          <a:r>
            <a:rPr kumimoji="1" lang="ja-JP" altLang="en-US" sz="1100">
              <a:solidFill>
                <a:schemeClr val="tx1"/>
              </a:solidFill>
              <a:latin typeface="ＭＳ Ｐゴシック" panose="020B0600070205080204" pitchFamily="50" charset="-128"/>
              <a:ea typeface="ＭＳ Ｐゴシック" panose="020B0600070205080204" pitchFamily="50" charset="-128"/>
            </a:rPr>
            <a:t>ポイント増加し、地方創生の各種事業により今後さらに将来負担額が増すことが予測されることから、全体的に歳出の抑制に取り組んでいく</a:t>
          </a:r>
          <a:r>
            <a:rPr kumimoji="1" lang="ja-JP" altLang="en-US" sz="1100">
              <a:solidFill>
                <a:srgbClr val="0000FF"/>
              </a:solidFill>
              <a:latin typeface="ＭＳ Ｐゴシック" panose="020B0600070205080204" pitchFamily="50" charset="-128"/>
              <a:ea typeface="ＭＳ Ｐゴシック" panose="020B0600070205080204" pitchFamily="50" charset="-128"/>
            </a:rPr>
            <a:t>。</a:t>
          </a:r>
        </a:p>
      </xdr:txBody>
    </xdr:sp>
    <xdr:clientData/>
  </xdr:twoCellAnchor>
  <xdr:oneCellAnchor>
    <xdr:from>
      <xdr:col>57</xdr:col>
      <xdr:colOff>111125</xdr:colOff>
      <xdr:row>23</xdr:row>
      <xdr:rowOff>47625</xdr:rowOff>
    </xdr:from>
    <xdr:ext cx="349839" cy="225703"/>
    <xdr:sp macro="" textlink="">
      <xdr:nvSpPr>
        <xdr:cNvPr id="117" name="テキスト ボックス 116">
          <a:extLst>
            <a:ext uri="{FF2B5EF4-FFF2-40B4-BE49-F238E27FC236}">
              <a16:creationId xmlns:a16="http://schemas.microsoft.com/office/drawing/2014/main" id="{00000000-0008-0000-0D00-000075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8" name="直線コネクタ 117">
          <a:extLst>
            <a:ext uri="{FF2B5EF4-FFF2-40B4-BE49-F238E27FC236}">
              <a16:creationId xmlns:a16="http://schemas.microsoft.com/office/drawing/2014/main" id="{00000000-0008-0000-0D00-000076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19" name="直線コネクタ 118">
          <a:extLst>
            <a:ext uri="{FF2B5EF4-FFF2-40B4-BE49-F238E27FC236}">
              <a16:creationId xmlns:a16="http://schemas.microsoft.com/office/drawing/2014/main" id="{00000000-0008-0000-0D00-000077000000}"/>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20" name="テキスト ボックス 119">
          <a:extLst>
            <a:ext uri="{FF2B5EF4-FFF2-40B4-BE49-F238E27FC236}">
              <a16:creationId xmlns:a16="http://schemas.microsoft.com/office/drawing/2014/main" id="{00000000-0008-0000-0D00-000078000000}"/>
            </a:ext>
          </a:extLst>
        </xdr:cNvPr>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1" name="直線コネクタ 120">
          <a:extLst>
            <a:ext uri="{FF2B5EF4-FFF2-40B4-BE49-F238E27FC236}">
              <a16:creationId xmlns:a16="http://schemas.microsoft.com/office/drawing/2014/main" id="{00000000-0008-0000-0D00-000079000000}"/>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2" name="テキスト ボックス 121">
          <a:extLst>
            <a:ext uri="{FF2B5EF4-FFF2-40B4-BE49-F238E27FC236}">
              <a16:creationId xmlns:a16="http://schemas.microsoft.com/office/drawing/2014/main" id="{00000000-0008-0000-0D00-00007A000000}"/>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3" name="直線コネクタ 122">
          <a:extLst>
            <a:ext uri="{FF2B5EF4-FFF2-40B4-BE49-F238E27FC236}">
              <a16:creationId xmlns:a16="http://schemas.microsoft.com/office/drawing/2014/main" id="{00000000-0008-0000-0D00-00007B000000}"/>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4" name="テキスト ボックス 123">
          <a:extLst>
            <a:ext uri="{FF2B5EF4-FFF2-40B4-BE49-F238E27FC236}">
              <a16:creationId xmlns:a16="http://schemas.microsoft.com/office/drawing/2014/main" id="{00000000-0008-0000-0D00-00007C000000}"/>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5" name="直線コネクタ 124">
          <a:extLst>
            <a:ext uri="{FF2B5EF4-FFF2-40B4-BE49-F238E27FC236}">
              <a16:creationId xmlns:a16="http://schemas.microsoft.com/office/drawing/2014/main" id="{00000000-0008-0000-0D00-00007D000000}"/>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6" name="テキスト ボックス 125">
          <a:extLst>
            <a:ext uri="{FF2B5EF4-FFF2-40B4-BE49-F238E27FC236}">
              <a16:creationId xmlns:a16="http://schemas.microsoft.com/office/drawing/2014/main" id="{00000000-0008-0000-0D00-00007E000000}"/>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7" name="直線コネクタ 126">
          <a:extLst>
            <a:ext uri="{FF2B5EF4-FFF2-40B4-BE49-F238E27FC236}">
              <a16:creationId xmlns:a16="http://schemas.microsoft.com/office/drawing/2014/main" id="{00000000-0008-0000-0D00-00007F000000}"/>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28" name="テキスト ボックス 127">
          <a:extLst>
            <a:ext uri="{FF2B5EF4-FFF2-40B4-BE49-F238E27FC236}">
              <a16:creationId xmlns:a16="http://schemas.microsoft.com/office/drawing/2014/main" id="{00000000-0008-0000-0D00-000080000000}"/>
            </a:ext>
          </a:extLst>
        </xdr:cNvPr>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9" name="直線コネクタ 128">
          <a:extLst>
            <a:ext uri="{FF2B5EF4-FFF2-40B4-BE49-F238E27FC236}">
              <a16:creationId xmlns:a16="http://schemas.microsoft.com/office/drawing/2014/main" id="{00000000-0008-0000-0D00-000081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30" name="テキスト ボックス 129">
          <a:extLst>
            <a:ext uri="{FF2B5EF4-FFF2-40B4-BE49-F238E27FC236}">
              <a16:creationId xmlns:a16="http://schemas.microsoft.com/office/drawing/2014/main" id="{00000000-0008-0000-0D00-000082000000}"/>
            </a:ext>
          </a:extLst>
        </xdr:cNvPr>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31" name="債務償還比率グラフ枠">
          <a:extLst>
            <a:ext uri="{FF2B5EF4-FFF2-40B4-BE49-F238E27FC236}">
              <a16:creationId xmlns:a16="http://schemas.microsoft.com/office/drawing/2014/main" id="{00000000-0008-0000-0D00-000083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114025</xdr:rowOff>
    </xdr:from>
    <xdr:to>
      <xdr:col>76</xdr:col>
      <xdr:colOff>21589</xdr:colOff>
      <xdr:row>34</xdr:row>
      <xdr:rowOff>151342</xdr:rowOff>
    </xdr:to>
    <xdr:cxnSp macro="">
      <xdr:nvCxnSpPr>
        <xdr:cNvPr id="132" name="直線コネクタ 131">
          <a:extLst>
            <a:ext uri="{FF2B5EF4-FFF2-40B4-BE49-F238E27FC236}">
              <a16:creationId xmlns:a16="http://schemas.microsoft.com/office/drawing/2014/main" id="{00000000-0008-0000-0D00-000084000000}"/>
            </a:ext>
          </a:extLst>
        </xdr:cNvPr>
        <xdr:cNvCxnSpPr/>
      </xdr:nvCxnSpPr>
      <xdr:spPr>
        <a:xfrm flipV="1">
          <a:off x="14793595" y="5514700"/>
          <a:ext cx="1269" cy="12374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33" name="債務償還比率最小値テキスト">
          <a:extLst>
            <a:ext uri="{FF2B5EF4-FFF2-40B4-BE49-F238E27FC236}">
              <a16:creationId xmlns:a16="http://schemas.microsoft.com/office/drawing/2014/main" id="{00000000-0008-0000-0D00-000085000000}"/>
            </a:ext>
          </a:extLst>
        </xdr:cNvPr>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34" name="直線コネクタ 133">
          <a:extLst>
            <a:ext uri="{FF2B5EF4-FFF2-40B4-BE49-F238E27FC236}">
              <a16:creationId xmlns:a16="http://schemas.microsoft.com/office/drawing/2014/main" id="{00000000-0008-0000-0D00-000086000000}"/>
            </a:ext>
          </a:extLst>
        </xdr:cNvPr>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60702</xdr:rowOff>
    </xdr:from>
    <xdr:ext cx="560923" cy="259045"/>
    <xdr:sp macro="" textlink="">
      <xdr:nvSpPr>
        <xdr:cNvPr id="135" name="債務償還比率最大値テキスト">
          <a:extLst>
            <a:ext uri="{FF2B5EF4-FFF2-40B4-BE49-F238E27FC236}">
              <a16:creationId xmlns:a16="http://schemas.microsoft.com/office/drawing/2014/main" id="{00000000-0008-0000-0D00-000087000000}"/>
            </a:ext>
          </a:extLst>
        </xdr:cNvPr>
        <xdr:cNvSpPr txBox="1"/>
      </xdr:nvSpPr>
      <xdr:spPr>
        <a:xfrm>
          <a:off x="14846300" y="5289927"/>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114025</xdr:rowOff>
    </xdr:from>
    <xdr:to>
      <xdr:col>76</xdr:col>
      <xdr:colOff>111125</xdr:colOff>
      <xdr:row>27</xdr:row>
      <xdr:rowOff>114025</xdr:rowOff>
    </xdr:to>
    <xdr:cxnSp macro="">
      <xdr:nvCxnSpPr>
        <xdr:cNvPr id="136" name="直線コネクタ 135">
          <a:extLst>
            <a:ext uri="{FF2B5EF4-FFF2-40B4-BE49-F238E27FC236}">
              <a16:creationId xmlns:a16="http://schemas.microsoft.com/office/drawing/2014/main" id="{00000000-0008-0000-0D00-000088000000}"/>
            </a:ext>
          </a:extLst>
        </xdr:cNvPr>
        <xdr:cNvCxnSpPr/>
      </xdr:nvCxnSpPr>
      <xdr:spPr>
        <a:xfrm>
          <a:off x="14706600" y="551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135152</xdr:rowOff>
    </xdr:from>
    <xdr:ext cx="469744" cy="259045"/>
    <xdr:sp macro="" textlink="">
      <xdr:nvSpPr>
        <xdr:cNvPr id="137" name="債務償還比率平均値テキスト">
          <a:extLst>
            <a:ext uri="{FF2B5EF4-FFF2-40B4-BE49-F238E27FC236}">
              <a16:creationId xmlns:a16="http://schemas.microsoft.com/office/drawing/2014/main" id="{00000000-0008-0000-0D00-000089000000}"/>
            </a:ext>
          </a:extLst>
        </xdr:cNvPr>
        <xdr:cNvSpPr txBox="1"/>
      </xdr:nvSpPr>
      <xdr:spPr>
        <a:xfrm>
          <a:off x="14846300" y="6221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112275</xdr:rowOff>
    </xdr:from>
    <xdr:to>
      <xdr:col>76</xdr:col>
      <xdr:colOff>73025</xdr:colOff>
      <xdr:row>33</xdr:row>
      <xdr:rowOff>42425</xdr:rowOff>
    </xdr:to>
    <xdr:sp macro="" textlink="">
      <xdr:nvSpPr>
        <xdr:cNvPr id="138" name="フローチャート: 判断 137">
          <a:extLst>
            <a:ext uri="{FF2B5EF4-FFF2-40B4-BE49-F238E27FC236}">
              <a16:creationId xmlns:a16="http://schemas.microsoft.com/office/drawing/2014/main" id="{00000000-0008-0000-0D00-00008A000000}"/>
            </a:ext>
          </a:extLst>
        </xdr:cNvPr>
        <xdr:cNvSpPr/>
      </xdr:nvSpPr>
      <xdr:spPr>
        <a:xfrm>
          <a:off x="14744700" y="637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32</xdr:row>
      <xdr:rowOff>145500</xdr:rowOff>
    </xdr:from>
    <xdr:to>
      <xdr:col>72</xdr:col>
      <xdr:colOff>123825</xdr:colOff>
      <xdr:row>33</xdr:row>
      <xdr:rowOff>75650</xdr:rowOff>
    </xdr:to>
    <xdr:sp macro="" textlink="">
      <xdr:nvSpPr>
        <xdr:cNvPr id="139" name="フローチャート: 判断 138">
          <a:extLst>
            <a:ext uri="{FF2B5EF4-FFF2-40B4-BE49-F238E27FC236}">
              <a16:creationId xmlns:a16="http://schemas.microsoft.com/office/drawing/2014/main" id="{00000000-0008-0000-0D00-00008B000000}"/>
            </a:ext>
          </a:extLst>
        </xdr:cNvPr>
        <xdr:cNvSpPr/>
      </xdr:nvSpPr>
      <xdr:spPr>
        <a:xfrm>
          <a:off x="14033500" y="6403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00000000-0008-0000-0D00-00008C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00000000-0008-0000-0D00-00008D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00000000-0008-0000-0D00-00008E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id="{00000000-0008-0000-0D00-00008F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00000000-0008-0000-0D00-000090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33</xdr:row>
      <xdr:rowOff>134655</xdr:rowOff>
    </xdr:from>
    <xdr:to>
      <xdr:col>76</xdr:col>
      <xdr:colOff>73025</xdr:colOff>
      <xdr:row>34</xdr:row>
      <xdr:rowOff>64805</xdr:rowOff>
    </xdr:to>
    <xdr:sp macro="" textlink="">
      <xdr:nvSpPr>
        <xdr:cNvPr id="145" name="楕円 144">
          <a:extLst>
            <a:ext uri="{FF2B5EF4-FFF2-40B4-BE49-F238E27FC236}">
              <a16:creationId xmlns:a16="http://schemas.microsoft.com/office/drawing/2014/main" id="{00000000-0008-0000-0D00-000091000000}"/>
            </a:ext>
          </a:extLst>
        </xdr:cNvPr>
        <xdr:cNvSpPr/>
      </xdr:nvSpPr>
      <xdr:spPr>
        <a:xfrm>
          <a:off x="14744700" y="6564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33</xdr:row>
      <xdr:rowOff>113082</xdr:rowOff>
    </xdr:from>
    <xdr:ext cx="469744" cy="259045"/>
    <xdr:sp macro="" textlink="">
      <xdr:nvSpPr>
        <xdr:cNvPr id="146" name="債務償還比率該当値テキスト">
          <a:extLst>
            <a:ext uri="{FF2B5EF4-FFF2-40B4-BE49-F238E27FC236}">
              <a16:creationId xmlns:a16="http://schemas.microsoft.com/office/drawing/2014/main" id="{00000000-0008-0000-0D00-000092000000}"/>
            </a:ext>
          </a:extLst>
        </xdr:cNvPr>
        <xdr:cNvSpPr txBox="1"/>
      </xdr:nvSpPr>
      <xdr:spPr>
        <a:xfrm>
          <a:off x="14846300" y="6542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34</xdr:row>
      <xdr:rowOff>42009</xdr:rowOff>
    </xdr:from>
    <xdr:to>
      <xdr:col>72</xdr:col>
      <xdr:colOff>123825</xdr:colOff>
      <xdr:row>34</xdr:row>
      <xdr:rowOff>143609</xdr:rowOff>
    </xdr:to>
    <xdr:sp macro="" textlink="">
      <xdr:nvSpPr>
        <xdr:cNvPr id="147" name="楕円 146">
          <a:extLst>
            <a:ext uri="{FF2B5EF4-FFF2-40B4-BE49-F238E27FC236}">
              <a16:creationId xmlns:a16="http://schemas.microsoft.com/office/drawing/2014/main" id="{00000000-0008-0000-0D00-000093000000}"/>
            </a:ext>
          </a:extLst>
        </xdr:cNvPr>
        <xdr:cNvSpPr/>
      </xdr:nvSpPr>
      <xdr:spPr>
        <a:xfrm>
          <a:off x="14033500" y="6642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34</xdr:row>
      <xdr:rowOff>14005</xdr:rowOff>
    </xdr:from>
    <xdr:to>
      <xdr:col>76</xdr:col>
      <xdr:colOff>22225</xdr:colOff>
      <xdr:row>34</xdr:row>
      <xdr:rowOff>92809</xdr:rowOff>
    </xdr:to>
    <xdr:cxnSp macro="">
      <xdr:nvCxnSpPr>
        <xdr:cNvPr id="148" name="直線コネクタ 147">
          <a:extLst>
            <a:ext uri="{FF2B5EF4-FFF2-40B4-BE49-F238E27FC236}">
              <a16:creationId xmlns:a16="http://schemas.microsoft.com/office/drawing/2014/main" id="{00000000-0008-0000-0D00-000094000000}"/>
            </a:ext>
          </a:extLst>
        </xdr:cNvPr>
        <xdr:cNvCxnSpPr/>
      </xdr:nvCxnSpPr>
      <xdr:spPr>
        <a:xfrm flipV="1">
          <a:off x="14084300" y="6614830"/>
          <a:ext cx="711200" cy="78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92177</xdr:rowOff>
    </xdr:from>
    <xdr:ext cx="469744" cy="259045"/>
    <xdr:sp macro="" textlink="">
      <xdr:nvSpPr>
        <xdr:cNvPr id="149" name="n_1aveValue債務償還比率">
          <a:extLst>
            <a:ext uri="{FF2B5EF4-FFF2-40B4-BE49-F238E27FC236}">
              <a16:creationId xmlns:a16="http://schemas.microsoft.com/office/drawing/2014/main" id="{00000000-0008-0000-0D00-000095000000}"/>
            </a:ext>
          </a:extLst>
        </xdr:cNvPr>
        <xdr:cNvSpPr txBox="1"/>
      </xdr:nvSpPr>
      <xdr:spPr>
        <a:xfrm>
          <a:off x="13836727" y="6178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48269</xdr:colOff>
      <xdr:row>34</xdr:row>
      <xdr:rowOff>134736</xdr:rowOff>
    </xdr:from>
    <xdr:ext cx="405111" cy="259045"/>
    <xdr:sp macro="" textlink="">
      <xdr:nvSpPr>
        <xdr:cNvPr id="150" name="n_1mainValue債務償還比率">
          <a:extLst>
            <a:ext uri="{FF2B5EF4-FFF2-40B4-BE49-F238E27FC236}">
              <a16:creationId xmlns:a16="http://schemas.microsoft.com/office/drawing/2014/main" id="{00000000-0008-0000-0D00-000096000000}"/>
            </a:ext>
          </a:extLst>
        </xdr:cNvPr>
        <xdr:cNvSpPr txBox="1"/>
      </xdr:nvSpPr>
      <xdr:spPr>
        <a:xfrm>
          <a:off x="13869044" y="6735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1" name="正方形/長方形 150">
          <a:extLst>
            <a:ext uri="{FF2B5EF4-FFF2-40B4-BE49-F238E27FC236}">
              <a16:creationId xmlns:a16="http://schemas.microsoft.com/office/drawing/2014/main" id="{00000000-0008-0000-0D00-000097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2" name="正方形/長方形 151">
          <a:extLst>
            <a:ext uri="{FF2B5EF4-FFF2-40B4-BE49-F238E27FC236}">
              <a16:creationId xmlns:a16="http://schemas.microsoft.com/office/drawing/2014/main" id="{00000000-0008-0000-0D00-000098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53" name="テキスト ボックス 152">
          <a:extLst>
            <a:ext uri="{FF2B5EF4-FFF2-40B4-BE49-F238E27FC236}">
              <a16:creationId xmlns:a16="http://schemas.microsoft.com/office/drawing/2014/main" id="{00000000-0008-0000-0D00-000099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54" name="テキスト ボックス 153">
          <a:extLst>
            <a:ext uri="{FF2B5EF4-FFF2-40B4-BE49-F238E27FC236}">
              <a16:creationId xmlns:a16="http://schemas.microsoft.com/office/drawing/2014/main" id="{00000000-0008-0000-0D00-00009A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55" name="テキスト ボックス 154">
          <a:extLst>
            <a:ext uri="{FF2B5EF4-FFF2-40B4-BE49-F238E27FC236}">
              <a16:creationId xmlns:a16="http://schemas.microsoft.com/office/drawing/2014/main" id="{00000000-0008-0000-0D00-00009B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56" name="テキスト ボックス 155">
          <a:extLst>
            <a:ext uri="{FF2B5EF4-FFF2-40B4-BE49-F238E27FC236}">
              <a16:creationId xmlns:a16="http://schemas.microsoft.com/office/drawing/2014/main" id="{00000000-0008-0000-0D00-00009C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E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E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E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E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宮城県七ケ宿町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E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E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E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E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E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E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1,391
1,358
263.09
3,166,964
3,038,126
67,273
1,477,847
2,072,533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E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E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E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E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E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E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E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E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E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E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E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E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E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E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E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E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E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E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E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E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00000000-0008-0000-0E00-000020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00000000-0008-0000-0E00-000021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00000000-0008-0000-0E00-000022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00000000-0008-0000-0E00-000023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00000000-0008-0000-0E00-000024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00000000-0008-0000-0E00-000025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00000000-0008-0000-0E00-000026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00000000-0008-0000-0E00-000027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00000000-0008-0000-0E00-000028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00000000-0008-0000-0E00-000029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a:extLst>
            <a:ext uri="{FF2B5EF4-FFF2-40B4-BE49-F238E27FC236}">
              <a16:creationId xmlns:a16="http://schemas.microsoft.com/office/drawing/2014/main" id="{00000000-0008-0000-0E00-00002A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a:extLst>
            <a:ext uri="{FF2B5EF4-FFF2-40B4-BE49-F238E27FC236}">
              <a16:creationId xmlns:a16="http://schemas.microsoft.com/office/drawing/2014/main" id="{00000000-0008-0000-0E00-00002B000000}"/>
            </a:ext>
          </a:extLst>
        </xdr:cNvPr>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a:extLst>
            <a:ext uri="{FF2B5EF4-FFF2-40B4-BE49-F238E27FC236}">
              <a16:creationId xmlns:a16="http://schemas.microsoft.com/office/drawing/2014/main" id="{00000000-0008-0000-0E00-00002C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a:extLst>
            <a:ext uri="{FF2B5EF4-FFF2-40B4-BE49-F238E27FC236}">
              <a16:creationId xmlns:a16="http://schemas.microsoft.com/office/drawing/2014/main" id="{00000000-0008-0000-0E00-00002D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a:extLst>
            <a:ext uri="{FF2B5EF4-FFF2-40B4-BE49-F238E27FC236}">
              <a16:creationId xmlns:a16="http://schemas.microsoft.com/office/drawing/2014/main" id="{00000000-0008-0000-0E00-00002E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a:extLst>
            <a:ext uri="{FF2B5EF4-FFF2-40B4-BE49-F238E27FC236}">
              <a16:creationId xmlns:a16="http://schemas.microsoft.com/office/drawing/2014/main" id="{00000000-0008-0000-0E00-00002F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a:extLst>
            <a:ext uri="{FF2B5EF4-FFF2-40B4-BE49-F238E27FC236}">
              <a16:creationId xmlns:a16="http://schemas.microsoft.com/office/drawing/2014/main" id="{00000000-0008-0000-0E00-000030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a:extLst>
            <a:ext uri="{FF2B5EF4-FFF2-40B4-BE49-F238E27FC236}">
              <a16:creationId xmlns:a16="http://schemas.microsoft.com/office/drawing/2014/main" id="{00000000-0008-0000-0E00-000031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a:extLst>
            <a:ext uri="{FF2B5EF4-FFF2-40B4-BE49-F238E27FC236}">
              <a16:creationId xmlns:a16="http://schemas.microsoft.com/office/drawing/2014/main" id="{00000000-0008-0000-0E00-000032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a:extLst>
            <a:ext uri="{FF2B5EF4-FFF2-40B4-BE49-F238E27FC236}">
              <a16:creationId xmlns:a16="http://schemas.microsoft.com/office/drawing/2014/main" id="{00000000-0008-0000-0E00-000033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a:extLst>
            <a:ext uri="{FF2B5EF4-FFF2-40B4-BE49-F238E27FC236}">
              <a16:creationId xmlns:a16="http://schemas.microsoft.com/office/drawing/2014/main" id="{00000000-0008-0000-0E00-000034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a:extLst>
            <a:ext uri="{FF2B5EF4-FFF2-40B4-BE49-F238E27FC236}">
              <a16:creationId xmlns:a16="http://schemas.microsoft.com/office/drawing/2014/main" id="{00000000-0008-0000-0E00-000035000000}"/>
            </a:ext>
          </a:extLst>
        </xdr:cNvPr>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E00-000036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a:extLst>
            <a:ext uri="{FF2B5EF4-FFF2-40B4-BE49-F238E27FC236}">
              <a16:creationId xmlns:a16="http://schemas.microsoft.com/office/drawing/2014/main" id="{00000000-0008-0000-0E00-000037000000}"/>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00000000-0008-0000-0E00-000038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28847</xdr:rowOff>
    </xdr:from>
    <xdr:to>
      <xdr:col>24</xdr:col>
      <xdr:colOff>62865</xdr:colOff>
      <xdr:row>41</xdr:row>
      <xdr:rowOff>161109</xdr:rowOff>
    </xdr:to>
    <xdr:cxnSp macro="">
      <xdr:nvCxnSpPr>
        <xdr:cNvPr id="57" name="直線コネクタ 56">
          <a:extLst>
            <a:ext uri="{FF2B5EF4-FFF2-40B4-BE49-F238E27FC236}">
              <a16:creationId xmlns:a16="http://schemas.microsoft.com/office/drawing/2014/main" id="{00000000-0008-0000-0E00-000039000000}"/>
            </a:ext>
          </a:extLst>
        </xdr:cNvPr>
        <xdr:cNvCxnSpPr/>
      </xdr:nvCxnSpPr>
      <xdr:spPr>
        <a:xfrm flipV="1">
          <a:off x="4634865" y="5686697"/>
          <a:ext cx="0" cy="1503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164936</xdr:rowOff>
    </xdr:from>
    <xdr:ext cx="340478" cy="259045"/>
    <xdr:sp macro="" textlink="">
      <xdr:nvSpPr>
        <xdr:cNvPr id="58" name="【道路】&#10;有形固定資産減価償却率最小値テキスト">
          <a:extLst>
            <a:ext uri="{FF2B5EF4-FFF2-40B4-BE49-F238E27FC236}">
              <a16:creationId xmlns:a16="http://schemas.microsoft.com/office/drawing/2014/main" id="{00000000-0008-0000-0E00-00003A000000}"/>
            </a:ext>
          </a:extLst>
        </xdr:cNvPr>
        <xdr:cNvSpPr txBox="1"/>
      </xdr:nvSpPr>
      <xdr:spPr>
        <a:xfrm>
          <a:off x="4673600" y="719438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161109</xdr:rowOff>
    </xdr:from>
    <xdr:to>
      <xdr:col>24</xdr:col>
      <xdr:colOff>152400</xdr:colOff>
      <xdr:row>41</xdr:row>
      <xdr:rowOff>161109</xdr:rowOff>
    </xdr:to>
    <xdr:cxnSp macro="">
      <xdr:nvCxnSpPr>
        <xdr:cNvPr id="59" name="直線コネクタ 58">
          <a:extLst>
            <a:ext uri="{FF2B5EF4-FFF2-40B4-BE49-F238E27FC236}">
              <a16:creationId xmlns:a16="http://schemas.microsoft.com/office/drawing/2014/main" id="{00000000-0008-0000-0E00-00003B000000}"/>
            </a:ext>
          </a:extLst>
        </xdr:cNvPr>
        <xdr:cNvCxnSpPr/>
      </xdr:nvCxnSpPr>
      <xdr:spPr>
        <a:xfrm>
          <a:off x="4546600" y="71905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146974</xdr:rowOff>
    </xdr:from>
    <xdr:ext cx="405111" cy="259045"/>
    <xdr:sp macro="" textlink="">
      <xdr:nvSpPr>
        <xdr:cNvPr id="60" name="【道路】&#10;有形固定資産減価償却率最大値テキスト">
          <a:extLst>
            <a:ext uri="{FF2B5EF4-FFF2-40B4-BE49-F238E27FC236}">
              <a16:creationId xmlns:a16="http://schemas.microsoft.com/office/drawing/2014/main" id="{00000000-0008-0000-0E00-00003C000000}"/>
            </a:ext>
          </a:extLst>
        </xdr:cNvPr>
        <xdr:cNvSpPr txBox="1"/>
      </xdr:nvSpPr>
      <xdr:spPr>
        <a:xfrm>
          <a:off x="4673600" y="5461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28847</xdr:rowOff>
    </xdr:from>
    <xdr:to>
      <xdr:col>24</xdr:col>
      <xdr:colOff>152400</xdr:colOff>
      <xdr:row>33</xdr:row>
      <xdr:rowOff>28847</xdr:rowOff>
    </xdr:to>
    <xdr:cxnSp macro="">
      <xdr:nvCxnSpPr>
        <xdr:cNvPr id="61" name="直線コネクタ 60">
          <a:extLst>
            <a:ext uri="{FF2B5EF4-FFF2-40B4-BE49-F238E27FC236}">
              <a16:creationId xmlns:a16="http://schemas.microsoft.com/office/drawing/2014/main" id="{00000000-0008-0000-0E00-00003D000000}"/>
            </a:ext>
          </a:extLst>
        </xdr:cNvPr>
        <xdr:cNvCxnSpPr/>
      </xdr:nvCxnSpPr>
      <xdr:spPr>
        <a:xfrm>
          <a:off x="4546600" y="5686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57711</xdr:rowOff>
    </xdr:from>
    <xdr:ext cx="405111" cy="259045"/>
    <xdr:sp macro="" textlink="">
      <xdr:nvSpPr>
        <xdr:cNvPr id="62" name="【道路】&#10;有形固定資産減価償却率平均値テキスト">
          <a:extLst>
            <a:ext uri="{FF2B5EF4-FFF2-40B4-BE49-F238E27FC236}">
              <a16:creationId xmlns:a16="http://schemas.microsoft.com/office/drawing/2014/main" id="{00000000-0008-0000-0E00-00003E000000}"/>
            </a:ext>
          </a:extLst>
        </xdr:cNvPr>
        <xdr:cNvSpPr txBox="1"/>
      </xdr:nvSpPr>
      <xdr:spPr>
        <a:xfrm>
          <a:off x="4673600" y="62299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79284</xdr:rowOff>
    </xdr:from>
    <xdr:to>
      <xdr:col>24</xdr:col>
      <xdr:colOff>114300</xdr:colOff>
      <xdr:row>37</xdr:row>
      <xdr:rowOff>9434</xdr:rowOff>
    </xdr:to>
    <xdr:sp macro="" textlink="">
      <xdr:nvSpPr>
        <xdr:cNvPr id="63" name="フローチャート: 判断 62">
          <a:extLst>
            <a:ext uri="{FF2B5EF4-FFF2-40B4-BE49-F238E27FC236}">
              <a16:creationId xmlns:a16="http://schemas.microsoft.com/office/drawing/2014/main" id="{00000000-0008-0000-0E00-00003F000000}"/>
            </a:ext>
          </a:extLst>
        </xdr:cNvPr>
        <xdr:cNvSpPr/>
      </xdr:nvSpPr>
      <xdr:spPr>
        <a:xfrm>
          <a:off x="4584700" y="6251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110308</xdr:rowOff>
    </xdr:from>
    <xdr:to>
      <xdr:col>20</xdr:col>
      <xdr:colOff>38100</xdr:colOff>
      <xdr:row>37</xdr:row>
      <xdr:rowOff>40458</xdr:rowOff>
    </xdr:to>
    <xdr:sp macro="" textlink="">
      <xdr:nvSpPr>
        <xdr:cNvPr id="64" name="フローチャート: 判断 63">
          <a:extLst>
            <a:ext uri="{FF2B5EF4-FFF2-40B4-BE49-F238E27FC236}">
              <a16:creationId xmlns:a16="http://schemas.microsoft.com/office/drawing/2014/main" id="{00000000-0008-0000-0E00-000040000000}"/>
            </a:ext>
          </a:extLst>
        </xdr:cNvPr>
        <xdr:cNvSpPr/>
      </xdr:nvSpPr>
      <xdr:spPr>
        <a:xfrm>
          <a:off x="3746500" y="628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133169</xdr:rowOff>
    </xdr:from>
    <xdr:to>
      <xdr:col>15</xdr:col>
      <xdr:colOff>101600</xdr:colOff>
      <xdr:row>37</xdr:row>
      <xdr:rowOff>63319</xdr:rowOff>
    </xdr:to>
    <xdr:sp macro="" textlink="">
      <xdr:nvSpPr>
        <xdr:cNvPr id="65" name="フローチャート: 判断 64">
          <a:extLst>
            <a:ext uri="{FF2B5EF4-FFF2-40B4-BE49-F238E27FC236}">
              <a16:creationId xmlns:a16="http://schemas.microsoft.com/office/drawing/2014/main" id="{00000000-0008-0000-0E00-000041000000}"/>
            </a:ext>
          </a:extLst>
        </xdr:cNvPr>
        <xdr:cNvSpPr/>
      </xdr:nvSpPr>
      <xdr:spPr>
        <a:xfrm>
          <a:off x="2857500" y="630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167458</xdr:rowOff>
    </xdr:from>
    <xdr:to>
      <xdr:col>10</xdr:col>
      <xdr:colOff>165100</xdr:colOff>
      <xdr:row>37</xdr:row>
      <xdr:rowOff>97608</xdr:rowOff>
    </xdr:to>
    <xdr:sp macro="" textlink="">
      <xdr:nvSpPr>
        <xdr:cNvPr id="66" name="フローチャート: 判断 65">
          <a:extLst>
            <a:ext uri="{FF2B5EF4-FFF2-40B4-BE49-F238E27FC236}">
              <a16:creationId xmlns:a16="http://schemas.microsoft.com/office/drawing/2014/main" id="{00000000-0008-0000-0E00-000042000000}"/>
            </a:ext>
          </a:extLst>
        </xdr:cNvPr>
        <xdr:cNvSpPr/>
      </xdr:nvSpPr>
      <xdr:spPr>
        <a:xfrm>
          <a:off x="1968500" y="6339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0000000-0008-0000-0E00-000043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E00-000044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E00-000045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E00-000046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E00-000047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82550</xdr:rowOff>
    </xdr:from>
    <xdr:to>
      <xdr:col>24</xdr:col>
      <xdr:colOff>114300</xdr:colOff>
      <xdr:row>36</xdr:row>
      <xdr:rowOff>12700</xdr:rowOff>
    </xdr:to>
    <xdr:sp macro="" textlink="">
      <xdr:nvSpPr>
        <xdr:cNvPr id="72" name="楕円 71">
          <a:extLst>
            <a:ext uri="{FF2B5EF4-FFF2-40B4-BE49-F238E27FC236}">
              <a16:creationId xmlns:a16="http://schemas.microsoft.com/office/drawing/2014/main" id="{00000000-0008-0000-0E00-000048000000}"/>
            </a:ext>
          </a:extLst>
        </xdr:cNvPr>
        <xdr:cNvSpPr/>
      </xdr:nvSpPr>
      <xdr:spPr>
        <a:xfrm>
          <a:off x="4584700" y="608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105427</xdr:rowOff>
    </xdr:from>
    <xdr:ext cx="405111" cy="259045"/>
    <xdr:sp macro="" textlink="">
      <xdr:nvSpPr>
        <xdr:cNvPr id="73" name="【道路】&#10;有形固定資産減価償却率該当値テキスト">
          <a:extLst>
            <a:ext uri="{FF2B5EF4-FFF2-40B4-BE49-F238E27FC236}">
              <a16:creationId xmlns:a16="http://schemas.microsoft.com/office/drawing/2014/main" id="{00000000-0008-0000-0E00-000049000000}"/>
            </a:ext>
          </a:extLst>
        </xdr:cNvPr>
        <xdr:cNvSpPr txBox="1"/>
      </xdr:nvSpPr>
      <xdr:spPr>
        <a:xfrm>
          <a:off x="4673600" y="593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33564</xdr:rowOff>
    </xdr:from>
    <xdr:to>
      <xdr:col>20</xdr:col>
      <xdr:colOff>38100</xdr:colOff>
      <xdr:row>35</xdr:row>
      <xdr:rowOff>135164</xdr:rowOff>
    </xdr:to>
    <xdr:sp macro="" textlink="">
      <xdr:nvSpPr>
        <xdr:cNvPr id="74" name="楕円 73">
          <a:extLst>
            <a:ext uri="{FF2B5EF4-FFF2-40B4-BE49-F238E27FC236}">
              <a16:creationId xmlns:a16="http://schemas.microsoft.com/office/drawing/2014/main" id="{00000000-0008-0000-0E00-00004A000000}"/>
            </a:ext>
          </a:extLst>
        </xdr:cNvPr>
        <xdr:cNvSpPr/>
      </xdr:nvSpPr>
      <xdr:spPr>
        <a:xfrm>
          <a:off x="3746500" y="6034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84364</xdr:rowOff>
    </xdr:from>
    <xdr:to>
      <xdr:col>24</xdr:col>
      <xdr:colOff>63500</xdr:colOff>
      <xdr:row>35</xdr:row>
      <xdr:rowOff>133350</xdr:rowOff>
    </xdr:to>
    <xdr:cxnSp macro="">
      <xdr:nvCxnSpPr>
        <xdr:cNvPr id="75" name="直線コネクタ 74">
          <a:extLst>
            <a:ext uri="{FF2B5EF4-FFF2-40B4-BE49-F238E27FC236}">
              <a16:creationId xmlns:a16="http://schemas.microsoft.com/office/drawing/2014/main" id="{00000000-0008-0000-0E00-00004B000000}"/>
            </a:ext>
          </a:extLst>
        </xdr:cNvPr>
        <xdr:cNvCxnSpPr/>
      </xdr:nvCxnSpPr>
      <xdr:spPr>
        <a:xfrm>
          <a:off x="3797300" y="6085114"/>
          <a:ext cx="8382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62956</xdr:rowOff>
    </xdr:from>
    <xdr:to>
      <xdr:col>15</xdr:col>
      <xdr:colOff>101600</xdr:colOff>
      <xdr:row>35</xdr:row>
      <xdr:rowOff>164556</xdr:rowOff>
    </xdr:to>
    <xdr:sp macro="" textlink="">
      <xdr:nvSpPr>
        <xdr:cNvPr id="76" name="楕円 75">
          <a:extLst>
            <a:ext uri="{FF2B5EF4-FFF2-40B4-BE49-F238E27FC236}">
              <a16:creationId xmlns:a16="http://schemas.microsoft.com/office/drawing/2014/main" id="{00000000-0008-0000-0E00-00004C000000}"/>
            </a:ext>
          </a:extLst>
        </xdr:cNvPr>
        <xdr:cNvSpPr/>
      </xdr:nvSpPr>
      <xdr:spPr>
        <a:xfrm>
          <a:off x="2857500" y="6063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84364</xdr:rowOff>
    </xdr:from>
    <xdr:to>
      <xdr:col>19</xdr:col>
      <xdr:colOff>177800</xdr:colOff>
      <xdr:row>35</xdr:row>
      <xdr:rowOff>113756</xdr:rowOff>
    </xdr:to>
    <xdr:cxnSp macro="">
      <xdr:nvCxnSpPr>
        <xdr:cNvPr id="77" name="直線コネクタ 76">
          <a:extLst>
            <a:ext uri="{FF2B5EF4-FFF2-40B4-BE49-F238E27FC236}">
              <a16:creationId xmlns:a16="http://schemas.microsoft.com/office/drawing/2014/main" id="{00000000-0008-0000-0E00-00004D000000}"/>
            </a:ext>
          </a:extLst>
        </xdr:cNvPr>
        <xdr:cNvCxnSpPr/>
      </xdr:nvCxnSpPr>
      <xdr:spPr>
        <a:xfrm flipV="1">
          <a:off x="2908300" y="6085114"/>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62956</xdr:rowOff>
    </xdr:from>
    <xdr:to>
      <xdr:col>10</xdr:col>
      <xdr:colOff>165100</xdr:colOff>
      <xdr:row>35</xdr:row>
      <xdr:rowOff>164556</xdr:rowOff>
    </xdr:to>
    <xdr:sp macro="" textlink="">
      <xdr:nvSpPr>
        <xdr:cNvPr id="78" name="楕円 77">
          <a:extLst>
            <a:ext uri="{FF2B5EF4-FFF2-40B4-BE49-F238E27FC236}">
              <a16:creationId xmlns:a16="http://schemas.microsoft.com/office/drawing/2014/main" id="{00000000-0008-0000-0E00-00004E000000}"/>
            </a:ext>
          </a:extLst>
        </xdr:cNvPr>
        <xdr:cNvSpPr/>
      </xdr:nvSpPr>
      <xdr:spPr>
        <a:xfrm>
          <a:off x="1968500" y="6063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113756</xdr:rowOff>
    </xdr:from>
    <xdr:to>
      <xdr:col>15</xdr:col>
      <xdr:colOff>50800</xdr:colOff>
      <xdr:row>35</xdr:row>
      <xdr:rowOff>113756</xdr:rowOff>
    </xdr:to>
    <xdr:cxnSp macro="">
      <xdr:nvCxnSpPr>
        <xdr:cNvPr id="79" name="直線コネクタ 78">
          <a:extLst>
            <a:ext uri="{FF2B5EF4-FFF2-40B4-BE49-F238E27FC236}">
              <a16:creationId xmlns:a16="http://schemas.microsoft.com/office/drawing/2014/main" id="{00000000-0008-0000-0E00-00004F000000}"/>
            </a:ext>
          </a:extLst>
        </xdr:cNvPr>
        <xdr:cNvCxnSpPr/>
      </xdr:nvCxnSpPr>
      <xdr:spPr>
        <a:xfrm>
          <a:off x="2019300" y="611450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31585</xdr:rowOff>
    </xdr:from>
    <xdr:ext cx="405111" cy="259045"/>
    <xdr:sp macro="" textlink="">
      <xdr:nvSpPr>
        <xdr:cNvPr id="80" name="n_1aveValue【道路】&#10;有形固定資産減価償却率">
          <a:extLst>
            <a:ext uri="{FF2B5EF4-FFF2-40B4-BE49-F238E27FC236}">
              <a16:creationId xmlns:a16="http://schemas.microsoft.com/office/drawing/2014/main" id="{00000000-0008-0000-0E00-000050000000}"/>
            </a:ext>
          </a:extLst>
        </xdr:cNvPr>
        <xdr:cNvSpPr txBox="1"/>
      </xdr:nvSpPr>
      <xdr:spPr>
        <a:xfrm>
          <a:off x="3582044" y="6375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54446</xdr:rowOff>
    </xdr:from>
    <xdr:ext cx="405111" cy="259045"/>
    <xdr:sp macro="" textlink="">
      <xdr:nvSpPr>
        <xdr:cNvPr id="81" name="n_2aveValue【道路】&#10;有形固定資産減価償却率">
          <a:extLst>
            <a:ext uri="{FF2B5EF4-FFF2-40B4-BE49-F238E27FC236}">
              <a16:creationId xmlns:a16="http://schemas.microsoft.com/office/drawing/2014/main" id="{00000000-0008-0000-0E00-000051000000}"/>
            </a:ext>
          </a:extLst>
        </xdr:cNvPr>
        <xdr:cNvSpPr txBox="1"/>
      </xdr:nvSpPr>
      <xdr:spPr>
        <a:xfrm>
          <a:off x="2705744" y="63980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88735</xdr:rowOff>
    </xdr:from>
    <xdr:ext cx="405111" cy="259045"/>
    <xdr:sp macro="" textlink="">
      <xdr:nvSpPr>
        <xdr:cNvPr id="82" name="n_3aveValue【道路】&#10;有形固定資産減価償却率">
          <a:extLst>
            <a:ext uri="{FF2B5EF4-FFF2-40B4-BE49-F238E27FC236}">
              <a16:creationId xmlns:a16="http://schemas.microsoft.com/office/drawing/2014/main" id="{00000000-0008-0000-0E00-000052000000}"/>
            </a:ext>
          </a:extLst>
        </xdr:cNvPr>
        <xdr:cNvSpPr txBox="1"/>
      </xdr:nvSpPr>
      <xdr:spPr>
        <a:xfrm>
          <a:off x="1816744" y="64323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151691</xdr:rowOff>
    </xdr:from>
    <xdr:ext cx="405111" cy="259045"/>
    <xdr:sp macro="" textlink="">
      <xdr:nvSpPr>
        <xdr:cNvPr id="83" name="n_1mainValue【道路】&#10;有形固定資産減価償却率">
          <a:extLst>
            <a:ext uri="{FF2B5EF4-FFF2-40B4-BE49-F238E27FC236}">
              <a16:creationId xmlns:a16="http://schemas.microsoft.com/office/drawing/2014/main" id="{00000000-0008-0000-0E00-000053000000}"/>
            </a:ext>
          </a:extLst>
        </xdr:cNvPr>
        <xdr:cNvSpPr txBox="1"/>
      </xdr:nvSpPr>
      <xdr:spPr>
        <a:xfrm>
          <a:off x="3582044" y="5809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9633</xdr:rowOff>
    </xdr:from>
    <xdr:ext cx="405111" cy="259045"/>
    <xdr:sp macro="" textlink="">
      <xdr:nvSpPr>
        <xdr:cNvPr id="84" name="n_2mainValue【道路】&#10;有形固定資産減価償却率">
          <a:extLst>
            <a:ext uri="{FF2B5EF4-FFF2-40B4-BE49-F238E27FC236}">
              <a16:creationId xmlns:a16="http://schemas.microsoft.com/office/drawing/2014/main" id="{00000000-0008-0000-0E00-000054000000}"/>
            </a:ext>
          </a:extLst>
        </xdr:cNvPr>
        <xdr:cNvSpPr txBox="1"/>
      </xdr:nvSpPr>
      <xdr:spPr>
        <a:xfrm>
          <a:off x="2705744" y="5838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9633</xdr:rowOff>
    </xdr:from>
    <xdr:ext cx="405111" cy="259045"/>
    <xdr:sp macro="" textlink="">
      <xdr:nvSpPr>
        <xdr:cNvPr id="85" name="n_3mainValue【道路】&#10;有形固定資産減価償却率">
          <a:extLst>
            <a:ext uri="{FF2B5EF4-FFF2-40B4-BE49-F238E27FC236}">
              <a16:creationId xmlns:a16="http://schemas.microsoft.com/office/drawing/2014/main" id="{00000000-0008-0000-0E00-000055000000}"/>
            </a:ext>
          </a:extLst>
        </xdr:cNvPr>
        <xdr:cNvSpPr txBox="1"/>
      </xdr:nvSpPr>
      <xdr:spPr>
        <a:xfrm>
          <a:off x="1816744" y="5838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a:extLst>
            <a:ext uri="{FF2B5EF4-FFF2-40B4-BE49-F238E27FC236}">
              <a16:creationId xmlns:a16="http://schemas.microsoft.com/office/drawing/2014/main" id="{00000000-0008-0000-0E00-000056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a:extLst>
            <a:ext uri="{FF2B5EF4-FFF2-40B4-BE49-F238E27FC236}">
              <a16:creationId xmlns:a16="http://schemas.microsoft.com/office/drawing/2014/main" id="{00000000-0008-0000-0E00-000057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a:extLst>
            <a:ext uri="{FF2B5EF4-FFF2-40B4-BE49-F238E27FC236}">
              <a16:creationId xmlns:a16="http://schemas.microsoft.com/office/drawing/2014/main" id="{00000000-0008-0000-0E00-000058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a:extLst>
            <a:ext uri="{FF2B5EF4-FFF2-40B4-BE49-F238E27FC236}">
              <a16:creationId xmlns:a16="http://schemas.microsoft.com/office/drawing/2014/main" id="{00000000-0008-0000-0E00-000059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a:extLst>
            <a:ext uri="{FF2B5EF4-FFF2-40B4-BE49-F238E27FC236}">
              <a16:creationId xmlns:a16="http://schemas.microsoft.com/office/drawing/2014/main" id="{00000000-0008-0000-0E00-00005A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a:extLst>
            <a:ext uri="{FF2B5EF4-FFF2-40B4-BE49-F238E27FC236}">
              <a16:creationId xmlns:a16="http://schemas.microsoft.com/office/drawing/2014/main" id="{00000000-0008-0000-0E00-00005B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a:extLst>
            <a:ext uri="{FF2B5EF4-FFF2-40B4-BE49-F238E27FC236}">
              <a16:creationId xmlns:a16="http://schemas.microsoft.com/office/drawing/2014/main" id="{00000000-0008-0000-0E00-00005C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a:extLst>
            <a:ext uri="{FF2B5EF4-FFF2-40B4-BE49-F238E27FC236}">
              <a16:creationId xmlns:a16="http://schemas.microsoft.com/office/drawing/2014/main" id="{00000000-0008-0000-0E00-00005D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4" name="テキスト ボックス 93">
          <a:extLst>
            <a:ext uri="{FF2B5EF4-FFF2-40B4-BE49-F238E27FC236}">
              <a16:creationId xmlns:a16="http://schemas.microsoft.com/office/drawing/2014/main" id="{00000000-0008-0000-0E00-00005E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a:extLst>
            <a:ext uri="{FF2B5EF4-FFF2-40B4-BE49-F238E27FC236}">
              <a16:creationId xmlns:a16="http://schemas.microsoft.com/office/drawing/2014/main" id="{00000000-0008-0000-0E00-00005F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6" name="直線コネクタ 95">
          <a:extLst>
            <a:ext uri="{FF2B5EF4-FFF2-40B4-BE49-F238E27FC236}">
              <a16:creationId xmlns:a16="http://schemas.microsoft.com/office/drawing/2014/main" id="{00000000-0008-0000-0E00-000060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7" name="テキスト ボックス 96">
          <a:extLst>
            <a:ext uri="{FF2B5EF4-FFF2-40B4-BE49-F238E27FC236}">
              <a16:creationId xmlns:a16="http://schemas.microsoft.com/office/drawing/2014/main" id="{00000000-0008-0000-0E00-000061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8" name="直線コネクタ 97">
          <a:extLst>
            <a:ext uri="{FF2B5EF4-FFF2-40B4-BE49-F238E27FC236}">
              <a16:creationId xmlns:a16="http://schemas.microsoft.com/office/drawing/2014/main" id="{00000000-0008-0000-0E00-000062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99" name="テキスト ボックス 98">
          <a:extLst>
            <a:ext uri="{FF2B5EF4-FFF2-40B4-BE49-F238E27FC236}">
              <a16:creationId xmlns:a16="http://schemas.microsoft.com/office/drawing/2014/main" id="{00000000-0008-0000-0E00-000063000000}"/>
            </a:ext>
          </a:extLst>
        </xdr:cNvPr>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0" name="直線コネクタ 99">
          <a:extLst>
            <a:ext uri="{FF2B5EF4-FFF2-40B4-BE49-F238E27FC236}">
              <a16:creationId xmlns:a16="http://schemas.microsoft.com/office/drawing/2014/main" id="{00000000-0008-0000-0E00-000064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1" name="テキスト ボックス 100">
          <a:extLst>
            <a:ext uri="{FF2B5EF4-FFF2-40B4-BE49-F238E27FC236}">
              <a16:creationId xmlns:a16="http://schemas.microsoft.com/office/drawing/2014/main" id="{00000000-0008-0000-0E00-000065000000}"/>
            </a:ext>
          </a:extLst>
        </xdr:cNvPr>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2" name="直線コネクタ 101">
          <a:extLst>
            <a:ext uri="{FF2B5EF4-FFF2-40B4-BE49-F238E27FC236}">
              <a16:creationId xmlns:a16="http://schemas.microsoft.com/office/drawing/2014/main" id="{00000000-0008-0000-0E00-000066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3" name="テキスト ボックス 102">
          <a:extLst>
            <a:ext uri="{FF2B5EF4-FFF2-40B4-BE49-F238E27FC236}">
              <a16:creationId xmlns:a16="http://schemas.microsoft.com/office/drawing/2014/main" id="{00000000-0008-0000-0E00-000067000000}"/>
            </a:ext>
          </a:extLst>
        </xdr:cNvPr>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4" name="直線コネクタ 103">
          <a:extLst>
            <a:ext uri="{FF2B5EF4-FFF2-40B4-BE49-F238E27FC236}">
              <a16:creationId xmlns:a16="http://schemas.microsoft.com/office/drawing/2014/main" id="{00000000-0008-0000-0E00-000068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05" name="テキスト ボックス 104">
          <a:extLst>
            <a:ext uri="{FF2B5EF4-FFF2-40B4-BE49-F238E27FC236}">
              <a16:creationId xmlns:a16="http://schemas.microsoft.com/office/drawing/2014/main" id="{00000000-0008-0000-0E00-000069000000}"/>
            </a:ext>
          </a:extLst>
        </xdr:cNvPr>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a:extLst>
            <a:ext uri="{FF2B5EF4-FFF2-40B4-BE49-F238E27FC236}">
              <a16:creationId xmlns:a16="http://schemas.microsoft.com/office/drawing/2014/main" id="{00000000-0008-0000-0E00-00006A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07" name="テキスト ボックス 106">
          <a:extLst>
            <a:ext uri="{FF2B5EF4-FFF2-40B4-BE49-F238E27FC236}">
              <a16:creationId xmlns:a16="http://schemas.microsoft.com/office/drawing/2014/main" id="{00000000-0008-0000-0E00-00006B000000}"/>
            </a:ext>
          </a:extLst>
        </xdr:cNvPr>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道路】&#10;一人当たり延長グラフ枠">
          <a:extLst>
            <a:ext uri="{FF2B5EF4-FFF2-40B4-BE49-F238E27FC236}">
              <a16:creationId xmlns:a16="http://schemas.microsoft.com/office/drawing/2014/main" id="{00000000-0008-0000-0E00-00006C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110839</xdr:rowOff>
    </xdr:from>
    <xdr:to>
      <xdr:col>54</xdr:col>
      <xdr:colOff>189865</xdr:colOff>
      <xdr:row>42</xdr:row>
      <xdr:rowOff>37117</xdr:rowOff>
    </xdr:to>
    <xdr:cxnSp macro="">
      <xdr:nvCxnSpPr>
        <xdr:cNvPr id="109" name="直線コネクタ 108">
          <a:extLst>
            <a:ext uri="{FF2B5EF4-FFF2-40B4-BE49-F238E27FC236}">
              <a16:creationId xmlns:a16="http://schemas.microsoft.com/office/drawing/2014/main" id="{00000000-0008-0000-0E00-00006D000000}"/>
            </a:ext>
          </a:extLst>
        </xdr:cNvPr>
        <xdr:cNvCxnSpPr/>
      </xdr:nvCxnSpPr>
      <xdr:spPr>
        <a:xfrm flipV="1">
          <a:off x="10476865" y="5768689"/>
          <a:ext cx="0" cy="1469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40944</xdr:rowOff>
    </xdr:from>
    <xdr:ext cx="469744" cy="259045"/>
    <xdr:sp macro="" textlink="">
      <xdr:nvSpPr>
        <xdr:cNvPr id="110" name="【道路】&#10;一人当たり延長最小値テキスト">
          <a:extLst>
            <a:ext uri="{FF2B5EF4-FFF2-40B4-BE49-F238E27FC236}">
              <a16:creationId xmlns:a16="http://schemas.microsoft.com/office/drawing/2014/main" id="{00000000-0008-0000-0E00-00006E000000}"/>
            </a:ext>
          </a:extLst>
        </xdr:cNvPr>
        <xdr:cNvSpPr txBox="1"/>
      </xdr:nvSpPr>
      <xdr:spPr>
        <a:xfrm>
          <a:off x="10515600" y="7241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37117</xdr:rowOff>
    </xdr:from>
    <xdr:to>
      <xdr:col>55</xdr:col>
      <xdr:colOff>88900</xdr:colOff>
      <xdr:row>42</xdr:row>
      <xdr:rowOff>37117</xdr:rowOff>
    </xdr:to>
    <xdr:cxnSp macro="">
      <xdr:nvCxnSpPr>
        <xdr:cNvPr id="111" name="直線コネクタ 110">
          <a:extLst>
            <a:ext uri="{FF2B5EF4-FFF2-40B4-BE49-F238E27FC236}">
              <a16:creationId xmlns:a16="http://schemas.microsoft.com/office/drawing/2014/main" id="{00000000-0008-0000-0E00-00006F000000}"/>
            </a:ext>
          </a:extLst>
        </xdr:cNvPr>
        <xdr:cNvCxnSpPr/>
      </xdr:nvCxnSpPr>
      <xdr:spPr>
        <a:xfrm>
          <a:off x="10388600" y="7238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57516</xdr:rowOff>
    </xdr:from>
    <xdr:ext cx="599010" cy="259045"/>
    <xdr:sp macro="" textlink="">
      <xdr:nvSpPr>
        <xdr:cNvPr id="112" name="【道路】&#10;一人当たり延長最大値テキスト">
          <a:extLst>
            <a:ext uri="{FF2B5EF4-FFF2-40B4-BE49-F238E27FC236}">
              <a16:creationId xmlns:a16="http://schemas.microsoft.com/office/drawing/2014/main" id="{00000000-0008-0000-0E00-000070000000}"/>
            </a:ext>
          </a:extLst>
        </xdr:cNvPr>
        <xdr:cNvSpPr txBox="1"/>
      </xdr:nvSpPr>
      <xdr:spPr>
        <a:xfrm>
          <a:off x="10515600" y="5543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771.817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110839</xdr:rowOff>
    </xdr:from>
    <xdr:to>
      <xdr:col>55</xdr:col>
      <xdr:colOff>88900</xdr:colOff>
      <xdr:row>33</xdr:row>
      <xdr:rowOff>110839</xdr:rowOff>
    </xdr:to>
    <xdr:cxnSp macro="">
      <xdr:nvCxnSpPr>
        <xdr:cNvPr id="113" name="直線コネクタ 112">
          <a:extLst>
            <a:ext uri="{FF2B5EF4-FFF2-40B4-BE49-F238E27FC236}">
              <a16:creationId xmlns:a16="http://schemas.microsoft.com/office/drawing/2014/main" id="{00000000-0008-0000-0E00-000071000000}"/>
            </a:ext>
          </a:extLst>
        </xdr:cNvPr>
        <xdr:cNvCxnSpPr/>
      </xdr:nvCxnSpPr>
      <xdr:spPr>
        <a:xfrm>
          <a:off x="10388600" y="5768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149251</xdr:rowOff>
    </xdr:from>
    <xdr:ext cx="534377" cy="259045"/>
    <xdr:sp macro="" textlink="">
      <xdr:nvSpPr>
        <xdr:cNvPr id="114" name="【道路】&#10;一人当たり延長平均値テキスト">
          <a:extLst>
            <a:ext uri="{FF2B5EF4-FFF2-40B4-BE49-F238E27FC236}">
              <a16:creationId xmlns:a16="http://schemas.microsoft.com/office/drawing/2014/main" id="{00000000-0008-0000-0E00-000072000000}"/>
            </a:ext>
          </a:extLst>
        </xdr:cNvPr>
        <xdr:cNvSpPr txBox="1"/>
      </xdr:nvSpPr>
      <xdr:spPr>
        <a:xfrm>
          <a:off x="10515600" y="70072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170824</xdr:rowOff>
    </xdr:from>
    <xdr:to>
      <xdr:col>55</xdr:col>
      <xdr:colOff>50800</xdr:colOff>
      <xdr:row>41</xdr:row>
      <xdr:rowOff>100974</xdr:rowOff>
    </xdr:to>
    <xdr:sp macro="" textlink="">
      <xdr:nvSpPr>
        <xdr:cNvPr id="115" name="フローチャート: 判断 114">
          <a:extLst>
            <a:ext uri="{FF2B5EF4-FFF2-40B4-BE49-F238E27FC236}">
              <a16:creationId xmlns:a16="http://schemas.microsoft.com/office/drawing/2014/main" id="{00000000-0008-0000-0E00-000073000000}"/>
            </a:ext>
          </a:extLst>
        </xdr:cNvPr>
        <xdr:cNvSpPr/>
      </xdr:nvSpPr>
      <xdr:spPr>
        <a:xfrm>
          <a:off x="10426700" y="7028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162964</xdr:rowOff>
    </xdr:from>
    <xdr:to>
      <xdr:col>50</xdr:col>
      <xdr:colOff>165100</xdr:colOff>
      <xdr:row>41</xdr:row>
      <xdr:rowOff>93114</xdr:rowOff>
    </xdr:to>
    <xdr:sp macro="" textlink="">
      <xdr:nvSpPr>
        <xdr:cNvPr id="116" name="フローチャート: 判断 115">
          <a:extLst>
            <a:ext uri="{FF2B5EF4-FFF2-40B4-BE49-F238E27FC236}">
              <a16:creationId xmlns:a16="http://schemas.microsoft.com/office/drawing/2014/main" id="{00000000-0008-0000-0E00-000074000000}"/>
            </a:ext>
          </a:extLst>
        </xdr:cNvPr>
        <xdr:cNvSpPr/>
      </xdr:nvSpPr>
      <xdr:spPr>
        <a:xfrm>
          <a:off x="9588500" y="702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168856</xdr:rowOff>
    </xdr:from>
    <xdr:to>
      <xdr:col>46</xdr:col>
      <xdr:colOff>38100</xdr:colOff>
      <xdr:row>41</xdr:row>
      <xdr:rowOff>99006</xdr:rowOff>
    </xdr:to>
    <xdr:sp macro="" textlink="">
      <xdr:nvSpPr>
        <xdr:cNvPr id="117" name="フローチャート: 判断 116">
          <a:extLst>
            <a:ext uri="{FF2B5EF4-FFF2-40B4-BE49-F238E27FC236}">
              <a16:creationId xmlns:a16="http://schemas.microsoft.com/office/drawing/2014/main" id="{00000000-0008-0000-0E00-000075000000}"/>
            </a:ext>
          </a:extLst>
        </xdr:cNvPr>
        <xdr:cNvSpPr/>
      </xdr:nvSpPr>
      <xdr:spPr>
        <a:xfrm>
          <a:off x="8699500" y="702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10524</xdr:rowOff>
    </xdr:from>
    <xdr:to>
      <xdr:col>41</xdr:col>
      <xdr:colOff>101600</xdr:colOff>
      <xdr:row>41</xdr:row>
      <xdr:rowOff>112124</xdr:rowOff>
    </xdr:to>
    <xdr:sp macro="" textlink="">
      <xdr:nvSpPr>
        <xdr:cNvPr id="118" name="フローチャート: 判断 117">
          <a:extLst>
            <a:ext uri="{FF2B5EF4-FFF2-40B4-BE49-F238E27FC236}">
              <a16:creationId xmlns:a16="http://schemas.microsoft.com/office/drawing/2014/main" id="{00000000-0008-0000-0E00-000076000000}"/>
            </a:ext>
          </a:extLst>
        </xdr:cNvPr>
        <xdr:cNvSpPr/>
      </xdr:nvSpPr>
      <xdr:spPr>
        <a:xfrm>
          <a:off x="7810500" y="7039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00000000-0008-0000-0E00-000077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00000000-0008-0000-0E00-000078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00000000-0008-0000-0E00-000079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00000000-0008-0000-0E00-00007A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00000000-0008-0000-0E00-00007B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106001</xdr:rowOff>
    </xdr:from>
    <xdr:to>
      <xdr:col>55</xdr:col>
      <xdr:colOff>50800</xdr:colOff>
      <xdr:row>41</xdr:row>
      <xdr:rowOff>36151</xdr:rowOff>
    </xdr:to>
    <xdr:sp macro="" textlink="">
      <xdr:nvSpPr>
        <xdr:cNvPr id="124" name="楕円 123">
          <a:extLst>
            <a:ext uri="{FF2B5EF4-FFF2-40B4-BE49-F238E27FC236}">
              <a16:creationId xmlns:a16="http://schemas.microsoft.com/office/drawing/2014/main" id="{00000000-0008-0000-0E00-00007C000000}"/>
            </a:ext>
          </a:extLst>
        </xdr:cNvPr>
        <xdr:cNvSpPr/>
      </xdr:nvSpPr>
      <xdr:spPr>
        <a:xfrm>
          <a:off x="10426700" y="6964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128878</xdr:rowOff>
    </xdr:from>
    <xdr:ext cx="599010" cy="259045"/>
    <xdr:sp macro="" textlink="">
      <xdr:nvSpPr>
        <xdr:cNvPr id="125" name="【道路】&#10;一人当たり延長該当値テキスト">
          <a:extLst>
            <a:ext uri="{FF2B5EF4-FFF2-40B4-BE49-F238E27FC236}">
              <a16:creationId xmlns:a16="http://schemas.microsoft.com/office/drawing/2014/main" id="{00000000-0008-0000-0E00-00007D000000}"/>
            </a:ext>
          </a:extLst>
        </xdr:cNvPr>
        <xdr:cNvSpPr txBox="1"/>
      </xdr:nvSpPr>
      <xdr:spPr>
        <a:xfrm>
          <a:off x="10515600" y="6815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115821</xdr:rowOff>
    </xdr:from>
    <xdr:to>
      <xdr:col>50</xdr:col>
      <xdr:colOff>165100</xdr:colOff>
      <xdr:row>41</xdr:row>
      <xdr:rowOff>45971</xdr:rowOff>
    </xdr:to>
    <xdr:sp macro="" textlink="">
      <xdr:nvSpPr>
        <xdr:cNvPr id="126" name="楕円 125">
          <a:extLst>
            <a:ext uri="{FF2B5EF4-FFF2-40B4-BE49-F238E27FC236}">
              <a16:creationId xmlns:a16="http://schemas.microsoft.com/office/drawing/2014/main" id="{00000000-0008-0000-0E00-00007E000000}"/>
            </a:ext>
          </a:extLst>
        </xdr:cNvPr>
        <xdr:cNvSpPr/>
      </xdr:nvSpPr>
      <xdr:spPr>
        <a:xfrm>
          <a:off x="9588500" y="6973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156801</xdr:rowOff>
    </xdr:from>
    <xdr:to>
      <xdr:col>55</xdr:col>
      <xdr:colOff>0</xdr:colOff>
      <xdr:row>40</xdr:row>
      <xdr:rowOff>166621</xdr:rowOff>
    </xdr:to>
    <xdr:cxnSp macro="">
      <xdr:nvCxnSpPr>
        <xdr:cNvPr id="127" name="直線コネクタ 126">
          <a:extLst>
            <a:ext uri="{FF2B5EF4-FFF2-40B4-BE49-F238E27FC236}">
              <a16:creationId xmlns:a16="http://schemas.microsoft.com/office/drawing/2014/main" id="{00000000-0008-0000-0E00-00007F000000}"/>
            </a:ext>
          </a:extLst>
        </xdr:cNvPr>
        <xdr:cNvCxnSpPr/>
      </xdr:nvCxnSpPr>
      <xdr:spPr>
        <a:xfrm flipV="1">
          <a:off x="9639300" y="7014801"/>
          <a:ext cx="838200" cy="9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126525</xdr:rowOff>
    </xdr:from>
    <xdr:to>
      <xdr:col>46</xdr:col>
      <xdr:colOff>38100</xdr:colOff>
      <xdr:row>41</xdr:row>
      <xdr:rowOff>56675</xdr:rowOff>
    </xdr:to>
    <xdr:sp macro="" textlink="">
      <xdr:nvSpPr>
        <xdr:cNvPr id="128" name="楕円 127">
          <a:extLst>
            <a:ext uri="{FF2B5EF4-FFF2-40B4-BE49-F238E27FC236}">
              <a16:creationId xmlns:a16="http://schemas.microsoft.com/office/drawing/2014/main" id="{00000000-0008-0000-0E00-000080000000}"/>
            </a:ext>
          </a:extLst>
        </xdr:cNvPr>
        <xdr:cNvSpPr/>
      </xdr:nvSpPr>
      <xdr:spPr>
        <a:xfrm>
          <a:off x="8699500" y="698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166621</xdr:rowOff>
    </xdr:from>
    <xdr:to>
      <xdr:col>50</xdr:col>
      <xdr:colOff>114300</xdr:colOff>
      <xdr:row>41</xdr:row>
      <xdr:rowOff>5875</xdr:rowOff>
    </xdr:to>
    <xdr:cxnSp macro="">
      <xdr:nvCxnSpPr>
        <xdr:cNvPr id="129" name="直線コネクタ 128">
          <a:extLst>
            <a:ext uri="{FF2B5EF4-FFF2-40B4-BE49-F238E27FC236}">
              <a16:creationId xmlns:a16="http://schemas.microsoft.com/office/drawing/2014/main" id="{00000000-0008-0000-0E00-000081000000}"/>
            </a:ext>
          </a:extLst>
        </xdr:cNvPr>
        <xdr:cNvCxnSpPr/>
      </xdr:nvCxnSpPr>
      <xdr:spPr>
        <a:xfrm flipV="1">
          <a:off x="8750300" y="7024621"/>
          <a:ext cx="889000" cy="10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129331</xdr:rowOff>
    </xdr:from>
    <xdr:to>
      <xdr:col>41</xdr:col>
      <xdr:colOff>101600</xdr:colOff>
      <xdr:row>41</xdr:row>
      <xdr:rowOff>59481</xdr:rowOff>
    </xdr:to>
    <xdr:sp macro="" textlink="">
      <xdr:nvSpPr>
        <xdr:cNvPr id="130" name="楕円 129">
          <a:extLst>
            <a:ext uri="{FF2B5EF4-FFF2-40B4-BE49-F238E27FC236}">
              <a16:creationId xmlns:a16="http://schemas.microsoft.com/office/drawing/2014/main" id="{00000000-0008-0000-0E00-000082000000}"/>
            </a:ext>
          </a:extLst>
        </xdr:cNvPr>
        <xdr:cNvSpPr/>
      </xdr:nvSpPr>
      <xdr:spPr>
        <a:xfrm>
          <a:off x="7810500" y="6987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5875</xdr:rowOff>
    </xdr:from>
    <xdr:to>
      <xdr:col>45</xdr:col>
      <xdr:colOff>177800</xdr:colOff>
      <xdr:row>41</xdr:row>
      <xdr:rowOff>8681</xdr:rowOff>
    </xdr:to>
    <xdr:cxnSp macro="">
      <xdr:nvCxnSpPr>
        <xdr:cNvPr id="131" name="直線コネクタ 130">
          <a:extLst>
            <a:ext uri="{FF2B5EF4-FFF2-40B4-BE49-F238E27FC236}">
              <a16:creationId xmlns:a16="http://schemas.microsoft.com/office/drawing/2014/main" id="{00000000-0008-0000-0E00-000083000000}"/>
            </a:ext>
          </a:extLst>
        </xdr:cNvPr>
        <xdr:cNvCxnSpPr/>
      </xdr:nvCxnSpPr>
      <xdr:spPr>
        <a:xfrm flipV="1">
          <a:off x="7861300" y="7035325"/>
          <a:ext cx="889000" cy="2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41</xdr:row>
      <xdr:rowOff>84241</xdr:rowOff>
    </xdr:from>
    <xdr:ext cx="534377" cy="259045"/>
    <xdr:sp macro="" textlink="">
      <xdr:nvSpPr>
        <xdr:cNvPr id="132" name="n_1aveValue【道路】&#10;一人当たり延長">
          <a:extLst>
            <a:ext uri="{FF2B5EF4-FFF2-40B4-BE49-F238E27FC236}">
              <a16:creationId xmlns:a16="http://schemas.microsoft.com/office/drawing/2014/main" id="{00000000-0008-0000-0E00-000084000000}"/>
            </a:ext>
          </a:extLst>
        </xdr:cNvPr>
        <xdr:cNvSpPr txBox="1"/>
      </xdr:nvSpPr>
      <xdr:spPr>
        <a:xfrm>
          <a:off x="9359411" y="7113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90133</xdr:rowOff>
    </xdr:from>
    <xdr:ext cx="534377" cy="259045"/>
    <xdr:sp macro="" textlink="">
      <xdr:nvSpPr>
        <xdr:cNvPr id="133" name="n_2aveValue【道路】&#10;一人当たり延長">
          <a:extLst>
            <a:ext uri="{FF2B5EF4-FFF2-40B4-BE49-F238E27FC236}">
              <a16:creationId xmlns:a16="http://schemas.microsoft.com/office/drawing/2014/main" id="{00000000-0008-0000-0E00-000085000000}"/>
            </a:ext>
          </a:extLst>
        </xdr:cNvPr>
        <xdr:cNvSpPr txBox="1"/>
      </xdr:nvSpPr>
      <xdr:spPr>
        <a:xfrm>
          <a:off x="8483111" y="7119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103251</xdr:rowOff>
    </xdr:from>
    <xdr:ext cx="534377" cy="259045"/>
    <xdr:sp macro="" textlink="">
      <xdr:nvSpPr>
        <xdr:cNvPr id="134" name="n_3aveValue【道路】&#10;一人当たり延長">
          <a:extLst>
            <a:ext uri="{FF2B5EF4-FFF2-40B4-BE49-F238E27FC236}">
              <a16:creationId xmlns:a16="http://schemas.microsoft.com/office/drawing/2014/main" id="{00000000-0008-0000-0E00-000086000000}"/>
            </a:ext>
          </a:extLst>
        </xdr:cNvPr>
        <xdr:cNvSpPr txBox="1"/>
      </xdr:nvSpPr>
      <xdr:spPr>
        <a:xfrm>
          <a:off x="7594111" y="7132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183094</xdr:colOff>
      <xdr:row>39</xdr:row>
      <xdr:rowOff>62498</xdr:rowOff>
    </xdr:from>
    <xdr:ext cx="599010" cy="259045"/>
    <xdr:sp macro="" textlink="">
      <xdr:nvSpPr>
        <xdr:cNvPr id="135" name="n_1mainValue【道路】&#10;一人当たり延長">
          <a:extLst>
            <a:ext uri="{FF2B5EF4-FFF2-40B4-BE49-F238E27FC236}">
              <a16:creationId xmlns:a16="http://schemas.microsoft.com/office/drawing/2014/main" id="{00000000-0008-0000-0E00-000087000000}"/>
            </a:ext>
          </a:extLst>
        </xdr:cNvPr>
        <xdr:cNvSpPr txBox="1"/>
      </xdr:nvSpPr>
      <xdr:spPr>
        <a:xfrm>
          <a:off x="9327094" y="6749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68794</xdr:colOff>
      <xdr:row>39</xdr:row>
      <xdr:rowOff>73202</xdr:rowOff>
    </xdr:from>
    <xdr:ext cx="599010" cy="259045"/>
    <xdr:sp macro="" textlink="">
      <xdr:nvSpPr>
        <xdr:cNvPr id="136" name="n_2mainValue【道路】&#10;一人当たり延長">
          <a:extLst>
            <a:ext uri="{FF2B5EF4-FFF2-40B4-BE49-F238E27FC236}">
              <a16:creationId xmlns:a16="http://schemas.microsoft.com/office/drawing/2014/main" id="{00000000-0008-0000-0E00-000088000000}"/>
            </a:ext>
          </a:extLst>
        </xdr:cNvPr>
        <xdr:cNvSpPr txBox="1"/>
      </xdr:nvSpPr>
      <xdr:spPr>
        <a:xfrm>
          <a:off x="8450794" y="6759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132294</xdr:colOff>
      <xdr:row>39</xdr:row>
      <xdr:rowOff>76008</xdr:rowOff>
    </xdr:from>
    <xdr:ext cx="599010" cy="259045"/>
    <xdr:sp macro="" textlink="">
      <xdr:nvSpPr>
        <xdr:cNvPr id="137" name="n_3mainValue【道路】&#10;一人当たり延長">
          <a:extLst>
            <a:ext uri="{FF2B5EF4-FFF2-40B4-BE49-F238E27FC236}">
              <a16:creationId xmlns:a16="http://schemas.microsoft.com/office/drawing/2014/main" id="{00000000-0008-0000-0E00-000089000000}"/>
            </a:ext>
          </a:extLst>
        </xdr:cNvPr>
        <xdr:cNvSpPr txBox="1"/>
      </xdr:nvSpPr>
      <xdr:spPr>
        <a:xfrm>
          <a:off x="7561794" y="6762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8" name="正方形/長方形 137">
          <a:extLst>
            <a:ext uri="{FF2B5EF4-FFF2-40B4-BE49-F238E27FC236}">
              <a16:creationId xmlns:a16="http://schemas.microsoft.com/office/drawing/2014/main" id="{00000000-0008-0000-0E00-00008A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9" name="正方形/長方形 138">
          <a:extLst>
            <a:ext uri="{FF2B5EF4-FFF2-40B4-BE49-F238E27FC236}">
              <a16:creationId xmlns:a16="http://schemas.microsoft.com/office/drawing/2014/main" id="{00000000-0008-0000-0E00-00008B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0" name="正方形/長方形 139">
          <a:extLst>
            <a:ext uri="{FF2B5EF4-FFF2-40B4-BE49-F238E27FC236}">
              <a16:creationId xmlns:a16="http://schemas.microsoft.com/office/drawing/2014/main" id="{00000000-0008-0000-0E00-00008C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1" name="正方形/長方形 140">
          <a:extLst>
            <a:ext uri="{FF2B5EF4-FFF2-40B4-BE49-F238E27FC236}">
              <a16:creationId xmlns:a16="http://schemas.microsoft.com/office/drawing/2014/main" id="{00000000-0008-0000-0E00-00008D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2" name="正方形/長方形 141">
          <a:extLst>
            <a:ext uri="{FF2B5EF4-FFF2-40B4-BE49-F238E27FC236}">
              <a16:creationId xmlns:a16="http://schemas.microsoft.com/office/drawing/2014/main" id="{00000000-0008-0000-0E00-00008E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3" name="正方形/長方形 142">
          <a:extLst>
            <a:ext uri="{FF2B5EF4-FFF2-40B4-BE49-F238E27FC236}">
              <a16:creationId xmlns:a16="http://schemas.microsoft.com/office/drawing/2014/main" id="{00000000-0008-0000-0E00-00008F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4" name="正方形/長方形 143">
          <a:extLst>
            <a:ext uri="{FF2B5EF4-FFF2-40B4-BE49-F238E27FC236}">
              <a16:creationId xmlns:a16="http://schemas.microsoft.com/office/drawing/2014/main" id="{00000000-0008-0000-0E00-000090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5" name="正方形/長方形 144">
          <a:extLst>
            <a:ext uri="{FF2B5EF4-FFF2-40B4-BE49-F238E27FC236}">
              <a16:creationId xmlns:a16="http://schemas.microsoft.com/office/drawing/2014/main" id="{00000000-0008-0000-0E00-000091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6" name="テキスト ボックス 145">
          <a:extLst>
            <a:ext uri="{FF2B5EF4-FFF2-40B4-BE49-F238E27FC236}">
              <a16:creationId xmlns:a16="http://schemas.microsoft.com/office/drawing/2014/main" id="{00000000-0008-0000-0E00-000092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7" name="直線コネクタ 146">
          <a:extLst>
            <a:ext uri="{FF2B5EF4-FFF2-40B4-BE49-F238E27FC236}">
              <a16:creationId xmlns:a16="http://schemas.microsoft.com/office/drawing/2014/main" id="{00000000-0008-0000-0E00-000093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8" name="直線コネクタ 147">
          <a:extLst>
            <a:ext uri="{FF2B5EF4-FFF2-40B4-BE49-F238E27FC236}">
              <a16:creationId xmlns:a16="http://schemas.microsoft.com/office/drawing/2014/main" id="{00000000-0008-0000-0E00-000094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9" name="テキスト ボックス 148">
          <a:extLst>
            <a:ext uri="{FF2B5EF4-FFF2-40B4-BE49-F238E27FC236}">
              <a16:creationId xmlns:a16="http://schemas.microsoft.com/office/drawing/2014/main" id="{00000000-0008-0000-0E00-000095000000}"/>
            </a:ext>
          </a:extLst>
        </xdr:cNvPr>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0" name="直線コネクタ 149">
          <a:extLst>
            <a:ext uri="{FF2B5EF4-FFF2-40B4-BE49-F238E27FC236}">
              <a16:creationId xmlns:a16="http://schemas.microsoft.com/office/drawing/2014/main" id="{00000000-0008-0000-0E00-000096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1" name="テキスト ボックス 150">
          <a:extLst>
            <a:ext uri="{FF2B5EF4-FFF2-40B4-BE49-F238E27FC236}">
              <a16:creationId xmlns:a16="http://schemas.microsoft.com/office/drawing/2014/main" id="{00000000-0008-0000-0E00-000097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2" name="直線コネクタ 151">
          <a:extLst>
            <a:ext uri="{FF2B5EF4-FFF2-40B4-BE49-F238E27FC236}">
              <a16:creationId xmlns:a16="http://schemas.microsoft.com/office/drawing/2014/main" id="{00000000-0008-0000-0E00-000098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3" name="テキスト ボックス 152">
          <a:extLst>
            <a:ext uri="{FF2B5EF4-FFF2-40B4-BE49-F238E27FC236}">
              <a16:creationId xmlns:a16="http://schemas.microsoft.com/office/drawing/2014/main" id="{00000000-0008-0000-0E00-000099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4" name="直線コネクタ 153">
          <a:extLst>
            <a:ext uri="{FF2B5EF4-FFF2-40B4-BE49-F238E27FC236}">
              <a16:creationId xmlns:a16="http://schemas.microsoft.com/office/drawing/2014/main" id="{00000000-0008-0000-0E00-00009A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5" name="テキスト ボックス 154">
          <a:extLst>
            <a:ext uri="{FF2B5EF4-FFF2-40B4-BE49-F238E27FC236}">
              <a16:creationId xmlns:a16="http://schemas.microsoft.com/office/drawing/2014/main" id="{00000000-0008-0000-0E00-00009B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6" name="直線コネクタ 155">
          <a:extLst>
            <a:ext uri="{FF2B5EF4-FFF2-40B4-BE49-F238E27FC236}">
              <a16:creationId xmlns:a16="http://schemas.microsoft.com/office/drawing/2014/main" id="{00000000-0008-0000-0E00-00009C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7" name="テキスト ボックス 156">
          <a:extLst>
            <a:ext uri="{FF2B5EF4-FFF2-40B4-BE49-F238E27FC236}">
              <a16:creationId xmlns:a16="http://schemas.microsoft.com/office/drawing/2014/main" id="{00000000-0008-0000-0E00-00009D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8" name="直線コネクタ 157">
          <a:extLst>
            <a:ext uri="{FF2B5EF4-FFF2-40B4-BE49-F238E27FC236}">
              <a16:creationId xmlns:a16="http://schemas.microsoft.com/office/drawing/2014/main" id="{00000000-0008-0000-0E00-00009E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9" name="テキスト ボックス 158">
          <a:extLst>
            <a:ext uri="{FF2B5EF4-FFF2-40B4-BE49-F238E27FC236}">
              <a16:creationId xmlns:a16="http://schemas.microsoft.com/office/drawing/2014/main" id="{00000000-0008-0000-0E00-00009F000000}"/>
            </a:ext>
          </a:extLst>
        </xdr:cNvPr>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0" name="直線コネクタ 159">
          <a:extLst>
            <a:ext uri="{FF2B5EF4-FFF2-40B4-BE49-F238E27FC236}">
              <a16:creationId xmlns:a16="http://schemas.microsoft.com/office/drawing/2014/main" id="{00000000-0008-0000-0E00-0000A0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1" name="テキスト ボックス 160">
          <a:extLst>
            <a:ext uri="{FF2B5EF4-FFF2-40B4-BE49-F238E27FC236}">
              <a16:creationId xmlns:a16="http://schemas.microsoft.com/office/drawing/2014/main" id="{00000000-0008-0000-0E00-0000A1000000}"/>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2" name="【橋りょう・トンネル】&#10;有形固定資産減価償却率グラフ枠">
          <a:extLst>
            <a:ext uri="{FF2B5EF4-FFF2-40B4-BE49-F238E27FC236}">
              <a16:creationId xmlns:a16="http://schemas.microsoft.com/office/drawing/2014/main" id="{00000000-0008-0000-0E00-0000A2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130628</xdr:rowOff>
    </xdr:from>
    <xdr:to>
      <xdr:col>24</xdr:col>
      <xdr:colOff>62865</xdr:colOff>
      <xdr:row>64</xdr:row>
      <xdr:rowOff>102870</xdr:rowOff>
    </xdr:to>
    <xdr:cxnSp macro="">
      <xdr:nvCxnSpPr>
        <xdr:cNvPr id="163" name="直線コネクタ 162">
          <a:extLst>
            <a:ext uri="{FF2B5EF4-FFF2-40B4-BE49-F238E27FC236}">
              <a16:creationId xmlns:a16="http://schemas.microsoft.com/office/drawing/2014/main" id="{00000000-0008-0000-0E00-0000A3000000}"/>
            </a:ext>
          </a:extLst>
        </xdr:cNvPr>
        <xdr:cNvCxnSpPr/>
      </xdr:nvCxnSpPr>
      <xdr:spPr>
        <a:xfrm flipV="1">
          <a:off x="4634865" y="9560378"/>
          <a:ext cx="0" cy="1515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106697</xdr:rowOff>
    </xdr:from>
    <xdr:ext cx="340478" cy="259045"/>
    <xdr:sp macro="" textlink="">
      <xdr:nvSpPr>
        <xdr:cNvPr id="164" name="【橋りょう・トンネル】&#10;有形固定資産減価償却率最小値テキスト">
          <a:extLst>
            <a:ext uri="{FF2B5EF4-FFF2-40B4-BE49-F238E27FC236}">
              <a16:creationId xmlns:a16="http://schemas.microsoft.com/office/drawing/2014/main" id="{00000000-0008-0000-0E00-0000A4000000}"/>
            </a:ext>
          </a:extLst>
        </xdr:cNvPr>
        <xdr:cNvSpPr txBox="1"/>
      </xdr:nvSpPr>
      <xdr:spPr>
        <a:xfrm>
          <a:off x="4673600" y="110794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102870</xdr:rowOff>
    </xdr:from>
    <xdr:to>
      <xdr:col>24</xdr:col>
      <xdr:colOff>152400</xdr:colOff>
      <xdr:row>64</xdr:row>
      <xdr:rowOff>102870</xdr:rowOff>
    </xdr:to>
    <xdr:cxnSp macro="">
      <xdr:nvCxnSpPr>
        <xdr:cNvPr id="165" name="直線コネクタ 164">
          <a:extLst>
            <a:ext uri="{FF2B5EF4-FFF2-40B4-BE49-F238E27FC236}">
              <a16:creationId xmlns:a16="http://schemas.microsoft.com/office/drawing/2014/main" id="{00000000-0008-0000-0E00-0000A5000000}"/>
            </a:ext>
          </a:extLst>
        </xdr:cNvPr>
        <xdr:cNvCxnSpPr/>
      </xdr:nvCxnSpPr>
      <xdr:spPr>
        <a:xfrm>
          <a:off x="4546600" y="1107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77305</xdr:rowOff>
    </xdr:from>
    <xdr:ext cx="405111" cy="259045"/>
    <xdr:sp macro="" textlink="">
      <xdr:nvSpPr>
        <xdr:cNvPr id="166" name="【橋りょう・トンネル】&#10;有形固定資産減価償却率最大値テキスト">
          <a:extLst>
            <a:ext uri="{FF2B5EF4-FFF2-40B4-BE49-F238E27FC236}">
              <a16:creationId xmlns:a16="http://schemas.microsoft.com/office/drawing/2014/main" id="{00000000-0008-0000-0E00-0000A6000000}"/>
            </a:ext>
          </a:extLst>
        </xdr:cNvPr>
        <xdr:cNvSpPr txBox="1"/>
      </xdr:nvSpPr>
      <xdr:spPr>
        <a:xfrm>
          <a:off x="4673600" y="9335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130628</xdr:rowOff>
    </xdr:from>
    <xdr:to>
      <xdr:col>24</xdr:col>
      <xdr:colOff>152400</xdr:colOff>
      <xdr:row>55</xdr:row>
      <xdr:rowOff>130628</xdr:rowOff>
    </xdr:to>
    <xdr:cxnSp macro="">
      <xdr:nvCxnSpPr>
        <xdr:cNvPr id="167" name="直線コネクタ 166">
          <a:extLst>
            <a:ext uri="{FF2B5EF4-FFF2-40B4-BE49-F238E27FC236}">
              <a16:creationId xmlns:a16="http://schemas.microsoft.com/office/drawing/2014/main" id="{00000000-0008-0000-0E00-0000A7000000}"/>
            </a:ext>
          </a:extLst>
        </xdr:cNvPr>
        <xdr:cNvCxnSpPr/>
      </xdr:nvCxnSpPr>
      <xdr:spPr>
        <a:xfrm>
          <a:off x="4546600" y="9560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158223</xdr:rowOff>
    </xdr:from>
    <xdr:ext cx="405111" cy="259045"/>
    <xdr:sp macro="" textlink="">
      <xdr:nvSpPr>
        <xdr:cNvPr id="168" name="【橋りょう・トンネル】&#10;有形固定資産減価償却率平均値テキスト">
          <a:extLst>
            <a:ext uri="{FF2B5EF4-FFF2-40B4-BE49-F238E27FC236}">
              <a16:creationId xmlns:a16="http://schemas.microsoft.com/office/drawing/2014/main" id="{00000000-0008-0000-0E00-0000A8000000}"/>
            </a:ext>
          </a:extLst>
        </xdr:cNvPr>
        <xdr:cNvSpPr txBox="1"/>
      </xdr:nvSpPr>
      <xdr:spPr>
        <a:xfrm>
          <a:off x="4673600" y="99308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135346</xdr:rowOff>
    </xdr:from>
    <xdr:to>
      <xdr:col>24</xdr:col>
      <xdr:colOff>114300</xdr:colOff>
      <xdr:row>59</xdr:row>
      <xdr:rowOff>65496</xdr:rowOff>
    </xdr:to>
    <xdr:sp macro="" textlink="">
      <xdr:nvSpPr>
        <xdr:cNvPr id="169" name="フローチャート: 判断 168">
          <a:extLst>
            <a:ext uri="{FF2B5EF4-FFF2-40B4-BE49-F238E27FC236}">
              <a16:creationId xmlns:a16="http://schemas.microsoft.com/office/drawing/2014/main" id="{00000000-0008-0000-0E00-0000A9000000}"/>
            </a:ext>
          </a:extLst>
        </xdr:cNvPr>
        <xdr:cNvSpPr/>
      </xdr:nvSpPr>
      <xdr:spPr>
        <a:xfrm>
          <a:off x="4584700" y="1007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150041</xdr:rowOff>
    </xdr:from>
    <xdr:to>
      <xdr:col>20</xdr:col>
      <xdr:colOff>38100</xdr:colOff>
      <xdr:row>59</xdr:row>
      <xdr:rowOff>80191</xdr:rowOff>
    </xdr:to>
    <xdr:sp macro="" textlink="">
      <xdr:nvSpPr>
        <xdr:cNvPr id="170" name="フローチャート: 判断 169">
          <a:extLst>
            <a:ext uri="{FF2B5EF4-FFF2-40B4-BE49-F238E27FC236}">
              <a16:creationId xmlns:a16="http://schemas.microsoft.com/office/drawing/2014/main" id="{00000000-0008-0000-0E00-0000AA000000}"/>
            </a:ext>
          </a:extLst>
        </xdr:cNvPr>
        <xdr:cNvSpPr/>
      </xdr:nvSpPr>
      <xdr:spPr>
        <a:xfrm>
          <a:off x="3746500" y="10094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3084</xdr:rowOff>
    </xdr:from>
    <xdr:to>
      <xdr:col>15</xdr:col>
      <xdr:colOff>101600</xdr:colOff>
      <xdr:row>59</xdr:row>
      <xdr:rowOff>104684</xdr:rowOff>
    </xdr:to>
    <xdr:sp macro="" textlink="">
      <xdr:nvSpPr>
        <xdr:cNvPr id="171" name="フローチャート: 判断 170">
          <a:extLst>
            <a:ext uri="{FF2B5EF4-FFF2-40B4-BE49-F238E27FC236}">
              <a16:creationId xmlns:a16="http://schemas.microsoft.com/office/drawing/2014/main" id="{00000000-0008-0000-0E00-0000AB000000}"/>
            </a:ext>
          </a:extLst>
        </xdr:cNvPr>
        <xdr:cNvSpPr/>
      </xdr:nvSpPr>
      <xdr:spPr>
        <a:xfrm>
          <a:off x="2857500" y="10118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58601</xdr:rowOff>
    </xdr:from>
    <xdr:to>
      <xdr:col>10</xdr:col>
      <xdr:colOff>165100</xdr:colOff>
      <xdr:row>59</xdr:row>
      <xdr:rowOff>160201</xdr:rowOff>
    </xdr:to>
    <xdr:sp macro="" textlink="">
      <xdr:nvSpPr>
        <xdr:cNvPr id="172" name="フローチャート: 判断 171">
          <a:extLst>
            <a:ext uri="{FF2B5EF4-FFF2-40B4-BE49-F238E27FC236}">
              <a16:creationId xmlns:a16="http://schemas.microsoft.com/office/drawing/2014/main" id="{00000000-0008-0000-0E00-0000AC000000}"/>
            </a:ext>
          </a:extLst>
        </xdr:cNvPr>
        <xdr:cNvSpPr/>
      </xdr:nvSpPr>
      <xdr:spPr>
        <a:xfrm>
          <a:off x="1968500" y="10174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3" name="テキスト ボックス 172">
          <a:extLst>
            <a:ext uri="{FF2B5EF4-FFF2-40B4-BE49-F238E27FC236}">
              <a16:creationId xmlns:a16="http://schemas.microsoft.com/office/drawing/2014/main" id="{00000000-0008-0000-0E00-0000AD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4" name="テキスト ボックス 173">
          <a:extLst>
            <a:ext uri="{FF2B5EF4-FFF2-40B4-BE49-F238E27FC236}">
              <a16:creationId xmlns:a16="http://schemas.microsoft.com/office/drawing/2014/main" id="{00000000-0008-0000-0E00-0000AE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5" name="テキスト ボックス 174">
          <a:extLst>
            <a:ext uri="{FF2B5EF4-FFF2-40B4-BE49-F238E27FC236}">
              <a16:creationId xmlns:a16="http://schemas.microsoft.com/office/drawing/2014/main" id="{00000000-0008-0000-0E00-0000AF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6" name="テキスト ボックス 175">
          <a:extLst>
            <a:ext uri="{FF2B5EF4-FFF2-40B4-BE49-F238E27FC236}">
              <a16:creationId xmlns:a16="http://schemas.microsoft.com/office/drawing/2014/main" id="{00000000-0008-0000-0E00-0000B0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7" name="テキスト ボックス 176">
          <a:extLst>
            <a:ext uri="{FF2B5EF4-FFF2-40B4-BE49-F238E27FC236}">
              <a16:creationId xmlns:a16="http://schemas.microsoft.com/office/drawing/2014/main" id="{00000000-0008-0000-0E00-0000B1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64</xdr:row>
      <xdr:rowOff>52070</xdr:rowOff>
    </xdr:from>
    <xdr:to>
      <xdr:col>24</xdr:col>
      <xdr:colOff>114300</xdr:colOff>
      <xdr:row>64</xdr:row>
      <xdr:rowOff>153670</xdr:rowOff>
    </xdr:to>
    <xdr:sp macro="" textlink="">
      <xdr:nvSpPr>
        <xdr:cNvPr id="178" name="楕円 177">
          <a:extLst>
            <a:ext uri="{FF2B5EF4-FFF2-40B4-BE49-F238E27FC236}">
              <a16:creationId xmlns:a16="http://schemas.microsoft.com/office/drawing/2014/main" id="{00000000-0008-0000-0E00-0000B2000000}"/>
            </a:ext>
          </a:extLst>
        </xdr:cNvPr>
        <xdr:cNvSpPr/>
      </xdr:nvSpPr>
      <xdr:spPr>
        <a:xfrm>
          <a:off x="4584700" y="11024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138447</xdr:rowOff>
    </xdr:from>
    <xdr:ext cx="340478" cy="259045"/>
    <xdr:sp macro="" textlink="">
      <xdr:nvSpPr>
        <xdr:cNvPr id="179" name="【橋りょう・トンネル】&#10;有形固定資産減価償却率該当値テキスト">
          <a:extLst>
            <a:ext uri="{FF2B5EF4-FFF2-40B4-BE49-F238E27FC236}">
              <a16:creationId xmlns:a16="http://schemas.microsoft.com/office/drawing/2014/main" id="{00000000-0008-0000-0E00-0000B3000000}"/>
            </a:ext>
          </a:extLst>
        </xdr:cNvPr>
        <xdr:cNvSpPr txBox="1"/>
      </xdr:nvSpPr>
      <xdr:spPr>
        <a:xfrm>
          <a:off x="4673600" y="109397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53703</xdr:rowOff>
    </xdr:from>
    <xdr:to>
      <xdr:col>20</xdr:col>
      <xdr:colOff>38100</xdr:colOff>
      <xdr:row>58</xdr:row>
      <xdr:rowOff>155303</xdr:rowOff>
    </xdr:to>
    <xdr:sp macro="" textlink="">
      <xdr:nvSpPr>
        <xdr:cNvPr id="180" name="楕円 179">
          <a:extLst>
            <a:ext uri="{FF2B5EF4-FFF2-40B4-BE49-F238E27FC236}">
              <a16:creationId xmlns:a16="http://schemas.microsoft.com/office/drawing/2014/main" id="{00000000-0008-0000-0E00-0000B4000000}"/>
            </a:ext>
          </a:extLst>
        </xdr:cNvPr>
        <xdr:cNvSpPr/>
      </xdr:nvSpPr>
      <xdr:spPr>
        <a:xfrm>
          <a:off x="3746500" y="9997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104503</xdr:rowOff>
    </xdr:from>
    <xdr:to>
      <xdr:col>24</xdr:col>
      <xdr:colOff>63500</xdr:colOff>
      <xdr:row>64</xdr:row>
      <xdr:rowOff>102870</xdr:rowOff>
    </xdr:to>
    <xdr:cxnSp macro="">
      <xdr:nvCxnSpPr>
        <xdr:cNvPr id="181" name="直線コネクタ 180">
          <a:extLst>
            <a:ext uri="{FF2B5EF4-FFF2-40B4-BE49-F238E27FC236}">
              <a16:creationId xmlns:a16="http://schemas.microsoft.com/office/drawing/2014/main" id="{00000000-0008-0000-0E00-0000B5000000}"/>
            </a:ext>
          </a:extLst>
        </xdr:cNvPr>
        <xdr:cNvCxnSpPr/>
      </xdr:nvCxnSpPr>
      <xdr:spPr>
        <a:xfrm>
          <a:off x="3797300" y="10048603"/>
          <a:ext cx="838200" cy="1027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79828</xdr:rowOff>
    </xdr:from>
    <xdr:to>
      <xdr:col>15</xdr:col>
      <xdr:colOff>101600</xdr:colOff>
      <xdr:row>59</xdr:row>
      <xdr:rowOff>9978</xdr:rowOff>
    </xdr:to>
    <xdr:sp macro="" textlink="">
      <xdr:nvSpPr>
        <xdr:cNvPr id="182" name="楕円 181">
          <a:extLst>
            <a:ext uri="{FF2B5EF4-FFF2-40B4-BE49-F238E27FC236}">
              <a16:creationId xmlns:a16="http://schemas.microsoft.com/office/drawing/2014/main" id="{00000000-0008-0000-0E00-0000B6000000}"/>
            </a:ext>
          </a:extLst>
        </xdr:cNvPr>
        <xdr:cNvSpPr/>
      </xdr:nvSpPr>
      <xdr:spPr>
        <a:xfrm>
          <a:off x="2857500" y="10023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104503</xdr:rowOff>
    </xdr:from>
    <xdr:to>
      <xdr:col>19</xdr:col>
      <xdr:colOff>177800</xdr:colOff>
      <xdr:row>58</xdr:row>
      <xdr:rowOff>130628</xdr:rowOff>
    </xdr:to>
    <xdr:cxnSp macro="">
      <xdr:nvCxnSpPr>
        <xdr:cNvPr id="183" name="直線コネクタ 182">
          <a:extLst>
            <a:ext uri="{FF2B5EF4-FFF2-40B4-BE49-F238E27FC236}">
              <a16:creationId xmlns:a16="http://schemas.microsoft.com/office/drawing/2014/main" id="{00000000-0008-0000-0E00-0000B7000000}"/>
            </a:ext>
          </a:extLst>
        </xdr:cNvPr>
        <xdr:cNvCxnSpPr/>
      </xdr:nvCxnSpPr>
      <xdr:spPr>
        <a:xfrm flipV="1">
          <a:off x="2908300" y="10048603"/>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79828</xdr:rowOff>
    </xdr:from>
    <xdr:to>
      <xdr:col>10</xdr:col>
      <xdr:colOff>165100</xdr:colOff>
      <xdr:row>59</xdr:row>
      <xdr:rowOff>9978</xdr:rowOff>
    </xdr:to>
    <xdr:sp macro="" textlink="">
      <xdr:nvSpPr>
        <xdr:cNvPr id="184" name="楕円 183">
          <a:extLst>
            <a:ext uri="{FF2B5EF4-FFF2-40B4-BE49-F238E27FC236}">
              <a16:creationId xmlns:a16="http://schemas.microsoft.com/office/drawing/2014/main" id="{00000000-0008-0000-0E00-0000B8000000}"/>
            </a:ext>
          </a:extLst>
        </xdr:cNvPr>
        <xdr:cNvSpPr/>
      </xdr:nvSpPr>
      <xdr:spPr>
        <a:xfrm>
          <a:off x="1968500" y="10023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130628</xdr:rowOff>
    </xdr:from>
    <xdr:to>
      <xdr:col>15</xdr:col>
      <xdr:colOff>50800</xdr:colOff>
      <xdr:row>58</xdr:row>
      <xdr:rowOff>130628</xdr:rowOff>
    </xdr:to>
    <xdr:cxnSp macro="">
      <xdr:nvCxnSpPr>
        <xdr:cNvPr id="185" name="直線コネクタ 184">
          <a:extLst>
            <a:ext uri="{FF2B5EF4-FFF2-40B4-BE49-F238E27FC236}">
              <a16:creationId xmlns:a16="http://schemas.microsoft.com/office/drawing/2014/main" id="{00000000-0008-0000-0E00-0000B9000000}"/>
            </a:ext>
          </a:extLst>
        </xdr:cNvPr>
        <xdr:cNvCxnSpPr/>
      </xdr:nvCxnSpPr>
      <xdr:spPr>
        <a:xfrm>
          <a:off x="2019300" y="100747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71318</xdr:rowOff>
    </xdr:from>
    <xdr:ext cx="405111" cy="259045"/>
    <xdr:sp macro="" textlink="">
      <xdr:nvSpPr>
        <xdr:cNvPr id="186" name="n_1aveValue【橋りょう・トンネル】&#10;有形固定資産減価償却率">
          <a:extLst>
            <a:ext uri="{FF2B5EF4-FFF2-40B4-BE49-F238E27FC236}">
              <a16:creationId xmlns:a16="http://schemas.microsoft.com/office/drawing/2014/main" id="{00000000-0008-0000-0E00-0000BA000000}"/>
            </a:ext>
          </a:extLst>
        </xdr:cNvPr>
        <xdr:cNvSpPr txBox="1"/>
      </xdr:nvSpPr>
      <xdr:spPr>
        <a:xfrm>
          <a:off x="3582044" y="101868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95811</xdr:rowOff>
    </xdr:from>
    <xdr:ext cx="405111" cy="259045"/>
    <xdr:sp macro="" textlink="">
      <xdr:nvSpPr>
        <xdr:cNvPr id="187" name="n_2aveValue【橋りょう・トンネル】&#10;有形固定資産減価償却率">
          <a:extLst>
            <a:ext uri="{FF2B5EF4-FFF2-40B4-BE49-F238E27FC236}">
              <a16:creationId xmlns:a16="http://schemas.microsoft.com/office/drawing/2014/main" id="{00000000-0008-0000-0E00-0000BB000000}"/>
            </a:ext>
          </a:extLst>
        </xdr:cNvPr>
        <xdr:cNvSpPr txBox="1"/>
      </xdr:nvSpPr>
      <xdr:spPr>
        <a:xfrm>
          <a:off x="2705744" y="102113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151328</xdr:rowOff>
    </xdr:from>
    <xdr:ext cx="405111" cy="259045"/>
    <xdr:sp macro="" textlink="">
      <xdr:nvSpPr>
        <xdr:cNvPr id="188" name="n_3aveValue【橋りょう・トンネル】&#10;有形固定資産減価償却率">
          <a:extLst>
            <a:ext uri="{FF2B5EF4-FFF2-40B4-BE49-F238E27FC236}">
              <a16:creationId xmlns:a16="http://schemas.microsoft.com/office/drawing/2014/main" id="{00000000-0008-0000-0E00-0000BC000000}"/>
            </a:ext>
          </a:extLst>
        </xdr:cNvPr>
        <xdr:cNvSpPr txBox="1"/>
      </xdr:nvSpPr>
      <xdr:spPr>
        <a:xfrm>
          <a:off x="1816744" y="102668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380</xdr:rowOff>
    </xdr:from>
    <xdr:ext cx="405111" cy="259045"/>
    <xdr:sp macro="" textlink="">
      <xdr:nvSpPr>
        <xdr:cNvPr id="189" name="n_1mainValue【橋りょう・トンネル】&#10;有形固定資産減価償却率">
          <a:extLst>
            <a:ext uri="{FF2B5EF4-FFF2-40B4-BE49-F238E27FC236}">
              <a16:creationId xmlns:a16="http://schemas.microsoft.com/office/drawing/2014/main" id="{00000000-0008-0000-0E00-0000BD000000}"/>
            </a:ext>
          </a:extLst>
        </xdr:cNvPr>
        <xdr:cNvSpPr txBox="1"/>
      </xdr:nvSpPr>
      <xdr:spPr>
        <a:xfrm>
          <a:off x="3582044" y="97730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26505</xdr:rowOff>
    </xdr:from>
    <xdr:ext cx="405111" cy="259045"/>
    <xdr:sp macro="" textlink="">
      <xdr:nvSpPr>
        <xdr:cNvPr id="190" name="n_2mainValue【橋りょう・トンネル】&#10;有形固定資産減価償却率">
          <a:extLst>
            <a:ext uri="{FF2B5EF4-FFF2-40B4-BE49-F238E27FC236}">
              <a16:creationId xmlns:a16="http://schemas.microsoft.com/office/drawing/2014/main" id="{00000000-0008-0000-0E00-0000BE000000}"/>
            </a:ext>
          </a:extLst>
        </xdr:cNvPr>
        <xdr:cNvSpPr txBox="1"/>
      </xdr:nvSpPr>
      <xdr:spPr>
        <a:xfrm>
          <a:off x="2705744" y="97991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26505</xdr:rowOff>
    </xdr:from>
    <xdr:ext cx="405111" cy="259045"/>
    <xdr:sp macro="" textlink="">
      <xdr:nvSpPr>
        <xdr:cNvPr id="191" name="n_3mainValue【橋りょう・トンネル】&#10;有形固定資産減価償却率">
          <a:extLst>
            <a:ext uri="{FF2B5EF4-FFF2-40B4-BE49-F238E27FC236}">
              <a16:creationId xmlns:a16="http://schemas.microsoft.com/office/drawing/2014/main" id="{00000000-0008-0000-0E00-0000BF000000}"/>
            </a:ext>
          </a:extLst>
        </xdr:cNvPr>
        <xdr:cNvSpPr txBox="1"/>
      </xdr:nvSpPr>
      <xdr:spPr>
        <a:xfrm>
          <a:off x="1816744" y="97991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2" name="正方形/長方形 191">
          <a:extLst>
            <a:ext uri="{FF2B5EF4-FFF2-40B4-BE49-F238E27FC236}">
              <a16:creationId xmlns:a16="http://schemas.microsoft.com/office/drawing/2014/main" id="{00000000-0008-0000-0E00-0000C0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3" name="正方形/長方形 192">
          <a:extLst>
            <a:ext uri="{FF2B5EF4-FFF2-40B4-BE49-F238E27FC236}">
              <a16:creationId xmlns:a16="http://schemas.microsoft.com/office/drawing/2014/main" id="{00000000-0008-0000-0E00-0000C1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4" name="正方形/長方形 193">
          <a:extLst>
            <a:ext uri="{FF2B5EF4-FFF2-40B4-BE49-F238E27FC236}">
              <a16:creationId xmlns:a16="http://schemas.microsoft.com/office/drawing/2014/main" id="{00000000-0008-0000-0E00-0000C2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5" name="正方形/長方形 194">
          <a:extLst>
            <a:ext uri="{FF2B5EF4-FFF2-40B4-BE49-F238E27FC236}">
              <a16:creationId xmlns:a16="http://schemas.microsoft.com/office/drawing/2014/main" id="{00000000-0008-0000-0E00-0000C3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6" name="正方形/長方形 195">
          <a:extLst>
            <a:ext uri="{FF2B5EF4-FFF2-40B4-BE49-F238E27FC236}">
              <a16:creationId xmlns:a16="http://schemas.microsoft.com/office/drawing/2014/main" id="{00000000-0008-0000-0E00-0000C4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7" name="正方形/長方形 196">
          <a:extLst>
            <a:ext uri="{FF2B5EF4-FFF2-40B4-BE49-F238E27FC236}">
              <a16:creationId xmlns:a16="http://schemas.microsoft.com/office/drawing/2014/main" id="{00000000-0008-0000-0E00-0000C5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8" name="正方形/長方形 197">
          <a:extLst>
            <a:ext uri="{FF2B5EF4-FFF2-40B4-BE49-F238E27FC236}">
              <a16:creationId xmlns:a16="http://schemas.microsoft.com/office/drawing/2014/main" id="{00000000-0008-0000-0E00-0000C6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9" name="正方形/長方形 198">
          <a:extLst>
            <a:ext uri="{FF2B5EF4-FFF2-40B4-BE49-F238E27FC236}">
              <a16:creationId xmlns:a16="http://schemas.microsoft.com/office/drawing/2014/main" id="{00000000-0008-0000-0E00-0000C7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0" name="テキスト ボックス 199">
          <a:extLst>
            <a:ext uri="{FF2B5EF4-FFF2-40B4-BE49-F238E27FC236}">
              <a16:creationId xmlns:a16="http://schemas.microsoft.com/office/drawing/2014/main" id="{00000000-0008-0000-0E00-0000C8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1" name="直線コネクタ 200">
          <a:extLst>
            <a:ext uri="{FF2B5EF4-FFF2-40B4-BE49-F238E27FC236}">
              <a16:creationId xmlns:a16="http://schemas.microsoft.com/office/drawing/2014/main" id="{00000000-0008-0000-0E00-0000C9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02" name="直線コネクタ 201">
          <a:extLst>
            <a:ext uri="{FF2B5EF4-FFF2-40B4-BE49-F238E27FC236}">
              <a16:creationId xmlns:a16="http://schemas.microsoft.com/office/drawing/2014/main" id="{00000000-0008-0000-0E00-0000CA000000}"/>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03" name="テキスト ボックス 202">
          <a:extLst>
            <a:ext uri="{FF2B5EF4-FFF2-40B4-BE49-F238E27FC236}">
              <a16:creationId xmlns:a16="http://schemas.microsoft.com/office/drawing/2014/main" id="{00000000-0008-0000-0E00-0000CB000000}"/>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04" name="直線コネクタ 203">
          <a:extLst>
            <a:ext uri="{FF2B5EF4-FFF2-40B4-BE49-F238E27FC236}">
              <a16:creationId xmlns:a16="http://schemas.microsoft.com/office/drawing/2014/main" id="{00000000-0008-0000-0E00-0000CC000000}"/>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205" name="テキスト ボックス 204">
          <a:extLst>
            <a:ext uri="{FF2B5EF4-FFF2-40B4-BE49-F238E27FC236}">
              <a16:creationId xmlns:a16="http://schemas.microsoft.com/office/drawing/2014/main" id="{00000000-0008-0000-0E00-0000CD000000}"/>
            </a:ext>
          </a:extLst>
        </xdr:cNvPr>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06" name="直線コネクタ 205">
          <a:extLst>
            <a:ext uri="{FF2B5EF4-FFF2-40B4-BE49-F238E27FC236}">
              <a16:creationId xmlns:a16="http://schemas.microsoft.com/office/drawing/2014/main" id="{00000000-0008-0000-0E00-0000CE000000}"/>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07" name="テキスト ボックス 206">
          <a:extLst>
            <a:ext uri="{FF2B5EF4-FFF2-40B4-BE49-F238E27FC236}">
              <a16:creationId xmlns:a16="http://schemas.microsoft.com/office/drawing/2014/main" id="{00000000-0008-0000-0E00-0000CF000000}"/>
            </a:ext>
          </a:extLst>
        </xdr:cNvPr>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08" name="直線コネクタ 207">
          <a:extLst>
            <a:ext uri="{FF2B5EF4-FFF2-40B4-BE49-F238E27FC236}">
              <a16:creationId xmlns:a16="http://schemas.microsoft.com/office/drawing/2014/main" id="{00000000-0008-0000-0E00-0000D0000000}"/>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09" name="テキスト ボックス 208">
          <a:extLst>
            <a:ext uri="{FF2B5EF4-FFF2-40B4-BE49-F238E27FC236}">
              <a16:creationId xmlns:a16="http://schemas.microsoft.com/office/drawing/2014/main" id="{00000000-0008-0000-0E00-0000D1000000}"/>
            </a:ext>
          </a:extLst>
        </xdr:cNvPr>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0" name="直線コネクタ 209">
          <a:extLst>
            <a:ext uri="{FF2B5EF4-FFF2-40B4-BE49-F238E27FC236}">
              <a16:creationId xmlns:a16="http://schemas.microsoft.com/office/drawing/2014/main" id="{00000000-0008-0000-0E00-0000D2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1" name="テキスト ボックス 210">
          <a:extLst>
            <a:ext uri="{FF2B5EF4-FFF2-40B4-BE49-F238E27FC236}">
              <a16:creationId xmlns:a16="http://schemas.microsoft.com/office/drawing/2014/main" id="{00000000-0008-0000-0E00-0000D3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2" name="【橋りょう・トンネル】&#10;一人当たり有形固定資産（償却資産）額グラフ枠">
          <a:extLst>
            <a:ext uri="{FF2B5EF4-FFF2-40B4-BE49-F238E27FC236}">
              <a16:creationId xmlns:a16="http://schemas.microsoft.com/office/drawing/2014/main" id="{00000000-0008-0000-0E00-0000D4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103377</xdr:rowOff>
    </xdr:from>
    <xdr:to>
      <xdr:col>54</xdr:col>
      <xdr:colOff>189865</xdr:colOff>
      <xdr:row>63</xdr:row>
      <xdr:rowOff>170041</xdr:rowOff>
    </xdr:to>
    <xdr:cxnSp macro="">
      <xdr:nvCxnSpPr>
        <xdr:cNvPr id="213" name="直線コネクタ 212">
          <a:extLst>
            <a:ext uri="{FF2B5EF4-FFF2-40B4-BE49-F238E27FC236}">
              <a16:creationId xmlns:a16="http://schemas.microsoft.com/office/drawing/2014/main" id="{00000000-0008-0000-0E00-0000D5000000}"/>
            </a:ext>
          </a:extLst>
        </xdr:cNvPr>
        <xdr:cNvCxnSpPr/>
      </xdr:nvCxnSpPr>
      <xdr:spPr>
        <a:xfrm flipV="1">
          <a:off x="10476865" y="9704577"/>
          <a:ext cx="0" cy="1266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2418</xdr:rowOff>
    </xdr:from>
    <xdr:ext cx="469744" cy="259045"/>
    <xdr:sp macro="" textlink="">
      <xdr:nvSpPr>
        <xdr:cNvPr id="214" name="【橋りょう・トンネル】&#10;一人当たり有形固定資産（償却資産）額最小値テキスト">
          <a:extLst>
            <a:ext uri="{FF2B5EF4-FFF2-40B4-BE49-F238E27FC236}">
              <a16:creationId xmlns:a16="http://schemas.microsoft.com/office/drawing/2014/main" id="{00000000-0008-0000-0E00-0000D6000000}"/>
            </a:ext>
          </a:extLst>
        </xdr:cNvPr>
        <xdr:cNvSpPr txBox="1"/>
      </xdr:nvSpPr>
      <xdr:spPr>
        <a:xfrm>
          <a:off x="10515600" y="10975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170041</xdr:rowOff>
    </xdr:from>
    <xdr:to>
      <xdr:col>55</xdr:col>
      <xdr:colOff>88900</xdr:colOff>
      <xdr:row>63</xdr:row>
      <xdr:rowOff>170041</xdr:rowOff>
    </xdr:to>
    <xdr:cxnSp macro="">
      <xdr:nvCxnSpPr>
        <xdr:cNvPr id="215" name="直線コネクタ 214">
          <a:extLst>
            <a:ext uri="{FF2B5EF4-FFF2-40B4-BE49-F238E27FC236}">
              <a16:creationId xmlns:a16="http://schemas.microsoft.com/office/drawing/2014/main" id="{00000000-0008-0000-0E00-0000D7000000}"/>
            </a:ext>
          </a:extLst>
        </xdr:cNvPr>
        <xdr:cNvCxnSpPr/>
      </xdr:nvCxnSpPr>
      <xdr:spPr>
        <a:xfrm>
          <a:off x="10388600" y="10971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50054</xdr:rowOff>
    </xdr:from>
    <xdr:ext cx="690189" cy="259045"/>
    <xdr:sp macro="" textlink="">
      <xdr:nvSpPr>
        <xdr:cNvPr id="216" name="【橋りょう・トンネル】&#10;一人当たり有形固定資産（償却資産）額最大値テキスト">
          <a:extLst>
            <a:ext uri="{FF2B5EF4-FFF2-40B4-BE49-F238E27FC236}">
              <a16:creationId xmlns:a16="http://schemas.microsoft.com/office/drawing/2014/main" id="{00000000-0008-0000-0E00-0000D8000000}"/>
            </a:ext>
          </a:extLst>
        </xdr:cNvPr>
        <xdr:cNvSpPr txBox="1"/>
      </xdr:nvSpPr>
      <xdr:spPr>
        <a:xfrm>
          <a:off x="10515600" y="947980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5,547,782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103377</xdr:rowOff>
    </xdr:from>
    <xdr:to>
      <xdr:col>55</xdr:col>
      <xdr:colOff>88900</xdr:colOff>
      <xdr:row>56</xdr:row>
      <xdr:rowOff>103377</xdr:rowOff>
    </xdr:to>
    <xdr:cxnSp macro="">
      <xdr:nvCxnSpPr>
        <xdr:cNvPr id="217" name="直線コネクタ 216">
          <a:extLst>
            <a:ext uri="{FF2B5EF4-FFF2-40B4-BE49-F238E27FC236}">
              <a16:creationId xmlns:a16="http://schemas.microsoft.com/office/drawing/2014/main" id="{00000000-0008-0000-0E00-0000D9000000}"/>
            </a:ext>
          </a:extLst>
        </xdr:cNvPr>
        <xdr:cNvCxnSpPr/>
      </xdr:nvCxnSpPr>
      <xdr:spPr>
        <a:xfrm>
          <a:off x="10388600" y="9704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71041</xdr:rowOff>
    </xdr:from>
    <xdr:ext cx="690189" cy="259045"/>
    <xdr:sp macro="" textlink="">
      <xdr:nvSpPr>
        <xdr:cNvPr id="218" name="【橋りょう・トンネル】&#10;一人当たり有形固定資産（償却資産）額平均値テキスト">
          <a:extLst>
            <a:ext uri="{FF2B5EF4-FFF2-40B4-BE49-F238E27FC236}">
              <a16:creationId xmlns:a16="http://schemas.microsoft.com/office/drawing/2014/main" id="{00000000-0008-0000-0E00-0000DA000000}"/>
            </a:ext>
          </a:extLst>
        </xdr:cNvPr>
        <xdr:cNvSpPr txBox="1"/>
      </xdr:nvSpPr>
      <xdr:spPr>
        <a:xfrm>
          <a:off x="10515600" y="10529491"/>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1,067,087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48164</xdr:rowOff>
    </xdr:from>
    <xdr:to>
      <xdr:col>55</xdr:col>
      <xdr:colOff>50800</xdr:colOff>
      <xdr:row>62</xdr:row>
      <xdr:rowOff>149764</xdr:rowOff>
    </xdr:to>
    <xdr:sp macro="" textlink="">
      <xdr:nvSpPr>
        <xdr:cNvPr id="219" name="フローチャート: 判断 218">
          <a:extLst>
            <a:ext uri="{FF2B5EF4-FFF2-40B4-BE49-F238E27FC236}">
              <a16:creationId xmlns:a16="http://schemas.microsoft.com/office/drawing/2014/main" id="{00000000-0008-0000-0E00-0000DB000000}"/>
            </a:ext>
          </a:extLst>
        </xdr:cNvPr>
        <xdr:cNvSpPr/>
      </xdr:nvSpPr>
      <xdr:spPr>
        <a:xfrm>
          <a:off x="10426700" y="10678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59434</xdr:rowOff>
    </xdr:from>
    <xdr:to>
      <xdr:col>50</xdr:col>
      <xdr:colOff>165100</xdr:colOff>
      <xdr:row>62</xdr:row>
      <xdr:rowOff>161034</xdr:rowOff>
    </xdr:to>
    <xdr:sp macro="" textlink="">
      <xdr:nvSpPr>
        <xdr:cNvPr id="220" name="フローチャート: 判断 219">
          <a:extLst>
            <a:ext uri="{FF2B5EF4-FFF2-40B4-BE49-F238E27FC236}">
              <a16:creationId xmlns:a16="http://schemas.microsoft.com/office/drawing/2014/main" id="{00000000-0008-0000-0E00-0000DC000000}"/>
            </a:ext>
          </a:extLst>
        </xdr:cNvPr>
        <xdr:cNvSpPr/>
      </xdr:nvSpPr>
      <xdr:spPr>
        <a:xfrm>
          <a:off x="9588500" y="10689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54958</xdr:rowOff>
    </xdr:from>
    <xdr:to>
      <xdr:col>46</xdr:col>
      <xdr:colOff>38100</xdr:colOff>
      <xdr:row>62</xdr:row>
      <xdr:rowOff>156558</xdr:rowOff>
    </xdr:to>
    <xdr:sp macro="" textlink="">
      <xdr:nvSpPr>
        <xdr:cNvPr id="221" name="フローチャート: 判断 220">
          <a:extLst>
            <a:ext uri="{FF2B5EF4-FFF2-40B4-BE49-F238E27FC236}">
              <a16:creationId xmlns:a16="http://schemas.microsoft.com/office/drawing/2014/main" id="{00000000-0008-0000-0E00-0000DD000000}"/>
            </a:ext>
          </a:extLst>
        </xdr:cNvPr>
        <xdr:cNvSpPr/>
      </xdr:nvSpPr>
      <xdr:spPr>
        <a:xfrm>
          <a:off x="8699500" y="10684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84270</xdr:rowOff>
    </xdr:from>
    <xdr:to>
      <xdr:col>41</xdr:col>
      <xdr:colOff>101600</xdr:colOff>
      <xdr:row>63</xdr:row>
      <xdr:rowOff>14420</xdr:rowOff>
    </xdr:to>
    <xdr:sp macro="" textlink="">
      <xdr:nvSpPr>
        <xdr:cNvPr id="222" name="フローチャート: 判断 221">
          <a:extLst>
            <a:ext uri="{FF2B5EF4-FFF2-40B4-BE49-F238E27FC236}">
              <a16:creationId xmlns:a16="http://schemas.microsoft.com/office/drawing/2014/main" id="{00000000-0008-0000-0E00-0000DE000000}"/>
            </a:ext>
          </a:extLst>
        </xdr:cNvPr>
        <xdr:cNvSpPr/>
      </xdr:nvSpPr>
      <xdr:spPr>
        <a:xfrm>
          <a:off x="7810500" y="10714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3" name="テキスト ボックス 222">
          <a:extLst>
            <a:ext uri="{FF2B5EF4-FFF2-40B4-BE49-F238E27FC236}">
              <a16:creationId xmlns:a16="http://schemas.microsoft.com/office/drawing/2014/main" id="{00000000-0008-0000-0E00-0000DF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4" name="テキスト ボックス 223">
          <a:extLst>
            <a:ext uri="{FF2B5EF4-FFF2-40B4-BE49-F238E27FC236}">
              <a16:creationId xmlns:a16="http://schemas.microsoft.com/office/drawing/2014/main" id="{00000000-0008-0000-0E00-0000E0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5" name="テキスト ボックス 224">
          <a:extLst>
            <a:ext uri="{FF2B5EF4-FFF2-40B4-BE49-F238E27FC236}">
              <a16:creationId xmlns:a16="http://schemas.microsoft.com/office/drawing/2014/main" id="{00000000-0008-0000-0E00-0000E1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6" name="テキスト ボックス 225">
          <a:extLst>
            <a:ext uri="{FF2B5EF4-FFF2-40B4-BE49-F238E27FC236}">
              <a16:creationId xmlns:a16="http://schemas.microsoft.com/office/drawing/2014/main" id="{00000000-0008-0000-0E00-0000E2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7" name="テキスト ボックス 226">
          <a:extLst>
            <a:ext uri="{FF2B5EF4-FFF2-40B4-BE49-F238E27FC236}">
              <a16:creationId xmlns:a16="http://schemas.microsoft.com/office/drawing/2014/main" id="{00000000-0008-0000-0E00-0000E3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114754</xdr:rowOff>
    </xdr:from>
    <xdr:to>
      <xdr:col>55</xdr:col>
      <xdr:colOff>50800</xdr:colOff>
      <xdr:row>64</xdr:row>
      <xdr:rowOff>44904</xdr:rowOff>
    </xdr:to>
    <xdr:sp macro="" textlink="">
      <xdr:nvSpPr>
        <xdr:cNvPr id="228" name="楕円 227">
          <a:extLst>
            <a:ext uri="{FF2B5EF4-FFF2-40B4-BE49-F238E27FC236}">
              <a16:creationId xmlns:a16="http://schemas.microsoft.com/office/drawing/2014/main" id="{00000000-0008-0000-0E00-0000E4000000}"/>
            </a:ext>
          </a:extLst>
        </xdr:cNvPr>
        <xdr:cNvSpPr/>
      </xdr:nvSpPr>
      <xdr:spPr>
        <a:xfrm>
          <a:off x="10426700" y="1091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29681</xdr:rowOff>
    </xdr:from>
    <xdr:ext cx="534377" cy="259045"/>
    <xdr:sp macro="" textlink="">
      <xdr:nvSpPr>
        <xdr:cNvPr id="229" name="【橋りょう・トンネル】&#10;一人当たり有形固定資産（償却資産）額該当値テキスト">
          <a:extLst>
            <a:ext uri="{FF2B5EF4-FFF2-40B4-BE49-F238E27FC236}">
              <a16:creationId xmlns:a16="http://schemas.microsoft.com/office/drawing/2014/main" id="{00000000-0008-0000-0E00-0000E5000000}"/>
            </a:ext>
          </a:extLst>
        </xdr:cNvPr>
        <xdr:cNvSpPr txBox="1"/>
      </xdr:nvSpPr>
      <xdr:spPr>
        <a:xfrm>
          <a:off x="10515600" y="10831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4183</xdr:rowOff>
    </xdr:from>
    <xdr:to>
      <xdr:col>50</xdr:col>
      <xdr:colOff>165100</xdr:colOff>
      <xdr:row>59</xdr:row>
      <xdr:rowOff>105783</xdr:rowOff>
    </xdr:to>
    <xdr:sp macro="" textlink="">
      <xdr:nvSpPr>
        <xdr:cNvPr id="230" name="楕円 229">
          <a:extLst>
            <a:ext uri="{FF2B5EF4-FFF2-40B4-BE49-F238E27FC236}">
              <a16:creationId xmlns:a16="http://schemas.microsoft.com/office/drawing/2014/main" id="{00000000-0008-0000-0E00-0000E6000000}"/>
            </a:ext>
          </a:extLst>
        </xdr:cNvPr>
        <xdr:cNvSpPr/>
      </xdr:nvSpPr>
      <xdr:spPr>
        <a:xfrm>
          <a:off x="9588500" y="10119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59</xdr:row>
      <xdr:rowOff>54983</xdr:rowOff>
    </xdr:from>
    <xdr:to>
      <xdr:col>55</xdr:col>
      <xdr:colOff>0</xdr:colOff>
      <xdr:row>63</xdr:row>
      <xdr:rowOff>165554</xdr:rowOff>
    </xdr:to>
    <xdr:cxnSp macro="">
      <xdr:nvCxnSpPr>
        <xdr:cNvPr id="231" name="直線コネクタ 230">
          <a:extLst>
            <a:ext uri="{FF2B5EF4-FFF2-40B4-BE49-F238E27FC236}">
              <a16:creationId xmlns:a16="http://schemas.microsoft.com/office/drawing/2014/main" id="{00000000-0008-0000-0E00-0000E7000000}"/>
            </a:ext>
          </a:extLst>
        </xdr:cNvPr>
        <xdr:cNvCxnSpPr/>
      </xdr:nvCxnSpPr>
      <xdr:spPr>
        <a:xfrm>
          <a:off x="9639300" y="10170533"/>
          <a:ext cx="838200" cy="796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59</xdr:row>
      <xdr:rowOff>44242</xdr:rowOff>
    </xdr:from>
    <xdr:to>
      <xdr:col>46</xdr:col>
      <xdr:colOff>38100</xdr:colOff>
      <xdr:row>59</xdr:row>
      <xdr:rowOff>145842</xdr:rowOff>
    </xdr:to>
    <xdr:sp macro="" textlink="">
      <xdr:nvSpPr>
        <xdr:cNvPr id="232" name="楕円 231">
          <a:extLst>
            <a:ext uri="{FF2B5EF4-FFF2-40B4-BE49-F238E27FC236}">
              <a16:creationId xmlns:a16="http://schemas.microsoft.com/office/drawing/2014/main" id="{00000000-0008-0000-0E00-0000E8000000}"/>
            </a:ext>
          </a:extLst>
        </xdr:cNvPr>
        <xdr:cNvSpPr/>
      </xdr:nvSpPr>
      <xdr:spPr>
        <a:xfrm>
          <a:off x="8699500" y="10159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54983</xdr:rowOff>
    </xdr:from>
    <xdr:to>
      <xdr:col>50</xdr:col>
      <xdr:colOff>114300</xdr:colOff>
      <xdr:row>59</xdr:row>
      <xdr:rowOff>95042</xdr:rowOff>
    </xdr:to>
    <xdr:cxnSp macro="">
      <xdr:nvCxnSpPr>
        <xdr:cNvPr id="233" name="直線コネクタ 232">
          <a:extLst>
            <a:ext uri="{FF2B5EF4-FFF2-40B4-BE49-F238E27FC236}">
              <a16:creationId xmlns:a16="http://schemas.microsoft.com/office/drawing/2014/main" id="{00000000-0008-0000-0E00-0000E9000000}"/>
            </a:ext>
          </a:extLst>
        </xdr:cNvPr>
        <xdr:cNvCxnSpPr/>
      </xdr:nvCxnSpPr>
      <xdr:spPr>
        <a:xfrm flipV="1">
          <a:off x="8750300" y="10170533"/>
          <a:ext cx="889000" cy="40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59</xdr:row>
      <xdr:rowOff>54752</xdr:rowOff>
    </xdr:from>
    <xdr:to>
      <xdr:col>41</xdr:col>
      <xdr:colOff>101600</xdr:colOff>
      <xdr:row>59</xdr:row>
      <xdr:rowOff>156352</xdr:rowOff>
    </xdr:to>
    <xdr:sp macro="" textlink="">
      <xdr:nvSpPr>
        <xdr:cNvPr id="234" name="楕円 233">
          <a:extLst>
            <a:ext uri="{FF2B5EF4-FFF2-40B4-BE49-F238E27FC236}">
              <a16:creationId xmlns:a16="http://schemas.microsoft.com/office/drawing/2014/main" id="{00000000-0008-0000-0E00-0000EA000000}"/>
            </a:ext>
          </a:extLst>
        </xdr:cNvPr>
        <xdr:cNvSpPr/>
      </xdr:nvSpPr>
      <xdr:spPr>
        <a:xfrm>
          <a:off x="7810500" y="10170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59</xdr:row>
      <xdr:rowOff>95042</xdr:rowOff>
    </xdr:from>
    <xdr:to>
      <xdr:col>45</xdr:col>
      <xdr:colOff>177800</xdr:colOff>
      <xdr:row>59</xdr:row>
      <xdr:rowOff>105552</xdr:rowOff>
    </xdr:to>
    <xdr:cxnSp macro="">
      <xdr:nvCxnSpPr>
        <xdr:cNvPr id="235" name="直線コネクタ 234">
          <a:extLst>
            <a:ext uri="{FF2B5EF4-FFF2-40B4-BE49-F238E27FC236}">
              <a16:creationId xmlns:a16="http://schemas.microsoft.com/office/drawing/2014/main" id="{00000000-0008-0000-0E00-0000EB000000}"/>
            </a:ext>
          </a:extLst>
        </xdr:cNvPr>
        <xdr:cNvCxnSpPr/>
      </xdr:nvCxnSpPr>
      <xdr:spPr>
        <a:xfrm flipV="1">
          <a:off x="7861300" y="10210592"/>
          <a:ext cx="889000" cy="10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62</xdr:row>
      <xdr:rowOff>152161</xdr:rowOff>
    </xdr:from>
    <xdr:ext cx="690189" cy="259045"/>
    <xdr:sp macro="" textlink="">
      <xdr:nvSpPr>
        <xdr:cNvPr id="236" name="n_1aveValue【橋りょう・トンネル】&#10;一人当たり有形固定資産（償却資産）額">
          <a:extLst>
            <a:ext uri="{FF2B5EF4-FFF2-40B4-BE49-F238E27FC236}">
              <a16:creationId xmlns:a16="http://schemas.microsoft.com/office/drawing/2014/main" id="{00000000-0008-0000-0E00-0000EC000000}"/>
            </a:ext>
          </a:extLst>
        </xdr:cNvPr>
        <xdr:cNvSpPr txBox="1"/>
      </xdr:nvSpPr>
      <xdr:spPr>
        <a:xfrm>
          <a:off x="9281505" y="1078206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1,017,789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62</xdr:row>
      <xdr:rowOff>147685</xdr:rowOff>
    </xdr:from>
    <xdr:ext cx="690189" cy="259045"/>
    <xdr:sp macro="" textlink="">
      <xdr:nvSpPr>
        <xdr:cNvPr id="237" name="n_2aveValue【橋りょう・トンネル】&#10;一人当たり有形固定資産（償却資産）額">
          <a:extLst>
            <a:ext uri="{FF2B5EF4-FFF2-40B4-BE49-F238E27FC236}">
              <a16:creationId xmlns:a16="http://schemas.microsoft.com/office/drawing/2014/main" id="{00000000-0008-0000-0E00-0000ED000000}"/>
            </a:ext>
          </a:extLst>
        </xdr:cNvPr>
        <xdr:cNvSpPr txBox="1"/>
      </xdr:nvSpPr>
      <xdr:spPr>
        <a:xfrm>
          <a:off x="8405205" y="1077758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5547</xdr:rowOff>
    </xdr:from>
    <xdr:ext cx="599010" cy="259045"/>
    <xdr:sp macro="" textlink="">
      <xdr:nvSpPr>
        <xdr:cNvPr id="238" name="n_3aveValue【橋りょう・トンネル】&#10;一人当たり有形固定資産（償却資産）額">
          <a:extLst>
            <a:ext uri="{FF2B5EF4-FFF2-40B4-BE49-F238E27FC236}">
              <a16:creationId xmlns:a16="http://schemas.microsoft.com/office/drawing/2014/main" id="{00000000-0008-0000-0E00-0000EE000000}"/>
            </a:ext>
          </a:extLst>
        </xdr:cNvPr>
        <xdr:cNvSpPr txBox="1"/>
      </xdr:nvSpPr>
      <xdr:spPr>
        <a:xfrm>
          <a:off x="7561795" y="10806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57</xdr:row>
      <xdr:rowOff>122310</xdr:rowOff>
    </xdr:from>
    <xdr:ext cx="690189" cy="259045"/>
    <xdr:sp macro="" textlink="">
      <xdr:nvSpPr>
        <xdr:cNvPr id="239" name="n_1mainValue【橋りょう・トンネル】&#10;一人当たり有形固定資産（償却資産）額">
          <a:extLst>
            <a:ext uri="{FF2B5EF4-FFF2-40B4-BE49-F238E27FC236}">
              <a16:creationId xmlns:a16="http://schemas.microsoft.com/office/drawing/2014/main" id="{00000000-0008-0000-0E00-0000EF000000}"/>
            </a:ext>
          </a:extLst>
        </xdr:cNvPr>
        <xdr:cNvSpPr txBox="1"/>
      </xdr:nvSpPr>
      <xdr:spPr>
        <a:xfrm>
          <a:off x="9281505" y="989496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3,509,481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57</xdr:row>
      <xdr:rowOff>162369</xdr:rowOff>
    </xdr:from>
    <xdr:ext cx="690189" cy="259045"/>
    <xdr:sp macro="" textlink="">
      <xdr:nvSpPr>
        <xdr:cNvPr id="240" name="n_2mainValue【橋りょう・トンネル】&#10;一人当たり有形固定資産（償却資産）額">
          <a:extLst>
            <a:ext uri="{FF2B5EF4-FFF2-40B4-BE49-F238E27FC236}">
              <a16:creationId xmlns:a16="http://schemas.microsoft.com/office/drawing/2014/main" id="{00000000-0008-0000-0E00-0000F0000000}"/>
            </a:ext>
          </a:extLst>
        </xdr:cNvPr>
        <xdr:cNvSpPr txBox="1"/>
      </xdr:nvSpPr>
      <xdr:spPr>
        <a:xfrm>
          <a:off x="8405205" y="993501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3,334,242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58</xdr:row>
      <xdr:rowOff>1429</xdr:rowOff>
    </xdr:from>
    <xdr:ext cx="690189" cy="259045"/>
    <xdr:sp macro="" textlink="">
      <xdr:nvSpPr>
        <xdr:cNvPr id="241" name="n_3mainValue【橋りょう・トンネル】&#10;一人当たり有形固定資産（償却資産）額">
          <a:extLst>
            <a:ext uri="{FF2B5EF4-FFF2-40B4-BE49-F238E27FC236}">
              <a16:creationId xmlns:a16="http://schemas.microsoft.com/office/drawing/2014/main" id="{00000000-0008-0000-0E00-0000F1000000}"/>
            </a:ext>
          </a:extLst>
        </xdr:cNvPr>
        <xdr:cNvSpPr txBox="1"/>
      </xdr:nvSpPr>
      <xdr:spPr>
        <a:xfrm>
          <a:off x="7516205" y="994552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3,288,267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2" name="正方形/長方形 241">
          <a:extLst>
            <a:ext uri="{FF2B5EF4-FFF2-40B4-BE49-F238E27FC236}">
              <a16:creationId xmlns:a16="http://schemas.microsoft.com/office/drawing/2014/main" id="{00000000-0008-0000-0E00-0000F2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3" name="正方形/長方形 242">
          <a:extLst>
            <a:ext uri="{FF2B5EF4-FFF2-40B4-BE49-F238E27FC236}">
              <a16:creationId xmlns:a16="http://schemas.microsoft.com/office/drawing/2014/main" id="{00000000-0008-0000-0E00-0000F3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4" name="正方形/長方形 243">
          <a:extLst>
            <a:ext uri="{FF2B5EF4-FFF2-40B4-BE49-F238E27FC236}">
              <a16:creationId xmlns:a16="http://schemas.microsoft.com/office/drawing/2014/main" id="{00000000-0008-0000-0E00-0000F4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5" name="正方形/長方形 244">
          <a:extLst>
            <a:ext uri="{FF2B5EF4-FFF2-40B4-BE49-F238E27FC236}">
              <a16:creationId xmlns:a16="http://schemas.microsoft.com/office/drawing/2014/main" id="{00000000-0008-0000-0E00-0000F5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6" name="正方形/長方形 245">
          <a:extLst>
            <a:ext uri="{FF2B5EF4-FFF2-40B4-BE49-F238E27FC236}">
              <a16:creationId xmlns:a16="http://schemas.microsoft.com/office/drawing/2014/main" id="{00000000-0008-0000-0E00-0000F6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7" name="正方形/長方形 246">
          <a:extLst>
            <a:ext uri="{FF2B5EF4-FFF2-40B4-BE49-F238E27FC236}">
              <a16:creationId xmlns:a16="http://schemas.microsoft.com/office/drawing/2014/main" id="{00000000-0008-0000-0E00-0000F7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8" name="正方形/長方形 247">
          <a:extLst>
            <a:ext uri="{FF2B5EF4-FFF2-40B4-BE49-F238E27FC236}">
              <a16:creationId xmlns:a16="http://schemas.microsoft.com/office/drawing/2014/main" id="{00000000-0008-0000-0E00-0000F8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9" name="正方形/長方形 248">
          <a:extLst>
            <a:ext uri="{FF2B5EF4-FFF2-40B4-BE49-F238E27FC236}">
              <a16:creationId xmlns:a16="http://schemas.microsoft.com/office/drawing/2014/main" id="{00000000-0008-0000-0E00-0000F9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0" name="テキスト ボックス 249">
          <a:extLst>
            <a:ext uri="{FF2B5EF4-FFF2-40B4-BE49-F238E27FC236}">
              <a16:creationId xmlns:a16="http://schemas.microsoft.com/office/drawing/2014/main" id="{00000000-0008-0000-0E00-0000FA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1" name="直線コネクタ 250">
          <a:extLst>
            <a:ext uri="{FF2B5EF4-FFF2-40B4-BE49-F238E27FC236}">
              <a16:creationId xmlns:a16="http://schemas.microsoft.com/office/drawing/2014/main" id="{00000000-0008-0000-0E00-0000FB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52" name="テキスト ボックス 251">
          <a:extLst>
            <a:ext uri="{FF2B5EF4-FFF2-40B4-BE49-F238E27FC236}">
              <a16:creationId xmlns:a16="http://schemas.microsoft.com/office/drawing/2014/main" id="{00000000-0008-0000-0E00-0000FC000000}"/>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3" name="直線コネクタ 252">
          <a:extLst>
            <a:ext uri="{FF2B5EF4-FFF2-40B4-BE49-F238E27FC236}">
              <a16:creationId xmlns:a16="http://schemas.microsoft.com/office/drawing/2014/main" id="{00000000-0008-0000-0E00-0000FD00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4" name="テキスト ボックス 253">
          <a:extLst>
            <a:ext uri="{FF2B5EF4-FFF2-40B4-BE49-F238E27FC236}">
              <a16:creationId xmlns:a16="http://schemas.microsoft.com/office/drawing/2014/main" id="{00000000-0008-0000-0E00-0000FE000000}"/>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5" name="直線コネクタ 254">
          <a:extLst>
            <a:ext uri="{FF2B5EF4-FFF2-40B4-BE49-F238E27FC236}">
              <a16:creationId xmlns:a16="http://schemas.microsoft.com/office/drawing/2014/main" id="{00000000-0008-0000-0E00-0000FF00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6" name="テキスト ボックス 255">
          <a:extLst>
            <a:ext uri="{FF2B5EF4-FFF2-40B4-BE49-F238E27FC236}">
              <a16:creationId xmlns:a16="http://schemas.microsoft.com/office/drawing/2014/main" id="{00000000-0008-0000-0E00-00000001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7" name="直線コネクタ 256">
          <a:extLst>
            <a:ext uri="{FF2B5EF4-FFF2-40B4-BE49-F238E27FC236}">
              <a16:creationId xmlns:a16="http://schemas.microsoft.com/office/drawing/2014/main" id="{00000000-0008-0000-0E00-00000101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8" name="テキスト ボックス 257">
          <a:extLst>
            <a:ext uri="{FF2B5EF4-FFF2-40B4-BE49-F238E27FC236}">
              <a16:creationId xmlns:a16="http://schemas.microsoft.com/office/drawing/2014/main" id="{00000000-0008-0000-0E00-00000201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9" name="直線コネクタ 258">
          <a:extLst>
            <a:ext uri="{FF2B5EF4-FFF2-40B4-BE49-F238E27FC236}">
              <a16:creationId xmlns:a16="http://schemas.microsoft.com/office/drawing/2014/main" id="{00000000-0008-0000-0E00-00000301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0" name="テキスト ボックス 259">
          <a:extLst>
            <a:ext uri="{FF2B5EF4-FFF2-40B4-BE49-F238E27FC236}">
              <a16:creationId xmlns:a16="http://schemas.microsoft.com/office/drawing/2014/main" id="{00000000-0008-0000-0E00-00000401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1" name="直線コネクタ 260">
          <a:extLst>
            <a:ext uri="{FF2B5EF4-FFF2-40B4-BE49-F238E27FC236}">
              <a16:creationId xmlns:a16="http://schemas.microsoft.com/office/drawing/2014/main" id="{00000000-0008-0000-0E00-00000501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62" name="テキスト ボックス 261">
          <a:extLst>
            <a:ext uri="{FF2B5EF4-FFF2-40B4-BE49-F238E27FC236}">
              <a16:creationId xmlns:a16="http://schemas.microsoft.com/office/drawing/2014/main" id="{00000000-0008-0000-0E00-000006010000}"/>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3" name="直線コネクタ 262">
          <a:extLst>
            <a:ext uri="{FF2B5EF4-FFF2-40B4-BE49-F238E27FC236}">
              <a16:creationId xmlns:a16="http://schemas.microsoft.com/office/drawing/2014/main" id="{00000000-0008-0000-0E00-000007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4" name="テキスト ボックス 263">
          <a:extLst>
            <a:ext uri="{FF2B5EF4-FFF2-40B4-BE49-F238E27FC236}">
              <a16:creationId xmlns:a16="http://schemas.microsoft.com/office/drawing/2014/main" id="{00000000-0008-0000-0E00-000008010000}"/>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5" name="【公営住宅】&#10;有形固定資産減価償却率グラフ枠">
          <a:extLst>
            <a:ext uri="{FF2B5EF4-FFF2-40B4-BE49-F238E27FC236}">
              <a16:creationId xmlns:a16="http://schemas.microsoft.com/office/drawing/2014/main" id="{00000000-0008-0000-0E00-000009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102870</xdr:rowOff>
    </xdr:to>
    <xdr:cxnSp macro="">
      <xdr:nvCxnSpPr>
        <xdr:cNvPr id="266" name="直線コネクタ 265">
          <a:extLst>
            <a:ext uri="{FF2B5EF4-FFF2-40B4-BE49-F238E27FC236}">
              <a16:creationId xmlns:a16="http://schemas.microsoft.com/office/drawing/2014/main" id="{00000000-0008-0000-0E00-00000A010000}"/>
            </a:ext>
          </a:extLst>
        </xdr:cNvPr>
        <xdr:cNvCxnSpPr/>
      </xdr:nvCxnSpPr>
      <xdr:spPr>
        <a:xfrm flipV="1">
          <a:off x="4634865" y="13335000"/>
          <a:ext cx="0" cy="1512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106697</xdr:rowOff>
    </xdr:from>
    <xdr:ext cx="405111" cy="259045"/>
    <xdr:sp macro="" textlink="">
      <xdr:nvSpPr>
        <xdr:cNvPr id="267" name="【公営住宅】&#10;有形固定資産減価償却率最小値テキスト">
          <a:extLst>
            <a:ext uri="{FF2B5EF4-FFF2-40B4-BE49-F238E27FC236}">
              <a16:creationId xmlns:a16="http://schemas.microsoft.com/office/drawing/2014/main" id="{00000000-0008-0000-0E00-00000B010000}"/>
            </a:ext>
          </a:extLst>
        </xdr:cNvPr>
        <xdr:cNvSpPr txBox="1"/>
      </xdr:nvSpPr>
      <xdr:spPr>
        <a:xfrm>
          <a:off x="4673600" y="1485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102870</xdr:rowOff>
    </xdr:from>
    <xdr:to>
      <xdr:col>24</xdr:col>
      <xdr:colOff>152400</xdr:colOff>
      <xdr:row>86</xdr:row>
      <xdr:rowOff>102870</xdr:rowOff>
    </xdr:to>
    <xdr:cxnSp macro="">
      <xdr:nvCxnSpPr>
        <xdr:cNvPr id="268" name="直線コネクタ 267">
          <a:extLst>
            <a:ext uri="{FF2B5EF4-FFF2-40B4-BE49-F238E27FC236}">
              <a16:creationId xmlns:a16="http://schemas.microsoft.com/office/drawing/2014/main" id="{00000000-0008-0000-0E00-00000C010000}"/>
            </a:ext>
          </a:extLst>
        </xdr:cNvPr>
        <xdr:cNvCxnSpPr/>
      </xdr:nvCxnSpPr>
      <xdr:spPr>
        <a:xfrm>
          <a:off x="4546600" y="1484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69" name="【公営住宅】&#10;有形固定資産減価償却率最大値テキスト">
          <a:extLst>
            <a:ext uri="{FF2B5EF4-FFF2-40B4-BE49-F238E27FC236}">
              <a16:creationId xmlns:a16="http://schemas.microsoft.com/office/drawing/2014/main" id="{00000000-0008-0000-0E00-00000D010000}"/>
            </a:ext>
          </a:extLst>
        </xdr:cNvPr>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70" name="直線コネクタ 269">
          <a:extLst>
            <a:ext uri="{FF2B5EF4-FFF2-40B4-BE49-F238E27FC236}">
              <a16:creationId xmlns:a16="http://schemas.microsoft.com/office/drawing/2014/main" id="{00000000-0008-0000-0E00-00000E010000}"/>
            </a:ext>
          </a:extLst>
        </xdr:cNvPr>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142891</xdr:rowOff>
    </xdr:from>
    <xdr:ext cx="405111" cy="259045"/>
    <xdr:sp macro="" textlink="">
      <xdr:nvSpPr>
        <xdr:cNvPr id="271" name="【公営住宅】&#10;有形固定資産減価償却率平均値テキスト">
          <a:extLst>
            <a:ext uri="{FF2B5EF4-FFF2-40B4-BE49-F238E27FC236}">
              <a16:creationId xmlns:a16="http://schemas.microsoft.com/office/drawing/2014/main" id="{00000000-0008-0000-0E00-00000F010000}"/>
            </a:ext>
          </a:extLst>
        </xdr:cNvPr>
        <xdr:cNvSpPr txBox="1"/>
      </xdr:nvSpPr>
      <xdr:spPr>
        <a:xfrm>
          <a:off x="4673600" y="140303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164464</xdr:rowOff>
    </xdr:from>
    <xdr:to>
      <xdr:col>24</xdr:col>
      <xdr:colOff>114300</xdr:colOff>
      <xdr:row>82</xdr:row>
      <xdr:rowOff>94614</xdr:rowOff>
    </xdr:to>
    <xdr:sp macro="" textlink="">
      <xdr:nvSpPr>
        <xdr:cNvPr id="272" name="フローチャート: 判断 271">
          <a:extLst>
            <a:ext uri="{FF2B5EF4-FFF2-40B4-BE49-F238E27FC236}">
              <a16:creationId xmlns:a16="http://schemas.microsoft.com/office/drawing/2014/main" id="{00000000-0008-0000-0E00-000010010000}"/>
            </a:ext>
          </a:extLst>
        </xdr:cNvPr>
        <xdr:cNvSpPr/>
      </xdr:nvSpPr>
      <xdr:spPr>
        <a:xfrm>
          <a:off x="4584700" y="1405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19686</xdr:rowOff>
    </xdr:from>
    <xdr:to>
      <xdr:col>20</xdr:col>
      <xdr:colOff>38100</xdr:colOff>
      <xdr:row>82</xdr:row>
      <xdr:rowOff>121286</xdr:rowOff>
    </xdr:to>
    <xdr:sp macro="" textlink="">
      <xdr:nvSpPr>
        <xdr:cNvPr id="273" name="フローチャート: 判断 272">
          <a:extLst>
            <a:ext uri="{FF2B5EF4-FFF2-40B4-BE49-F238E27FC236}">
              <a16:creationId xmlns:a16="http://schemas.microsoft.com/office/drawing/2014/main" id="{00000000-0008-0000-0E00-000011010000}"/>
            </a:ext>
          </a:extLst>
        </xdr:cNvPr>
        <xdr:cNvSpPr/>
      </xdr:nvSpPr>
      <xdr:spPr>
        <a:xfrm>
          <a:off x="3746500" y="1407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59689</xdr:rowOff>
    </xdr:from>
    <xdr:to>
      <xdr:col>15</xdr:col>
      <xdr:colOff>101600</xdr:colOff>
      <xdr:row>82</xdr:row>
      <xdr:rowOff>161289</xdr:rowOff>
    </xdr:to>
    <xdr:sp macro="" textlink="">
      <xdr:nvSpPr>
        <xdr:cNvPr id="274" name="フローチャート: 判断 273">
          <a:extLst>
            <a:ext uri="{FF2B5EF4-FFF2-40B4-BE49-F238E27FC236}">
              <a16:creationId xmlns:a16="http://schemas.microsoft.com/office/drawing/2014/main" id="{00000000-0008-0000-0E00-000012010000}"/>
            </a:ext>
          </a:extLst>
        </xdr:cNvPr>
        <xdr:cNvSpPr/>
      </xdr:nvSpPr>
      <xdr:spPr>
        <a:xfrm>
          <a:off x="2857500" y="1411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73025</xdr:rowOff>
    </xdr:from>
    <xdr:to>
      <xdr:col>10</xdr:col>
      <xdr:colOff>165100</xdr:colOff>
      <xdr:row>83</xdr:row>
      <xdr:rowOff>3175</xdr:rowOff>
    </xdr:to>
    <xdr:sp macro="" textlink="">
      <xdr:nvSpPr>
        <xdr:cNvPr id="275" name="フローチャート: 判断 274">
          <a:extLst>
            <a:ext uri="{FF2B5EF4-FFF2-40B4-BE49-F238E27FC236}">
              <a16:creationId xmlns:a16="http://schemas.microsoft.com/office/drawing/2014/main" id="{00000000-0008-0000-0E00-000013010000}"/>
            </a:ext>
          </a:extLst>
        </xdr:cNvPr>
        <xdr:cNvSpPr/>
      </xdr:nvSpPr>
      <xdr:spPr>
        <a:xfrm>
          <a:off x="1968500" y="1413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6" name="テキスト ボックス 275">
          <a:extLst>
            <a:ext uri="{FF2B5EF4-FFF2-40B4-BE49-F238E27FC236}">
              <a16:creationId xmlns:a16="http://schemas.microsoft.com/office/drawing/2014/main" id="{00000000-0008-0000-0E00-000014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7" name="テキスト ボックス 276">
          <a:extLst>
            <a:ext uri="{FF2B5EF4-FFF2-40B4-BE49-F238E27FC236}">
              <a16:creationId xmlns:a16="http://schemas.microsoft.com/office/drawing/2014/main" id="{00000000-0008-0000-0E00-000015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8" name="テキスト ボックス 277">
          <a:extLst>
            <a:ext uri="{FF2B5EF4-FFF2-40B4-BE49-F238E27FC236}">
              <a16:creationId xmlns:a16="http://schemas.microsoft.com/office/drawing/2014/main" id="{00000000-0008-0000-0E00-000016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9" name="テキスト ボックス 278">
          <a:extLst>
            <a:ext uri="{FF2B5EF4-FFF2-40B4-BE49-F238E27FC236}">
              <a16:creationId xmlns:a16="http://schemas.microsoft.com/office/drawing/2014/main" id="{00000000-0008-0000-0E00-000017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0" name="テキスト ボックス 279">
          <a:extLst>
            <a:ext uri="{FF2B5EF4-FFF2-40B4-BE49-F238E27FC236}">
              <a16:creationId xmlns:a16="http://schemas.microsoft.com/office/drawing/2014/main" id="{00000000-0008-0000-0E00-000018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90170</xdr:rowOff>
    </xdr:from>
    <xdr:to>
      <xdr:col>24</xdr:col>
      <xdr:colOff>114300</xdr:colOff>
      <xdr:row>81</xdr:row>
      <xdr:rowOff>20320</xdr:rowOff>
    </xdr:to>
    <xdr:sp macro="" textlink="">
      <xdr:nvSpPr>
        <xdr:cNvPr id="281" name="楕円 280">
          <a:extLst>
            <a:ext uri="{FF2B5EF4-FFF2-40B4-BE49-F238E27FC236}">
              <a16:creationId xmlns:a16="http://schemas.microsoft.com/office/drawing/2014/main" id="{00000000-0008-0000-0E00-000019010000}"/>
            </a:ext>
          </a:extLst>
        </xdr:cNvPr>
        <xdr:cNvSpPr/>
      </xdr:nvSpPr>
      <xdr:spPr>
        <a:xfrm>
          <a:off x="4584700" y="1380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113047</xdr:rowOff>
    </xdr:from>
    <xdr:ext cx="405111" cy="259045"/>
    <xdr:sp macro="" textlink="">
      <xdr:nvSpPr>
        <xdr:cNvPr id="282" name="【公営住宅】&#10;有形固定資産減価償却率該当値テキスト">
          <a:extLst>
            <a:ext uri="{FF2B5EF4-FFF2-40B4-BE49-F238E27FC236}">
              <a16:creationId xmlns:a16="http://schemas.microsoft.com/office/drawing/2014/main" id="{00000000-0008-0000-0E00-00001A010000}"/>
            </a:ext>
          </a:extLst>
        </xdr:cNvPr>
        <xdr:cNvSpPr txBox="1"/>
      </xdr:nvSpPr>
      <xdr:spPr>
        <a:xfrm>
          <a:off x="4673600" y="1365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139700</xdr:rowOff>
    </xdr:from>
    <xdr:to>
      <xdr:col>20</xdr:col>
      <xdr:colOff>38100</xdr:colOff>
      <xdr:row>82</xdr:row>
      <xdr:rowOff>69850</xdr:rowOff>
    </xdr:to>
    <xdr:sp macro="" textlink="">
      <xdr:nvSpPr>
        <xdr:cNvPr id="283" name="楕円 282">
          <a:extLst>
            <a:ext uri="{FF2B5EF4-FFF2-40B4-BE49-F238E27FC236}">
              <a16:creationId xmlns:a16="http://schemas.microsoft.com/office/drawing/2014/main" id="{00000000-0008-0000-0E00-00001B010000}"/>
            </a:ext>
          </a:extLst>
        </xdr:cNvPr>
        <xdr:cNvSpPr/>
      </xdr:nvSpPr>
      <xdr:spPr>
        <a:xfrm>
          <a:off x="3746500" y="1402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140970</xdr:rowOff>
    </xdr:from>
    <xdr:to>
      <xdr:col>24</xdr:col>
      <xdr:colOff>63500</xdr:colOff>
      <xdr:row>82</xdr:row>
      <xdr:rowOff>19050</xdr:rowOff>
    </xdr:to>
    <xdr:cxnSp macro="">
      <xdr:nvCxnSpPr>
        <xdr:cNvPr id="284" name="直線コネクタ 283">
          <a:extLst>
            <a:ext uri="{FF2B5EF4-FFF2-40B4-BE49-F238E27FC236}">
              <a16:creationId xmlns:a16="http://schemas.microsoft.com/office/drawing/2014/main" id="{00000000-0008-0000-0E00-00001C010000}"/>
            </a:ext>
          </a:extLst>
        </xdr:cNvPr>
        <xdr:cNvCxnSpPr/>
      </xdr:nvCxnSpPr>
      <xdr:spPr>
        <a:xfrm flipV="1">
          <a:off x="3797300" y="13856970"/>
          <a:ext cx="838200" cy="220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6350</xdr:rowOff>
    </xdr:from>
    <xdr:to>
      <xdr:col>15</xdr:col>
      <xdr:colOff>101600</xdr:colOff>
      <xdr:row>82</xdr:row>
      <xdr:rowOff>107950</xdr:rowOff>
    </xdr:to>
    <xdr:sp macro="" textlink="">
      <xdr:nvSpPr>
        <xdr:cNvPr id="285" name="楕円 284">
          <a:extLst>
            <a:ext uri="{FF2B5EF4-FFF2-40B4-BE49-F238E27FC236}">
              <a16:creationId xmlns:a16="http://schemas.microsoft.com/office/drawing/2014/main" id="{00000000-0008-0000-0E00-00001D010000}"/>
            </a:ext>
          </a:extLst>
        </xdr:cNvPr>
        <xdr:cNvSpPr/>
      </xdr:nvSpPr>
      <xdr:spPr>
        <a:xfrm>
          <a:off x="2857500" y="1406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19050</xdr:rowOff>
    </xdr:from>
    <xdr:to>
      <xdr:col>19</xdr:col>
      <xdr:colOff>177800</xdr:colOff>
      <xdr:row>82</xdr:row>
      <xdr:rowOff>57150</xdr:rowOff>
    </xdr:to>
    <xdr:cxnSp macro="">
      <xdr:nvCxnSpPr>
        <xdr:cNvPr id="286" name="直線コネクタ 285">
          <a:extLst>
            <a:ext uri="{FF2B5EF4-FFF2-40B4-BE49-F238E27FC236}">
              <a16:creationId xmlns:a16="http://schemas.microsoft.com/office/drawing/2014/main" id="{00000000-0008-0000-0E00-00001E010000}"/>
            </a:ext>
          </a:extLst>
        </xdr:cNvPr>
        <xdr:cNvCxnSpPr/>
      </xdr:nvCxnSpPr>
      <xdr:spPr>
        <a:xfrm flipV="1">
          <a:off x="2908300" y="140779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69214</xdr:rowOff>
    </xdr:from>
    <xdr:to>
      <xdr:col>10</xdr:col>
      <xdr:colOff>165100</xdr:colOff>
      <xdr:row>79</xdr:row>
      <xdr:rowOff>170814</xdr:rowOff>
    </xdr:to>
    <xdr:sp macro="" textlink="">
      <xdr:nvSpPr>
        <xdr:cNvPr id="287" name="楕円 286">
          <a:extLst>
            <a:ext uri="{FF2B5EF4-FFF2-40B4-BE49-F238E27FC236}">
              <a16:creationId xmlns:a16="http://schemas.microsoft.com/office/drawing/2014/main" id="{00000000-0008-0000-0E00-00001F010000}"/>
            </a:ext>
          </a:extLst>
        </xdr:cNvPr>
        <xdr:cNvSpPr/>
      </xdr:nvSpPr>
      <xdr:spPr>
        <a:xfrm>
          <a:off x="1968500" y="13613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120014</xdr:rowOff>
    </xdr:from>
    <xdr:to>
      <xdr:col>15</xdr:col>
      <xdr:colOff>50800</xdr:colOff>
      <xdr:row>82</xdr:row>
      <xdr:rowOff>57150</xdr:rowOff>
    </xdr:to>
    <xdr:cxnSp macro="">
      <xdr:nvCxnSpPr>
        <xdr:cNvPr id="288" name="直線コネクタ 287">
          <a:extLst>
            <a:ext uri="{FF2B5EF4-FFF2-40B4-BE49-F238E27FC236}">
              <a16:creationId xmlns:a16="http://schemas.microsoft.com/office/drawing/2014/main" id="{00000000-0008-0000-0E00-000020010000}"/>
            </a:ext>
          </a:extLst>
        </xdr:cNvPr>
        <xdr:cNvCxnSpPr/>
      </xdr:nvCxnSpPr>
      <xdr:spPr>
        <a:xfrm>
          <a:off x="2019300" y="13664564"/>
          <a:ext cx="889000" cy="451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112413</xdr:rowOff>
    </xdr:from>
    <xdr:ext cx="405111" cy="259045"/>
    <xdr:sp macro="" textlink="">
      <xdr:nvSpPr>
        <xdr:cNvPr id="289" name="n_1aveValue【公営住宅】&#10;有形固定資産減価償却率">
          <a:extLst>
            <a:ext uri="{FF2B5EF4-FFF2-40B4-BE49-F238E27FC236}">
              <a16:creationId xmlns:a16="http://schemas.microsoft.com/office/drawing/2014/main" id="{00000000-0008-0000-0E00-000021010000}"/>
            </a:ext>
          </a:extLst>
        </xdr:cNvPr>
        <xdr:cNvSpPr txBox="1"/>
      </xdr:nvSpPr>
      <xdr:spPr>
        <a:xfrm>
          <a:off x="3582044" y="1417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152416</xdr:rowOff>
    </xdr:from>
    <xdr:ext cx="405111" cy="259045"/>
    <xdr:sp macro="" textlink="">
      <xdr:nvSpPr>
        <xdr:cNvPr id="290" name="n_2aveValue【公営住宅】&#10;有形固定資産減価償却率">
          <a:extLst>
            <a:ext uri="{FF2B5EF4-FFF2-40B4-BE49-F238E27FC236}">
              <a16:creationId xmlns:a16="http://schemas.microsoft.com/office/drawing/2014/main" id="{00000000-0008-0000-0E00-000022010000}"/>
            </a:ext>
          </a:extLst>
        </xdr:cNvPr>
        <xdr:cNvSpPr txBox="1"/>
      </xdr:nvSpPr>
      <xdr:spPr>
        <a:xfrm>
          <a:off x="2705744" y="14211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165752</xdr:rowOff>
    </xdr:from>
    <xdr:ext cx="405111" cy="259045"/>
    <xdr:sp macro="" textlink="">
      <xdr:nvSpPr>
        <xdr:cNvPr id="291" name="n_3aveValue【公営住宅】&#10;有形固定資産減価償却率">
          <a:extLst>
            <a:ext uri="{FF2B5EF4-FFF2-40B4-BE49-F238E27FC236}">
              <a16:creationId xmlns:a16="http://schemas.microsoft.com/office/drawing/2014/main" id="{00000000-0008-0000-0E00-000023010000}"/>
            </a:ext>
          </a:extLst>
        </xdr:cNvPr>
        <xdr:cNvSpPr txBox="1"/>
      </xdr:nvSpPr>
      <xdr:spPr>
        <a:xfrm>
          <a:off x="1816744" y="14224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86377</xdr:rowOff>
    </xdr:from>
    <xdr:ext cx="405111" cy="259045"/>
    <xdr:sp macro="" textlink="">
      <xdr:nvSpPr>
        <xdr:cNvPr id="292" name="n_1mainValue【公営住宅】&#10;有形固定資産減価償却率">
          <a:extLst>
            <a:ext uri="{FF2B5EF4-FFF2-40B4-BE49-F238E27FC236}">
              <a16:creationId xmlns:a16="http://schemas.microsoft.com/office/drawing/2014/main" id="{00000000-0008-0000-0E00-000024010000}"/>
            </a:ext>
          </a:extLst>
        </xdr:cNvPr>
        <xdr:cNvSpPr txBox="1"/>
      </xdr:nvSpPr>
      <xdr:spPr>
        <a:xfrm>
          <a:off x="3582044" y="1380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124477</xdr:rowOff>
    </xdr:from>
    <xdr:ext cx="405111" cy="259045"/>
    <xdr:sp macro="" textlink="">
      <xdr:nvSpPr>
        <xdr:cNvPr id="293" name="n_2mainValue【公営住宅】&#10;有形固定資産減価償却率">
          <a:extLst>
            <a:ext uri="{FF2B5EF4-FFF2-40B4-BE49-F238E27FC236}">
              <a16:creationId xmlns:a16="http://schemas.microsoft.com/office/drawing/2014/main" id="{00000000-0008-0000-0E00-000025010000}"/>
            </a:ext>
          </a:extLst>
        </xdr:cNvPr>
        <xdr:cNvSpPr txBox="1"/>
      </xdr:nvSpPr>
      <xdr:spPr>
        <a:xfrm>
          <a:off x="2705744" y="1384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15891</xdr:rowOff>
    </xdr:from>
    <xdr:ext cx="405111" cy="259045"/>
    <xdr:sp macro="" textlink="">
      <xdr:nvSpPr>
        <xdr:cNvPr id="294" name="n_3mainValue【公営住宅】&#10;有形固定資産減価償却率">
          <a:extLst>
            <a:ext uri="{FF2B5EF4-FFF2-40B4-BE49-F238E27FC236}">
              <a16:creationId xmlns:a16="http://schemas.microsoft.com/office/drawing/2014/main" id="{00000000-0008-0000-0E00-000026010000}"/>
            </a:ext>
          </a:extLst>
        </xdr:cNvPr>
        <xdr:cNvSpPr txBox="1"/>
      </xdr:nvSpPr>
      <xdr:spPr>
        <a:xfrm>
          <a:off x="1816744" y="13388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5" name="正方形/長方形 294">
          <a:extLst>
            <a:ext uri="{FF2B5EF4-FFF2-40B4-BE49-F238E27FC236}">
              <a16:creationId xmlns:a16="http://schemas.microsoft.com/office/drawing/2014/main" id="{00000000-0008-0000-0E00-000027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6" name="正方形/長方形 295">
          <a:extLst>
            <a:ext uri="{FF2B5EF4-FFF2-40B4-BE49-F238E27FC236}">
              <a16:creationId xmlns:a16="http://schemas.microsoft.com/office/drawing/2014/main" id="{00000000-0008-0000-0E00-000028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7" name="正方形/長方形 296">
          <a:extLst>
            <a:ext uri="{FF2B5EF4-FFF2-40B4-BE49-F238E27FC236}">
              <a16:creationId xmlns:a16="http://schemas.microsoft.com/office/drawing/2014/main" id="{00000000-0008-0000-0E00-000029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8" name="正方形/長方形 297">
          <a:extLst>
            <a:ext uri="{FF2B5EF4-FFF2-40B4-BE49-F238E27FC236}">
              <a16:creationId xmlns:a16="http://schemas.microsoft.com/office/drawing/2014/main" id="{00000000-0008-0000-0E00-00002A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9" name="正方形/長方形 298">
          <a:extLst>
            <a:ext uri="{FF2B5EF4-FFF2-40B4-BE49-F238E27FC236}">
              <a16:creationId xmlns:a16="http://schemas.microsoft.com/office/drawing/2014/main" id="{00000000-0008-0000-0E00-00002B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0" name="正方形/長方形 299">
          <a:extLst>
            <a:ext uri="{FF2B5EF4-FFF2-40B4-BE49-F238E27FC236}">
              <a16:creationId xmlns:a16="http://schemas.microsoft.com/office/drawing/2014/main" id="{00000000-0008-0000-0E00-00002C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1" name="正方形/長方形 300">
          <a:extLst>
            <a:ext uri="{FF2B5EF4-FFF2-40B4-BE49-F238E27FC236}">
              <a16:creationId xmlns:a16="http://schemas.microsoft.com/office/drawing/2014/main" id="{00000000-0008-0000-0E00-00002D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2" name="正方形/長方形 301">
          <a:extLst>
            <a:ext uri="{FF2B5EF4-FFF2-40B4-BE49-F238E27FC236}">
              <a16:creationId xmlns:a16="http://schemas.microsoft.com/office/drawing/2014/main" id="{00000000-0008-0000-0E00-00002E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3" name="テキスト ボックス 302">
          <a:extLst>
            <a:ext uri="{FF2B5EF4-FFF2-40B4-BE49-F238E27FC236}">
              <a16:creationId xmlns:a16="http://schemas.microsoft.com/office/drawing/2014/main" id="{00000000-0008-0000-0E00-00002F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4" name="直線コネクタ 303">
          <a:extLst>
            <a:ext uri="{FF2B5EF4-FFF2-40B4-BE49-F238E27FC236}">
              <a16:creationId xmlns:a16="http://schemas.microsoft.com/office/drawing/2014/main" id="{00000000-0008-0000-0E00-000030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05" name="直線コネクタ 304">
          <a:extLst>
            <a:ext uri="{FF2B5EF4-FFF2-40B4-BE49-F238E27FC236}">
              <a16:creationId xmlns:a16="http://schemas.microsoft.com/office/drawing/2014/main" id="{00000000-0008-0000-0E00-000031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06" name="テキスト ボックス 305">
          <a:extLst>
            <a:ext uri="{FF2B5EF4-FFF2-40B4-BE49-F238E27FC236}">
              <a16:creationId xmlns:a16="http://schemas.microsoft.com/office/drawing/2014/main" id="{00000000-0008-0000-0E00-000032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07" name="直線コネクタ 306">
          <a:extLst>
            <a:ext uri="{FF2B5EF4-FFF2-40B4-BE49-F238E27FC236}">
              <a16:creationId xmlns:a16="http://schemas.microsoft.com/office/drawing/2014/main" id="{00000000-0008-0000-0E00-000033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83</xdr:row>
      <xdr:rowOff>105427</xdr:rowOff>
    </xdr:from>
    <xdr:ext cx="531299" cy="259045"/>
    <xdr:sp macro="" textlink="">
      <xdr:nvSpPr>
        <xdr:cNvPr id="308" name="テキスト ボックス 307">
          <a:extLst>
            <a:ext uri="{FF2B5EF4-FFF2-40B4-BE49-F238E27FC236}">
              <a16:creationId xmlns:a16="http://schemas.microsoft.com/office/drawing/2014/main" id="{00000000-0008-0000-0E00-000034010000}"/>
            </a:ext>
          </a:extLst>
        </xdr:cNvPr>
        <xdr:cNvSpPr txBox="1"/>
      </xdr:nvSpPr>
      <xdr:spPr>
        <a:xfrm>
          <a:off x="6072701" y="1433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9" name="直線コネクタ 308">
          <a:extLst>
            <a:ext uri="{FF2B5EF4-FFF2-40B4-BE49-F238E27FC236}">
              <a16:creationId xmlns:a16="http://schemas.microsoft.com/office/drawing/2014/main" id="{00000000-0008-0000-0E00-000035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81</xdr:row>
      <xdr:rowOff>67327</xdr:rowOff>
    </xdr:from>
    <xdr:ext cx="531299" cy="259045"/>
    <xdr:sp macro="" textlink="">
      <xdr:nvSpPr>
        <xdr:cNvPr id="310" name="テキスト ボックス 309">
          <a:extLst>
            <a:ext uri="{FF2B5EF4-FFF2-40B4-BE49-F238E27FC236}">
              <a16:creationId xmlns:a16="http://schemas.microsoft.com/office/drawing/2014/main" id="{00000000-0008-0000-0E00-000036010000}"/>
            </a:ext>
          </a:extLst>
        </xdr:cNvPr>
        <xdr:cNvSpPr txBox="1"/>
      </xdr:nvSpPr>
      <xdr:spPr>
        <a:xfrm>
          <a:off x="6072701" y="1395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11" name="直線コネクタ 310">
          <a:extLst>
            <a:ext uri="{FF2B5EF4-FFF2-40B4-BE49-F238E27FC236}">
              <a16:creationId xmlns:a16="http://schemas.microsoft.com/office/drawing/2014/main" id="{00000000-0008-0000-0E00-000037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79</xdr:row>
      <xdr:rowOff>29227</xdr:rowOff>
    </xdr:from>
    <xdr:ext cx="531299" cy="259045"/>
    <xdr:sp macro="" textlink="">
      <xdr:nvSpPr>
        <xdr:cNvPr id="312" name="テキスト ボックス 311">
          <a:extLst>
            <a:ext uri="{FF2B5EF4-FFF2-40B4-BE49-F238E27FC236}">
              <a16:creationId xmlns:a16="http://schemas.microsoft.com/office/drawing/2014/main" id="{00000000-0008-0000-0E00-000038010000}"/>
            </a:ext>
          </a:extLst>
        </xdr:cNvPr>
        <xdr:cNvSpPr txBox="1"/>
      </xdr:nvSpPr>
      <xdr:spPr>
        <a:xfrm>
          <a:off x="6072701" y="1357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13" name="直線コネクタ 312">
          <a:extLst>
            <a:ext uri="{FF2B5EF4-FFF2-40B4-BE49-F238E27FC236}">
              <a16:creationId xmlns:a16="http://schemas.microsoft.com/office/drawing/2014/main" id="{00000000-0008-0000-0E00-000039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314" name="テキスト ボックス 313">
          <a:extLst>
            <a:ext uri="{FF2B5EF4-FFF2-40B4-BE49-F238E27FC236}">
              <a16:creationId xmlns:a16="http://schemas.microsoft.com/office/drawing/2014/main" id="{00000000-0008-0000-0E00-00003A010000}"/>
            </a:ext>
          </a:extLst>
        </xdr:cNvPr>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5" name="直線コネクタ 314">
          <a:extLst>
            <a:ext uri="{FF2B5EF4-FFF2-40B4-BE49-F238E27FC236}">
              <a16:creationId xmlns:a16="http://schemas.microsoft.com/office/drawing/2014/main" id="{00000000-0008-0000-0E00-00003B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16" name="テキスト ボックス 315">
          <a:extLst>
            <a:ext uri="{FF2B5EF4-FFF2-40B4-BE49-F238E27FC236}">
              <a16:creationId xmlns:a16="http://schemas.microsoft.com/office/drawing/2014/main" id="{00000000-0008-0000-0E00-00003C010000}"/>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7" name="【公営住宅】&#10;一人当たり面積グラフ枠">
          <a:extLst>
            <a:ext uri="{FF2B5EF4-FFF2-40B4-BE49-F238E27FC236}">
              <a16:creationId xmlns:a16="http://schemas.microsoft.com/office/drawing/2014/main" id="{00000000-0008-0000-0E00-00003D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35089</xdr:rowOff>
    </xdr:from>
    <xdr:to>
      <xdr:col>54</xdr:col>
      <xdr:colOff>189865</xdr:colOff>
      <xdr:row>86</xdr:row>
      <xdr:rowOff>109728</xdr:rowOff>
    </xdr:to>
    <xdr:cxnSp macro="">
      <xdr:nvCxnSpPr>
        <xdr:cNvPr id="318" name="直線コネクタ 317">
          <a:extLst>
            <a:ext uri="{FF2B5EF4-FFF2-40B4-BE49-F238E27FC236}">
              <a16:creationId xmlns:a16="http://schemas.microsoft.com/office/drawing/2014/main" id="{00000000-0008-0000-0E00-00003E010000}"/>
            </a:ext>
          </a:extLst>
        </xdr:cNvPr>
        <xdr:cNvCxnSpPr/>
      </xdr:nvCxnSpPr>
      <xdr:spPr>
        <a:xfrm flipV="1">
          <a:off x="10476865" y="13408189"/>
          <a:ext cx="0" cy="1446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113555</xdr:rowOff>
    </xdr:from>
    <xdr:ext cx="469744" cy="259045"/>
    <xdr:sp macro="" textlink="">
      <xdr:nvSpPr>
        <xdr:cNvPr id="319" name="【公営住宅】&#10;一人当たり面積最小値テキスト">
          <a:extLst>
            <a:ext uri="{FF2B5EF4-FFF2-40B4-BE49-F238E27FC236}">
              <a16:creationId xmlns:a16="http://schemas.microsoft.com/office/drawing/2014/main" id="{00000000-0008-0000-0E00-00003F010000}"/>
            </a:ext>
          </a:extLst>
        </xdr:cNvPr>
        <xdr:cNvSpPr txBox="1"/>
      </xdr:nvSpPr>
      <xdr:spPr>
        <a:xfrm>
          <a:off x="10515600" y="14858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109728</xdr:rowOff>
    </xdr:from>
    <xdr:to>
      <xdr:col>55</xdr:col>
      <xdr:colOff>88900</xdr:colOff>
      <xdr:row>86</xdr:row>
      <xdr:rowOff>109728</xdr:rowOff>
    </xdr:to>
    <xdr:cxnSp macro="">
      <xdr:nvCxnSpPr>
        <xdr:cNvPr id="320" name="直線コネクタ 319">
          <a:extLst>
            <a:ext uri="{FF2B5EF4-FFF2-40B4-BE49-F238E27FC236}">
              <a16:creationId xmlns:a16="http://schemas.microsoft.com/office/drawing/2014/main" id="{00000000-0008-0000-0E00-000040010000}"/>
            </a:ext>
          </a:extLst>
        </xdr:cNvPr>
        <xdr:cNvCxnSpPr/>
      </xdr:nvCxnSpPr>
      <xdr:spPr>
        <a:xfrm>
          <a:off x="10388600" y="1485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153216</xdr:rowOff>
    </xdr:from>
    <xdr:ext cx="534377" cy="259045"/>
    <xdr:sp macro="" textlink="">
      <xdr:nvSpPr>
        <xdr:cNvPr id="321" name="【公営住宅】&#10;一人当たり面積最大値テキスト">
          <a:extLst>
            <a:ext uri="{FF2B5EF4-FFF2-40B4-BE49-F238E27FC236}">
              <a16:creationId xmlns:a16="http://schemas.microsoft.com/office/drawing/2014/main" id="{00000000-0008-0000-0E00-000041010000}"/>
            </a:ext>
          </a:extLst>
        </xdr:cNvPr>
        <xdr:cNvSpPr txBox="1"/>
      </xdr:nvSpPr>
      <xdr:spPr>
        <a:xfrm>
          <a:off x="10515600" y="13183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35089</xdr:rowOff>
    </xdr:from>
    <xdr:to>
      <xdr:col>55</xdr:col>
      <xdr:colOff>88900</xdr:colOff>
      <xdr:row>78</xdr:row>
      <xdr:rowOff>35089</xdr:rowOff>
    </xdr:to>
    <xdr:cxnSp macro="">
      <xdr:nvCxnSpPr>
        <xdr:cNvPr id="322" name="直線コネクタ 321">
          <a:extLst>
            <a:ext uri="{FF2B5EF4-FFF2-40B4-BE49-F238E27FC236}">
              <a16:creationId xmlns:a16="http://schemas.microsoft.com/office/drawing/2014/main" id="{00000000-0008-0000-0E00-000042010000}"/>
            </a:ext>
          </a:extLst>
        </xdr:cNvPr>
        <xdr:cNvCxnSpPr/>
      </xdr:nvCxnSpPr>
      <xdr:spPr>
        <a:xfrm>
          <a:off x="10388600" y="13408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87596</xdr:rowOff>
    </xdr:from>
    <xdr:ext cx="469744" cy="259045"/>
    <xdr:sp macro="" textlink="">
      <xdr:nvSpPr>
        <xdr:cNvPr id="323" name="【公営住宅】&#10;一人当たり面積平均値テキスト">
          <a:extLst>
            <a:ext uri="{FF2B5EF4-FFF2-40B4-BE49-F238E27FC236}">
              <a16:creationId xmlns:a16="http://schemas.microsoft.com/office/drawing/2014/main" id="{00000000-0008-0000-0E00-000043010000}"/>
            </a:ext>
          </a:extLst>
        </xdr:cNvPr>
        <xdr:cNvSpPr txBox="1"/>
      </xdr:nvSpPr>
      <xdr:spPr>
        <a:xfrm>
          <a:off x="10515600" y="144893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64719</xdr:rowOff>
    </xdr:from>
    <xdr:to>
      <xdr:col>55</xdr:col>
      <xdr:colOff>50800</xdr:colOff>
      <xdr:row>85</xdr:row>
      <xdr:rowOff>166319</xdr:rowOff>
    </xdr:to>
    <xdr:sp macro="" textlink="">
      <xdr:nvSpPr>
        <xdr:cNvPr id="324" name="フローチャート: 判断 323">
          <a:extLst>
            <a:ext uri="{FF2B5EF4-FFF2-40B4-BE49-F238E27FC236}">
              <a16:creationId xmlns:a16="http://schemas.microsoft.com/office/drawing/2014/main" id="{00000000-0008-0000-0E00-000044010000}"/>
            </a:ext>
          </a:extLst>
        </xdr:cNvPr>
        <xdr:cNvSpPr/>
      </xdr:nvSpPr>
      <xdr:spPr>
        <a:xfrm>
          <a:off x="10426700" y="1463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61404</xdr:rowOff>
    </xdr:from>
    <xdr:to>
      <xdr:col>50</xdr:col>
      <xdr:colOff>165100</xdr:colOff>
      <xdr:row>85</xdr:row>
      <xdr:rowOff>163004</xdr:rowOff>
    </xdr:to>
    <xdr:sp macro="" textlink="">
      <xdr:nvSpPr>
        <xdr:cNvPr id="325" name="フローチャート: 判断 324">
          <a:extLst>
            <a:ext uri="{FF2B5EF4-FFF2-40B4-BE49-F238E27FC236}">
              <a16:creationId xmlns:a16="http://schemas.microsoft.com/office/drawing/2014/main" id="{00000000-0008-0000-0E00-000045010000}"/>
            </a:ext>
          </a:extLst>
        </xdr:cNvPr>
        <xdr:cNvSpPr/>
      </xdr:nvSpPr>
      <xdr:spPr>
        <a:xfrm>
          <a:off x="9588500" y="14634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63728</xdr:rowOff>
    </xdr:from>
    <xdr:to>
      <xdr:col>46</xdr:col>
      <xdr:colOff>38100</xdr:colOff>
      <xdr:row>85</xdr:row>
      <xdr:rowOff>165328</xdr:rowOff>
    </xdr:to>
    <xdr:sp macro="" textlink="">
      <xdr:nvSpPr>
        <xdr:cNvPr id="326" name="フローチャート: 判断 325">
          <a:extLst>
            <a:ext uri="{FF2B5EF4-FFF2-40B4-BE49-F238E27FC236}">
              <a16:creationId xmlns:a16="http://schemas.microsoft.com/office/drawing/2014/main" id="{00000000-0008-0000-0E00-000046010000}"/>
            </a:ext>
          </a:extLst>
        </xdr:cNvPr>
        <xdr:cNvSpPr/>
      </xdr:nvSpPr>
      <xdr:spPr>
        <a:xfrm>
          <a:off x="8699500" y="14636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97028</xdr:rowOff>
    </xdr:from>
    <xdr:to>
      <xdr:col>41</xdr:col>
      <xdr:colOff>101600</xdr:colOff>
      <xdr:row>86</xdr:row>
      <xdr:rowOff>27178</xdr:rowOff>
    </xdr:to>
    <xdr:sp macro="" textlink="">
      <xdr:nvSpPr>
        <xdr:cNvPr id="327" name="フローチャート: 判断 326">
          <a:extLst>
            <a:ext uri="{FF2B5EF4-FFF2-40B4-BE49-F238E27FC236}">
              <a16:creationId xmlns:a16="http://schemas.microsoft.com/office/drawing/2014/main" id="{00000000-0008-0000-0E00-000047010000}"/>
            </a:ext>
          </a:extLst>
        </xdr:cNvPr>
        <xdr:cNvSpPr/>
      </xdr:nvSpPr>
      <xdr:spPr>
        <a:xfrm>
          <a:off x="7810500" y="14670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8" name="テキスト ボックス 327">
          <a:extLst>
            <a:ext uri="{FF2B5EF4-FFF2-40B4-BE49-F238E27FC236}">
              <a16:creationId xmlns:a16="http://schemas.microsoft.com/office/drawing/2014/main" id="{00000000-0008-0000-0E00-000048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9" name="テキスト ボックス 328">
          <a:extLst>
            <a:ext uri="{FF2B5EF4-FFF2-40B4-BE49-F238E27FC236}">
              <a16:creationId xmlns:a16="http://schemas.microsoft.com/office/drawing/2014/main" id="{00000000-0008-0000-0E00-000049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0" name="テキスト ボックス 329">
          <a:extLst>
            <a:ext uri="{FF2B5EF4-FFF2-40B4-BE49-F238E27FC236}">
              <a16:creationId xmlns:a16="http://schemas.microsoft.com/office/drawing/2014/main" id="{00000000-0008-0000-0E00-00004A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1" name="テキスト ボックス 330">
          <a:extLst>
            <a:ext uri="{FF2B5EF4-FFF2-40B4-BE49-F238E27FC236}">
              <a16:creationId xmlns:a16="http://schemas.microsoft.com/office/drawing/2014/main" id="{00000000-0008-0000-0E00-00004B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2" name="テキスト ボックス 331">
          <a:extLst>
            <a:ext uri="{FF2B5EF4-FFF2-40B4-BE49-F238E27FC236}">
              <a16:creationId xmlns:a16="http://schemas.microsoft.com/office/drawing/2014/main" id="{00000000-0008-0000-0E00-00004C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96152</xdr:rowOff>
    </xdr:from>
    <xdr:to>
      <xdr:col>55</xdr:col>
      <xdr:colOff>50800</xdr:colOff>
      <xdr:row>86</xdr:row>
      <xdr:rowOff>26302</xdr:rowOff>
    </xdr:to>
    <xdr:sp macro="" textlink="">
      <xdr:nvSpPr>
        <xdr:cNvPr id="333" name="楕円 332">
          <a:extLst>
            <a:ext uri="{FF2B5EF4-FFF2-40B4-BE49-F238E27FC236}">
              <a16:creationId xmlns:a16="http://schemas.microsoft.com/office/drawing/2014/main" id="{00000000-0008-0000-0E00-00004D010000}"/>
            </a:ext>
          </a:extLst>
        </xdr:cNvPr>
        <xdr:cNvSpPr/>
      </xdr:nvSpPr>
      <xdr:spPr>
        <a:xfrm>
          <a:off x="10426700" y="14669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74579</xdr:rowOff>
    </xdr:from>
    <xdr:ext cx="469744" cy="259045"/>
    <xdr:sp macro="" textlink="">
      <xdr:nvSpPr>
        <xdr:cNvPr id="334" name="【公営住宅】&#10;一人当たり面積該当値テキスト">
          <a:extLst>
            <a:ext uri="{FF2B5EF4-FFF2-40B4-BE49-F238E27FC236}">
              <a16:creationId xmlns:a16="http://schemas.microsoft.com/office/drawing/2014/main" id="{00000000-0008-0000-0E00-00004E010000}"/>
            </a:ext>
          </a:extLst>
        </xdr:cNvPr>
        <xdr:cNvSpPr txBox="1"/>
      </xdr:nvSpPr>
      <xdr:spPr>
        <a:xfrm>
          <a:off x="10515600" y="14647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110592</xdr:rowOff>
    </xdr:from>
    <xdr:to>
      <xdr:col>50</xdr:col>
      <xdr:colOff>165100</xdr:colOff>
      <xdr:row>86</xdr:row>
      <xdr:rowOff>40742</xdr:rowOff>
    </xdr:to>
    <xdr:sp macro="" textlink="">
      <xdr:nvSpPr>
        <xdr:cNvPr id="335" name="楕円 334">
          <a:extLst>
            <a:ext uri="{FF2B5EF4-FFF2-40B4-BE49-F238E27FC236}">
              <a16:creationId xmlns:a16="http://schemas.microsoft.com/office/drawing/2014/main" id="{00000000-0008-0000-0E00-00004F010000}"/>
            </a:ext>
          </a:extLst>
        </xdr:cNvPr>
        <xdr:cNvSpPr/>
      </xdr:nvSpPr>
      <xdr:spPr>
        <a:xfrm>
          <a:off x="9588500" y="14683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146952</xdr:rowOff>
    </xdr:from>
    <xdr:to>
      <xdr:col>55</xdr:col>
      <xdr:colOff>0</xdr:colOff>
      <xdr:row>85</xdr:row>
      <xdr:rowOff>161392</xdr:rowOff>
    </xdr:to>
    <xdr:cxnSp macro="">
      <xdr:nvCxnSpPr>
        <xdr:cNvPr id="336" name="直線コネクタ 335">
          <a:extLst>
            <a:ext uri="{FF2B5EF4-FFF2-40B4-BE49-F238E27FC236}">
              <a16:creationId xmlns:a16="http://schemas.microsoft.com/office/drawing/2014/main" id="{00000000-0008-0000-0E00-000050010000}"/>
            </a:ext>
          </a:extLst>
        </xdr:cNvPr>
        <xdr:cNvCxnSpPr/>
      </xdr:nvCxnSpPr>
      <xdr:spPr>
        <a:xfrm flipV="1">
          <a:off x="9639300" y="14720202"/>
          <a:ext cx="838200" cy="14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125603</xdr:rowOff>
    </xdr:from>
    <xdr:to>
      <xdr:col>46</xdr:col>
      <xdr:colOff>38100</xdr:colOff>
      <xdr:row>86</xdr:row>
      <xdr:rowOff>55753</xdr:rowOff>
    </xdr:to>
    <xdr:sp macro="" textlink="">
      <xdr:nvSpPr>
        <xdr:cNvPr id="337" name="楕円 336">
          <a:extLst>
            <a:ext uri="{FF2B5EF4-FFF2-40B4-BE49-F238E27FC236}">
              <a16:creationId xmlns:a16="http://schemas.microsoft.com/office/drawing/2014/main" id="{00000000-0008-0000-0E00-000051010000}"/>
            </a:ext>
          </a:extLst>
        </xdr:cNvPr>
        <xdr:cNvSpPr/>
      </xdr:nvSpPr>
      <xdr:spPr>
        <a:xfrm>
          <a:off x="8699500" y="14698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161392</xdr:rowOff>
    </xdr:from>
    <xdr:to>
      <xdr:col>50</xdr:col>
      <xdr:colOff>114300</xdr:colOff>
      <xdr:row>86</xdr:row>
      <xdr:rowOff>4953</xdr:rowOff>
    </xdr:to>
    <xdr:cxnSp macro="">
      <xdr:nvCxnSpPr>
        <xdr:cNvPr id="338" name="直線コネクタ 337">
          <a:extLst>
            <a:ext uri="{FF2B5EF4-FFF2-40B4-BE49-F238E27FC236}">
              <a16:creationId xmlns:a16="http://schemas.microsoft.com/office/drawing/2014/main" id="{00000000-0008-0000-0E00-000052010000}"/>
            </a:ext>
          </a:extLst>
        </xdr:cNvPr>
        <xdr:cNvCxnSpPr/>
      </xdr:nvCxnSpPr>
      <xdr:spPr>
        <a:xfrm flipV="1">
          <a:off x="8750300" y="14734642"/>
          <a:ext cx="889000" cy="15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127279</xdr:rowOff>
    </xdr:from>
    <xdr:to>
      <xdr:col>41</xdr:col>
      <xdr:colOff>101600</xdr:colOff>
      <xdr:row>86</xdr:row>
      <xdr:rowOff>57429</xdr:rowOff>
    </xdr:to>
    <xdr:sp macro="" textlink="">
      <xdr:nvSpPr>
        <xdr:cNvPr id="339" name="楕円 338">
          <a:extLst>
            <a:ext uri="{FF2B5EF4-FFF2-40B4-BE49-F238E27FC236}">
              <a16:creationId xmlns:a16="http://schemas.microsoft.com/office/drawing/2014/main" id="{00000000-0008-0000-0E00-000053010000}"/>
            </a:ext>
          </a:extLst>
        </xdr:cNvPr>
        <xdr:cNvSpPr/>
      </xdr:nvSpPr>
      <xdr:spPr>
        <a:xfrm>
          <a:off x="7810500" y="14700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4953</xdr:rowOff>
    </xdr:from>
    <xdr:to>
      <xdr:col>45</xdr:col>
      <xdr:colOff>177800</xdr:colOff>
      <xdr:row>86</xdr:row>
      <xdr:rowOff>6629</xdr:rowOff>
    </xdr:to>
    <xdr:cxnSp macro="">
      <xdr:nvCxnSpPr>
        <xdr:cNvPr id="340" name="直線コネクタ 339">
          <a:extLst>
            <a:ext uri="{FF2B5EF4-FFF2-40B4-BE49-F238E27FC236}">
              <a16:creationId xmlns:a16="http://schemas.microsoft.com/office/drawing/2014/main" id="{00000000-0008-0000-0E00-000054010000}"/>
            </a:ext>
          </a:extLst>
        </xdr:cNvPr>
        <xdr:cNvCxnSpPr/>
      </xdr:nvCxnSpPr>
      <xdr:spPr>
        <a:xfrm flipV="1">
          <a:off x="7861300" y="14749653"/>
          <a:ext cx="889000" cy="1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8081</xdr:rowOff>
    </xdr:from>
    <xdr:ext cx="469744" cy="259045"/>
    <xdr:sp macro="" textlink="">
      <xdr:nvSpPr>
        <xdr:cNvPr id="341" name="n_1aveValue【公営住宅】&#10;一人当たり面積">
          <a:extLst>
            <a:ext uri="{FF2B5EF4-FFF2-40B4-BE49-F238E27FC236}">
              <a16:creationId xmlns:a16="http://schemas.microsoft.com/office/drawing/2014/main" id="{00000000-0008-0000-0E00-000055010000}"/>
            </a:ext>
          </a:extLst>
        </xdr:cNvPr>
        <xdr:cNvSpPr txBox="1"/>
      </xdr:nvSpPr>
      <xdr:spPr>
        <a:xfrm>
          <a:off x="9391727" y="14409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10405</xdr:rowOff>
    </xdr:from>
    <xdr:ext cx="469744" cy="259045"/>
    <xdr:sp macro="" textlink="">
      <xdr:nvSpPr>
        <xdr:cNvPr id="342" name="n_2aveValue【公営住宅】&#10;一人当たり面積">
          <a:extLst>
            <a:ext uri="{FF2B5EF4-FFF2-40B4-BE49-F238E27FC236}">
              <a16:creationId xmlns:a16="http://schemas.microsoft.com/office/drawing/2014/main" id="{00000000-0008-0000-0E00-000056010000}"/>
            </a:ext>
          </a:extLst>
        </xdr:cNvPr>
        <xdr:cNvSpPr txBox="1"/>
      </xdr:nvSpPr>
      <xdr:spPr>
        <a:xfrm>
          <a:off x="8515427" y="14412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43705</xdr:rowOff>
    </xdr:from>
    <xdr:ext cx="469744" cy="259045"/>
    <xdr:sp macro="" textlink="">
      <xdr:nvSpPr>
        <xdr:cNvPr id="343" name="n_3aveValue【公営住宅】&#10;一人当たり面積">
          <a:extLst>
            <a:ext uri="{FF2B5EF4-FFF2-40B4-BE49-F238E27FC236}">
              <a16:creationId xmlns:a16="http://schemas.microsoft.com/office/drawing/2014/main" id="{00000000-0008-0000-0E00-000057010000}"/>
            </a:ext>
          </a:extLst>
        </xdr:cNvPr>
        <xdr:cNvSpPr txBox="1"/>
      </xdr:nvSpPr>
      <xdr:spPr>
        <a:xfrm>
          <a:off x="7626427" y="14445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31869</xdr:rowOff>
    </xdr:from>
    <xdr:ext cx="469744" cy="259045"/>
    <xdr:sp macro="" textlink="">
      <xdr:nvSpPr>
        <xdr:cNvPr id="344" name="n_1mainValue【公営住宅】&#10;一人当たり面積">
          <a:extLst>
            <a:ext uri="{FF2B5EF4-FFF2-40B4-BE49-F238E27FC236}">
              <a16:creationId xmlns:a16="http://schemas.microsoft.com/office/drawing/2014/main" id="{00000000-0008-0000-0E00-000058010000}"/>
            </a:ext>
          </a:extLst>
        </xdr:cNvPr>
        <xdr:cNvSpPr txBox="1"/>
      </xdr:nvSpPr>
      <xdr:spPr>
        <a:xfrm>
          <a:off x="9391727" y="14776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46880</xdr:rowOff>
    </xdr:from>
    <xdr:ext cx="469744" cy="259045"/>
    <xdr:sp macro="" textlink="">
      <xdr:nvSpPr>
        <xdr:cNvPr id="345" name="n_2mainValue【公営住宅】&#10;一人当たり面積">
          <a:extLst>
            <a:ext uri="{FF2B5EF4-FFF2-40B4-BE49-F238E27FC236}">
              <a16:creationId xmlns:a16="http://schemas.microsoft.com/office/drawing/2014/main" id="{00000000-0008-0000-0E00-000059010000}"/>
            </a:ext>
          </a:extLst>
        </xdr:cNvPr>
        <xdr:cNvSpPr txBox="1"/>
      </xdr:nvSpPr>
      <xdr:spPr>
        <a:xfrm>
          <a:off x="8515427" y="14791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48556</xdr:rowOff>
    </xdr:from>
    <xdr:ext cx="469744" cy="259045"/>
    <xdr:sp macro="" textlink="">
      <xdr:nvSpPr>
        <xdr:cNvPr id="346" name="n_3mainValue【公営住宅】&#10;一人当たり面積">
          <a:extLst>
            <a:ext uri="{FF2B5EF4-FFF2-40B4-BE49-F238E27FC236}">
              <a16:creationId xmlns:a16="http://schemas.microsoft.com/office/drawing/2014/main" id="{00000000-0008-0000-0E00-00005A010000}"/>
            </a:ext>
          </a:extLst>
        </xdr:cNvPr>
        <xdr:cNvSpPr txBox="1"/>
      </xdr:nvSpPr>
      <xdr:spPr>
        <a:xfrm>
          <a:off x="7626427" y="14793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7" name="正方形/長方形 346">
          <a:extLst>
            <a:ext uri="{FF2B5EF4-FFF2-40B4-BE49-F238E27FC236}">
              <a16:creationId xmlns:a16="http://schemas.microsoft.com/office/drawing/2014/main" id="{00000000-0008-0000-0E00-00005B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8" name="正方形/長方形 347">
          <a:extLst>
            <a:ext uri="{FF2B5EF4-FFF2-40B4-BE49-F238E27FC236}">
              <a16:creationId xmlns:a16="http://schemas.microsoft.com/office/drawing/2014/main" id="{00000000-0008-0000-0E00-00005C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9" name="正方形/長方形 348">
          <a:extLst>
            <a:ext uri="{FF2B5EF4-FFF2-40B4-BE49-F238E27FC236}">
              <a16:creationId xmlns:a16="http://schemas.microsoft.com/office/drawing/2014/main" id="{00000000-0008-0000-0E00-00005D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0" name="正方形/長方形 349">
          <a:extLst>
            <a:ext uri="{FF2B5EF4-FFF2-40B4-BE49-F238E27FC236}">
              <a16:creationId xmlns:a16="http://schemas.microsoft.com/office/drawing/2014/main" id="{00000000-0008-0000-0E00-00005E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1" name="正方形/長方形 350">
          <a:extLst>
            <a:ext uri="{FF2B5EF4-FFF2-40B4-BE49-F238E27FC236}">
              <a16:creationId xmlns:a16="http://schemas.microsoft.com/office/drawing/2014/main" id="{00000000-0008-0000-0E00-00005F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2" name="正方形/長方形 351">
          <a:extLst>
            <a:ext uri="{FF2B5EF4-FFF2-40B4-BE49-F238E27FC236}">
              <a16:creationId xmlns:a16="http://schemas.microsoft.com/office/drawing/2014/main" id="{00000000-0008-0000-0E00-000060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3" name="正方形/長方形 352">
          <a:extLst>
            <a:ext uri="{FF2B5EF4-FFF2-40B4-BE49-F238E27FC236}">
              <a16:creationId xmlns:a16="http://schemas.microsoft.com/office/drawing/2014/main" id="{00000000-0008-0000-0E00-000061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4" name="正方形/長方形 353">
          <a:extLst>
            <a:ext uri="{FF2B5EF4-FFF2-40B4-BE49-F238E27FC236}">
              <a16:creationId xmlns:a16="http://schemas.microsoft.com/office/drawing/2014/main" id="{00000000-0008-0000-0E00-000062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55" name="正方形/長方形 354">
          <a:extLst>
            <a:ext uri="{FF2B5EF4-FFF2-40B4-BE49-F238E27FC236}">
              <a16:creationId xmlns:a16="http://schemas.microsoft.com/office/drawing/2014/main" id="{00000000-0008-0000-0E00-000063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6" name="正方形/長方形 355">
          <a:extLst>
            <a:ext uri="{FF2B5EF4-FFF2-40B4-BE49-F238E27FC236}">
              <a16:creationId xmlns:a16="http://schemas.microsoft.com/office/drawing/2014/main" id="{00000000-0008-0000-0E00-000064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7" name="正方形/長方形 356">
          <a:extLst>
            <a:ext uri="{FF2B5EF4-FFF2-40B4-BE49-F238E27FC236}">
              <a16:creationId xmlns:a16="http://schemas.microsoft.com/office/drawing/2014/main" id="{00000000-0008-0000-0E00-000065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58" name="正方形/長方形 357">
          <a:extLst>
            <a:ext uri="{FF2B5EF4-FFF2-40B4-BE49-F238E27FC236}">
              <a16:creationId xmlns:a16="http://schemas.microsoft.com/office/drawing/2014/main" id="{00000000-0008-0000-0E00-000066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59" name="正方形/長方形 358">
          <a:extLst>
            <a:ext uri="{FF2B5EF4-FFF2-40B4-BE49-F238E27FC236}">
              <a16:creationId xmlns:a16="http://schemas.microsoft.com/office/drawing/2014/main" id="{00000000-0008-0000-0E00-000067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0" name="正方形/長方形 359">
          <a:extLst>
            <a:ext uri="{FF2B5EF4-FFF2-40B4-BE49-F238E27FC236}">
              <a16:creationId xmlns:a16="http://schemas.microsoft.com/office/drawing/2014/main" id="{00000000-0008-0000-0E00-000068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1" name="正方形/長方形 360">
          <a:extLst>
            <a:ext uri="{FF2B5EF4-FFF2-40B4-BE49-F238E27FC236}">
              <a16:creationId xmlns:a16="http://schemas.microsoft.com/office/drawing/2014/main" id="{00000000-0008-0000-0E00-000069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2" name="正方形/長方形 361">
          <a:extLst>
            <a:ext uri="{FF2B5EF4-FFF2-40B4-BE49-F238E27FC236}">
              <a16:creationId xmlns:a16="http://schemas.microsoft.com/office/drawing/2014/main" id="{00000000-0008-0000-0E00-00006A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63" name="正方形/長方形 362">
          <a:extLst>
            <a:ext uri="{FF2B5EF4-FFF2-40B4-BE49-F238E27FC236}">
              <a16:creationId xmlns:a16="http://schemas.microsoft.com/office/drawing/2014/main" id="{00000000-0008-0000-0E00-00006B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4" name="正方形/長方形 363">
          <a:extLst>
            <a:ext uri="{FF2B5EF4-FFF2-40B4-BE49-F238E27FC236}">
              <a16:creationId xmlns:a16="http://schemas.microsoft.com/office/drawing/2014/main" id="{00000000-0008-0000-0E00-00006C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5" name="正方形/長方形 364">
          <a:extLst>
            <a:ext uri="{FF2B5EF4-FFF2-40B4-BE49-F238E27FC236}">
              <a16:creationId xmlns:a16="http://schemas.microsoft.com/office/drawing/2014/main" id="{00000000-0008-0000-0E00-00006D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6" name="正方形/長方形 365">
          <a:extLst>
            <a:ext uri="{FF2B5EF4-FFF2-40B4-BE49-F238E27FC236}">
              <a16:creationId xmlns:a16="http://schemas.microsoft.com/office/drawing/2014/main" id="{00000000-0008-0000-0E00-00006E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7" name="正方形/長方形 366">
          <a:extLst>
            <a:ext uri="{FF2B5EF4-FFF2-40B4-BE49-F238E27FC236}">
              <a16:creationId xmlns:a16="http://schemas.microsoft.com/office/drawing/2014/main" id="{00000000-0008-0000-0E00-00006F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8" name="正方形/長方形 367">
          <a:extLst>
            <a:ext uri="{FF2B5EF4-FFF2-40B4-BE49-F238E27FC236}">
              <a16:creationId xmlns:a16="http://schemas.microsoft.com/office/drawing/2014/main" id="{00000000-0008-0000-0E00-000070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69" name="正方形/長方形 368">
          <a:extLst>
            <a:ext uri="{FF2B5EF4-FFF2-40B4-BE49-F238E27FC236}">
              <a16:creationId xmlns:a16="http://schemas.microsoft.com/office/drawing/2014/main" id="{00000000-0008-0000-0E00-000071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0" name="正方形/長方形 369">
          <a:extLst>
            <a:ext uri="{FF2B5EF4-FFF2-40B4-BE49-F238E27FC236}">
              <a16:creationId xmlns:a16="http://schemas.microsoft.com/office/drawing/2014/main" id="{00000000-0008-0000-0E00-000072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1" name="テキスト ボックス 370">
          <a:extLst>
            <a:ext uri="{FF2B5EF4-FFF2-40B4-BE49-F238E27FC236}">
              <a16:creationId xmlns:a16="http://schemas.microsoft.com/office/drawing/2014/main" id="{00000000-0008-0000-0E00-000073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2" name="直線コネクタ 371">
          <a:extLst>
            <a:ext uri="{FF2B5EF4-FFF2-40B4-BE49-F238E27FC236}">
              <a16:creationId xmlns:a16="http://schemas.microsoft.com/office/drawing/2014/main" id="{00000000-0008-0000-0E00-000074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73" name="直線コネクタ 372">
          <a:extLst>
            <a:ext uri="{FF2B5EF4-FFF2-40B4-BE49-F238E27FC236}">
              <a16:creationId xmlns:a16="http://schemas.microsoft.com/office/drawing/2014/main" id="{00000000-0008-0000-0E00-000075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74" name="テキスト ボックス 373">
          <a:extLst>
            <a:ext uri="{FF2B5EF4-FFF2-40B4-BE49-F238E27FC236}">
              <a16:creationId xmlns:a16="http://schemas.microsoft.com/office/drawing/2014/main" id="{00000000-0008-0000-0E00-000076010000}"/>
            </a:ext>
          </a:extLst>
        </xdr:cNvPr>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75" name="直線コネクタ 374">
          <a:extLst>
            <a:ext uri="{FF2B5EF4-FFF2-40B4-BE49-F238E27FC236}">
              <a16:creationId xmlns:a16="http://schemas.microsoft.com/office/drawing/2014/main" id="{00000000-0008-0000-0E00-000077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76" name="テキスト ボックス 375">
          <a:extLst>
            <a:ext uri="{FF2B5EF4-FFF2-40B4-BE49-F238E27FC236}">
              <a16:creationId xmlns:a16="http://schemas.microsoft.com/office/drawing/2014/main" id="{00000000-0008-0000-0E00-000078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77" name="直線コネクタ 376">
          <a:extLst>
            <a:ext uri="{FF2B5EF4-FFF2-40B4-BE49-F238E27FC236}">
              <a16:creationId xmlns:a16="http://schemas.microsoft.com/office/drawing/2014/main" id="{00000000-0008-0000-0E00-000079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78" name="テキスト ボックス 377">
          <a:extLst>
            <a:ext uri="{FF2B5EF4-FFF2-40B4-BE49-F238E27FC236}">
              <a16:creationId xmlns:a16="http://schemas.microsoft.com/office/drawing/2014/main" id="{00000000-0008-0000-0E00-00007A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79" name="直線コネクタ 378">
          <a:extLst>
            <a:ext uri="{FF2B5EF4-FFF2-40B4-BE49-F238E27FC236}">
              <a16:creationId xmlns:a16="http://schemas.microsoft.com/office/drawing/2014/main" id="{00000000-0008-0000-0E00-00007B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80" name="テキスト ボックス 379">
          <a:extLst>
            <a:ext uri="{FF2B5EF4-FFF2-40B4-BE49-F238E27FC236}">
              <a16:creationId xmlns:a16="http://schemas.microsoft.com/office/drawing/2014/main" id="{00000000-0008-0000-0E00-00007C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81" name="直線コネクタ 380">
          <a:extLst>
            <a:ext uri="{FF2B5EF4-FFF2-40B4-BE49-F238E27FC236}">
              <a16:creationId xmlns:a16="http://schemas.microsoft.com/office/drawing/2014/main" id="{00000000-0008-0000-0E00-00007D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82" name="テキスト ボックス 381">
          <a:extLst>
            <a:ext uri="{FF2B5EF4-FFF2-40B4-BE49-F238E27FC236}">
              <a16:creationId xmlns:a16="http://schemas.microsoft.com/office/drawing/2014/main" id="{00000000-0008-0000-0E00-00007E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83" name="直線コネクタ 382">
          <a:extLst>
            <a:ext uri="{FF2B5EF4-FFF2-40B4-BE49-F238E27FC236}">
              <a16:creationId xmlns:a16="http://schemas.microsoft.com/office/drawing/2014/main" id="{00000000-0008-0000-0E00-00007F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84" name="テキスト ボックス 383">
          <a:extLst>
            <a:ext uri="{FF2B5EF4-FFF2-40B4-BE49-F238E27FC236}">
              <a16:creationId xmlns:a16="http://schemas.microsoft.com/office/drawing/2014/main" id="{00000000-0008-0000-0E00-000080010000}"/>
            </a:ext>
          </a:extLst>
        </xdr:cNvPr>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5" name="直線コネクタ 384">
          <a:extLst>
            <a:ext uri="{FF2B5EF4-FFF2-40B4-BE49-F238E27FC236}">
              <a16:creationId xmlns:a16="http://schemas.microsoft.com/office/drawing/2014/main" id="{00000000-0008-0000-0E00-000081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86" name="テキスト ボックス 385">
          <a:extLst>
            <a:ext uri="{FF2B5EF4-FFF2-40B4-BE49-F238E27FC236}">
              <a16:creationId xmlns:a16="http://schemas.microsoft.com/office/drawing/2014/main" id="{00000000-0008-0000-0E00-000082010000}"/>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7" name="【認定こども園・幼稚園・保育所】&#10;有形固定資産減価償却率グラフ枠">
          <a:extLst>
            <a:ext uri="{FF2B5EF4-FFF2-40B4-BE49-F238E27FC236}">
              <a16:creationId xmlns:a16="http://schemas.microsoft.com/office/drawing/2014/main" id="{00000000-0008-0000-0E00-000083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42</xdr:row>
      <xdr:rowOff>25581</xdr:rowOff>
    </xdr:to>
    <xdr:cxnSp macro="">
      <xdr:nvCxnSpPr>
        <xdr:cNvPr id="388" name="直線コネクタ 387">
          <a:extLst>
            <a:ext uri="{FF2B5EF4-FFF2-40B4-BE49-F238E27FC236}">
              <a16:creationId xmlns:a16="http://schemas.microsoft.com/office/drawing/2014/main" id="{00000000-0008-0000-0E00-000084010000}"/>
            </a:ext>
          </a:extLst>
        </xdr:cNvPr>
        <xdr:cNvCxnSpPr/>
      </xdr:nvCxnSpPr>
      <xdr:spPr>
        <a:xfrm flipV="1">
          <a:off x="16318864" y="5660572"/>
          <a:ext cx="0" cy="1565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29408</xdr:rowOff>
    </xdr:from>
    <xdr:ext cx="340478" cy="259045"/>
    <xdr:sp macro="" textlink="">
      <xdr:nvSpPr>
        <xdr:cNvPr id="389" name="【認定こども園・幼稚園・保育所】&#10;有形固定資産減価償却率最小値テキスト">
          <a:extLst>
            <a:ext uri="{FF2B5EF4-FFF2-40B4-BE49-F238E27FC236}">
              <a16:creationId xmlns:a16="http://schemas.microsoft.com/office/drawing/2014/main" id="{00000000-0008-0000-0E00-000085010000}"/>
            </a:ext>
          </a:extLst>
        </xdr:cNvPr>
        <xdr:cNvSpPr txBox="1"/>
      </xdr:nvSpPr>
      <xdr:spPr>
        <a:xfrm>
          <a:off x="16357600" y="723030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25581</xdr:rowOff>
    </xdr:from>
    <xdr:to>
      <xdr:col>86</xdr:col>
      <xdr:colOff>25400</xdr:colOff>
      <xdr:row>42</xdr:row>
      <xdr:rowOff>25581</xdr:rowOff>
    </xdr:to>
    <xdr:cxnSp macro="">
      <xdr:nvCxnSpPr>
        <xdr:cNvPr id="390" name="直線コネクタ 389">
          <a:extLst>
            <a:ext uri="{FF2B5EF4-FFF2-40B4-BE49-F238E27FC236}">
              <a16:creationId xmlns:a16="http://schemas.microsoft.com/office/drawing/2014/main" id="{00000000-0008-0000-0E00-000086010000}"/>
            </a:ext>
          </a:extLst>
        </xdr:cNvPr>
        <xdr:cNvCxnSpPr/>
      </xdr:nvCxnSpPr>
      <xdr:spPr>
        <a:xfrm>
          <a:off x="16230600" y="7226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91" name="【認定こども園・幼稚園・保育所】&#10;有形固定資産減価償却率最大値テキスト">
          <a:extLst>
            <a:ext uri="{FF2B5EF4-FFF2-40B4-BE49-F238E27FC236}">
              <a16:creationId xmlns:a16="http://schemas.microsoft.com/office/drawing/2014/main" id="{00000000-0008-0000-0E00-000087010000}"/>
            </a:ext>
          </a:extLst>
        </xdr:cNvPr>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92" name="直線コネクタ 391">
          <a:extLst>
            <a:ext uri="{FF2B5EF4-FFF2-40B4-BE49-F238E27FC236}">
              <a16:creationId xmlns:a16="http://schemas.microsoft.com/office/drawing/2014/main" id="{00000000-0008-0000-0E00-000088010000}"/>
            </a:ext>
          </a:extLst>
        </xdr:cNvPr>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162214</xdr:rowOff>
    </xdr:from>
    <xdr:ext cx="405111" cy="259045"/>
    <xdr:sp macro="" textlink="">
      <xdr:nvSpPr>
        <xdr:cNvPr id="393" name="【認定こども園・幼稚園・保育所】&#10;有形固定資産減価償却率平均値テキスト">
          <a:extLst>
            <a:ext uri="{FF2B5EF4-FFF2-40B4-BE49-F238E27FC236}">
              <a16:creationId xmlns:a16="http://schemas.microsoft.com/office/drawing/2014/main" id="{00000000-0008-0000-0E00-000089010000}"/>
            </a:ext>
          </a:extLst>
        </xdr:cNvPr>
        <xdr:cNvSpPr txBox="1"/>
      </xdr:nvSpPr>
      <xdr:spPr>
        <a:xfrm>
          <a:off x="16357600" y="63344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12337</xdr:rowOff>
    </xdr:from>
    <xdr:to>
      <xdr:col>85</xdr:col>
      <xdr:colOff>177800</xdr:colOff>
      <xdr:row>37</xdr:row>
      <xdr:rowOff>113937</xdr:rowOff>
    </xdr:to>
    <xdr:sp macro="" textlink="">
      <xdr:nvSpPr>
        <xdr:cNvPr id="394" name="フローチャート: 判断 393">
          <a:extLst>
            <a:ext uri="{FF2B5EF4-FFF2-40B4-BE49-F238E27FC236}">
              <a16:creationId xmlns:a16="http://schemas.microsoft.com/office/drawing/2014/main" id="{00000000-0008-0000-0E00-00008A010000}"/>
            </a:ext>
          </a:extLst>
        </xdr:cNvPr>
        <xdr:cNvSpPr/>
      </xdr:nvSpPr>
      <xdr:spPr>
        <a:xfrm>
          <a:off x="16268700" y="6355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7439</xdr:rowOff>
    </xdr:from>
    <xdr:to>
      <xdr:col>81</xdr:col>
      <xdr:colOff>101600</xdr:colOff>
      <xdr:row>37</xdr:row>
      <xdr:rowOff>109039</xdr:rowOff>
    </xdr:to>
    <xdr:sp macro="" textlink="">
      <xdr:nvSpPr>
        <xdr:cNvPr id="395" name="フローチャート: 判断 394">
          <a:extLst>
            <a:ext uri="{FF2B5EF4-FFF2-40B4-BE49-F238E27FC236}">
              <a16:creationId xmlns:a16="http://schemas.microsoft.com/office/drawing/2014/main" id="{00000000-0008-0000-0E00-00008B010000}"/>
            </a:ext>
          </a:extLst>
        </xdr:cNvPr>
        <xdr:cNvSpPr/>
      </xdr:nvSpPr>
      <xdr:spPr>
        <a:xfrm>
          <a:off x="15430500" y="6351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131536</xdr:rowOff>
    </xdr:from>
    <xdr:to>
      <xdr:col>76</xdr:col>
      <xdr:colOff>165100</xdr:colOff>
      <xdr:row>37</xdr:row>
      <xdr:rowOff>61686</xdr:rowOff>
    </xdr:to>
    <xdr:sp macro="" textlink="">
      <xdr:nvSpPr>
        <xdr:cNvPr id="396" name="フローチャート: 判断 395">
          <a:extLst>
            <a:ext uri="{FF2B5EF4-FFF2-40B4-BE49-F238E27FC236}">
              <a16:creationId xmlns:a16="http://schemas.microsoft.com/office/drawing/2014/main" id="{00000000-0008-0000-0E00-00008C010000}"/>
            </a:ext>
          </a:extLst>
        </xdr:cNvPr>
        <xdr:cNvSpPr/>
      </xdr:nvSpPr>
      <xdr:spPr>
        <a:xfrm>
          <a:off x="14541500" y="630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159294</xdr:rowOff>
    </xdr:from>
    <xdr:to>
      <xdr:col>72</xdr:col>
      <xdr:colOff>38100</xdr:colOff>
      <xdr:row>37</xdr:row>
      <xdr:rowOff>89444</xdr:rowOff>
    </xdr:to>
    <xdr:sp macro="" textlink="">
      <xdr:nvSpPr>
        <xdr:cNvPr id="397" name="フローチャート: 判断 396">
          <a:extLst>
            <a:ext uri="{FF2B5EF4-FFF2-40B4-BE49-F238E27FC236}">
              <a16:creationId xmlns:a16="http://schemas.microsoft.com/office/drawing/2014/main" id="{00000000-0008-0000-0E00-00008D010000}"/>
            </a:ext>
          </a:extLst>
        </xdr:cNvPr>
        <xdr:cNvSpPr/>
      </xdr:nvSpPr>
      <xdr:spPr>
        <a:xfrm>
          <a:off x="13652500" y="633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98" name="テキスト ボックス 397">
          <a:extLst>
            <a:ext uri="{FF2B5EF4-FFF2-40B4-BE49-F238E27FC236}">
              <a16:creationId xmlns:a16="http://schemas.microsoft.com/office/drawing/2014/main" id="{00000000-0008-0000-0E00-00008E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99" name="テキスト ボックス 398">
          <a:extLst>
            <a:ext uri="{FF2B5EF4-FFF2-40B4-BE49-F238E27FC236}">
              <a16:creationId xmlns:a16="http://schemas.microsoft.com/office/drawing/2014/main" id="{00000000-0008-0000-0E00-00008F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00" name="テキスト ボックス 399">
          <a:extLst>
            <a:ext uri="{FF2B5EF4-FFF2-40B4-BE49-F238E27FC236}">
              <a16:creationId xmlns:a16="http://schemas.microsoft.com/office/drawing/2014/main" id="{00000000-0008-0000-0E00-000090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1" name="テキスト ボックス 400">
          <a:extLst>
            <a:ext uri="{FF2B5EF4-FFF2-40B4-BE49-F238E27FC236}">
              <a16:creationId xmlns:a16="http://schemas.microsoft.com/office/drawing/2014/main" id="{00000000-0008-0000-0E00-000091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2" name="テキスト ボックス 401">
          <a:extLst>
            <a:ext uri="{FF2B5EF4-FFF2-40B4-BE49-F238E27FC236}">
              <a16:creationId xmlns:a16="http://schemas.microsoft.com/office/drawing/2014/main" id="{00000000-0008-0000-0E00-000092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74386</xdr:rowOff>
    </xdr:from>
    <xdr:to>
      <xdr:col>85</xdr:col>
      <xdr:colOff>177800</xdr:colOff>
      <xdr:row>35</xdr:row>
      <xdr:rowOff>4536</xdr:rowOff>
    </xdr:to>
    <xdr:sp macro="" textlink="">
      <xdr:nvSpPr>
        <xdr:cNvPr id="403" name="楕円 402">
          <a:extLst>
            <a:ext uri="{FF2B5EF4-FFF2-40B4-BE49-F238E27FC236}">
              <a16:creationId xmlns:a16="http://schemas.microsoft.com/office/drawing/2014/main" id="{00000000-0008-0000-0E00-000093010000}"/>
            </a:ext>
          </a:extLst>
        </xdr:cNvPr>
        <xdr:cNvSpPr/>
      </xdr:nvSpPr>
      <xdr:spPr>
        <a:xfrm>
          <a:off x="16268700" y="5903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97263</xdr:rowOff>
    </xdr:from>
    <xdr:ext cx="405111" cy="259045"/>
    <xdr:sp macro="" textlink="">
      <xdr:nvSpPr>
        <xdr:cNvPr id="404" name="【認定こども園・幼稚園・保育所】&#10;有形固定資産減価償却率該当値テキスト">
          <a:extLst>
            <a:ext uri="{FF2B5EF4-FFF2-40B4-BE49-F238E27FC236}">
              <a16:creationId xmlns:a16="http://schemas.microsoft.com/office/drawing/2014/main" id="{00000000-0008-0000-0E00-000094010000}"/>
            </a:ext>
          </a:extLst>
        </xdr:cNvPr>
        <xdr:cNvSpPr txBox="1"/>
      </xdr:nvSpPr>
      <xdr:spPr>
        <a:xfrm>
          <a:off x="16357600" y="5755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85816</xdr:rowOff>
    </xdr:from>
    <xdr:to>
      <xdr:col>81</xdr:col>
      <xdr:colOff>101600</xdr:colOff>
      <xdr:row>37</xdr:row>
      <xdr:rowOff>15966</xdr:rowOff>
    </xdr:to>
    <xdr:sp macro="" textlink="">
      <xdr:nvSpPr>
        <xdr:cNvPr id="405" name="楕円 404">
          <a:extLst>
            <a:ext uri="{FF2B5EF4-FFF2-40B4-BE49-F238E27FC236}">
              <a16:creationId xmlns:a16="http://schemas.microsoft.com/office/drawing/2014/main" id="{00000000-0008-0000-0E00-000095010000}"/>
            </a:ext>
          </a:extLst>
        </xdr:cNvPr>
        <xdr:cNvSpPr/>
      </xdr:nvSpPr>
      <xdr:spPr>
        <a:xfrm>
          <a:off x="15430500" y="6258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125186</xdr:rowOff>
    </xdr:from>
    <xdr:to>
      <xdr:col>85</xdr:col>
      <xdr:colOff>127000</xdr:colOff>
      <xdr:row>36</xdr:row>
      <xdr:rowOff>136616</xdr:rowOff>
    </xdr:to>
    <xdr:cxnSp macro="">
      <xdr:nvCxnSpPr>
        <xdr:cNvPr id="406" name="直線コネクタ 405">
          <a:extLst>
            <a:ext uri="{FF2B5EF4-FFF2-40B4-BE49-F238E27FC236}">
              <a16:creationId xmlns:a16="http://schemas.microsoft.com/office/drawing/2014/main" id="{00000000-0008-0000-0E00-000096010000}"/>
            </a:ext>
          </a:extLst>
        </xdr:cNvPr>
        <xdr:cNvCxnSpPr/>
      </xdr:nvCxnSpPr>
      <xdr:spPr>
        <a:xfrm flipV="1">
          <a:off x="15481300" y="5954486"/>
          <a:ext cx="838200" cy="354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4173</xdr:rowOff>
    </xdr:from>
    <xdr:to>
      <xdr:col>76</xdr:col>
      <xdr:colOff>165100</xdr:colOff>
      <xdr:row>35</xdr:row>
      <xdr:rowOff>105773</xdr:rowOff>
    </xdr:to>
    <xdr:sp macro="" textlink="">
      <xdr:nvSpPr>
        <xdr:cNvPr id="407" name="楕円 406">
          <a:extLst>
            <a:ext uri="{FF2B5EF4-FFF2-40B4-BE49-F238E27FC236}">
              <a16:creationId xmlns:a16="http://schemas.microsoft.com/office/drawing/2014/main" id="{00000000-0008-0000-0E00-000097010000}"/>
            </a:ext>
          </a:extLst>
        </xdr:cNvPr>
        <xdr:cNvSpPr/>
      </xdr:nvSpPr>
      <xdr:spPr>
        <a:xfrm>
          <a:off x="14541500" y="6004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54973</xdr:rowOff>
    </xdr:from>
    <xdr:to>
      <xdr:col>81</xdr:col>
      <xdr:colOff>50800</xdr:colOff>
      <xdr:row>36</xdr:row>
      <xdr:rowOff>136616</xdr:rowOff>
    </xdr:to>
    <xdr:cxnSp macro="">
      <xdr:nvCxnSpPr>
        <xdr:cNvPr id="408" name="直線コネクタ 407">
          <a:extLst>
            <a:ext uri="{FF2B5EF4-FFF2-40B4-BE49-F238E27FC236}">
              <a16:creationId xmlns:a16="http://schemas.microsoft.com/office/drawing/2014/main" id="{00000000-0008-0000-0E00-000098010000}"/>
            </a:ext>
          </a:extLst>
        </xdr:cNvPr>
        <xdr:cNvCxnSpPr/>
      </xdr:nvCxnSpPr>
      <xdr:spPr>
        <a:xfrm>
          <a:off x="14592300" y="6055723"/>
          <a:ext cx="889000" cy="253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20501</xdr:rowOff>
    </xdr:from>
    <xdr:to>
      <xdr:col>72</xdr:col>
      <xdr:colOff>38100</xdr:colOff>
      <xdr:row>35</xdr:row>
      <xdr:rowOff>122101</xdr:rowOff>
    </xdr:to>
    <xdr:sp macro="" textlink="">
      <xdr:nvSpPr>
        <xdr:cNvPr id="409" name="楕円 408">
          <a:extLst>
            <a:ext uri="{FF2B5EF4-FFF2-40B4-BE49-F238E27FC236}">
              <a16:creationId xmlns:a16="http://schemas.microsoft.com/office/drawing/2014/main" id="{00000000-0008-0000-0E00-000099010000}"/>
            </a:ext>
          </a:extLst>
        </xdr:cNvPr>
        <xdr:cNvSpPr/>
      </xdr:nvSpPr>
      <xdr:spPr>
        <a:xfrm>
          <a:off x="13652500" y="6021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54973</xdr:rowOff>
    </xdr:from>
    <xdr:to>
      <xdr:col>76</xdr:col>
      <xdr:colOff>114300</xdr:colOff>
      <xdr:row>35</xdr:row>
      <xdr:rowOff>71301</xdr:rowOff>
    </xdr:to>
    <xdr:cxnSp macro="">
      <xdr:nvCxnSpPr>
        <xdr:cNvPr id="410" name="直線コネクタ 409">
          <a:extLst>
            <a:ext uri="{FF2B5EF4-FFF2-40B4-BE49-F238E27FC236}">
              <a16:creationId xmlns:a16="http://schemas.microsoft.com/office/drawing/2014/main" id="{00000000-0008-0000-0E00-00009A010000}"/>
            </a:ext>
          </a:extLst>
        </xdr:cNvPr>
        <xdr:cNvCxnSpPr/>
      </xdr:nvCxnSpPr>
      <xdr:spPr>
        <a:xfrm flipV="1">
          <a:off x="13703300" y="6055723"/>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100166</xdr:rowOff>
    </xdr:from>
    <xdr:ext cx="405111" cy="259045"/>
    <xdr:sp macro="" textlink="">
      <xdr:nvSpPr>
        <xdr:cNvPr id="411" name="n_1aveValue【認定こども園・幼稚園・保育所】&#10;有形固定資産減価償却率">
          <a:extLst>
            <a:ext uri="{FF2B5EF4-FFF2-40B4-BE49-F238E27FC236}">
              <a16:creationId xmlns:a16="http://schemas.microsoft.com/office/drawing/2014/main" id="{00000000-0008-0000-0E00-00009B010000}"/>
            </a:ext>
          </a:extLst>
        </xdr:cNvPr>
        <xdr:cNvSpPr txBox="1"/>
      </xdr:nvSpPr>
      <xdr:spPr>
        <a:xfrm>
          <a:off x="15266044" y="6443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52813</xdr:rowOff>
    </xdr:from>
    <xdr:ext cx="405111" cy="259045"/>
    <xdr:sp macro="" textlink="">
      <xdr:nvSpPr>
        <xdr:cNvPr id="412" name="n_2aveValue【認定こども園・幼稚園・保育所】&#10;有形固定資産減価償却率">
          <a:extLst>
            <a:ext uri="{FF2B5EF4-FFF2-40B4-BE49-F238E27FC236}">
              <a16:creationId xmlns:a16="http://schemas.microsoft.com/office/drawing/2014/main" id="{00000000-0008-0000-0E00-00009C010000}"/>
            </a:ext>
          </a:extLst>
        </xdr:cNvPr>
        <xdr:cNvSpPr txBox="1"/>
      </xdr:nvSpPr>
      <xdr:spPr>
        <a:xfrm>
          <a:off x="14389744" y="6396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80571</xdr:rowOff>
    </xdr:from>
    <xdr:ext cx="405111" cy="259045"/>
    <xdr:sp macro="" textlink="">
      <xdr:nvSpPr>
        <xdr:cNvPr id="413" name="n_3aveValue【認定こども園・幼稚園・保育所】&#10;有形固定資産減価償却率">
          <a:extLst>
            <a:ext uri="{FF2B5EF4-FFF2-40B4-BE49-F238E27FC236}">
              <a16:creationId xmlns:a16="http://schemas.microsoft.com/office/drawing/2014/main" id="{00000000-0008-0000-0E00-00009D010000}"/>
            </a:ext>
          </a:extLst>
        </xdr:cNvPr>
        <xdr:cNvSpPr txBox="1"/>
      </xdr:nvSpPr>
      <xdr:spPr>
        <a:xfrm>
          <a:off x="13500744" y="6424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32493</xdr:rowOff>
    </xdr:from>
    <xdr:ext cx="405111" cy="259045"/>
    <xdr:sp macro="" textlink="">
      <xdr:nvSpPr>
        <xdr:cNvPr id="414" name="n_1mainValue【認定こども園・幼稚園・保育所】&#10;有形固定資産減価償却率">
          <a:extLst>
            <a:ext uri="{FF2B5EF4-FFF2-40B4-BE49-F238E27FC236}">
              <a16:creationId xmlns:a16="http://schemas.microsoft.com/office/drawing/2014/main" id="{00000000-0008-0000-0E00-00009E010000}"/>
            </a:ext>
          </a:extLst>
        </xdr:cNvPr>
        <xdr:cNvSpPr txBox="1"/>
      </xdr:nvSpPr>
      <xdr:spPr>
        <a:xfrm>
          <a:off x="15266044" y="60332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122300</xdr:rowOff>
    </xdr:from>
    <xdr:ext cx="405111" cy="259045"/>
    <xdr:sp macro="" textlink="">
      <xdr:nvSpPr>
        <xdr:cNvPr id="415" name="n_2mainValue【認定こども園・幼稚園・保育所】&#10;有形固定資産減価償却率">
          <a:extLst>
            <a:ext uri="{FF2B5EF4-FFF2-40B4-BE49-F238E27FC236}">
              <a16:creationId xmlns:a16="http://schemas.microsoft.com/office/drawing/2014/main" id="{00000000-0008-0000-0E00-00009F010000}"/>
            </a:ext>
          </a:extLst>
        </xdr:cNvPr>
        <xdr:cNvSpPr txBox="1"/>
      </xdr:nvSpPr>
      <xdr:spPr>
        <a:xfrm>
          <a:off x="14389744" y="5780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138628</xdr:rowOff>
    </xdr:from>
    <xdr:ext cx="405111" cy="259045"/>
    <xdr:sp macro="" textlink="">
      <xdr:nvSpPr>
        <xdr:cNvPr id="416" name="n_3mainValue【認定こども園・幼稚園・保育所】&#10;有形固定資産減価償却率">
          <a:extLst>
            <a:ext uri="{FF2B5EF4-FFF2-40B4-BE49-F238E27FC236}">
              <a16:creationId xmlns:a16="http://schemas.microsoft.com/office/drawing/2014/main" id="{00000000-0008-0000-0E00-0000A0010000}"/>
            </a:ext>
          </a:extLst>
        </xdr:cNvPr>
        <xdr:cNvSpPr txBox="1"/>
      </xdr:nvSpPr>
      <xdr:spPr>
        <a:xfrm>
          <a:off x="13500744" y="57964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17" name="正方形/長方形 416">
          <a:extLst>
            <a:ext uri="{FF2B5EF4-FFF2-40B4-BE49-F238E27FC236}">
              <a16:creationId xmlns:a16="http://schemas.microsoft.com/office/drawing/2014/main" id="{00000000-0008-0000-0E00-0000A1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18" name="正方形/長方形 417">
          <a:extLst>
            <a:ext uri="{FF2B5EF4-FFF2-40B4-BE49-F238E27FC236}">
              <a16:creationId xmlns:a16="http://schemas.microsoft.com/office/drawing/2014/main" id="{00000000-0008-0000-0E00-0000A2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19" name="正方形/長方形 418">
          <a:extLst>
            <a:ext uri="{FF2B5EF4-FFF2-40B4-BE49-F238E27FC236}">
              <a16:creationId xmlns:a16="http://schemas.microsoft.com/office/drawing/2014/main" id="{00000000-0008-0000-0E00-0000A3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20" name="正方形/長方形 419">
          <a:extLst>
            <a:ext uri="{FF2B5EF4-FFF2-40B4-BE49-F238E27FC236}">
              <a16:creationId xmlns:a16="http://schemas.microsoft.com/office/drawing/2014/main" id="{00000000-0008-0000-0E00-0000A4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21" name="正方形/長方形 420">
          <a:extLst>
            <a:ext uri="{FF2B5EF4-FFF2-40B4-BE49-F238E27FC236}">
              <a16:creationId xmlns:a16="http://schemas.microsoft.com/office/drawing/2014/main" id="{00000000-0008-0000-0E00-0000A5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22" name="正方形/長方形 421">
          <a:extLst>
            <a:ext uri="{FF2B5EF4-FFF2-40B4-BE49-F238E27FC236}">
              <a16:creationId xmlns:a16="http://schemas.microsoft.com/office/drawing/2014/main" id="{00000000-0008-0000-0E00-0000A6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23" name="正方形/長方形 422">
          <a:extLst>
            <a:ext uri="{FF2B5EF4-FFF2-40B4-BE49-F238E27FC236}">
              <a16:creationId xmlns:a16="http://schemas.microsoft.com/office/drawing/2014/main" id="{00000000-0008-0000-0E00-0000A7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4" name="正方形/長方形 423">
          <a:extLst>
            <a:ext uri="{FF2B5EF4-FFF2-40B4-BE49-F238E27FC236}">
              <a16:creationId xmlns:a16="http://schemas.microsoft.com/office/drawing/2014/main" id="{00000000-0008-0000-0E00-0000A8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25" name="テキスト ボックス 424">
          <a:extLst>
            <a:ext uri="{FF2B5EF4-FFF2-40B4-BE49-F238E27FC236}">
              <a16:creationId xmlns:a16="http://schemas.microsoft.com/office/drawing/2014/main" id="{00000000-0008-0000-0E00-0000A9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26" name="直線コネクタ 425">
          <a:extLst>
            <a:ext uri="{FF2B5EF4-FFF2-40B4-BE49-F238E27FC236}">
              <a16:creationId xmlns:a16="http://schemas.microsoft.com/office/drawing/2014/main" id="{00000000-0008-0000-0E00-0000AA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27" name="直線コネクタ 426">
          <a:extLst>
            <a:ext uri="{FF2B5EF4-FFF2-40B4-BE49-F238E27FC236}">
              <a16:creationId xmlns:a16="http://schemas.microsoft.com/office/drawing/2014/main" id="{00000000-0008-0000-0E00-0000AB010000}"/>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28" name="テキスト ボックス 427">
          <a:extLst>
            <a:ext uri="{FF2B5EF4-FFF2-40B4-BE49-F238E27FC236}">
              <a16:creationId xmlns:a16="http://schemas.microsoft.com/office/drawing/2014/main" id="{00000000-0008-0000-0E00-0000AC010000}"/>
            </a:ext>
          </a:extLst>
        </xdr:cNvPr>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29" name="直線コネクタ 428">
          <a:extLst>
            <a:ext uri="{FF2B5EF4-FFF2-40B4-BE49-F238E27FC236}">
              <a16:creationId xmlns:a16="http://schemas.microsoft.com/office/drawing/2014/main" id="{00000000-0008-0000-0E00-0000AD010000}"/>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30" name="テキスト ボックス 429">
          <a:extLst>
            <a:ext uri="{FF2B5EF4-FFF2-40B4-BE49-F238E27FC236}">
              <a16:creationId xmlns:a16="http://schemas.microsoft.com/office/drawing/2014/main" id="{00000000-0008-0000-0E00-0000AE010000}"/>
            </a:ext>
          </a:extLst>
        </xdr:cNvPr>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31" name="直線コネクタ 430">
          <a:extLst>
            <a:ext uri="{FF2B5EF4-FFF2-40B4-BE49-F238E27FC236}">
              <a16:creationId xmlns:a16="http://schemas.microsoft.com/office/drawing/2014/main" id="{00000000-0008-0000-0E00-0000AF010000}"/>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32" name="テキスト ボックス 431">
          <a:extLst>
            <a:ext uri="{FF2B5EF4-FFF2-40B4-BE49-F238E27FC236}">
              <a16:creationId xmlns:a16="http://schemas.microsoft.com/office/drawing/2014/main" id="{00000000-0008-0000-0E00-0000B0010000}"/>
            </a:ext>
          </a:extLst>
        </xdr:cNvPr>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33" name="直線コネクタ 432">
          <a:extLst>
            <a:ext uri="{FF2B5EF4-FFF2-40B4-BE49-F238E27FC236}">
              <a16:creationId xmlns:a16="http://schemas.microsoft.com/office/drawing/2014/main" id="{00000000-0008-0000-0E00-0000B1010000}"/>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34" name="テキスト ボックス 433">
          <a:extLst>
            <a:ext uri="{FF2B5EF4-FFF2-40B4-BE49-F238E27FC236}">
              <a16:creationId xmlns:a16="http://schemas.microsoft.com/office/drawing/2014/main" id="{00000000-0008-0000-0E00-0000B2010000}"/>
            </a:ext>
          </a:extLst>
        </xdr:cNvPr>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35" name="直線コネクタ 434">
          <a:extLst>
            <a:ext uri="{FF2B5EF4-FFF2-40B4-BE49-F238E27FC236}">
              <a16:creationId xmlns:a16="http://schemas.microsoft.com/office/drawing/2014/main" id="{00000000-0008-0000-0E00-0000B3010000}"/>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36" name="テキスト ボックス 435">
          <a:extLst>
            <a:ext uri="{FF2B5EF4-FFF2-40B4-BE49-F238E27FC236}">
              <a16:creationId xmlns:a16="http://schemas.microsoft.com/office/drawing/2014/main" id="{00000000-0008-0000-0E00-0000B4010000}"/>
            </a:ext>
          </a:extLst>
        </xdr:cNvPr>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37" name="直線コネクタ 436">
          <a:extLst>
            <a:ext uri="{FF2B5EF4-FFF2-40B4-BE49-F238E27FC236}">
              <a16:creationId xmlns:a16="http://schemas.microsoft.com/office/drawing/2014/main" id="{00000000-0008-0000-0E00-0000B5010000}"/>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38" name="テキスト ボックス 437">
          <a:extLst>
            <a:ext uri="{FF2B5EF4-FFF2-40B4-BE49-F238E27FC236}">
              <a16:creationId xmlns:a16="http://schemas.microsoft.com/office/drawing/2014/main" id="{00000000-0008-0000-0E00-0000B6010000}"/>
            </a:ext>
          </a:extLst>
        </xdr:cNvPr>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39" name="直線コネクタ 438">
          <a:extLst>
            <a:ext uri="{FF2B5EF4-FFF2-40B4-BE49-F238E27FC236}">
              <a16:creationId xmlns:a16="http://schemas.microsoft.com/office/drawing/2014/main" id="{00000000-0008-0000-0E00-0000B7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40" name="テキスト ボックス 439">
          <a:extLst>
            <a:ext uri="{FF2B5EF4-FFF2-40B4-BE49-F238E27FC236}">
              <a16:creationId xmlns:a16="http://schemas.microsoft.com/office/drawing/2014/main" id="{00000000-0008-0000-0E00-0000B8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41" name="【認定こども園・幼稚園・保育所】&#10;一人当たり面積グラフ枠">
          <a:extLst>
            <a:ext uri="{FF2B5EF4-FFF2-40B4-BE49-F238E27FC236}">
              <a16:creationId xmlns:a16="http://schemas.microsoft.com/office/drawing/2014/main" id="{00000000-0008-0000-0E00-0000B9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168728</xdr:rowOff>
    </xdr:from>
    <xdr:to>
      <xdr:col>116</xdr:col>
      <xdr:colOff>62864</xdr:colOff>
      <xdr:row>41</xdr:row>
      <xdr:rowOff>162741</xdr:rowOff>
    </xdr:to>
    <xdr:cxnSp macro="">
      <xdr:nvCxnSpPr>
        <xdr:cNvPr id="442" name="直線コネクタ 441">
          <a:extLst>
            <a:ext uri="{FF2B5EF4-FFF2-40B4-BE49-F238E27FC236}">
              <a16:creationId xmlns:a16="http://schemas.microsoft.com/office/drawing/2014/main" id="{00000000-0008-0000-0E00-0000BA010000}"/>
            </a:ext>
          </a:extLst>
        </xdr:cNvPr>
        <xdr:cNvCxnSpPr/>
      </xdr:nvCxnSpPr>
      <xdr:spPr>
        <a:xfrm flipV="1">
          <a:off x="22160864" y="5655128"/>
          <a:ext cx="0" cy="15370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166568</xdr:rowOff>
    </xdr:from>
    <xdr:ext cx="469744" cy="259045"/>
    <xdr:sp macro="" textlink="">
      <xdr:nvSpPr>
        <xdr:cNvPr id="443" name="【認定こども園・幼稚園・保育所】&#10;一人当たり面積最小値テキスト">
          <a:extLst>
            <a:ext uri="{FF2B5EF4-FFF2-40B4-BE49-F238E27FC236}">
              <a16:creationId xmlns:a16="http://schemas.microsoft.com/office/drawing/2014/main" id="{00000000-0008-0000-0E00-0000BB010000}"/>
            </a:ext>
          </a:extLst>
        </xdr:cNvPr>
        <xdr:cNvSpPr txBox="1"/>
      </xdr:nvSpPr>
      <xdr:spPr>
        <a:xfrm>
          <a:off x="22199600" y="7196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162741</xdr:rowOff>
    </xdr:from>
    <xdr:to>
      <xdr:col>116</xdr:col>
      <xdr:colOff>152400</xdr:colOff>
      <xdr:row>41</xdr:row>
      <xdr:rowOff>162741</xdr:rowOff>
    </xdr:to>
    <xdr:cxnSp macro="">
      <xdr:nvCxnSpPr>
        <xdr:cNvPr id="444" name="直線コネクタ 443">
          <a:extLst>
            <a:ext uri="{FF2B5EF4-FFF2-40B4-BE49-F238E27FC236}">
              <a16:creationId xmlns:a16="http://schemas.microsoft.com/office/drawing/2014/main" id="{00000000-0008-0000-0E00-0000BC010000}"/>
            </a:ext>
          </a:extLst>
        </xdr:cNvPr>
        <xdr:cNvCxnSpPr/>
      </xdr:nvCxnSpPr>
      <xdr:spPr>
        <a:xfrm>
          <a:off x="22072600" y="7192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115405</xdr:rowOff>
    </xdr:from>
    <xdr:ext cx="469744" cy="259045"/>
    <xdr:sp macro="" textlink="">
      <xdr:nvSpPr>
        <xdr:cNvPr id="445" name="【認定こども園・幼稚園・保育所】&#10;一人当たり面積最大値テキスト">
          <a:extLst>
            <a:ext uri="{FF2B5EF4-FFF2-40B4-BE49-F238E27FC236}">
              <a16:creationId xmlns:a16="http://schemas.microsoft.com/office/drawing/2014/main" id="{00000000-0008-0000-0E00-0000BD010000}"/>
            </a:ext>
          </a:extLst>
        </xdr:cNvPr>
        <xdr:cNvSpPr txBox="1"/>
      </xdr:nvSpPr>
      <xdr:spPr>
        <a:xfrm>
          <a:off x="22199600" y="5430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168728</xdr:rowOff>
    </xdr:from>
    <xdr:to>
      <xdr:col>116</xdr:col>
      <xdr:colOff>152400</xdr:colOff>
      <xdr:row>32</xdr:row>
      <xdr:rowOff>168728</xdr:rowOff>
    </xdr:to>
    <xdr:cxnSp macro="">
      <xdr:nvCxnSpPr>
        <xdr:cNvPr id="446" name="直線コネクタ 445">
          <a:extLst>
            <a:ext uri="{FF2B5EF4-FFF2-40B4-BE49-F238E27FC236}">
              <a16:creationId xmlns:a16="http://schemas.microsoft.com/office/drawing/2014/main" id="{00000000-0008-0000-0E00-0000BE010000}"/>
            </a:ext>
          </a:extLst>
        </xdr:cNvPr>
        <xdr:cNvCxnSpPr/>
      </xdr:nvCxnSpPr>
      <xdr:spPr>
        <a:xfrm>
          <a:off x="22072600" y="5655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90368</xdr:rowOff>
    </xdr:from>
    <xdr:ext cx="469744" cy="259045"/>
    <xdr:sp macro="" textlink="">
      <xdr:nvSpPr>
        <xdr:cNvPr id="447" name="【認定こども園・幼稚園・保育所】&#10;一人当たり面積平均値テキスト">
          <a:extLst>
            <a:ext uri="{FF2B5EF4-FFF2-40B4-BE49-F238E27FC236}">
              <a16:creationId xmlns:a16="http://schemas.microsoft.com/office/drawing/2014/main" id="{00000000-0008-0000-0E00-0000BF010000}"/>
            </a:ext>
          </a:extLst>
        </xdr:cNvPr>
        <xdr:cNvSpPr txBox="1"/>
      </xdr:nvSpPr>
      <xdr:spPr>
        <a:xfrm>
          <a:off x="22199600" y="67769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111941</xdr:rowOff>
    </xdr:from>
    <xdr:to>
      <xdr:col>116</xdr:col>
      <xdr:colOff>114300</xdr:colOff>
      <xdr:row>40</xdr:row>
      <xdr:rowOff>42091</xdr:rowOff>
    </xdr:to>
    <xdr:sp macro="" textlink="">
      <xdr:nvSpPr>
        <xdr:cNvPr id="448" name="フローチャート: 判断 447">
          <a:extLst>
            <a:ext uri="{FF2B5EF4-FFF2-40B4-BE49-F238E27FC236}">
              <a16:creationId xmlns:a16="http://schemas.microsoft.com/office/drawing/2014/main" id="{00000000-0008-0000-0E00-0000C0010000}"/>
            </a:ext>
          </a:extLst>
        </xdr:cNvPr>
        <xdr:cNvSpPr/>
      </xdr:nvSpPr>
      <xdr:spPr>
        <a:xfrm>
          <a:off x="22110700" y="6798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106499</xdr:rowOff>
    </xdr:from>
    <xdr:to>
      <xdr:col>112</xdr:col>
      <xdr:colOff>38100</xdr:colOff>
      <xdr:row>40</xdr:row>
      <xdr:rowOff>36649</xdr:rowOff>
    </xdr:to>
    <xdr:sp macro="" textlink="">
      <xdr:nvSpPr>
        <xdr:cNvPr id="449" name="フローチャート: 判断 448">
          <a:extLst>
            <a:ext uri="{FF2B5EF4-FFF2-40B4-BE49-F238E27FC236}">
              <a16:creationId xmlns:a16="http://schemas.microsoft.com/office/drawing/2014/main" id="{00000000-0008-0000-0E00-0000C1010000}"/>
            </a:ext>
          </a:extLst>
        </xdr:cNvPr>
        <xdr:cNvSpPr/>
      </xdr:nvSpPr>
      <xdr:spPr>
        <a:xfrm>
          <a:off x="21272500" y="6793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134801</xdr:rowOff>
    </xdr:from>
    <xdr:to>
      <xdr:col>107</xdr:col>
      <xdr:colOff>101600</xdr:colOff>
      <xdr:row>40</xdr:row>
      <xdr:rowOff>64951</xdr:rowOff>
    </xdr:to>
    <xdr:sp macro="" textlink="">
      <xdr:nvSpPr>
        <xdr:cNvPr id="450" name="フローチャート: 判断 449">
          <a:extLst>
            <a:ext uri="{FF2B5EF4-FFF2-40B4-BE49-F238E27FC236}">
              <a16:creationId xmlns:a16="http://schemas.microsoft.com/office/drawing/2014/main" id="{00000000-0008-0000-0E00-0000C2010000}"/>
            </a:ext>
          </a:extLst>
        </xdr:cNvPr>
        <xdr:cNvSpPr/>
      </xdr:nvSpPr>
      <xdr:spPr>
        <a:xfrm>
          <a:off x="20383500" y="682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145687</xdr:rowOff>
    </xdr:from>
    <xdr:to>
      <xdr:col>102</xdr:col>
      <xdr:colOff>165100</xdr:colOff>
      <xdr:row>40</xdr:row>
      <xdr:rowOff>75837</xdr:rowOff>
    </xdr:to>
    <xdr:sp macro="" textlink="">
      <xdr:nvSpPr>
        <xdr:cNvPr id="451" name="フローチャート: 判断 450">
          <a:extLst>
            <a:ext uri="{FF2B5EF4-FFF2-40B4-BE49-F238E27FC236}">
              <a16:creationId xmlns:a16="http://schemas.microsoft.com/office/drawing/2014/main" id="{00000000-0008-0000-0E00-0000C3010000}"/>
            </a:ext>
          </a:extLst>
        </xdr:cNvPr>
        <xdr:cNvSpPr/>
      </xdr:nvSpPr>
      <xdr:spPr>
        <a:xfrm>
          <a:off x="19494500" y="6832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52" name="テキスト ボックス 451">
          <a:extLst>
            <a:ext uri="{FF2B5EF4-FFF2-40B4-BE49-F238E27FC236}">
              <a16:creationId xmlns:a16="http://schemas.microsoft.com/office/drawing/2014/main" id="{00000000-0008-0000-0E00-0000C4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53" name="テキスト ボックス 452">
          <a:extLst>
            <a:ext uri="{FF2B5EF4-FFF2-40B4-BE49-F238E27FC236}">
              <a16:creationId xmlns:a16="http://schemas.microsoft.com/office/drawing/2014/main" id="{00000000-0008-0000-0E00-0000C5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54" name="テキスト ボックス 453">
          <a:extLst>
            <a:ext uri="{FF2B5EF4-FFF2-40B4-BE49-F238E27FC236}">
              <a16:creationId xmlns:a16="http://schemas.microsoft.com/office/drawing/2014/main" id="{00000000-0008-0000-0E00-0000C6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55" name="テキスト ボックス 454">
          <a:extLst>
            <a:ext uri="{FF2B5EF4-FFF2-40B4-BE49-F238E27FC236}">
              <a16:creationId xmlns:a16="http://schemas.microsoft.com/office/drawing/2014/main" id="{00000000-0008-0000-0E00-0000C7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56" name="テキスト ボックス 455">
          <a:extLst>
            <a:ext uri="{FF2B5EF4-FFF2-40B4-BE49-F238E27FC236}">
              <a16:creationId xmlns:a16="http://schemas.microsoft.com/office/drawing/2014/main" id="{00000000-0008-0000-0E00-0000C8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43906</xdr:rowOff>
    </xdr:from>
    <xdr:to>
      <xdr:col>116</xdr:col>
      <xdr:colOff>114300</xdr:colOff>
      <xdr:row>38</xdr:row>
      <xdr:rowOff>145506</xdr:rowOff>
    </xdr:to>
    <xdr:sp macro="" textlink="">
      <xdr:nvSpPr>
        <xdr:cNvPr id="457" name="楕円 456">
          <a:extLst>
            <a:ext uri="{FF2B5EF4-FFF2-40B4-BE49-F238E27FC236}">
              <a16:creationId xmlns:a16="http://schemas.microsoft.com/office/drawing/2014/main" id="{00000000-0008-0000-0E00-0000C9010000}"/>
            </a:ext>
          </a:extLst>
        </xdr:cNvPr>
        <xdr:cNvSpPr/>
      </xdr:nvSpPr>
      <xdr:spPr>
        <a:xfrm>
          <a:off x="22110700" y="6559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66783</xdr:rowOff>
    </xdr:from>
    <xdr:ext cx="469744" cy="259045"/>
    <xdr:sp macro="" textlink="">
      <xdr:nvSpPr>
        <xdr:cNvPr id="458" name="【認定こども園・幼稚園・保育所】&#10;一人当たり面積該当値テキスト">
          <a:extLst>
            <a:ext uri="{FF2B5EF4-FFF2-40B4-BE49-F238E27FC236}">
              <a16:creationId xmlns:a16="http://schemas.microsoft.com/office/drawing/2014/main" id="{00000000-0008-0000-0E00-0000CA010000}"/>
            </a:ext>
          </a:extLst>
        </xdr:cNvPr>
        <xdr:cNvSpPr txBox="1"/>
      </xdr:nvSpPr>
      <xdr:spPr>
        <a:xfrm>
          <a:off x="22199600" y="6410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20501</xdr:rowOff>
    </xdr:from>
    <xdr:to>
      <xdr:col>112</xdr:col>
      <xdr:colOff>38100</xdr:colOff>
      <xdr:row>39</xdr:row>
      <xdr:rowOff>122101</xdr:rowOff>
    </xdr:to>
    <xdr:sp macro="" textlink="">
      <xdr:nvSpPr>
        <xdr:cNvPr id="459" name="楕円 458">
          <a:extLst>
            <a:ext uri="{FF2B5EF4-FFF2-40B4-BE49-F238E27FC236}">
              <a16:creationId xmlns:a16="http://schemas.microsoft.com/office/drawing/2014/main" id="{00000000-0008-0000-0E00-0000CB010000}"/>
            </a:ext>
          </a:extLst>
        </xdr:cNvPr>
        <xdr:cNvSpPr/>
      </xdr:nvSpPr>
      <xdr:spPr>
        <a:xfrm>
          <a:off x="21272500" y="6707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94706</xdr:rowOff>
    </xdr:from>
    <xdr:to>
      <xdr:col>116</xdr:col>
      <xdr:colOff>63500</xdr:colOff>
      <xdr:row>39</xdr:row>
      <xdr:rowOff>71301</xdr:rowOff>
    </xdr:to>
    <xdr:cxnSp macro="">
      <xdr:nvCxnSpPr>
        <xdr:cNvPr id="460" name="直線コネクタ 459">
          <a:extLst>
            <a:ext uri="{FF2B5EF4-FFF2-40B4-BE49-F238E27FC236}">
              <a16:creationId xmlns:a16="http://schemas.microsoft.com/office/drawing/2014/main" id="{00000000-0008-0000-0E00-0000CC010000}"/>
            </a:ext>
          </a:extLst>
        </xdr:cNvPr>
        <xdr:cNvCxnSpPr/>
      </xdr:nvCxnSpPr>
      <xdr:spPr>
        <a:xfrm flipV="1">
          <a:off x="21323300" y="6609806"/>
          <a:ext cx="838200" cy="148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47716</xdr:rowOff>
    </xdr:from>
    <xdr:to>
      <xdr:col>107</xdr:col>
      <xdr:colOff>101600</xdr:colOff>
      <xdr:row>39</xdr:row>
      <xdr:rowOff>149316</xdr:rowOff>
    </xdr:to>
    <xdr:sp macro="" textlink="">
      <xdr:nvSpPr>
        <xdr:cNvPr id="461" name="楕円 460">
          <a:extLst>
            <a:ext uri="{FF2B5EF4-FFF2-40B4-BE49-F238E27FC236}">
              <a16:creationId xmlns:a16="http://schemas.microsoft.com/office/drawing/2014/main" id="{00000000-0008-0000-0E00-0000CD010000}"/>
            </a:ext>
          </a:extLst>
        </xdr:cNvPr>
        <xdr:cNvSpPr/>
      </xdr:nvSpPr>
      <xdr:spPr>
        <a:xfrm>
          <a:off x="20383500" y="6734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71301</xdr:rowOff>
    </xdr:from>
    <xdr:to>
      <xdr:col>111</xdr:col>
      <xdr:colOff>177800</xdr:colOff>
      <xdr:row>39</xdr:row>
      <xdr:rowOff>98516</xdr:rowOff>
    </xdr:to>
    <xdr:cxnSp macro="">
      <xdr:nvCxnSpPr>
        <xdr:cNvPr id="462" name="直線コネクタ 461">
          <a:extLst>
            <a:ext uri="{FF2B5EF4-FFF2-40B4-BE49-F238E27FC236}">
              <a16:creationId xmlns:a16="http://schemas.microsoft.com/office/drawing/2014/main" id="{00000000-0008-0000-0E00-0000CE010000}"/>
            </a:ext>
          </a:extLst>
        </xdr:cNvPr>
        <xdr:cNvCxnSpPr/>
      </xdr:nvCxnSpPr>
      <xdr:spPr>
        <a:xfrm flipV="1">
          <a:off x="20434300" y="6757851"/>
          <a:ext cx="889000" cy="27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27577</xdr:rowOff>
    </xdr:from>
    <xdr:to>
      <xdr:col>102</xdr:col>
      <xdr:colOff>165100</xdr:colOff>
      <xdr:row>40</xdr:row>
      <xdr:rowOff>129177</xdr:rowOff>
    </xdr:to>
    <xdr:sp macro="" textlink="">
      <xdr:nvSpPr>
        <xdr:cNvPr id="463" name="楕円 462">
          <a:extLst>
            <a:ext uri="{FF2B5EF4-FFF2-40B4-BE49-F238E27FC236}">
              <a16:creationId xmlns:a16="http://schemas.microsoft.com/office/drawing/2014/main" id="{00000000-0008-0000-0E00-0000CF010000}"/>
            </a:ext>
          </a:extLst>
        </xdr:cNvPr>
        <xdr:cNvSpPr/>
      </xdr:nvSpPr>
      <xdr:spPr>
        <a:xfrm>
          <a:off x="19494500" y="6885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98516</xdr:rowOff>
    </xdr:from>
    <xdr:to>
      <xdr:col>107</xdr:col>
      <xdr:colOff>50800</xdr:colOff>
      <xdr:row>40</xdr:row>
      <xdr:rowOff>78377</xdr:rowOff>
    </xdr:to>
    <xdr:cxnSp macro="">
      <xdr:nvCxnSpPr>
        <xdr:cNvPr id="464" name="直線コネクタ 463">
          <a:extLst>
            <a:ext uri="{FF2B5EF4-FFF2-40B4-BE49-F238E27FC236}">
              <a16:creationId xmlns:a16="http://schemas.microsoft.com/office/drawing/2014/main" id="{00000000-0008-0000-0E00-0000D0010000}"/>
            </a:ext>
          </a:extLst>
        </xdr:cNvPr>
        <xdr:cNvCxnSpPr/>
      </xdr:nvCxnSpPr>
      <xdr:spPr>
        <a:xfrm flipV="1">
          <a:off x="19545300" y="6785066"/>
          <a:ext cx="889000" cy="151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27776</xdr:rowOff>
    </xdr:from>
    <xdr:ext cx="469744" cy="259045"/>
    <xdr:sp macro="" textlink="">
      <xdr:nvSpPr>
        <xdr:cNvPr id="465" name="n_1aveValue【認定こども園・幼稚園・保育所】&#10;一人当たり面積">
          <a:extLst>
            <a:ext uri="{FF2B5EF4-FFF2-40B4-BE49-F238E27FC236}">
              <a16:creationId xmlns:a16="http://schemas.microsoft.com/office/drawing/2014/main" id="{00000000-0008-0000-0E00-0000D1010000}"/>
            </a:ext>
          </a:extLst>
        </xdr:cNvPr>
        <xdr:cNvSpPr txBox="1"/>
      </xdr:nvSpPr>
      <xdr:spPr>
        <a:xfrm>
          <a:off x="21075727" y="6885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56078</xdr:rowOff>
    </xdr:from>
    <xdr:ext cx="469744" cy="259045"/>
    <xdr:sp macro="" textlink="">
      <xdr:nvSpPr>
        <xdr:cNvPr id="466" name="n_2aveValue【認定こども園・幼稚園・保育所】&#10;一人当たり面積">
          <a:extLst>
            <a:ext uri="{FF2B5EF4-FFF2-40B4-BE49-F238E27FC236}">
              <a16:creationId xmlns:a16="http://schemas.microsoft.com/office/drawing/2014/main" id="{00000000-0008-0000-0E00-0000D2010000}"/>
            </a:ext>
          </a:extLst>
        </xdr:cNvPr>
        <xdr:cNvSpPr txBox="1"/>
      </xdr:nvSpPr>
      <xdr:spPr>
        <a:xfrm>
          <a:off x="20199427" y="6914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92364</xdr:rowOff>
    </xdr:from>
    <xdr:ext cx="469744" cy="259045"/>
    <xdr:sp macro="" textlink="">
      <xdr:nvSpPr>
        <xdr:cNvPr id="467" name="n_3aveValue【認定こども園・幼稚園・保育所】&#10;一人当たり面積">
          <a:extLst>
            <a:ext uri="{FF2B5EF4-FFF2-40B4-BE49-F238E27FC236}">
              <a16:creationId xmlns:a16="http://schemas.microsoft.com/office/drawing/2014/main" id="{00000000-0008-0000-0E00-0000D3010000}"/>
            </a:ext>
          </a:extLst>
        </xdr:cNvPr>
        <xdr:cNvSpPr txBox="1"/>
      </xdr:nvSpPr>
      <xdr:spPr>
        <a:xfrm>
          <a:off x="19310427" y="6607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138628</xdr:rowOff>
    </xdr:from>
    <xdr:ext cx="469744" cy="259045"/>
    <xdr:sp macro="" textlink="">
      <xdr:nvSpPr>
        <xdr:cNvPr id="468" name="n_1mainValue【認定こども園・幼稚園・保育所】&#10;一人当たり面積">
          <a:extLst>
            <a:ext uri="{FF2B5EF4-FFF2-40B4-BE49-F238E27FC236}">
              <a16:creationId xmlns:a16="http://schemas.microsoft.com/office/drawing/2014/main" id="{00000000-0008-0000-0E00-0000D4010000}"/>
            </a:ext>
          </a:extLst>
        </xdr:cNvPr>
        <xdr:cNvSpPr txBox="1"/>
      </xdr:nvSpPr>
      <xdr:spPr>
        <a:xfrm>
          <a:off x="21075727" y="6482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165843</xdr:rowOff>
    </xdr:from>
    <xdr:ext cx="469744" cy="259045"/>
    <xdr:sp macro="" textlink="">
      <xdr:nvSpPr>
        <xdr:cNvPr id="469" name="n_2mainValue【認定こども園・幼稚園・保育所】&#10;一人当たり面積">
          <a:extLst>
            <a:ext uri="{FF2B5EF4-FFF2-40B4-BE49-F238E27FC236}">
              <a16:creationId xmlns:a16="http://schemas.microsoft.com/office/drawing/2014/main" id="{00000000-0008-0000-0E00-0000D5010000}"/>
            </a:ext>
          </a:extLst>
        </xdr:cNvPr>
        <xdr:cNvSpPr txBox="1"/>
      </xdr:nvSpPr>
      <xdr:spPr>
        <a:xfrm>
          <a:off x="20199427" y="6509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120304</xdr:rowOff>
    </xdr:from>
    <xdr:ext cx="469744" cy="259045"/>
    <xdr:sp macro="" textlink="">
      <xdr:nvSpPr>
        <xdr:cNvPr id="470" name="n_3mainValue【認定こども園・幼稚園・保育所】&#10;一人当たり面積">
          <a:extLst>
            <a:ext uri="{FF2B5EF4-FFF2-40B4-BE49-F238E27FC236}">
              <a16:creationId xmlns:a16="http://schemas.microsoft.com/office/drawing/2014/main" id="{00000000-0008-0000-0E00-0000D6010000}"/>
            </a:ext>
          </a:extLst>
        </xdr:cNvPr>
        <xdr:cNvSpPr txBox="1"/>
      </xdr:nvSpPr>
      <xdr:spPr>
        <a:xfrm>
          <a:off x="19310427" y="6978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71" name="正方形/長方形 470">
          <a:extLst>
            <a:ext uri="{FF2B5EF4-FFF2-40B4-BE49-F238E27FC236}">
              <a16:creationId xmlns:a16="http://schemas.microsoft.com/office/drawing/2014/main" id="{00000000-0008-0000-0E00-0000D7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2" name="正方形/長方形 471">
          <a:extLst>
            <a:ext uri="{FF2B5EF4-FFF2-40B4-BE49-F238E27FC236}">
              <a16:creationId xmlns:a16="http://schemas.microsoft.com/office/drawing/2014/main" id="{00000000-0008-0000-0E00-0000D8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3" name="正方形/長方形 472">
          <a:extLst>
            <a:ext uri="{FF2B5EF4-FFF2-40B4-BE49-F238E27FC236}">
              <a16:creationId xmlns:a16="http://schemas.microsoft.com/office/drawing/2014/main" id="{00000000-0008-0000-0E00-0000D9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4" name="正方形/長方形 473">
          <a:extLst>
            <a:ext uri="{FF2B5EF4-FFF2-40B4-BE49-F238E27FC236}">
              <a16:creationId xmlns:a16="http://schemas.microsoft.com/office/drawing/2014/main" id="{00000000-0008-0000-0E00-0000DA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5" name="正方形/長方形 474">
          <a:extLst>
            <a:ext uri="{FF2B5EF4-FFF2-40B4-BE49-F238E27FC236}">
              <a16:creationId xmlns:a16="http://schemas.microsoft.com/office/drawing/2014/main" id="{00000000-0008-0000-0E00-0000DB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6" name="正方形/長方形 475">
          <a:extLst>
            <a:ext uri="{FF2B5EF4-FFF2-40B4-BE49-F238E27FC236}">
              <a16:creationId xmlns:a16="http://schemas.microsoft.com/office/drawing/2014/main" id="{00000000-0008-0000-0E00-0000DC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7" name="正方形/長方形 476">
          <a:extLst>
            <a:ext uri="{FF2B5EF4-FFF2-40B4-BE49-F238E27FC236}">
              <a16:creationId xmlns:a16="http://schemas.microsoft.com/office/drawing/2014/main" id="{00000000-0008-0000-0E00-0000DD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8" name="正方形/長方形 477">
          <a:extLst>
            <a:ext uri="{FF2B5EF4-FFF2-40B4-BE49-F238E27FC236}">
              <a16:creationId xmlns:a16="http://schemas.microsoft.com/office/drawing/2014/main" id="{00000000-0008-0000-0E00-0000DE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79" name="テキスト ボックス 478">
          <a:extLst>
            <a:ext uri="{FF2B5EF4-FFF2-40B4-BE49-F238E27FC236}">
              <a16:creationId xmlns:a16="http://schemas.microsoft.com/office/drawing/2014/main" id="{00000000-0008-0000-0E00-0000DF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80" name="直線コネクタ 479">
          <a:extLst>
            <a:ext uri="{FF2B5EF4-FFF2-40B4-BE49-F238E27FC236}">
              <a16:creationId xmlns:a16="http://schemas.microsoft.com/office/drawing/2014/main" id="{00000000-0008-0000-0E00-0000E0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81" name="直線コネクタ 480">
          <a:extLst>
            <a:ext uri="{FF2B5EF4-FFF2-40B4-BE49-F238E27FC236}">
              <a16:creationId xmlns:a16="http://schemas.microsoft.com/office/drawing/2014/main" id="{00000000-0008-0000-0E00-0000E101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82" name="テキスト ボックス 481">
          <a:extLst>
            <a:ext uri="{FF2B5EF4-FFF2-40B4-BE49-F238E27FC236}">
              <a16:creationId xmlns:a16="http://schemas.microsoft.com/office/drawing/2014/main" id="{00000000-0008-0000-0E00-0000E2010000}"/>
            </a:ext>
          </a:extLst>
        </xdr:cNvPr>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83" name="直線コネクタ 482">
          <a:extLst>
            <a:ext uri="{FF2B5EF4-FFF2-40B4-BE49-F238E27FC236}">
              <a16:creationId xmlns:a16="http://schemas.microsoft.com/office/drawing/2014/main" id="{00000000-0008-0000-0E00-0000E301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84" name="テキスト ボックス 483">
          <a:extLst>
            <a:ext uri="{FF2B5EF4-FFF2-40B4-BE49-F238E27FC236}">
              <a16:creationId xmlns:a16="http://schemas.microsoft.com/office/drawing/2014/main" id="{00000000-0008-0000-0E00-0000E401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85" name="直線コネクタ 484">
          <a:extLst>
            <a:ext uri="{FF2B5EF4-FFF2-40B4-BE49-F238E27FC236}">
              <a16:creationId xmlns:a16="http://schemas.microsoft.com/office/drawing/2014/main" id="{00000000-0008-0000-0E00-0000E501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86" name="テキスト ボックス 485">
          <a:extLst>
            <a:ext uri="{FF2B5EF4-FFF2-40B4-BE49-F238E27FC236}">
              <a16:creationId xmlns:a16="http://schemas.microsoft.com/office/drawing/2014/main" id="{00000000-0008-0000-0E00-0000E601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87" name="直線コネクタ 486">
          <a:extLst>
            <a:ext uri="{FF2B5EF4-FFF2-40B4-BE49-F238E27FC236}">
              <a16:creationId xmlns:a16="http://schemas.microsoft.com/office/drawing/2014/main" id="{00000000-0008-0000-0E00-0000E701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88" name="テキスト ボックス 487">
          <a:extLst>
            <a:ext uri="{FF2B5EF4-FFF2-40B4-BE49-F238E27FC236}">
              <a16:creationId xmlns:a16="http://schemas.microsoft.com/office/drawing/2014/main" id="{00000000-0008-0000-0E00-0000E801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89" name="直線コネクタ 488">
          <a:extLst>
            <a:ext uri="{FF2B5EF4-FFF2-40B4-BE49-F238E27FC236}">
              <a16:creationId xmlns:a16="http://schemas.microsoft.com/office/drawing/2014/main" id="{00000000-0008-0000-0E00-0000E901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90" name="テキスト ボックス 489">
          <a:extLst>
            <a:ext uri="{FF2B5EF4-FFF2-40B4-BE49-F238E27FC236}">
              <a16:creationId xmlns:a16="http://schemas.microsoft.com/office/drawing/2014/main" id="{00000000-0008-0000-0E00-0000EA01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91" name="直線コネクタ 490">
          <a:extLst>
            <a:ext uri="{FF2B5EF4-FFF2-40B4-BE49-F238E27FC236}">
              <a16:creationId xmlns:a16="http://schemas.microsoft.com/office/drawing/2014/main" id="{00000000-0008-0000-0E00-0000EB01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92" name="テキスト ボックス 491">
          <a:extLst>
            <a:ext uri="{FF2B5EF4-FFF2-40B4-BE49-F238E27FC236}">
              <a16:creationId xmlns:a16="http://schemas.microsoft.com/office/drawing/2014/main" id="{00000000-0008-0000-0E00-0000EC010000}"/>
            </a:ext>
          </a:extLst>
        </xdr:cNvPr>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3" name="直線コネクタ 492">
          <a:extLst>
            <a:ext uri="{FF2B5EF4-FFF2-40B4-BE49-F238E27FC236}">
              <a16:creationId xmlns:a16="http://schemas.microsoft.com/office/drawing/2014/main" id="{00000000-0008-0000-0E00-0000ED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94" name="テキスト ボックス 493">
          <a:extLst>
            <a:ext uri="{FF2B5EF4-FFF2-40B4-BE49-F238E27FC236}">
              <a16:creationId xmlns:a16="http://schemas.microsoft.com/office/drawing/2014/main" id="{00000000-0008-0000-0E00-0000EE010000}"/>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5" name="【学校施設】&#10;有形固定資産減価償却率グラフ枠">
          <a:extLst>
            <a:ext uri="{FF2B5EF4-FFF2-40B4-BE49-F238E27FC236}">
              <a16:creationId xmlns:a16="http://schemas.microsoft.com/office/drawing/2014/main" id="{00000000-0008-0000-0E00-0000EF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63</xdr:row>
      <xdr:rowOff>122465</xdr:rowOff>
    </xdr:to>
    <xdr:cxnSp macro="">
      <xdr:nvCxnSpPr>
        <xdr:cNvPr id="496" name="直線コネクタ 495">
          <a:extLst>
            <a:ext uri="{FF2B5EF4-FFF2-40B4-BE49-F238E27FC236}">
              <a16:creationId xmlns:a16="http://schemas.microsoft.com/office/drawing/2014/main" id="{00000000-0008-0000-0E00-0000F0010000}"/>
            </a:ext>
          </a:extLst>
        </xdr:cNvPr>
        <xdr:cNvCxnSpPr/>
      </xdr:nvCxnSpPr>
      <xdr:spPr>
        <a:xfrm flipV="1">
          <a:off x="16318864" y="9470572"/>
          <a:ext cx="0" cy="1453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126292</xdr:rowOff>
    </xdr:from>
    <xdr:ext cx="405111" cy="259045"/>
    <xdr:sp macro="" textlink="">
      <xdr:nvSpPr>
        <xdr:cNvPr id="497" name="【学校施設】&#10;有形固定資産減価償却率最小値テキスト">
          <a:extLst>
            <a:ext uri="{FF2B5EF4-FFF2-40B4-BE49-F238E27FC236}">
              <a16:creationId xmlns:a16="http://schemas.microsoft.com/office/drawing/2014/main" id="{00000000-0008-0000-0E00-0000F1010000}"/>
            </a:ext>
          </a:extLst>
        </xdr:cNvPr>
        <xdr:cNvSpPr txBox="1"/>
      </xdr:nvSpPr>
      <xdr:spPr>
        <a:xfrm>
          <a:off x="16357600" y="10927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122465</xdr:rowOff>
    </xdr:from>
    <xdr:to>
      <xdr:col>86</xdr:col>
      <xdr:colOff>25400</xdr:colOff>
      <xdr:row>63</xdr:row>
      <xdr:rowOff>122465</xdr:rowOff>
    </xdr:to>
    <xdr:cxnSp macro="">
      <xdr:nvCxnSpPr>
        <xdr:cNvPr id="498" name="直線コネクタ 497">
          <a:extLst>
            <a:ext uri="{FF2B5EF4-FFF2-40B4-BE49-F238E27FC236}">
              <a16:creationId xmlns:a16="http://schemas.microsoft.com/office/drawing/2014/main" id="{00000000-0008-0000-0E00-0000F2010000}"/>
            </a:ext>
          </a:extLst>
        </xdr:cNvPr>
        <xdr:cNvCxnSpPr/>
      </xdr:nvCxnSpPr>
      <xdr:spPr>
        <a:xfrm>
          <a:off x="16230600" y="10923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469744" cy="259045"/>
    <xdr:sp macro="" textlink="">
      <xdr:nvSpPr>
        <xdr:cNvPr id="499" name="【学校施設】&#10;有形固定資産減価償却率最大値テキスト">
          <a:extLst>
            <a:ext uri="{FF2B5EF4-FFF2-40B4-BE49-F238E27FC236}">
              <a16:creationId xmlns:a16="http://schemas.microsoft.com/office/drawing/2014/main" id="{00000000-0008-0000-0E00-0000F3010000}"/>
            </a:ext>
          </a:extLst>
        </xdr:cNvPr>
        <xdr:cNvSpPr txBox="1"/>
      </xdr:nvSpPr>
      <xdr:spPr>
        <a:xfrm>
          <a:off x="16357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500" name="直線コネクタ 499">
          <a:extLst>
            <a:ext uri="{FF2B5EF4-FFF2-40B4-BE49-F238E27FC236}">
              <a16:creationId xmlns:a16="http://schemas.microsoft.com/office/drawing/2014/main" id="{00000000-0008-0000-0E00-0000F4010000}"/>
            </a:ext>
          </a:extLst>
        </xdr:cNvPr>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136633</xdr:rowOff>
    </xdr:from>
    <xdr:ext cx="405111" cy="259045"/>
    <xdr:sp macro="" textlink="">
      <xdr:nvSpPr>
        <xdr:cNvPr id="501" name="【学校施設】&#10;有形固定資産減価償却率平均値テキスト">
          <a:extLst>
            <a:ext uri="{FF2B5EF4-FFF2-40B4-BE49-F238E27FC236}">
              <a16:creationId xmlns:a16="http://schemas.microsoft.com/office/drawing/2014/main" id="{00000000-0008-0000-0E00-0000F5010000}"/>
            </a:ext>
          </a:extLst>
        </xdr:cNvPr>
        <xdr:cNvSpPr txBox="1"/>
      </xdr:nvSpPr>
      <xdr:spPr>
        <a:xfrm>
          <a:off x="16357600" y="100807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158206</xdr:rowOff>
    </xdr:from>
    <xdr:to>
      <xdr:col>85</xdr:col>
      <xdr:colOff>177800</xdr:colOff>
      <xdr:row>59</xdr:row>
      <xdr:rowOff>88356</xdr:rowOff>
    </xdr:to>
    <xdr:sp macro="" textlink="">
      <xdr:nvSpPr>
        <xdr:cNvPr id="502" name="フローチャート: 判断 501">
          <a:extLst>
            <a:ext uri="{FF2B5EF4-FFF2-40B4-BE49-F238E27FC236}">
              <a16:creationId xmlns:a16="http://schemas.microsoft.com/office/drawing/2014/main" id="{00000000-0008-0000-0E00-0000F6010000}"/>
            </a:ext>
          </a:extLst>
        </xdr:cNvPr>
        <xdr:cNvSpPr/>
      </xdr:nvSpPr>
      <xdr:spPr>
        <a:xfrm>
          <a:off x="16268700" y="1010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163104</xdr:rowOff>
    </xdr:from>
    <xdr:to>
      <xdr:col>81</xdr:col>
      <xdr:colOff>101600</xdr:colOff>
      <xdr:row>59</xdr:row>
      <xdr:rowOff>93254</xdr:rowOff>
    </xdr:to>
    <xdr:sp macro="" textlink="">
      <xdr:nvSpPr>
        <xdr:cNvPr id="503" name="フローチャート: 判断 502">
          <a:extLst>
            <a:ext uri="{FF2B5EF4-FFF2-40B4-BE49-F238E27FC236}">
              <a16:creationId xmlns:a16="http://schemas.microsoft.com/office/drawing/2014/main" id="{00000000-0008-0000-0E00-0000F7010000}"/>
            </a:ext>
          </a:extLst>
        </xdr:cNvPr>
        <xdr:cNvSpPr/>
      </xdr:nvSpPr>
      <xdr:spPr>
        <a:xfrm>
          <a:off x="15430500" y="10107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7983</xdr:rowOff>
    </xdr:from>
    <xdr:to>
      <xdr:col>76</xdr:col>
      <xdr:colOff>165100</xdr:colOff>
      <xdr:row>59</xdr:row>
      <xdr:rowOff>109583</xdr:rowOff>
    </xdr:to>
    <xdr:sp macro="" textlink="">
      <xdr:nvSpPr>
        <xdr:cNvPr id="504" name="フローチャート: 判断 503">
          <a:extLst>
            <a:ext uri="{FF2B5EF4-FFF2-40B4-BE49-F238E27FC236}">
              <a16:creationId xmlns:a16="http://schemas.microsoft.com/office/drawing/2014/main" id="{00000000-0008-0000-0E00-0000F8010000}"/>
            </a:ext>
          </a:extLst>
        </xdr:cNvPr>
        <xdr:cNvSpPr/>
      </xdr:nvSpPr>
      <xdr:spPr>
        <a:xfrm>
          <a:off x="14541500" y="1012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17780</xdr:rowOff>
    </xdr:from>
    <xdr:to>
      <xdr:col>72</xdr:col>
      <xdr:colOff>38100</xdr:colOff>
      <xdr:row>59</xdr:row>
      <xdr:rowOff>119380</xdr:rowOff>
    </xdr:to>
    <xdr:sp macro="" textlink="">
      <xdr:nvSpPr>
        <xdr:cNvPr id="505" name="フローチャート: 判断 504">
          <a:extLst>
            <a:ext uri="{FF2B5EF4-FFF2-40B4-BE49-F238E27FC236}">
              <a16:creationId xmlns:a16="http://schemas.microsoft.com/office/drawing/2014/main" id="{00000000-0008-0000-0E00-0000F9010000}"/>
            </a:ext>
          </a:extLst>
        </xdr:cNvPr>
        <xdr:cNvSpPr/>
      </xdr:nvSpPr>
      <xdr:spPr>
        <a:xfrm>
          <a:off x="13652500" y="1013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06" name="テキスト ボックス 505">
          <a:extLst>
            <a:ext uri="{FF2B5EF4-FFF2-40B4-BE49-F238E27FC236}">
              <a16:creationId xmlns:a16="http://schemas.microsoft.com/office/drawing/2014/main" id="{00000000-0008-0000-0E00-0000FA01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7" name="テキスト ボックス 506">
          <a:extLst>
            <a:ext uri="{FF2B5EF4-FFF2-40B4-BE49-F238E27FC236}">
              <a16:creationId xmlns:a16="http://schemas.microsoft.com/office/drawing/2014/main" id="{00000000-0008-0000-0E00-0000FB01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8" name="テキスト ボックス 507">
          <a:extLst>
            <a:ext uri="{FF2B5EF4-FFF2-40B4-BE49-F238E27FC236}">
              <a16:creationId xmlns:a16="http://schemas.microsoft.com/office/drawing/2014/main" id="{00000000-0008-0000-0E00-0000FC01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09" name="テキスト ボックス 508">
          <a:extLst>
            <a:ext uri="{FF2B5EF4-FFF2-40B4-BE49-F238E27FC236}">
              <a16:creationId xmlns:a16="http://schemas.microsoft.com/office/drawing/2014/main" id="{00000000-0008-0000-0E00-0000FD01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10" name="テキスト ボックス 509">
          <a:extLst>
            <a:ext uri="{FF2B5EF4-FFF2-40B4-BE49-F238E27FC236}">
              <a16:creationId xmlns:a16="http://schemas.microsoft.com/office/drawing/2014/main" id="{00000000-0008-0000-0E00-0000FE01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91259</xdr:rowOff>
    </xdr:from>
    <xdr:to>
      <xdr:col>85</xdr:col>
      <xdr:colOff>177800</xdr:colOff>
      <xdr:row>58</xdr:row>
      <xdr:rowOff>21409</xdr:rowOff>
    </xdr:to>
    <xdr:sp macro="" textlink="">
      <xdr:nvSpPr>
        <xdr:cNvPr id="511" name="楕円 510">
          <a:extLst>
            <a:ext uri="{FF2B5EF4-FFF2-40B4-BE49-F238E27FC236}">
              <a16:creationId xmlns:a16="http://schemas.microsoft.com/office/drawing/2014/main" id="{00000000-0008-0000-0E00-0000FF010000}"/>
            </a:ext>
          </a:extLst>
        </xdr:cNvPr>
        <xdr:cNvSpPr/>
      </xdr:nvSpPr>
      <xdr:spPr>
        <a:xfrm>
          <a:off x="16268700" y="9863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114136</xdr:rowOff>
    </xdr:from>
    <xdr:ext cx="405111" cy="259045"/>
    <xdr:sp macro="" textlink="">
      <xdr:nvSpPr>
        <xdr:cNvPr id="512" name="【学校施設】&#10;有形固定資産減価償却率該当値テキスト">
          <a:extLst>
            <a:ext uri="{FF2B5EF4-FFF2-40B4-BE49-F238E27FC236}">
              <a16:creationId xmlns:a16="http://schemas.microsoft.com/office/drawing/2014/main" id="{00000000-0008-0000-0E00-000000020000}"/>
            </a:ext>
          </a:extLst>
        </xdr:cNvPr>
        <xdr:cNvSpPr txBox="1"/>
      </xdr:nvSpPr>
      <xdr:spPr>
        <a:xfrm>
          <a:off x="16357600" y="97153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9616</xdr:rowOff>
    </xdr:from>
    <xdr:to>
      <xdr:col>81</xdr:col>
      <xdr:colOff>101600</xdr:colOff>
      <xdr:row>57</xdr:row>
      <xdr:rowOff>111216</xdr:rowOff>
    </xdr:to>
    <xdr:sp macro="" textlink="">
      <xdr:nvSpPr>
        <xdr:cNvPr id="513" name="楕円 512">
          <a:extLst>
            <a:ext uri="{FF2B5EF4-FFF2-40B4-BE49-F238E27FC236}">
              <a16:creationId xmlns:a16="http://schemas.microsoft.com/office/drawing/2014/main" id="{00000000-0008-0000-0E00-000001020000}"/>
            </a:ext>
          </a:extLst>
        </xdr:cNvPr>
        <xdr:cNvSpPr/>
      </xdr:nvSpPr>
      <xdr:spPr>
        <a:xfrm>
          <a:off x="15430500" y="9782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60416</xdr:rowOff>
    </xdr:from>
    <xdr:to>
      <xdr:col>85</xdr:col>
      <xdr:colOff>127000</xdr:colOff>
      <xdr:row>57</xdr:row>
      <xdr:rowOff>142059</xdr:rowOff>
    </xdr:to>
    <xdr:cxnSp macro="">
      <xdr:nvCxnSpPr>
        <xdr:cNvPr id="514" name="直線コネクタ 513">
          <a:extLst>
            <a:ext uri="{FF2B5EF4-FFF2-40B4-BE49-F238E27FC236}">
              <a16:creationId xmlns:a16="http://schemas.microsoft.com/office/drawing/2014/main" id="{00000000-0008-0000-0E00-000002020000}"/>
            </a:ext>
          </a:extLst>
        </xdr:cNvPr>
        <xdr:cNvCxnSpPr/>
      </xdr:nvCxnSpPr>
      <xdr:spPr>
        <a:xfrm>
          <a:off x="15481300" y="9833066"/>
          <a:ext cx="8382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74930</xdr:rowOff>
    </xdr:from>
    <xdr:to>
      <xdr:col>76</xdr:col>
      <xdr:colOff>165100</xdr:colOff>
      <xdr:row>58</xdr:row>
      <xdr:rowOff>5080</xdr:rowOff>
    </xdr:to>
    <xdr:sp macro="" textlink="">
      <xdr:nvSpPr>
        <xdr:cNvPr id="515" name="楕円 514">
          <a:extLst>
            <a:ext uri="{FF2B5EF4-FFF2-40B4-BE49-F238E27FC236}">
              <a16:creationId xmlns:a16="http://schemas.microsoft.com/office/drawing/2014/main" id="{00000000-0008-0000-0E00-000003020000}"/>
            </a:ext>
          </a:extLst>
        </xdr:cNvPr>
        <xdr:cNvSpPr/>
      </xdr:nvSpPr>
      <xdr:spPr>
        <a:xfrm>
          <a:off x="14541500" y="984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60416</xdr:rowOff>
    </xdr:from>
    <xdr:to>
      <xdr:col>81</xdr:col>
      <xdr:colOff>50800</xdr:colOff>
      <xdr:row>57</xdr:row>
      <xdr:rowOff>125730</xdr:rowOff>
    </xdr:to>
    <xdr:cxnSp macro="">
      <xdr:nvCxnSpPr>
        <xdr:cNvPr id="516" name="直線コネクタ 515">
          <a:extLst>
            <a:ext uri="{FF2B5EF4-FFF2-40B4-BE49-F238E27FC236}">
              <a16:creationId xmlns:a16="http://schemas.microsoft.com/office/drawing/2014/main" id="{00000000-0008-0000-0E00-000004020000}"/>
            </a:ext>
          </a:extLst>
        </xdr:cNvPr>
        <xdr:cNvCxnSpPr/>
      </xdr:nvCxnSpPr>
      <xdr:spPr>
        <a:xfrm flipV="1">
          <a:off x="14592300" y="9833066"/>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61867</xdr:rowOff>
    </xdr:from>
    <xdr:to>
      <xdr:col>72</xdr:col>
      <xdr:colOff>38100</xdr:colOff>
      <xdr:row>58</xdr:row>
      <xdr:rowOff>163467</xdr:rowOff>
    </xdr:to>
    <xdr:sp macro="" textlink="">
      <xdr:nvSpPr>
        <xdr:cNvPr id="517" name="楕円 516">
          <a:extLst>
            <a:ext uri="{FF2B5EF4-FFF2-40B4-BE49-F238E27FC236}">
              <a16:creationId xmlns:a16="http://schemas.microsoft.com/office/drawing/2014/main" id="{00000000-0008-0000-0E00-000005020000}"/>
            </a:ext>
          </a:extLst>
        </xdr:cNvPr>
        <xdr:cNvSpPr/>
      </xdr:nvSpPr>
      <xdr:spPr>
        <a:xfrm>
          <a:off x="13652500" y="10005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125730</xdr:rowOff>
    </xdr:from>
    <xdr:to>
      <xdr:col>76</xdr:col>
      <xdr:colOff>114300</xdr:colOff>
      <xdr:row>58</xdr:row>
      <xdr:rowOff>112667</xdr:rowOff>
    </xdr:to>
    <xdr:cxnSp macro="">
      <xdr:nvCxnSpPr>
        <xdr:cNvPr id="518" name="直線コネクタ 517">
          <a:extLst>
            <a:ext uri="{FF2B5EF4-FFF2-40B4-BE49-F238E27FC236}">
              <a16:creationId xmlns:a16="http://schemas.microsoft.com/office/drawing/2014/main" id="{00000000-0008-0000-0E00-000006020000}"/>
            </a:ext>
          </a:extLst>
        </xdr:cNvPr>
        <xdr:cNvCxnSpPr/>
      </xdr:nvCxnSpPr>
      <xdr:spPr>
        <a:xfrm flipV="1">
          <a:off x="13703300" y="9898380"/>
          <a:ext cx="889000" cy="158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84381</xdr:rowOff>
    </xdr:from>
    <xdr:ext cx="405111" cy="259045"/>
    <xdr:sp macro="" textlink="">
      <xdr:nvSpPr>
        <xdr:cNvPr id="519" name="n_1aveValue【学校施設】&#10;有形固定資産減価償却率">
          <a:extLst>
            <a:ext uri="{FF2B5EF4-FFF2-40B4-BE49-F238E27FC236}">
              <a16:creationId xmlns:a16="http://schemas.microsoft.com/office/drawing/2014/main" id="{00000000-0008-0000-0E00-000007020000}"/>
            </a:ext>
          </a:extLst>
        </xdr:cNvPr>
        <xdr:cNvSpPr txBox="1"/>
      </xdr:nvSpPr>
      <xdr:spPr>
        <a:xfrm>
          <a:off x="15266044" y="101999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100710</xdr:rowOff>
    </xdr:from>
    <xdr:ext cx="405111" cy="259045"/>
    <xdr:sp macro="" textlink="">
      <xdr:nvSpPr>
        <xdr:cNvPr id="520" name="n_2aveValue【学校施設】&#10;有形固定資産減価償却率">
          <a:extLst>
            <a:ext uri="{FF2B5EF4-FFF2-40B4-BE49-F238E27FC236}">
              <a16:creationId xmlns:a16="http://schemas.microsoft.com/office/drawing/2014/main" id="{00000000-0008-0000-0E00-000008020000}"/>
            </a:ext>
          </a:extLst>
        </xdr:cNvPr>
        <xdr:cNvSpPr txBox="1"/>
      </xdr:nvSpPr>
      <xdr:spPr>
        <a:xfrm>
          <a:off x="14389744" y="102162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110507</xdr:rowOff>
    </xdr:from>
    <xdr:ext cx="405111" cy="259045"/>
    <xdr:sp macro="" textlink="">
      <xdr:nvSpPr>
        <xdr:cNvPr id="521" name="n_3aveValue【学校施設】&#10;有形固定資産減価償却率">
          <a:extLst>
            <a:ext uri="{FF2B5EF4-FFF2-40B4-BE49-F238E27FC236}">
              <a16:creationId xmlns:a16="http://schemas.microsoft.com/office/drawing/2014/main" id="{00000000-0008-0000-0E00-000009020000}"/>
            </a:ext>
          </a:extLst>
        </xdr:cNvPr>
        <xdr:cNvSpPr txBox="1"/>
      </xdr:nvSpPr>
      <xdr:spPr>
        <a:xfrm>
          <a:off x="13500744" y="1022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127743</xdr:rowOff>
    </xdr:from>
    <xdr:ext cx="405111" cy="259045"/>
    <xdr:sp macro="" textlink="">
      <xdr:nvSpPr>
        <xdr:cNvPr id="522" name="n_1mainValue【学校施設】&#10;有形固定資産減価償却率">
          <a:extLst>
            <a:ext uri="{FF2B5EF4-FFF2-40B4-BE49-F238E27FC236}">
              <a16:creationId xmlns:a16="http://schemas.microsoft.com/office/drawing/2014/main" id="{00000000-0008-0000-0E00-00000A020000}"/>
            </a:ext>
          </a:extLst>
        </xdr:cNvPr>
        <xdr:cNvSpPr txBox="1"/>
      </xdr:nvSpPr>
      <xdr:spPr>
        <a:xfrm>
          <a:off x="15266044" y="9557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21607</xdr:rowOff>
    </xdr:from>
    <xdr:ext cx="405111" cy="259045"/>
    <xdr:sp macro="" textlink="">
      <xdr:nvSpPr>
        <xdr:cNvPr id="523" name="n_2mainValue【学校施設】&#10;有形固定資産減価償却率">
          <a:extLst>
            <a:ext uri="{FF2B5EF4-FFF2-40B4-BE49-F238E27FC236}">
              <a16:creationId xmlns:a16="http://schemas.microsoft.com/office/drawing/2014/main" id="{00000000-0008-0000-0E00-00000B020000}"/>
            </a:ext>
          </a:extLst>
        </xdr:cNvPr>
        <xdr:cNvSpPr txBox="1"/>
      </xdr:nvSpPr>
      <xdr:spPr>
        <a:xfrm>
          <a:off x="14389744" y="9622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8544</xdr:rowOff>
    </xdr:from>
    <xdr:ext cx="405111" cy="259045"/>
    <xdr:sp macro="" textlink="">
      <xdr:nvSpPr>
        <xdr:cNvPr id="524" name="n_3mainValue【学校施設】&#10;有形固定資産減価償却率">
          <a:extLst>
            <a:ext uri="{FF2B5EF4-FFF2-40B4-BE49-F238E27FC236}">
              <a16:creationId xmlns:a16="http://schemas.microsoft.com/office/drawing/2014/main" id="{00000000-0008-0000-0E00-00000C020000}"/>
            </a:ext>
          </a:extLst>
        </xdr:cNvPr>
        <xdr:cNvSpPr txBox="1"/>
      </xdr:nvSpPr>
      <xdr:spPr>
        <a:xfrm>
          <a:off x="13500744" y="97811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5" name="正方形/長方形 524">
          <a:extLst>
            <a:ext uri="{FF2B5EF4-FFF2-40B4-BE49-F238E27FC236}">
              <a16:creationId xmlns:a16="http://schemas.microsoft.com/office/drawing/2014/main" id="{00000000-0008-0000-0E00-00000D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6" name="正方形/長方形 525">
          <a:extLst>
            <a:ext uri="{FF2B5EF4-FFF2-40B4-BE49-F238E27FC236}">
              <a16:creationId xmlns:a16="http://schemas.microsoft.com/office/drawing/2014/main" id="{00000000-0008-0000-0E00-00000E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7" name="正方形/長方形 526">
          <a:extLst>
            <a:ext uri="{FF2B5EF4-FFF2-40B4-BE49-F238E27FC236}">
              <a16:creationId xmlns:a16="http://schemas.microsoft.com/office/drawing/2014/main" id="{00000000-0008-0000-0E00-00000F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8" name="正方形/長方形 527">
          <a:extLst>
            <a:ext uri="{FF2B5EF4-FFF2-40B4-BE49-F238E27FC236}">
              <a16:creationId xmlns:a16="http://schemas.microsoft.com/office/drawing/2014/main" id="{00000000-0008-0000-0E00-000010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9" name="正方形/長方形 528">
          <a:extLst>
            <a:ext uri="{FF2B5EF4-FFF2-40B4-BE49-F238E27FC236}">
              <a16:creationId xmlns:a16="http://schemas.microsoft.com/office/drawing/2014/main" id="{00000000-0008-0000-0E00-000011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30" name="正方形/長方形 529">
          <a:extLst>
            <a:ext uri="{FF2B5EF4-FFF2-40B4-BE49-F238E27FC236}">
              <a16:creationId xmlns:a16="http://schemas.microsoft.com/office/drawing/2014/main" id="{00000000-0008-0000-0E00-000012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31" name="正方形/長方形 530">
          <a:extLst>
            <a:ext uri="{FF2B5EF4-FFF2-40B4-BE49-F238E27FC236}">
              <a16:creationId xmlns:a16="http://schemas.microsoft.com/office/drawing/2014/main" id="{00000000-0008-0000-0E00-000013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32" name="正方形/長方形 531">
          <a:extLst>
            <a:ext uri="{FF2B5EF4-FFF2-40B4-BE49-F238E27FC236}">
              <a16:creationId xmlns:a16="http://schemas.microsoft.com/office/drawing/2014/main" id="{00000000-0008-0000-0E00-000014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33" name="テキスト ボックス 532">
          <a:extLst>
            <a:ext uri="{FF2B5EF4-FFF2-40B4-BE49-F238E27FC236}">
              <a16:creationId xmlns:a16="http://schemas.microsoft.com/office/drawing/2014/main" id="{00000000-0008-0000-0E00-000015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34" name="直線コネクタ 533">
          <a:extLst>
            <a:ext uri="{FF2B5EF4-FFF2-40B4-BE49-F238E27FC236}">
              <a16:creationId xmlns:a16="http://schemas.microsoft.com/office/drawing/2014/main" id="{00000000-0008-0000-0E00-000016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35" name="直線コネクタ 534">
          <a:extLst>
            <a:ext uri="{FF2B5EF4-FFF2-40B4-BE49-F238E27FC236}">
              <a16:creationId xmlns:a16="http://schemas.microsoft.com/office/drawing/2014/main" id="{00000000-0008-0000-0E00-000017020000}"/>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36" name="テキスト ボックス 535">
          <a:extLst>
            <a:ext uri="{FF2B5EF4-FFF2-40B4-BE49-F238E27FC236}">
              <a16:creationId xmlns:a16="http://schemas.microsoft.com/office/drawing/2014/main" id="{00000000-0008-0000-0E00-000018020000}"/>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37" name="直線コネクタ 536">
          <a:extLst>
            <a:ext uri="{FF2B5EF4-FFF2-40B4-BE49-F238E27FC236}">
              <a16:creationId xmlns:a16="http://schemas.microsoft.com/office/drawing/2014/main" id="{00000000-0008-0000-0E00-000019020000}"/>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62</xdr:row>
      <xdr:rowOff>4734</xdr:rowOff>
    </xdr:from>
    <xdr:ext cx="531299" cy="259045"/>
    <xdr:sp macro="" textlink="">
      <xdr:nvSpPr>
        <xdr:cNvPr id="538" name="テキスト ボックス 537">
          <a:extLst>
            <a:ext uri="{FF2B5EF4-FFF2-40B4-BE49-F238E27FC236}">
              <a16:creationId xmlns:a16="http://schemas.microsoft.com/office/drawing/2014/main" id="{00000000-0008-0000-0E00-00001A020000}"/>
            </a:ext>
          </a:extLst>
        </xdr:cNvPr>
        <xdr:cNvSpPr txBox="1"/>
      </xdr:nvSpPr>
      <xdr:spPr>
        <a:xfrm>
          <a:off x="17756701" y="1063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39" name="直線コネクタ 538">
          <a:extLst>
            <a:ext uri="{FF2B5EF4-FFF2-40B4-BE49-F238E27FC236}">
              <a16:creationId xmlns:a16="http://schemas.microsoft.com/office/drawing/2014/main" id="{00000000-0008-0000-0E00-00001B020000}"/>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60</xdr:row>
      <xdr:rowOff>21062</xdr:rowOff>
    </xdr:from>
    <xdr:ext cx="531299" cy="259045"/>
    <xdr:sp macro="" textlink="">
      <xdr:nvSpPr>
        <xdr:cNvPr id="540" name="テキスト ボックス 539">
          <a:extLst>
            <a:ext uri="{FF2B5EF4-FFF2-40B4-BE49-F238E27FC236}">
              <a16:creationId xmlns:a16="http://schemas.microsoft.com/office/drawing/2014/main" id="{00000000-0008-0000-0E00-00001C020000}"/>
            </a:ext>
          </a:extLst>
        </xdr:cNvPr>
        <xdr:cNvSpPr txBox="1"/>
      </xdr:nvSpPr>
      <xdr:spPr>
        <a:xfrm>
          <a:off x="17756701" y="1030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41" name="直線コネクタ 540">
          <a:extLst>
            <a:ext uri="{FF2B5EF4-FFF2-40B4-BE49-F238E27FC236}">
              <a16:creationId xmlns:a16="http://schemas.microsoft.com/office/drawing/2014/main" id="{00000000-0008-0000-0E00-00001D020000}"/>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58</xdr:row>
      <xdr:rowOff>37392</xdr:rowOff>
    </xdr:from>
    <xdr:ext cx="531299" cy="259045"/>
    <xdr:sp macro="" textlink="">
      <xdr:nvSpPr>
        <xdr:cNvPr id="542" name="テキスト ボックス 541">
          <a:extLst>
            <a:ext uri="{FF2B5EF4-FFF2-40B4-BE49-F238E27FC236}">
              <a16:creationId xmlns:a16="http://schemas.microsoft.com/office/drawing/2014/main" id="{00000000-0008-0000-0E00-00001E020000}"/>
            </a:ext>
          </a:extLst>
        </xdr:cNvPr>
        <xdr:cNvSpPr txBox="1"/>
      </xdr:nvSpPr>
      <xdr:spPr>
        <a:xfrm>
          <a:off x="17756701" y="998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43" name="直線コネクタ 542">
          <a:extLst>
            <a:ext uri="{FF2B5EF4-FFF2-40B4-BE49-F238E27FC236}">
              <a16:creationId xmlns:a16="http://schemas.microsoft.com/office/drawing/2014/main" id="{00000000-0008-0000-0E00-00001F020000}"/>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53720</xdr:rowOff>
    </xdr:from>
    <xdr:ext cx="531299" cy="259045"/>
    <xdr:sp macro="" textlink="">
      <xdr:nvSpPr>
        <xdr:cNvPr id="544" name="テキスト ボックス 543">
          <a:extLst>
            <a:ext uri="{FF2B5EF4-FFF2-40B4-BE49-F238E27FC236}">
              <a16:creationId xmlns:a16="http://schemas.microsoft.com/office/drawing/2014/main" id="{00000000-0008-0000-0E00-000020020000}"/>
            </a:ext>
          </a:extLst>
        </xdr:cNvPr>
        <xdr:cNvSpPr txBox="1"/>
      </xdr:nvSpPr>
      <xdr:spPr>
        <a:xfrm>
          <a:off x="17756701" y="965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45" name="直線コネクタ 544">
          <a:extLst>
            <a:ext uri="{FF2B5EF4-FFF2-40B4-BE49-F238E27FC236}">
              <a16:creationId xmlns:a16="http://schemas.microsoft.com/office/drawing/2014/main" id="{00000000-0008-0000-0E00-000021020000}"/>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546" name="テキスト ボックス 545">
          <a:extLst>
            <a:ext uri="{FF2B5EF4-FFF2-40B4-BE49-F238E27FC236}">
              <a16:creationId xmlns:a16="http://schemas.microsoft.com/office/drawing/2014/main" id="{00000000-0008-0000-0E00-000022020000}"/>
            </a:ext>
          </a:extLst>
        </xdr:cNvPr>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47" name="直線コネクタ 546">
          <a:extLst>
            <a:ext uri="{FF2B5EF4-FFF2-40B4-BE49-F238E27FC236}">
              <a16:creationId xmlns:a16="http://schemas.microsoft.com/office/drawing/2014/main" id="{00000000-0008-0000-0E00-000023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48" name="テキスト ボックス 547">
          <a:extLst>
            <a:ext uri="{FF2B5EF4-FFF2-40B4-BE49-F238E27FC236}">
              <a16:creationId xmlns:a16="http://schemas.microsoft.com/office/drawing/2014/main" id="{00000000-0008-0000-0E00-000024020000}"/>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9" name="【学校施設】&#10;一人当たり面積グラフ枠">
          <a:extLst>
            <a:ext uri="{FF2B5EF4-FFF2-40B4-BE49-F238E27FC236}">
              <a16:creationId xmlns:a16="http://schemas.microsoft.com/office/drawing/2014/main" id="{00000000-0008-0000-0E00-000025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43662</xdr:rowOff>
    </xdr:from>
    <xdr:to>
      <xdr:col>116</xdr:col>
      <xdr:colOff>62864</xdr:colOff>
      <xdr:row>64</xdr:row>
      <xdr:rowOff>126122</xdr:rowOff>
    </xdr:to>
    <xdr:cxnSp macro="">
      <xdr:nvCxnSpPr>
        <xdr:cNvPr id="550" name="直線コネクタ 549">
          <a:extLst>
            <a:ext uri="{FF2B5EF4-FFF2-40B4-BE49-F238E27FC236}">
              <a16:creationId xmlns:a16="http://schemas.microsoft.com/office/drawing/2014/main" id="{00000000-0008-0000-0E00-000026020000}"/>
            </a:ext>
          </a:extLst>
        </xdr:cNvPr>
        <xdr:cNvCxnSpPr/>
      </xdr:nvCxnSpPr>
      <xdr:spPr>
        <a:xfrm flipV="1">
          <a:off x="22160864" y="9644862"/>
          <a:ext cx="0" cy="1454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129949</xdr:rowOff>
    </xdr:from>
    <xdr:ext cx="469744" cy="259045"/>
    <xdr:sp macro="" textlink="">
      <xdr:nvSpPr>
        <xdr:cNvPr id="551" name="【学校施設】&#10;一人当たり面積最小値テキスト">
          <a:extLst>
            <a:ext uri="{FF2B5EF4-FFF2-40B4-BE49-F238E27FC236}">
              <a16:creationId xmlns:a16="http://schemas.microsoft.com/office/drawing/2014/main" id="{00000000-0008-0000-0E00-000027020000}"/>
            </a:ext>
          </a:extLst>
        </xdr:cNvPr>
        <xdr:cNvSpPr txBox="1"/>
      </xdr:nvSpPr>
      <xdr:spPr>
        <a:xfrm>
          <a:off x="22199600" y="11102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126122</xdr:rowOff>
    </xdr:from>
    <xdr:to>
      <xdr:col>116</xdr:col>
      <xdr:colOff>152400</xdr:colOff>
      <xdr:row>64</xdr:row>
      <xdr:rowOff>126122</xdr:rowOff>
    </xdr:to>
    <xdr:cxnSp macro="">
      <xdr:nvCxnSpPr>
        <xdr:cNvPr id="552" name="直線コネクタ 551">
          <a:extLst>
            <a:ext uri="{FF2B5EF4-FFF2-40B4-BE49-F238E27FC236}">
              <a16:creationId xmlns:a16="http://schemas.microsoft.com/office/drawing/2014/main" id="{00000000-0008-0000-0E00-000028020000}"/>
            </a:ext>
          </a:extLst>
        </xdr:cNvPr>
        <xdr:cNvCxnSpPr/>
      </xdr:nvCxnSpPr>
      <xdr:spPr>
        <a:xfrm>
          <a:off x="22072600" y="11098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161789</xdr:rowOff>
    </xdr:from>
    <xdr:ext cx="534377" cy="259045"/>
    <xdr:sp macro="" textlink="">
      <xdr:nvSpPr>
        <xdr:cNvPr id="553" name="【学校施設】&#10;一人当たり面積最大値テキスト">
          <a:extLst>
            <a:ext uri="{FF2B5EF4-FFF2-40B4-BE49-F238E27FC236}">
              <a16:creationId xmlns:a16="http://schemas.microsoft.com/office/drawing/2014/main" id="{00000000-0008-0000-0E00-000029020000}"/>
            </a:ext>
          </a:extLst>
        </xdr:cNvPr>
        <xdr:cNvSpPr txBox="1"/>
      </xdr:nvSpPr>
      <xdr:spPr>
        <a:xfrm>
          <a:off x="22199600" y="9420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43662</xdr:rowOff>
    </xdr:from>
    <xdr:to>
      <xdr:col>116</xdr:col>
      <xdr:colOff>152400</xdr:colOff>
      <xdr:row>56</xdr:row>
      <xdr:rowOff>43662</xdr:rowOff>
    </xdr:to>
    <xdr:cxnSp macro="">
      <xdr:nvCxnSpPr>
        <xdr:cNvPr id="554" name="直線コネクタ 553">
          <a:extLst>
            <a:ext uri="{FF2B5EF4-FFF2-40B4-BE49-F238E27FC236}">
              <a16:creationId xmlns:a16="http://schemas.microsoft.com/office/drawing/2014/main" id="{00000000-0008-0000-0E00-00002A020000}"/>
            </a:ext>
          </a:extLst>
        </xdr:cNvPr>
        <xdr:cNvCxnSpPr/>
      </xdr:nvCxnSpPr>
      <xdr:spPr>
        <a:xfrm>
          <a:off x="22072600" y="964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127002</xdr:rowOff>
    </xdr:from>
    <xdr:ext cx="469744" cy="259045"/>
    <xdr:sp macro="" textlink="">
      <xdr:nvSpPr>
        <xdr:cNvPr id="555" name="【学校施設】&#10;一人当たり面積平均値テキスト">
          <a:extLst>
            <a:ext uri="{FF2B5EF4-FFF2-40B4-BE49-F238E27FC236}">
              <a16:creationId xmlns:a16="http://schemas.microsoft.com/office/drawing/2014/main" id="{00000000-0008-0000-0E00-00002B020000}"/>
            </a:ext>
          </a:extLst>
        </xdr:cNvPr>
        <xdr:cNvSpPr txBox="1"/>
      </xdr:nvSpPr>
      <xdr:spPr>
        <a:xfrm>
          <a:off x="22199600" y="107569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104125</xdr:rowOff>
    </xdr:from>
    <xdr:to>
      <xdr:col>116</xdr:col>
      <xdr:colOff>114300</xdr:colOff>
      <xdr:row>64</xdr:row>
      <xdr:rowOff>34275</xdr:rowOff>
    </xdr:to>
    <xdr:sp macro="" textlink="">
      <xdr:nvSpPr>
        <xdr:cNvPr id="556" name="フローチャート: 判断 555">
          <a:extLst>
            <a:ext uri="{FF2B5EF4-FFF2-40B4-BE49-F238E27FC236}">
              <a16:creationId xmlns:a16="http://schemas.microsoft.com/office/drawing/2014/main" id="{00000000-0008-0000-0E00-00002C020000}"/>
            </a:ext>
          </a:extLst>
        </xdr:cNvPr>
        <xdr:cNvSpPr/>
      </xdr:nvSpPr>
      <xdr:spPr>
        <a:xfrm>
          <a:off x="22110700" y="10905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107751</xdr:rowOff>
    </xdr:from>
    <xdr:to>
      <xdr:col>112</xdr:col>
      <xdr:colOff>38100</xdr:colOff>
      <xdr:row>64</xdr:row>
      <xdr:rowOff>37901</xdr:rowOff>
    </xdr:to>
    <xdr:sp macro="" textlink="">
      <xdr:nvSpPr>
        <xdr:cNvPr id="557" name="フローチャート: 判断 556">
          <a:extLst>
            <a:ext uri="{FF2B5EF4-FFF2-40B4-BE49-F238E27FC236}">
              <a16:creationId xmlns:a16="http://schemas.microsoft.com/office/drawing/2014/main" id="{00000000-0008-0000-0E00-00002D020000}"/>
            </a:ext>
          </a:extLst>
        </xdr:cNvPr>
        <xdr:cNvSpPr/>
      </xdr:nvSpPr>
      <xdr:spPr>
        <a:xfrm>
          <a:off x="21272500" y="1090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112780</xdr:rowOff>
    </xdr:from>
    <xdr:to>
      <xdr:col>107</xdr:col>
      <xdr:colOff>101600</xdr:colOff>
      <xdr:row>64</xdr:row>
      <xdr:rowOff>42930</xdr:rowOff>
    </xdr:to>
    <xdr:sp macro="" textlink="">
      <xdr:nvSpPr>
        <xdr:cNvPr id="558" name="フローチャート: 判断 557">
          <a:extLst>
            <a:ext uri="{FF2B5EF4-FFF2-40B4-BE49-F238E27FC236}">
              <a16:creationId xmlns:a16="http://schemas.microsoft.com/office/drawing/2014/main" id="{00000000-0008-0000-0E00-00002E020000}"/>
            </a:ext>
          </a:extLst>
        </xdr:cNvPr>
        <xdr:cNvSpPr/>
      </xdr:nvSpPr>
      <xdr:spPr>
        <a:xfrm>
          <a:off x="20383500" y="1091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128161</xdr:rowOff>
    </xdr:from>
    <xdr:to>
      <xdr:col>102</xdr:col>
      <xdr:colOff>165100</xdr:colOff>
      <xdr:row>64</xdr:row>
      <xdr:rowOff>58311</xdr:rowOff>
    </xdr:to>
    <xdr:sp macro="" textlink="">
      <xdr:nvSpPr>
        <xdr:cNvPr id="559" name="フローチャート: 判断 558">
          <a:extLst>
            <a:ext uri="{FF2B5EF4-FFF2-40B4-BE49-F238E27FC236}">
              <a16:creationId xmlns:a16="http://schemas.microsoft.com/office/drawing/2014/main" id="{00000000-0008-0000-0E00-00002F020000}"/>
            </a:ext>
          </a:extLst>
        </xdr:cNvPr>
        <xdr:cNvSpPr/>
      </xdr:nvSpPr>
      <xdr:spPr>
        <a:xfrm>
          <a:off x="19494500" y="10929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60" name="テキスト ボックス 559">
          <a:extLst>
            <a:ext uri="{FF2B5EF4-FFF2-40B4-BE49-F238E27FC236}">
              <a16:creationId xmlns:a16="http://schemas.microsoft.com/office/drawing/2014/main" id="{00000000-0008-0000-0E00-000030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61" name="テキスト ボックス 560">
          <a:extLst>
            <a:ext uri="{FF2B5EF4-FFF2-40B4-BE49-F238E27FC236}">
              <a16:creationId xmlns:a16="http://schemas.microsoft.com/office/drawing/2014/main" id="{00000000-0008-0000-0E00-000031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62" name="テキスト ボックス 561">
          <a:extLst>
            <a:ext uri="{FF2B5EF4-FFF2-40B4-BE49-F238E27FC236}">
              <a16:creationId xmlns:a16="http://schemas.microsoft.com/office/drawing/2014/main" id="{00000000-0008-0000-0E00-000032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63" name="テキスト ボックス 562">
          <a:extLst>
            <a:ext uri="{FF2B5EF4-FFF2-40B4-BE49-F238E27FC236}">
              <a16:creationId xmlns:a16="http://schemas.microsoft.com/office/drawing/2014/main" id="{00000000-0008-0000-0E00-000033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64" name="テキスト ボックス 563">
          <a:extLst>
            <a:ext uri="{FF2B5EF4-FFF2-40B4-BE49-F238E27FC236}">
              <a16:creationId xmlns:a16="http://schemas.microsoft.com/office/drawing/2014/main" id="{00000000-0008-0000-0E00-000034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64</xdr:row>
      <xdr:rowOff>36460</xdr:rowOff>
    </xdr:from>
    <xdr:to>
      <xdr:col>116</xdr:col>
      <xdr:colOff>114300</xdr:colOff>
      <xdr:row>64</xdr:row>
      <xdr:rowOff>138060</xdr:rowOff>
    </xdr:to>
    <xdr:sp macro="" textlink="">
      <xdr:nvSpPr>
        <xdr:cNvPr id="565" name="楕円 564">
          <a:extLst>
            <a:ext uri="{FF2B5EF4-FFF2-40B4-BE49-F238E27FC236}">
              <a16:creationId xmlns:a16="http://schemas.microsoft.com/office/drawing/2014/main" id="{00000000-0008-0000-0E00-000035020000}"/>
            </a:ext>
          </a:extLst>
        </xdr:cNvPr>
        <xdr:cNvSpPr/>
      </xdr:nvSpPr>
      <xdr:spPr>
        <a:xfrm>
          <a:off x="22110700" y="11009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122837</xdr:rowOff>
    </xdr:from>
    <xdr:ext cx="469744" cy="259045"/>
    <xdr:sp macro="" textlink="">
      <xdr:nvSpPr>
        <xdr:cNvPr id="566" name="【学校施設】&#10;一人当たり面積該当値テキスト">
          <a:extLst>
            <a:ext uri="{FF2B5EF4-FFF2-40B4-BE49-F238E27FC236}">
              <a16:creationId xmlns:a16="http://schemas.microsoft.com/office/drawing/2014/main" id="{00000000-0008-0000-0E00-000036020000}"/>
            </a:ext>
          </a:extLst>
        </xdr:cNvPr>
        <xdr:cNvSpPr txBox="1"/>
      </xdr:nvSpPr>
      <xdr:spPr>
        <a:xfrm>
          <a:off x="22199600" y="10924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34043</xdr:rowOff>
    </xdr:from>
    <xdr:to>
      <xdr:col>112</xdr:col>
      <xdr:colOff>38100</xdr:colOff>
      <xdr:row>63</xdr:row>
      <xdr:rowOff>135643</xdr:rowOff>
    </xdr:to>
    <xdr:sp macro="" textlink="">
      <xdr:nvSpPr>
        <xdr:cNvPr id="567" name="楕円 566">
          <a:extLst>
            <a:ext uri="{FF2B5EF4-FFF2-40B4-BE49-F238E27FC236}">
              <a16:creationId xmlns:a16="http://schemas.microsoft.com/office/drawing/2014/main" id="{00000000-0008-0000-0E00-000037020000}"/>
            </a:ext>
          </a:extLst>
        </xdr:cNvPr>
        <xdr:cNvSpPr/>
      </xdr:nvSpPr>
      <xdr:spPr>
        <a:xfrm>
          <a:off x="21272500" y="10835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84843</xdr:rowOff>
    </xdr:from>
    <xdr:to>
      <xdr:col>116</xdr:col>
      <xdr:colOff>63500</xdr:colOff>
      <xdr:row>64</xdr:row>
      <xdr:rowOff>87260</xdr:rowOff>
    </xdr:to>
    <xdr:cxnSp macro="">
      <xdr:nvCxnSpPr>
        <xdr:cNvPr id="568" name="直線コネクタ 567">
          <a:extLst>
            <a:ext uri="{FF2B5EF4-FFF2-40B4-BE49-F238E27FC236}">
              <a16:creationId xmlns:a16="http://schemas.microsoft.com/office/drawing/2014/main" id="{00000000-0008-0000-0E00-000038020000}"/>
            </a:ext>
          </a:extLst>
        </xdr:cNvPr>
        <xdr:cNvCxnSpPr/>
      </xdr:nvCxnSpPr>
      <xdr:spPr>
        <a:xfrm>
          <a:off x="21323300" y="10886193"/>
          <a:ext cx="838200" cy="173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18890</xdr:rowOff>
    </xdr:from>
    <xdr:to>
      <xdr:col>107</xdr:col>
      <xdr:colOff>101600</xdr:colOff>
      <xdr:row>63</xdr:row>
      <xdr:rowOff>120490</xdr:rowOff>
    </xdr:to>
    <xdr:sp macro="" textlink="">
      <xdr:nvSpPr>
        <xdr:cNvPr id="569" name="楕円 568">
          <a:extLst>
            <a:ext uri="{FF2B5EF4-FFF2-40B4-BE49-F238E27FC236}">
              <a16:creationId xmlns:a16="http://schemas.microsoft.com/office/drawing/2014/main" id="{00000000-0008-0000-0E00-000039020000}"/>
            </a:ext>
          </a:extLst>
        </xdr:cNvPr>
        <xdr:cNvSpPr/>
      </xdr:nvSpPr>
      <xdr:spPr>
        <a:xfrm>
          <a:off x="20383500" y="1082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69690</xdr:rowOff>
    </xdr:from>
    <xdr:to>
      <xdr:col>111</xdr:col>
      <xdr:colOff>177800</xdr:colOff>
      <xdr:row>63</xdr:row>
      <xdr:rowOff>84843</xdr:rowOff>
    </xdr:to>
    <xdr:cxnSp macro="">
      <xdr:nvCxnSpPr>
        <xdr:cNvPr id="570" name="直線コネクタ 569">
          <a:extLst>
            <a:ext uri="{FF2B5EF4-FFF2-40B4-BE49-F238E27FC236}">
              <a16:creationId xmlns:a16="http://schemas.microsoft.com/office/drawing/2014/main" id="{00000000-0008-0000-0E00-00003A020000}"/>
            </a:ext>
          </a:extLst>
        </xdr:cNvPr>
        <xdr:cNvCxnSpPr/>
      </xdr:nvCxnSpPr>
      <xdr:spPr>
        <a:xfrm>
          <a:off x="20434300" y="10871040"/>
          <a:ext cx="889000" cy="15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64</xdr:row>
      <xdr:rowOff>60071</xdr:rowOff>
    </xdr:from>
    <xdr:to>
      <xdr:col>102</xdr:col>
      <xdr:colOff>165100</xdr:colOff>
      <xdr:row>64</xdr:row>
      <xdr:rowOff>161671</xdr:rowOff>
    </xdr:to>
    <xdr:sp macro="" textlink="">
      <xdr:nvSpPr>
        <xdr:cNvPr id="571" name="楕円 570">
          <a:extLst>
            <a:ext uri="{FF2B5EF4-FFF2-40B4-BE49-F238E27FC236}">
              <a16:creationId xmlns:a16="http://schemas.microsoft.com/office/drawing/2014/main" id="{00000000-0008-0000-0E00-00003B020000}"/>
            </a:ext>
          </a:extLst>
        </xdr:cNvPr>
        <xdr:cNvSpPr/>
      </xdr:nvSpPr>
      <xdr:spPr>
        <a:xfrm>
          <a:off x="19494500" y="11032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69690</xdr:rowOff>
    </xdr:from>
    <xdr:to>
      <xdr:col>107</xdr:col>
      <xdr:colOff>50800</xdr:colOff>
      <xdr:row>64</xdr:row>
      <xdr:rowOff>110871</xdr:rowOff>
    </xdr:to>
    <xdr:cxnSp macro="">
      <xdr:nvCxnSpPr>
        <xdr:cNvPr id="572" name="直線コネクタ 571">
          <a:extLst>
            <a:ext uri="{FF2B5EF4-FFF2-40B4-BE49-F238E27FC236}">
              <a16:creationId xmlns:a16="http://schemas.microsoft.com/office/drawing/2014/main" id="{00000000-0008-0000-0E00-00003C020000}"/>
            </a:ext>
          </a:extLst>
        </xdr:cNvPr>
        <xdr:cNvCxnSpPr/>
      </xdr:nvCxnSpPr>
      <xdr:spPr>
        <a:xfrm flipV="1">
          <a:off x="19545300" y="10871040"/>
          <a:ext cx="889000" cy="212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64</xdr:row>
      <xdr:rowOff>29028</xdr:rowOff>
    </xdr:from>
    <xdr:ext cx="469744" cy="259045"/>
    <xdr:sp macro="" textlink="">
      <xdr:nvSpPr>
        <xdr:cNvPr id="573" name="n_1aveValue【学校施設】&#10;一人当たり面積">
          <a:extLst>
            <a:ext uri="{FF2B5EF4-FFF2-40B4-BE49-F238E27FC236}">
              <a16:creationId xmlns:a16="http://schemas.microsoft.com/office/drawing/2014/main" id="{00000000-0008-0000-0E00-00003D020000}"/>
            </a:ext>
          </a:extLst>
        </xdr:cNvPr>
        <xdr:cNvSpPr txBox="1"/>
      </xdr:nvSpPr>
      <xdr:spPr>
        <a:xfrm>
          <a:off x="21075727" y="11001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34057</xdr:rowOff>
    </xdr:from>
    <xdr:ext cx="469744" cy="259045"/>
    <xdr:sp macro="" textlink="">
      <xdr:nvSpPr>
        <xdr:cNvPr id="574" name="n_2aveValue【学校施設】&#10;一人当たり面積">
          <a:extLst>
            <a:ext uri="{FF2B5EF4-FFF2-40B4-BE49-F238E27FC236}">
              <a16:creationId xmlns:a16="http://schemas.microsoft.com/office/drawing/2014/main" id="{00000000-0008-0000-0E00-00003E020000}"/>
            </a:ext>
          </a:extLst>
        </xdr:cNvPr>
        <xdr:cNvSpPr txBox="1"/>
      </xdr:nvSpPr>
      <xdr:spPr>
        <a:xfrm>
          <a:off x="20199427" y="11006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74838</xdr:rowOff>
    </xdr:from>
    <xdr:ext cx="469744" cy="259045"/>
    <xdr:sp macro="" textlink="">
      <xdr:nvSpPr>
        <xdr:cNvPr id="575" name="n_3aveValue【学校施設】&#10;一人当たり面積">
          <a:extLst>
            <a:ext uri="{FF2B5EF4-FFF2-40B4-BE49-F238E27FC236}">
              <a16:creationId xmlns:a16="http://schemas.microsoft.com/office/drawing/2014/main" id="{00000000-0008-0000-0E00-00003F020000}"/>
            </a:ext>
          </a:extLst>
        </xdr:cNvPr>
        <xdr:cNvSpPr txBox="1"/>
      </xdr:nvSpPr>
      <xdr:spPr>
        <a:xfrm>
          <a:off x="19310427" y="10704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152170</xdr:rowOff>
    </xdr:from>
    <xdr:ext cx="469744" cy="259045"/>
    <xdr:sp macro="" textlink="">
      <xdr:nvSpPr>
        <xdr:cNvPr id="576" name="n_1mainValue【学校施設】&#10;一人当たり面積">
          <a:extLst>
            <a:ext uri="{FF2B5EF4-FFF2-40B4-BE49-F238E27FC236}">
              <a16:creationId xmlns:a16="http://schemas.microsoft.com/office/drawing/2014/main" id="{00000000-0008-0000-0E00-000040020000}"/>
            </a:ext>
          </a:extLst>
        </xdr:cNvPr>
        <xdr:cNvSpPr txBox="1"/>
      </xdr:nvSpPr>
      <xdr:spPr>
        <a:xfrm>
          <a:off x="21075727" y="10610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137017</xdr:rowOff>
    </xdr:from>
    <xdr:ext cx="469744" cy="259045"/>
    <xdr:sp macro="" textlink="">
      <xdr:nvSpPr>
        <xdr:cNvPr id="577" name="n_2mainValue【学校施設】&#10;一人当たり面積">
          <a:extLst>
            <a:ext uri="{FF2B5EF4-FFF2-40B4-BE49-F238E27FC236}">
              <a16:creationId xmlns:a16="http://schemas.microsoft.com/office/drawing/2014/main" id="{00000000-0008-0000-0E00-000041020000}"/>
            </a:ext>
          </a:extLst>
        </xdr:cNvPr>
        <xdr:cNvSpPr txBox="1"/>
      </xdr:nvSpPr>
      <xdr:spPr>
        <a:xfrm>
          <a:off x="20199427" y="10595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152798</xdr:rowOff>
    </xdr:from>
    <xdr:ext cx="469744" cy="259045"/>
    <xdr:sp macro="" textlink="">
      <xdr:nvSpPr>
        <xdr:cNvPr id="578" name="n_3mainValue【学校施設】&#10;一人当たり面積">
          <a:extLst>
            <a:ext uri="{FF2B5EF4-FFF2-40B4-BE49-F238E27FC236}">
              <a16:creationId xmlns:a16="http://schemas.microsoft.com/office/drawing/2014/main" id="{00000000-0008-0000-0E00-000042020000}"/>
            </a:ext>
          </a:extLst>
        </xdr:cNvPr>
        <xdr:cNvSpPr txBox="1"/>
      </xdr:nvSpPr>
      <xdr:spPr>
        <a:xfrm>
          <a:off x="19310427" y="11125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79" name="正方形/長方形 578">
          <a:extLst>
            <a:ext uri="{FF2B5EF4-FFF2-40B4-BE49-F238E27FC236}">
              <a16:creationId xmlns:a16="http://schemas.microsoft.com/office/drawing/2014/main" id="{00000000-0008-0000-0E00-000043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80" name="正方形/長方形 579">
          <a:extLst>
            <a:ext uri="{FF2B5EF4-FFF2-40B4-BE49-F238E27FC236}">
              <a16:creationId xmlns:a16="http://schemas.microsoft.com/office/drawing/2014/main" id="{00000000-0008-0000-0E00-000044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81" name="正方形/長方形 580">
          <a:extLst>
            <a:ext uri="{FF2B5EF4-FFF2-40B4-BE49-F238E27FC236}">
              <a16:creationId xmlns:a16="http://schemas.microsoft.com/office/drawing/2014/main" id="{00000000-0008-0000-0E00-000045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82" name="正方形/長方形 581">
          <a:extLst>
            <a:ext uri="{FF2B5EF4-FFF2-40B4-BE49-F238E27FC236}">
              <a16:creationId xmlns:a16="http://schemas.microsoft.com/office/drawing/2014/main" id="{00000000-0008-0000-0E00-000046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83" name="正方形/長方形 582">
          <a:extLst>
            <a:ext uri="{FF2B5EF4-FFF2-40B4-BE49-F238E27FC236}">
              <a16:creationId xmlns:a16="http://schemas.microsoft.com/office/drawing/2014/main" id="{00000000-0008-0000-0E00-000047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84" name="正方形/長方形 583">
          <a:extLst>
            <a:ext uri="{FF2B5EF4-FFF2-40B4-BE49-F238E27FC236}">
              <a16:creationId xmlns:a16="http://schemas.microsoft.com/office/drawing/2014/main" id="{00000000-0008-0000-0E00-000048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85" name="正方形/長方形 584">
          <a:extLst>
            <a:ext uri="{FF2B5EF4-FFF2-40B4-BE49-F238E27FC236}">
              <a16:creationId xmlns:a16="http://schemas.microsoft.com/office/drawing/2014/main" id="{00000000-0008-0000-0E00-000049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86" name="正方形/長方形 585">
          <a:extLst>
            <a:ext uri="{FF2B5EF4-FFF2-40B4-BE49-F238E27FC236}">
              <a16:creationId xmlns:a16="http://schemas.microsoft.com/office/drawing/2014/main" id="{00000000-0008-0000-0E00-00004A020000}"/>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87" name="正方形/長方形 586">
          <a:extLst>
            <a:ext uri="{FF2B5EF4-FFF2-40B4-BE49-F238E27FC236}">
              <a16:creationId xmlns:a16="http://schemas.microsoft.com/office/drawing/2014/main" id="{00000000-0008-0000-0E00-00004B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8" name="正方形/長方形 587">
          <a:extLst>
            <a:ext uri="{FF2B5EF4-FFF2-40B4-BE49-F238E27FC236}">
              <a16:creationId xmlns:a16="http://schemas.microsoft.com/office/drawing/2014/main" id="{00000000-0008-0000-0E00-00004C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9" name="正方形/長方形 588">
          <a:extLst>
            <a:ext uri="{FF2B5EF4-FFF2-40B4-BE49-F238E27FC236}">
              <a16:creationId xmlns:a16="http://schemas.microsoft.com/office/drawing/2014/main" id="{00000000-0008-0000-0E00-00004D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90" name="正方形/長方形 589">
          <a:extLst>
            <a:ext uri="{FF2B5EF4-FFF2-40B4-BE49-F238E27FC236}">
              <a16:creationId xmlns:a16="http://schemas.microsoft.com/office/drawing/2014/main" id="{00000000-0008-0000-0E00-00004E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91" name="正方形/長方形 590">
          <a:extLst>
            <a:ext uri="{FF2B5EF4-FFF2-40B4-BE49-F238E27FC236}">
              <a16:creationId xmlns:a16="http://schemas.microsoft.com/office/drawing/2014/main" id="{00000000-0008-0000-0E00-00004F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92" name="正方形/長方形 591">
          <a:extLst>
            <a:ext uri="{FF2B5EF4-FFF2-40B4-BE49-F238E27FC236}">
              <a16:creationId xmlns:a16="http://schemas.microsoft.com/office/drawing/2014/main" id="{00000000-0008-0000-0E00-000050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93" name="正方形/長方形 592">
          <a:extLst>
            <a:ext uri="{FF2B5EF4-FFF2-40B4-BE49-F238E27FC236}">
              <a16:creationId xmlns:a16="http://schemas.microsoft.com/office/drawing/2014/main" id="{00000000-0008-0000-0E00-000051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94" name="正方形/長方形 593">
          <a:extLst>
            <a:ext uri="{FF2B5EF4-FFF2-40B4-BE49-F238E27FC236}">
              <a16:creationId xmlns:a16="http://schemas.microsoft.com/office/drawing/2014/main" id="{00000000-0008-0000-0E00-000052020000}"/>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95" name="正方形/長方形 594">
          <a:extLst>
            <a:ext uri="{FF2B5EF4-FFF2-40B4-BE49-F238E27FC236}">
              <a16:creationId xmlns:a16="http://schemas.microsoft.com/office/drawing/2014/main" id="{00000000-0008-0000-0E00-000053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96" name="正方形/長方形 595">
          <a:extLst>
            <a:ext uri="{FF2B5EF4-FFF2-40B4-BE49-F238E27FC236}">
              <a16:creationId xmlns:a16="http://schemas.microsoft.com/office/drawing/2014/main" id="{00000000-0008-0000-0E00-000054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97" name="正方形/長方形 596">
          <a:extLst>
            <a:ext uri="{FF2B5EF4-FFF2-40B4-BE49-F238E27FC236}">
              <a16:creationId xmlns:a16="http://schemas.microsoft.com/office/drawing/2014/main" id="{00000000-0008-0000-0E00-000055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98" name="正方形/長方形 597">
          <a:extLst>
            <a:ext uri="{FF2B5EF4-FFF2-40B4-BE49-F238E27FC236}">
              <a16:creationId xmlns:a16="http://schemas.microsoft.com/office/drawing/2014/main" id="{00000000-0008-0000-0E00-000056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99" name="正方形/長方形 598">
          <a:extLst>
            <a:ext uri="{FF2B5EF4-FFF2-40B4-BE49-F238E27FC236}">
              <a16:creationId xmlns:a16="http://schemas.microsoft.com/office/drawing/2014/main" id="{00000000-0008-0000-0E00-000057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00" name="正方形/長方形 599">
          <a:extLst>
            <a:ext uri="{FF2B5EF4-FFF2-40B4-BE49-F238E27FC236}">
              <a16:creationId xmlns:a16="http://schemas.microsoft.com/office/drawing/2014/main" id="{00000000-0008-0000-0E00-000058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01" name="正方形/長方形 600">
          <a:extLst>
            <a:ext uri="{FF2B5EF4-FFF2-40B4-BE49-F238E27FC236}">
              <a16:creationId xmlns:a16="http://schemas.microsoft.com/office/drawing/2014/main" id="{00000000-0008-0000-0E00-000059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02" name="正方形/長方形 601">
          <a:extLst>
            <a:ext uri="{FF2B5EF4-FFF2-40B4-BE49-F238E27FC236}">
              <a16:creationId xmlns:a16="http://schemas.microsoft.com/office/drawing/2014/main" id="{00000000-0008-0000-0E00-00005A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03" name="テキスト ボックス 602">
          <a:extLst>
            <a:ext uri="{FF2B5EF4-FFF2-40B4-BE49-F238E27FC236}">
              <a16:creationId xmlns:a16="http://schemas.microsoft.com/office/drawing/2014/main" id="{00000000-0008-0000-0E00-00005B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04" name="直線コネクタ 603">
          <a:extLst>
            <a:ext uri="{FF2B5EF4-FFF2-40B4-BE49-F238E27FC236}">
              <a16:creationId xmlns:a16="http://schemas.microsoft.com/office/drawing/2014/main" id="{00000000-0008-0000-0E00-00005C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05" name="直線コネクタ 604">
          <a:extLst>
            <a:ext uri="{FF2B5EF4-FFF2-40B4-BE49-F238E27FC236}">
              <a16:creationId xmlns:a16="http://schemas.microsoft.com/office/drawing/2014/main" id="{00000000-0008-0000-0E00-00005D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06" name="テキスト ボックス 605">
          <a:extLst>
            <a:ext uri="{FF2B5EF4-FFF2-40B4-BE49-F238E27FC236}">
              <a16:creationId xmlns:a16="http://schemas.microsoft.com/office/drawing/2014/main" id="{00000000-0008-0000-0E00-00005E020000}"/>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07" name="直線コネクタ 606">
          <a:extLst>
            <a:ext uri="{FF2B5EF4-FFF2-40B4-BE49-F238E27FC236}">
              <a16:creationId xmlns:a16="http://schemas.microsoft.com/office/drawing/2014/main" id="{00000000-0008-0000-0E00-00005F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08" name="テキスト ボックス 607">
          <a:extLst>
            <a:ext uri="{FF2B5EF4-FFF2-40B4-BE49-F238E27FC236}">
              <a16:creationId xmlns:a16="http://schemas.microsoft.com/office/drawing/2014/main" id="{00000000-0008-0000-0E00-000060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09" name="直線コネクタ 608">
          <a:extLst>
            <a:ext uri="{FF2B5EF4-FFF2-40B4-BE49-F238E27FC236}">
              <a16:creationId xmlns:a16="http://schemas.microsoft.com/office/drawing/2014/main" id="{00000000-0008-0000-0E00-000061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10" name="テキスト ボックス 609">
          <a:extLst>
            <a:ext uri="{FF2B5EF4-FFF2-40B4-BE49-F238E27FC236}">
              <a16:creationId xmlns:a16="http://schemas.microsoft.com/office/drawing/2014/main" id="{00000000-0008-0000-0E00-000062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11" name="直線コネクタ 610">
          <a:extLst>
            <a:ext uri="{FF2B5EF4-FFF2-40B4-BE49-F238E27FC236}">
              <a16:creationId xmlns:a16="http://schemas.microsoft.com/office/drawing/2014/main" id="{00000000-0008-0000-0E00-000063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12" name="テキスト ボックス 611">
          <a:extLst>
            <a:ext uri="{FF2B5EF4-FFF2-40B4-BE49-F238E27FC236}">
              <a16:creationId xmlns:a16="http://schemas.microsoft.com/office/drawing/2014/main" id="{00000000-0008-0000-0E00-000064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13" name="直線コネクタ 612">
          <a:extLst>
            <a:ext uri="{FF2B5EF4-FFF2-40B4-BE49-F238E27FC236}">
              <a16:creationId xmlns:a16="http://schemas.microsoft.com/office/drawing/2014/main" id="{00000000-0008-0000-0E00-000065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14" name="テキスト ボックス 613">
          <a:extLst>
            <a:ext uri="{FF2B5EF4-FFF2-40B4-BE49-F238E27FC236}">
              <a16:creationId xmlns:a16="http://schemas.microsoft.com/office/drawing/2014/main" id="{00000000-0008-0000-0E00-000066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15" name="直線コネクタ 614">
          <a:extLst>
            <a:ext uri="{FF2B5EF4-FFF2-40B4-BE49-F238E27FC236}">
              <a16:creationId xmlns:a16="http://schemas.microsoft.com/office/drawing/2014/main" id="{00000000-0008-0000-0E00-000067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16" name="テキスト ボックス 615">
          <a:extLst>
            <a:ext uri="{FF2B5EF4-FFF2-40B4-BE49-F238E27FC236}">
              <a16:creationId xmlns:a16="http://schemas.microsoft.com/office/drawing/2014/main" id="{00000000-0008-0000-0E00-000068020000}"/>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17" name="直線コネクタ 616">
          <a:extLst>
            <a:ext uri="{FF2B5EF4-FFF2-40B4-BE49-F238E27FC236}">
              <a16:creationId xmlns:a16="http://schemas.microsoft.com/office/drawing/2014/main" id="{00000000-0008-0000-0E00-000069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18" name="テキスト ボックス 617">
          <a:extLst>
            <a:ext uri="{FF2B5EF4-FFF2-40B4-BE49-F238E27FC236}">
              <a16:creationId xmlns:a16="http://schemas.microsoft.com/office/drawing/2014/main" id="{00000000-0008-0000-0E00-00006A020000}"/>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19" name="【公民館】&#10;有形固定資産減価償却率グラフ枠">
          <a:extLst>
            <a:ext uri="{FF2B5EF4-FFF2-40B4-BE49-F238E27FC236}">
              <a16:creationId xmlns:a16="http://schemas.microsoft.com/office/drawing/2014/main" id="{00000000-0008-0000-0E00-00006B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136616</xdr:rowOff>
    </xdr:to>
    <xdr:cxnSp macro="">
      <xdr:nvCxnSpPr>
        <xdr:cNvPr id="620" name="直線コネクタ 619">
          <a:extLst>
            <a:ext uri="{FF2B5EF4-FFF2-40B4-BE49-F238E27FC236}">
              <a16:creationId xmlns:a16="http://schemas.microsoft.com/office/drawing/2014/main" id="{00000000-0008-0000-0E00-00006C020000}"/>
            </a:ext>
          </a:extLst>
        </xdr:cNvPr>
        <xdr:cNvCxnSpPr/>
      </xdr:nvCxnSpPr>
      <xdr:spPr>
        <a:xfrm flipV="1">
          <a:off x="16318864" y="17090571"/>
          <a:ext cx="0" cy="1562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140443</xdr:rowOff>
    </xdr:from>
    <xdr:ext cx="340478" cy="259045"/>
    <xdr:sp macro="" textlink="">
      <xdr:nvSpPr>
        <xdr:cNvPr id="621" name="【公民館】&#10;有形固定資産減価償却率最小値テキスト">
          <a:extLst>
            <a:ext uri="{FF2B5EF4-FFF2-40B4-BE49-F238E27FC236}">
              <a16:creationId xmlns:a16="http://schemas.microsoft.com/office/drawing/2014/main" id="{00000000-0008-0000-0E00-00006D020000}"/>
            </a:ext>
          </a:extLst>
        </xdr:cNvPr>
        <xdr:cNvSpPr txBox="1"/>
      </xdr:nvSpPr>
      <xdr:spPr>
        <a:xfrm>
          <a:off x="16357600" y="1865704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136616</xdr:rowOff>
    </xdr:from>
    <xdr:to>
      <xdr:col>86</xdr:col>
      <xdr:colOff>25400</xdr:colOff>
      <xdr:row>108</xdr:row>
      <xdr:rowOff>136616</xdr:rowOff>
    </xdr:to>
    <xdr:cxnSp macro="">
      <xdr:nvCxnSpPr>
        <xdr:cNvPr id="622" name="直線コネクタ 621">
          <a:extLst>
            <a:ext uri="{FF2B5EF4-FFF2-40B4-BE49-F238E27FC236}">
              <a16:creationId xmlns:a16="http://schemas.microsoft.com/office/drawing/2014/main" id="{00000000-0008-0000-0E00-00006E020000}"/>
            </a:ext>
          </a:extLst>
        </xdr:cNvPr>
        <xdr:cNvCxnSpPr/>
      </xdr:nvCxnSpPr>
      <xdr:spPr>
        <a:xfrm>
          <a:off x="16230600" y="18653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623" name="【公民館】&#10;有形固定資産減価償却率最大値テキスト">
          <a:extLst>
            <a:ext uri="{FF2B5EF4-FFF2-40B4-BE49-F238E27FC236}">
              <a16:creationId xmlns:a16="http://schemas.microsoft.com/office/drawing/2014/main" id="{00000000-0008-0000-0E00-00006F020000}"/>
            </a:ext>
          </a:extLst>
        </xdr:cNvPr>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24" name="直線コネクタ 623">
          <a:extLst>
            <a:ext uri="{FF2B5EF4-FFF2-40B4-BE49-F238E27FC236}">
              <a16:creationId xmlns:a16="http://schemas.microsoft.com/office/drawing/2014/main" id="{00000000-0008-0000-0E00-000070020000}"/>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119759</xdr:rowOff>
    </xdr:from>
    <xdr:ext cx="405111" cy="259045"/>
    <xdr:sp macro="" textlink="">
      <xdr:nvSpPr>
        <xdr:cNvPr id="625" name="【公民館】&#10;有形固定資産減価償却率平均値テキスト">
          <a:extLst>
            <a:ext uri="{FF2B5EF4-FFF2-40B4-BE49-F238E27FC236}">
              <a16:creationId xmlns:a16="http://schemas.microsoft.com/office/drawing/2014/main" id="{00000000-0008-0000-0E00-000071020000}"/>
            </a:ext>
          </a:extLst>
        </xdr:cNvPr>
        <xdr:cNvSpPr txBox="1"/>
      </xdr:nvSpPr>
      <xdr:spPr>
        <a:xfrm>
          <a:off x="16357600" y="176076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141332</xdr:rowOff>
    </xdr:from>
    <xdr:to>
      <xdr:col>85</xdr:col>
      <xdr:colOff>177800</xdr:colOff>
      <xdr:row>103</xdr:row>
      <xdr:rowOff>71482</xdr:rowOff>
    </xdr:to>
    <xdr:sp macro="" textlink="">
      <xdr:nvSpPr>
        <xdr:cNvPr id="626" name="フローチャート: 判断 625">
          <a:extLst>
            <a:ext uri="{FF2B5EF4-FFF2-40B4-BE49-F238E27FC236}">
              <a16:creationId xmlns:a16="http://schemas.microsoft.com/office/drawing/2014/main" id="{00000000-0008-0000-0E00-000072020000}"/>
            </a:ext>
          </a:extLst>
        </xdr:cNvPr>
        <xdr:cNvSpPr/>
      </xdr:nvSpPr>
      <xdr:spPr>
        <a:xfrm>
          <a:off x="16268700" y="17629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7438</xdr:rowOff>
    </xdr:from>
    <xdr:to>
      <xdr:col>81</xdr:col>
      <xdr:colOff>101600</xdr:colOff>
      <xdr:row>103</xdr:row>
      <xdr:rowOff>109038</xdr:rowOff>
    </xdr:to>
    <xdr:sp macro="" textlink="">
      <xdr:nvSpPr>
        <xdr:cNvPr id="627" name="フローチャート: 判断 626">
          <a:extLst>
            <a:ext uri="{FF2B5EF4-FFF2-40B4-BE49-F238E27FC236}">
              <a16:creationId xmlns:a16="http://schemas.microsoft.com/office/drawing/2014/main" id="{00000000-0008-0000-0E00-000073020000}"/>
            </a:ext>
          </a:extLst>
        </xdr:cNvPr>
        <xdr:cNvSpPr/>
      </xdr:nvSpPr>
      <xdr:spPr>
        <a:xfrm>
          <a:off x="15430500" y="17666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25400</xdr:rowOff>
    </xdr:from>
    <xdr:to>
      <xdr:col>76</xdr:col>
      <xdr:colOff>165100</xdr:colOff>
      <xdr:row>103</xdr:row>
      <xdr:rowOff>127000</xdr:rowOff>
    </xdr:to>
    <xdr:sp macro="" textlink="">
      <xdr:nvSpPr>
        <xdr:cNvPr id="628" name="フローチャート: 判断 627">
          <a:extLst>
            <a:ext uri="{FF2B5EF4-FFF2-40B4-BE49-F238E27FC236}">
              <a16:creationId xmlns:a16="http://schemas.microsoft.com/office/drawing/2014/main" id="{00000000-0008-0000-0E00-000074020000}"/>
            </a:ext>
          </a:extLst>
        </xdr:cNvPr>
        <xdr:cNvSpPr/>
      </xdr:nvSpPr>
      <xdr:spPr>
        <a:xfrm>
          <a:off x="14541500" y="1768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79284</xdr:rowOff>
    </xdr:from>
    <xdr:to>
      <xdr:col>72</xdr:col>
      <xdr:colOff>38100</xdr:colOff>
      <xdr:row>104</xdr:row>
      <xdr:rowOff>9434</xdr:rowOff>
    </xdr:to>
    <xdr:sp macro="" textlink="">
      <xdr:nvSpPr>
        <xdr:cNvPr id="629" name="フローチャート: 判断 628">
          <a:extLst>
            <a:ext uri="{FF2B5EF4-FFF2-40B4-BE49-F238E27FC236}">
              <a16:creationId xmlns:a16="http://schemas.microsoft.com/office/drawing/2014/main" id="{00000000-0008-0000-0E00-000075020000}"/>
            </a:ext>
          </a:extLst>
        </xdr:cNvPr>
        <xdr:cNvSpPr/>
      </xdr:nvSpPr>
      <xdr:spPr>
        <a:xfrm>
          <a:off x="13652500" y="17738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30" name="テキスト ボックス 629">
          <a:extLst>
            <a:ext uri="{FF2B5EF4-FFF2-40B4-BE49-F238E27FC236}">
              <a16:creationId xmlns:a16="http://schemas.microsoft.com/office/drawing/2014/main" id="{00000000-0008-0000-0E00-000076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31" name="テキスト ボックス 630">
          <a:extLst>
            <a:ext uri="{FF2B5EF4-FFF2-40B4-BE49-F238E27FC236}">
              <a16:creationId xmlns:a16="http://schemas.microsoft.com/office/drawing/2014/main" id="{00000000-0008-0000-0E00-000077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32" name="テキスト ボックス 631">
          <a:extLst>
            <a:ext uri="{FF2B5EF4-FFF2-40B4-BE49-F238E27FC236}">
              <a16:creationId xmlns:a16="http://schemas.microsoft.com/office/drawing/2014/main" id="{00000000-0008-0000-0E00-000078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33" name="テキスト ボックス 632">
          <a:extLst>
            <a:ext uri="{FF2B5EF4-FFF2-40B4-BE49-F238E27FC236}">
              <a16:creationId xmlns:a16="http://schemas.microsoft.com/office/drawing/2014/main" id="{00000000-0008-0000-0E00-000079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34" name="テキスト ボックス 633">
          <a:extLst>
            <a:ext uri="{FF2B5EF4-FFF2-40B4-BE49-F238E27FC236}">
              <a16:creationId xmlns:a16="http://schemas.microsoft.com/office/drawing/2014/main" id="{00000000-0008-0000-0E00-00007A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107043</xdr:rowOff>
    </xdr:from>
    <xdr:to>
      <xdr:col>85</xdr:col>
      <xdr:colOff>177800</xdr:colOff>
      <xdr:row>102</xdr:row>
      <xdr:rowOff>37193</xdr:rowOff>
    </xdr:to>
    <xdr:sp macro="" textlink="">
      <xdr:nvSpPr>
        <xdr:cNvPr id="635" name="楕円 634">
          <a:extLst>
            <a:ext uri="{FF2B5EF4-FFF2-40B4-BE49-F238E27FC236}">
              <a16:creationId xmlns:a16="http://schemas.microsoft.com/office/drawing/2014/main" id="{00000000-0008-0000-0E00-00007B020000}"/>
            </a:ext>
          </a:extLst>
        </xdr:cNvPr>
        <xdr:cNvSpPr/>
      </xdr:nvSpPr>
      <xdr:spPr>
        <a:xfrm>
          <a:off x="16268700" y="17423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129920</xdr:rowOff>
    </xdr:from>
    <xdr:ext cx="405111" cy="259045"/>
    <xdr:sp macro="" textlink="">
      <xdr:nvSpPr>
        <xdr:cNvPr id="636" name="【公民館】&#10;有形固定資産減価償却率該当値テキスト">
          <a:extLst>
            <a:ext uri="{FF2B5EF4-FFF2-40B4-BE49-F238E27FC236}">
              <a16:creationId xmlns:a16="http://schemas.microsoft.com/office/drawing/2014/main" id="{00000000-0008-0000-0E00-00007C020000}"/>
            </a:ext>
          </a:extLst>
        </xdr:cNvPr>
        <xdr:cNvSpPr txBox="1"/>
      </xdr:nvSpPr>
      <xdr:spPr>
        <a:xfrm>
          <a:off x="16357600" y="17274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9071</xdr:rowOff>
    </xdr:from>
    <xdr:to>
      <xdr:col>81</xdr:col>
      <xdr:colOff>101600</xdr:colOff>
      <xdr:row>103</xdr:row>
      <xdr:rowOff>110671</xdr:rowOff>
    </xdr:to>
    <xdr:sp macro="" textlink="">
      <xdr:nvSpPr>
        <xdr:cNvPr id="637" name="楕円 636">
          <a:extLst>
            <a:ext uri="{FF2B5EF4-FFF2-40B4-BE49-F238E27FC236}">
              <a16:creationId xmlns:a16="http://schemas.microsoft.com/office/drawing/2014/main" id="{00000000-0008-0000-0E00-00007D020000}"/>
            </a:ext>
          </a:extLst>
        </xdr:cNvPr>
        <xdr:cNvSpPr/>
      </xdr:nvSpPr>
      <xdr:spPr>
        <a:xfrm>
          <a:off x="15430500" y="17668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157843</xdr:rowOff>
    </xdr:from>
    <xdr:to>
      <xdr:col>85</xdr:col>
      <xdr:colOff>127000</xdr:colOff>
      <xdr:row>103</xdr:row>
      <xdr:rowOff>59871</xdr:rowOff>
    </xdr:to>
    <xdr:cxnSp macro="">
      <xdr:nvCxnSpPr>
        <xdr:cNvPr id="638" name="直線コネクタ 637">
          <a:extLst>
            <a:ext uri="{FF2B5EF4-FFF2-40B4-BE49-F238E27FC236}">
              <a16:creationId xmlns:a16="http://schemas.microsoft.com/office/drawing/2014/main" id="{00000000-0008-0000-0E00-00007E020000}"/>
            </a:ext>
          </a:extLst>
        </xdr:cNvPr>
        <xdr:cNvCxnSpPr/>
      </xdr:nvCxnSpPr>
      <xdr:spPr>
        <a:xfrm flipV="1">
          <a:off x="15481300" y="17474293"/>
          <a:ext cx="838200" cy="244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22134</xdr:rowOff>
    </xdr:from>
    <xdr:to>
      <xdr:col>76</xdr:col>
      <xdr:colOff>165100</xdr:colOff>
      <xdr:row>103</xdr:row>
      <xdr:rowOff>123734</xdr:rowOff>
    </xdr:to>
    <xdr:sp macro="" textlink="">
      <xdr:nvSpPr>
        <xdr:cNvPr id="639" name="楕円 638">
          <a:extLst>
            <a:ext uri="{FF2B5EF4-FFF2-40B4-BE49-F238E27FC236}">
              <a16:creationId xmlns:a16="http://schemas.microsoft.com/office/drawing/2014/main" id="{00000000-0008-0000-0E00-00007F020000}"/>
            </a:ext>
          </a:extLst>
        </xdr:cNvPr>
        <xdr:cNvSpPr/>
      </xdr:nvSpPr>
      <xdr:spPr>
        <a:xfrm>
          <a:off x="14541500" y="17681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59871</xdr:rowOff>
    </xdr:from>
    <xdr:to>
      <xdr:col>81</xdr:col>
      <xdr:colOff>50800</xdr:colOff>
      <xdr:row>103</xdr:row>
      <xdr:rowOff>72934</xdr:rowOff>
    </xdr:to>
    <xdr:cxnSp macro="">
      <xdr:nvCxnSpPr>
        <xdr:cNvPr id="640" name="直線コネクタ 639">
          <a:extLst>
            <a:ext uri="{FF2B5EF4-FFF2-40B4-BE49-F238E27FC236}">
              <a16:creationId xmlns:a16="http://schemas.microsoft.com/office/drawing/2014/main" id="{00000000-0008-0000-0E00-000080020000}"/>
            </a:ext>
          </a:extLst>
        </xdr:cNvPr>
        <xdr:cNvCxnSpPr/>
      </xdr:nvCxnSpPr>
      <xdr:spPr>
        <a:xfrm flipV="1">
          <a:off x="14592300" y="17719221"/>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53158</xdr:rowOff>
    </xdr:from>
    <xdr:to>
      <xdr:col>72</xdr:col>
      <xdr:colOff>38100</xdr:colOff>
      <xdr:row>102</xdr:row>
      <xdr:rowOff>154758</xdr:rowOff>
    </xdr:to>
    <xdr:sp macro="" textlink="">
      <xdr:nvSpPr>
        <xdr:cNvPr id="641" name="楕円 640">
          <a:extLst>
            <a:ext uri="{FF2B5EF4-FFF2-40B4-BE49-F238E27FC236}">
              <a16:creationId xmlns:a16="http://schemas.microsoft.com/office/drawing/2014/main" id="{00000000-0008-0000-0E00-000081020000}"/>
            </a:ext>
          </a:extLst>
        </xdr:cNvPr>
        <xdr:cNvSpPr/>
      </xdr:nvSpPr>
      <xdr:spPr>
        <a:xfrm>
          <a:off x="13652500" y="17541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103958</xdr:rowOff>
    </xdr:from>
    <xdr:to>
      <xdr:col>76</xdr:col>
      <xdr:colOff>114300</xdr:colOff>
      <xdr:row>103</xdr:row>
      <xdr:rowOff>72934</xdr:rowOff>
    </xdr:to>
    <xdr:cxnSp macro="">
      <xdr:nvCxnSpPr>
        <xdr:cNvPr id="642" name="直線コネクタ 641">
          <a:extLst>
            <a:ext uri="{FF2B5EF4-FFF2-40B4-BE49-F238E27FC236}">
              <a16:creationId xmlns:a16="http://schemas.microsoft.com/office/drawing/2014/main" id="{00000000-0008-0000-0E00-000082020000}"/>
            </a:ext>
          </a:extLst>
        </xdr:cNvPr>
        <xdr:cNvCxnSpPr/>
      </xdr:nvCxnSpPr>
      <xdr:spPr>
        <a:xfrm>
          <a:off x="13703300" y="17591858"/>
          <a:ext cx="889000" cy="140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125565</xdr:rowOff>
    </xdr:from>
    <xdr:ext cx="405111" cy="259045"/>
    <xdr:sp macro="" textlink="">
      <xdr:nvSpPr>
        <xdr:cNvPr id="643" name="n_1aveValue【公民館】&#10;有形固定資産減価償却率">
          <a:extLst>
            <a:ext uri="{FF2B5EF4-FFF2-40B4-BE49-F238E27FC236}">
              <a16:creationId xmlns:a16="http://schemas.microsoft.com/office/drawing/2014/main" id="{00000000-0008-0000-0E00-000083020000}"/>
            </a:ext>
          </a:extLst>
        </xdr:cNvPr>
        <xdr:cNvSpPr txBox="1"/>
      </xdr:nvSpPr>
      <xdr:spPr>
        <a:xfrm>
          <a:off x="15266044" y="17442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118127</xdr:rowOff>
    </xdr:from>
    <xdr:ext cx="405111" cy="259045"/>
    <xdr:sp macro="" textlink="">
      <xdr:nvSpPr>
        <xdr:cNvPr id="644" name="n_2aveValue【公民館】&#10;有形固定資産減価償却率">
          <a:extLst>
            <a:ext uri="{FF2B5EF4-FFF2-40B4-BE49-F238E27FC236}">
              <a16:creationId xmlns:a16="http://schemas.microsoft.com/office/drawing/2014/main" id="{00000000-0008-0000-0E00-000084020000}"/>
            </a:ext>
          </a:extLst>
        </xdr:cNvPr>
        <xdr:cNvSpPr txBox="1"/>
      </xdr:nvSpPr>
      <xdr:spPr>
        <a:xfrm>
          <a:off x="14389744" y="17777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561</xdr:rowOff>
    </xdr:from>
    <xdr:ext cx="405111" cy="259045"/>
    <xdr:sp macro="" textlink="">
      <xdr:nvSpPr>
        <xdr:cNvPr id="645" name="n_3aveValue【公民館】&#10;有形固定資産減価償却率">
          <a:extLst>
            <a:ext uri="{FF2B5EF4-FFF2-40B4-BE49-F238E27FC236}">
              <a16:creationId xmlns:a16="http://schemas.microsoft.com/office/drawing/2014/main" id="{00000000-0008-0000-0E00-000085020000}"/>
            </a:ext>
          </a:extLst>
        </xdr:cNvPr>
        <xdr:cNvSpPr txBox="1"/>
      </xdr:nvSpPr>
      <xdr:spPr>
        <a:xfrm>
          <a:off x="13500744" y="178313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101798</xdr:rowOff>
    </xdr:from>
    <xdr:ext cx="405111" cy="259045"/>
    <xdr:sp macro="" textlink="">
      <xdr:nvSpPr>
        <xdr:cNvPr id="646" name="n_1mainValue【公民館】&#10;有形固定資産減価償却率">
          <a:extLst>
            <a:ext uri="{FF2B5EF4-FFF2-40B4-BE49-F238E27FC236}">
              <a16:creationId xmlns:a16="http://schemas.microsoft.com/office/drawing/2014/main" id="{00000000-0008-0000-0E00-000086020000}"/>
            </a:ext>
          </a:extLst>
        </xdr:cNvPr>
        <xdr:cNvSpPr txBox="1"/>
      </xdr:nvSpPr>
      <xdr:spPr>
        <a:xfrm>
          <a:off x="15266044" y="177611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140261</xdr:rowOff>
    </xdr:from>
    <xdr:ext cx="405111" cy="259045"/>
    <xdr:sp macro="" textlink="">
      <xdr:nvSpPr>
        <xdr:cNvPr id="647" name="n_2mainValue【公民館】&#10;有形固定資産減価償却率">
          <a:extLst>
            <a:ext uri="{FF2B5EF4-FFF2-40B4-BE49-F238E27FC236}">
              <a16:creationId xmlns:a16="http://schemas.microsoft.com/office/drawing/2014/main" id="{00000000-0008-0000-0E00-000087020000}"/>
            </a:ext>
          </a:extLst>
        </xdr:cNvPr>
        <xdr:cNvSpPr txBox="1"/>
      </xdr:nvSpPr>
      <xdr:spPr>
        <a:xfrm>
          <a:off x="14389744" y="174567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171285</xdr:rowOff>
    </xdr:from>
    <xdr:ext cx="405111" cy="259045"/>
    <xdr:sp macro="" textlink="">
      <xdr:nvSpPr>
        <xdr:cNvPr id="648" name="n_3mainValue【公民館】&#10;有形固定資産減価償却率">
          <a:extLst>
            <a:ext uri="{FF2B5EF4-FFF2-40B4-BE49-F238E27FC236}">
              <a16:creationId xmlns:a16="http://schemas.microsoft.com/office/drawing/2014/main" id="{00000000-0008-0000-0E00-000088020000}"/>
            </a:ext>
          </a:extLst>
        </xdr:cNvPr>
        <xdr:cNvSpPr txBox="1"/>
      </xdr:nvSpPr>
      <xdr:spPr>
        <a:xfrm>
          <a:off x="13500744" y="173162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49" name="正方形/長方形 648">
          <a:extLst>
            <a:ext uri="{FF2B5EF4-FFF2-40B4-BE49-F238E27FC236}">
              <a16:creationId xmlns:a16="http://schemas.microsoft.com/office/drawing/2014/main" id="{00000000-0008-0000-0E00-000089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50" name="正方形/長方形 649">
          <a:extLst>
            <a:ext uri="{FF2B5EF4-FFF2-40B4-BE49-F238E27FC236}">
              <a16:creationId xmlns:a16="http://schemas.microsoft.com/office/drawing/2014/main" id="{00000000-0008-0000-0E00-00008A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51" name="正方形/長方形 650">
          <a:extLst>
            <a:ext uri="{FF2B5EF4-FFF2-40B4-BE49-F238E27FC236}">
              <a16:creationId xmlns:a16="http://schemas.microsoft.com/office/drawing/2014/main" id="{00000000-0008-0000-0E00-00008B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52" name="正方形/長方形 651">
          <a:extLst>
            <a:ext uri="{FF2B5EF4-FFF2-40B4-BE49-F238E27FC236}">
              <a16:creationId xmlns:a16="http://schemas.microsoft.com/office/drawing/2014/main" id="{00000000-0008-0000-0E00-00008C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53" name="正方形/長方形 652">
          <a:extLst>
            <a:ext uri="{FF2B5EF4-FFF2-40B4-BE49-F238E27FC236}">
              <a16:creationId xmlns:a16="http://schemas.microsoft.com/office/drawing/2014/main" id="{00000000-0008-0000-0E00-00008D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54" name="正方形/長方形 653">
          <a:extLst>
            <a:ext uri="{FF2B5EF4-FFF2-40B4-BE49-F238E27FC236}">
              <a16:creationId xmlns:a16="http://schemas.microsoft.com/office/drawing/2014/main" id="{00000000-0008-0000-0E00-00008E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55" name="正方形/長方形 654">
          <a:extLst>
            <a:ext uri="{FF2B5EF4-FFF2-40B4-BE49-F238E27FC236}">
              <a16:creationId xmlns:a16="http://schemas.microsoft.com/office/drawing/2014/main" id="{00000000-0008-0000-0E00-00008F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56" name="正方形/長方形 655">
          <a:extLst>
            <a:ext uri="{FF2B5EF4-FFF2-40B4-BE49-F238E27FC236}">
              <a16:creationId xmlns:a16="http://schemas.microsoft.com/office/drawing/2014/main" id="{00000000-0008-0000-0E00-000090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57" name="テキスト ボックス 656">
          <a:extLst>
            <a:ext uri="{FF2B5EF4-FFF2-40B4-BE49-F238E27FC236}">
              <a16:creationId xmlns:a16="http://schemas.microsoft.com/office/drawing/2014/main" id="{00000000-0008-0000-0E00-000091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58" name="直線コネクタ 657">
          <a:extLst>
            <a:ext uri="{FF2B5EF4-FFF2-40B4-BE49-F238E27FC236}">
              <a16:creationId xmlns:a16="http://schemas.microsoft.com/office/drawing/2014/main" id="{00000000-0008-0000-0E00-000092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59" name="直線コネクタ 658">
          <a:extLst>
            <a:ext uri="{FF2B5EF4-FFF2-40B4-BE49-F238E27FC236}">
              <a16:creationId xmlns:a16="http://schemas.microsoft.com/office/drawing/2014/main" id="{00000000-0008-0000-0E00-00009302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60" name="テキスト ボックス 659">
          <a:extLst>
            <a:ext uri="{FF2B5EF4-FFF2-40B4-BE49-F238E27FC236}">
              <a16:creationId xmlns:a16="http://schemas.microsoft.com/office/drawing/2014/main" id="{00000000-0008-0000-0E00-00009402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61" name="直線コネクタ 660">
          <a:extLst>
            <a:ext uri="{FF2B5EF4-FFF2-40B4-BE49-F238E27FC236}">
              <a16:creationId xmlns:a16="http://schemas.microsoft.com/office/drawing/2014/main" id="{00000000-0008-0000-0E00-00009502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62" name="テキスト ボックス 661">
          <a:extLst>
            <a:ext uri="{FF2B5EF4-FFF2-40B4-BE49-F238E27FC236}">
              <a16:creationId xmlns:a16="http://schemas.microsoft.com/office/drawing/2014/main" id="{00000000-0008-0000-0E00-00009602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63" name="直線コネクタ 662">
          <a:extLst>
            <a:ext uri="{FF2B5EF4-FFF2-40B4-BE49-F238E27FC236}">
              <a16:creationId xmlns:a16="http://schemas.microsoft.com/office/drawing/2014/main" id="{00000000-0008-0000-0E00-00009702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103</xdr:row>
      <xdr:rowOff>105427</xdr:rowOff>
    </xdr:from>
    <xdr:ext cx="531299" cy="259045"/>
    <xdr:sp macro="" textlink="">
      <xdr:nvSpPr>
        <xdr:cNvPr id="664" name="テキスト ボックス 663">
          <a:extLst>
            <a:ext uri="{FF2B5EF4-FFF2-40B4-BE49-F238E27FC236}">
              <a16:creationId xmlns:a16="http://schemas.microsoft.com/office/drawing/2014/main" id="{00000000-0008-0000-0E00-000098020000}"/>
            </a:ext>
          </a:extLst>
        </xdr:cNvPr>
        <xdr:cNvSpPr txBox="1"/>
      </xdr:nvSpPr>
      <xdr:spPr>
        <a:xfrm>
          <a:off x="17756701" y="177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65" name="直線コネクタ 664">
          <a:extLst>
            <a:ext uri="{FF2B5EF4-FFF2-40B4-BE49-F238E27FC236}">
              <a16:creationId xmlns:a16="http://schemas.microsoft.com/office/drawing/2014/main" id="{00000000-0008-0000-0E00-00009902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101</xdr:row>
      <xdr:rowOff>67327</xdr:rowOff>
    </xdr:from>
    <xdr:ext cx="531299" cy="259045"/>
    <xdr:sp macro="" textlink="">
      <xdr:nvSpPr>
        <xdr:cNvPr id="666" name="テキスト ボックス 665">
          <a:extLst>
            <a:ext uri="{FF2B5EF4-FFF2-40B4-BE49-F238E27FC236}">
              <a16:creationId xmlns:a16="http://schemas.microsoft.com/office/drawing/2014/main" id="{00000000-0008-0000-0E00-00009A020000}"/>
            </a:ext>
          </a:extLst>
        </xdr:cNvPr>
        <xdr:cNvSpPr txBox="1"/>
      </xdr:nvSpPr>
      <xdr:spPr>
        <a:xfrm>
          <a:off x="17756701" y="173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67" name="直線コネクタ 666">
          <a:extLst>
            <a:ext uri="{FF2B5EF4-FFF2-40B4-BE49-F238E27FC236}">
              <a16:creationId xmlns:a16="http://schemas.microsoft.com/office/drawing/2014/main" id="{00000000-0008-0000-0E00-00009B02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99</xdr:row>
      <xdr:rowOff>29227</xdr:rowOff>
    </xdr:from>
    <xdr:ext cx="531299" cy="259045"/>
    <xdr:sp macro="" textlink="">
      <xdr:nvSpPr>
        <xdr:cNvPr id="668" name="テキスト ボックス 667">
          <a:extLst>
            <a:ext uri="{FF2B5EF4-FFF2-40B4-BE49-F238E27FC236}">
              <a16:creationId xmlns:a16="http://schemas.microsoft.com/office/drawing/2014/main" id="{00000000-0008-0000-0E00-00009C020000}"/>
            </a:ext>
          </a:extLst>
        </xdr:cNvPr>
        <xdr:cNvSpPr txBox="1"/>
      </xdr:nvSpPr>
      <xdr:spPr>
        <a:xfrm>
          <a:off x="17756701" y="1700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69" name="直線コネクタ 668">
          <a:extLst>
            <a:ext uri="{FF2B5EF4-FFF2-40B4-BE49-F238E27FC236}">
              <a16:creationId xmlns:a16="http://schemas.microsoft.com/office/drawing/2014/main" id="{00000000-0008-0000-0E00-00009D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670" name="テキスト ボックス 669">
          <a:extLst>
            <a:ext uri="{FF2B5EF4-FFF2-40B4-BE49-F238E27FC236}">
              <a16:creationId xmlns:a16="http://schemas.microsoft.com/office/drawing/2014/main" id="{00000000-0008-0000-0E00-00009E020000}"/>
            </a:ext>
          </a:extLst>
        </xdr:cNvPr>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71" name="【公民館】&#10;一人当たり面積グラフ枠">
          <a:extLst>
            <a:ext uri="{FF2B5EF4-FFF2-40B4-BE49-F238E27FC236}">
              <a16:creationId xmlns:a16="http://schemas.microsoft.com/office/drawing/2014/main" id="{00000000-0008-0000-0E00-00009F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68656</xdr:rowOff>
    </xdr:from>
    <xdr:to>
      <xdr:col>116</xdr:col>
      <xdr:colOff>62864</xdr:colOff>
      <xdr:row>108</xdr:row>
      <xdr:rowOff>150419</xdr:rowOff>
    </xdr:to>
    <xdr:cxnSp macro="">
      <xdr:nvCxnSpPr>
        <xdr:cNvPr id="672" name="直線コネクタ 671">
          <a:extLst>
            <a:ext uri="{FF2B5EF4-FFF2-40B4-BE49-F238E27FC236}">
              <a16:creationId xmlns:a16="http://schemas.microsoft.com/office/drawing/2014/main" id="{00000000-0008-0000-0E00-0000A0020000}"/>
            </a:ext>
          </a:extLst>
        </xdr:cNvPr>
        <xdr:cNvCxnSpPr/>
      </xdr:nvCxnSpPr>
      <xdr:spPr>
        <a:xfrm flipV="1">
          <a:off x="22160864" y="17385106"/>
          <a:ext cx="0" cy="1281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154246</xdr:rowOff>
    </xdr:from>
    <xdr:ext cx="469744" cy="259045"/>
    <xdr:sp macro="" textlink="">
      <xdr:nvSpPr>
        <xdr:cNvPr id="673" name="【公民館】&#10;一人当たり面積最小値テキスト">
          <a:extLst>
            <a:ext uri="{FF2B5EF4-FFF2-40B4-BE49-F238E27FC236}">
              <a16:creationId xmlns:a16="http://schemas.microsoft.com/office/drawing/2014/main" id="{00000000-0008-0000-0E00-0000A1020000}"/>
            </a:ext>
          </a:extLst>
        </xdr:cNvPr>
        <xdr:cNvSpPr txBox="1"/>
      </xdr:nvSpPr>
      <xdr:spPr>
        <a:xfrm>
          <a:off x="22199600" y="18670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150419</xdr:rowOff>
    </xdr:from>
    <xdr:to>
      <xdr:col>116</xdr:col>
      <xdr:colOff>152400</xdr:colOff>
      <xdr:row>108</xdr:row>
      <xdr:rowOff>150419</xdr:rowOff>
    </xdr:to>
    <xdr:cxnSp macro="">
      <xdr:nvCxnSpPr>
        <xdr:cNvPr id="674" name="直線コネクタ 673">
          <a:extLst>
            <a:ext uri="{FF2B5EF4-FFF2-40B4-BE49-F238E27FC236}">
              <a16:creationId xmlns:a16="http://schemas.microsoft.com/office/drawing/2014/main" id="{00000000-0008-0000-0E00-0000A2020000}"/>
            </a:ext>
          </a:extLst>
        </xdr:cNvPr>
        <xdr:cNvCxnSpPr/>
      </xdr:nvCxnSpPr>
      <xdr:spPr>
        <a:xfrm>
          <a:off x="22072600" y="18667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15333</xdr:rowOff>
    </xdr:from>
    <xdr:ext cx="534377" cy="259045"/>
    <xdr:sp macro="" textlink="">
      <xdr:nvSpPr>
        <xdr:cNvPr id="675" name="【公民館】&#10;一人当たり面積最大値テキスト">
          <a:extLst>
            <a:ext uri="{FF2B5EF4-FFF2-40B4-BE49-F238E27FC236}">
              <a16:creationId xmlns:a16="http://schemas.microsoft.com/office/drawing/2014/main" id="{00000000-0008-0000-0E00-0000A3020000}"/>
            </a:ext>
          </a:extLst>
        </xdr:cNvPr>
        <xdr:cNvSpPr txBox="1"/>
      </xdr:nvSpPr>
      <xdr:spPr>
        <a:xfrm>
          <a:off x="22199600" y="17160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68656</xdr:rowOff>
    </xdr:from>
    <xdr:to>
      <xdr:col>116</xdr:col>
      <xdr:colOff>152400</xdr:colOff>
      <xdr:row>101</xdr:row>
      <xdr:rowOff>68656</xdr:rowOff>
    </xdr:to>
    <xdr:cxnSp macro="">
      <xdr:nvCxnSpPr>
        <xdr:cNvPr id="676" name="直線コネクタ 675">
          <a:extLst>
            <a:ext uri="{FF2B5EF4-FFF2-40B4-BE49-F238E27FC236}">
              <a16:creationId xmlns:a16="http://schemas.microsoft.com/office/drawing/2014/main" id="{00000000-0008-0000-0E00-0000A4020000}"/>
            </a:ext>
          </a:extLst>
        </xdr:cNvPr>
        <xdr:cNvCxnSpPr/>
      </xdr:nvCxnSpPr>
      <xdr:spPr>
        <a:xfrm>
          <a:off x="22072600" y="17385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45990</xdr:rowOff>
    </xdr:from>
    <xdr:ext cx="469744" cy="259045"/>
    <xdr:sp macro="" textlink="">
      <xdr:nvSpPr>
        <xdr:cNvPr id="677" name="【公民館】&#10;一人当たり面積平均値テキスト">
          <a:extLst>
            <a:ext uri="{FF2B5EF4-FFF2-40B4-BE49-F238E27FC236}">
              <a16:creationId xmlns:a16="http://schemas.microsoft.com/office/drawing/2014/main" id="{00000000-0008-0000-0E00-0000A5020000}"/>
            </a:ext>
          </a:extLst>
        </xdr:cNvPr>
        <xdr:cNvSpPr txBox="1"/>
      </xdr:nvSpPr>
      <xdr:spPr>
        <a:xfrm>
          <a:off x="22199600" y="183911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23113</xdr:rowOff>
    </xdr:from>
    <xdr:to>
      <xdr:col>116</xdr:col>
      <xdr:colOff>114300</xdr:colOff>
      <xdr:row>108</xdr:row>
      <xdr:rowOff>124713</xdr:rowOff>
    </xdr:to>
    <xdr:sp macro="" textlink="">
      <xdr:nvSpPr>
        <xdr:cNvPr id="678" name="フローチャート: 判断 677">
          <a:extLst>
            <a:ext uri="{FF2B5EF4-FFF2-40B4-BE49-F238E27FC236}">
              <a16:creationId xmlns:a16="http://schemas.microsoft.com/office/drawing/2014/main" id="{00000000-0008-0000-0E00-0000A6020000}"/>
            </a:ext>
          </a:extLst>
        </xdr:cNvPr>
        <xdr:cNvSpPr/>
      </xdr:nvSpPr>
      <xdr:spPr>
        <a:xfrm>
          <a:off x="22110700" y="18539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26009</xdr:rowOff>
    </xdr:from>
    <xdr:to>
      <xdr:col>112</xdr:col>
      <xdr:colOff>38100</xdr:colOff>
      <xdr:row>108</xdr:row>
      <xdr:rowOff>127609</xdr:rowOff>
    </xdr:to>
    <xdr:sp macro="" textlink="">
      <xdr:nvSpPr>
        <xdr:cNvPr id="679" name="フローチャート: 判断 678">
          <a:extLst>
            <a:ext uri="{FF2B5EF4-FFF2-40B4-BE49-F238E27FC236}">
              <a16:creationId xmlns:a16="http://schemas.microsoft.com/office/drawing/2014/main" id="{00000000-0008-0000-0E00-0000A7020000}"/>
            </a:ext>
          </a:extLst>
        </xdr:cNvPr>
        <xdr:cNvSpPr/>
      </xdr:nvSpPr>
      <xdr:spPr>
        <a:xfrm>
          <a:off x="21272500" y="18542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108</xdr:row>
      <xdr:rowOff>37897</xdr:rowOff>
    </xdr:from>
    <xdr:to>
      <xdr:col>107</xdr:col>
      <xdr:colOff>101600</xdr:colOff>
      <xdr:row>108</xdr:row>
      <xdr:rowOff>139497</xdr:rowOff>
    </xdr:to>
    <xdr:sp macro="" textlink="">
      <xdr:nvSpPr>
        <xdr:cNvPr id="680" name="フローチャート: 判断 679">
          <a:extLst>
            <a:ext uri="{FF2B5EF4-FFF2-40B4-BE49-F238E27FC236}">
              <a16:creationId xmlns:a16="http://schemas.microsoft.com/office/drawing/2014/main" id="{00000000-0008-0000-0E00-0000A8020000}"/>
            </a:ext>
          </a:extLst>
        </xdr:cNvPr>
        <xdr:cNvSpPr/>
      </xdr:nvSpPr>
      <xdr:spPr>
        <a:xfrm>
          <a:off x="20383500" y="18554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108</xdr:row>
      <xdr:rowOff>51460</xdr:rowOff>
    </xdr:from>
    <xdr:to>
      <xdr:col>102</xdr:col>
      <xdr:colOff>165100</xdr:colOff>
      <xdr:row>108</xdr:row>
      <xdr:rowOff>153060</xdr:rowOff>
    </xdr:to>
    <xdr:sp macro="" textlink="">
      <xdr:nvSpPr>
        <xdr:cNvPr id="681" name="フローチャート: 判断 680">
          <a:extLst>
            <a:ext uri="{FF2B5EF4-FFF2-40B4-BE49-F238E27FC236}">
              <a16:creationId xmlns:a16="http://schemas.microsoft.com/office/drawing/2014/main" id="{00000000-0008-0000-0E00-0000A9020000}"/>
            </a:ext>
          </a:extLst>
        </xdr:cNvPr>
        <xdr:cNvSpPr/>
      </xdr:nvSpPr>
      <xdr:spPr>
        <a:xfrm>
          <a:off x="19494500" y="18568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82" name="テキスト ボックス 681">
          <a:extLst>
            <a:ext uri="{FF2B5EF4-FFF2-40B4-BE49-F238E27FC236}">
              <a16:creationId xmlns:a16="http://schemas.microsoft.com/office/drawing/2014/main" id="{00000000-0008-0000-0E00-0000AA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83" name="テキスト ボックス 682">
          <a:extLst>
            <a:ext uri="{FF2B5EF4-FFF2-40B4-BE49-F238E27FC236}">
              <a16:creationId xmlns:a16="http://schemas.microsoft.com/office/drawing/2014/main" id="{00000000-0008-0000-0E00-0000AB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84" name="テキスト ボックス 683">
          <a:extLst>
            <a:ext uri="{FF2B5EF4-FFF2-40B4-BE49-F238E27FC236}">
              <a16:creationId xmlns:a16="http://schemas.microsoft.com/office/drawing/2014/main" id="{00000000-0008-0000-0E00-0000AC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85" name="テキスト ボックス 684">
          <a:extLst>
            <a:ext uri="{FF2B5EF4-FFF2-40B4-BE49-F238E27FC236}">
              <a16:creationId xmlns:a16="http://schemas.microsoft.com/office/drawing/2014/main" id="{00000000-0008-0000-0E00-0000AD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86" name="テキスト ボックス 685">
          <a:extLst>
            <a:ext uri="{FF2B5EF4-FFF2-40B4-BE49-F238E27FC236}">
              <a16:creationId xmlns:a16="http://schemas.microsoft.com/office/drawing/2014/main" id="{00000000-0008-0000-0E00-0000AE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39039</xdr:rowOff>
    </xdr:from>
    <xdr:to>
      <xdr:col>116</xdr:col>
      <xdr:colOff>114300</xdr:colOff>
      <xdr:row>108</xdr:row>
      <xdr:rowOff>140639</xdr:rowOff>
    </xdr:to>
    <xdr:sp macro="" textlink="">
      <xdr:nvSpPr>
        <xdr:cNvPr id="687" name="楕円 686">
          <a:extLst>
            <a:ext uri="{FF2B5EF4-FFF2-40B4-BE49-F238E27FC236}">
              <a16:creationId xmlns:a16="http://schemas.microsoft.com/office/drawing/2014/main" id="{00000000-0008-0000-0E00-0000AF020000}"/>
            </a:ext>
          </a:extLst>
        </xdr:cNvPr>
        <xdr:cNvSpPr/>
      </xdr:nvSpPr>
      <xdr:spPr>
        <a:xfrm>
          <a:off x="22110700" y="18555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108</xdr:row>
      <xdr:rowOff>1540</xdr:rowOff>
    </xdr:from>
    <xdr:ext cx="469744" cy="259045"/>
    <xdr:sp macro="" textlink="">
      <xdr:nvSpPr>
        <xdr:cNvPr id="688" name="【公民館】&#10;一人当たり面積該当値テキスト">
          <a:extLst>
            <a:ext uri="{FF2B5EF4-FFF2-40B4-BE49-F238E27FC236}">
              <a16:creationId xmlns:a16="http://schemas.microsoft.com/office/drawing/2014/main" id="{00000000-0008-0000-0E00-0000B0020000}"/>
            </a:ext>
          </a:extLst>
        </xdr:cNvPr>
        <xdr:cNvSpPr txBox="1"/>
      </xdr:nvSpPr>
      <xdr:spPr>
        <a:xfrm>
          <a:off x="22199600" y="18518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1930</xdr:rowOff>
    </xdr:from>
    <xdr:to>
      <xdr:col>112</xdr:col>
      <xdr:colOff>38100</xdr:colOff>
      <xdr:row>108</xdr:row>
      <xdr:rowOff>103530</xdr:rowOff>
    </xdr:to>
    <xdr:sp macro="" textlink="">
      <xdr:nvSpPr>
        <xdr:cNvPr id="689" name="楕円 688">
          <a:extLst>
            <a:ext uri="{FF2B5EF4-FFF2-40B4-BE49-F238E27FC236}">
              <a16:creationId xmlns:a16="http://schemas.microsoft.com/office/drawing/2014/main" id="{00000000-0008-0000-0E00-0000B1020000}"/>
            </a:ext>
          </a:extLst>
        </xdr:cNvPr>
        <xdr:cNvSpPr/>
      </xdr:nvSpPr>
      <xdr:spPr>
        <a:xfrm>
          <a:off x="21272500" y="18518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52730</xdr:rowOff>
    </xdr:from>
    <xdr:to>
      <xdr:col>116</xdr:col>
      <xdr:colOff>63500</xdr:colOff>
      <xdr:row>108</xdr:row>
      <xdr:rowOff>89839</xdr:rowOff>
    </xdr:to>
    <xdr:cxnSp macro="">
      <xdr:nvCxnSpPr>
        <xdr:cNvPr id="690" name="直線コネクタ 689">
          <a:extLst>
            <a:ext uri="{FF2B5EF4-FFF2-40B4-BE49-F238E27FC236}">
              <a16:creationId xmlns:a16="http://schemas.microsoft.com/office/drawing/2014/main" id="{00000000-0008-0000-0E00-0000B2020000}"/>
            </a:ext>
          </a:extLst>
        </xdr:cNvPr>
        <xdr:cNvCxnSpPr/>
      </xdr:nvCxnSpPr>
      <xdr:spPr>
        <a:xfrm>
          <a:off x="21323300" y="18569330"/>
          <a:ext cx="838200" cy="37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6883</xdr:rowOff>
    </xdr:from>
    <xdr:to>
      <xdr:col>107</xdr:col>
      <xdr:colOff>101600</xdr:colOff>
      <xdr:row>108</xdr:row>
      <xdr:rowOff>108483</xdr:rowOff>
    </xdr:to>
    <xdr:sp macro="" textlink="">
      <xdr:nvSpPr>
        <xdr:cNvPr id="691" name="楕円 690">
          <a:extLst>
            <a:ext uri="{FF2B5EF4-FFF2-40B4-BE49-F238E27FC236}">
              <a16:creationId xmlns:a16="http://schemas.microsoft.com/office/drawing/2014/main" id="{00000000-0008-0000-0E00-0000B3020000}"/>
            </a:ext>
          </a:extLst>
        </xdr:cNvPr>
        <xdr:cNvSpPr/>
      </xdr:nvSpPr>
      <xdr:spPr>
        <a:xfrm>
          <a:off x="20383500" y="18523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52730</xdr:rowOff>
    </xdr:from>
    <xdr:to>
      <xdr:col>111</xdr:col>
      <xdr:colOff>177800</xdr:colOff>
      <xdr:row>108</xdr:row>
      <xdr:rowOff>57683</xdr:rowOff>
    </xdr:to>
    <xdr:cxnSp macro="">
      <xdr:nvCxnSpPr>
        <xdr:cNvPr id="692" name="直線コネクタ 691">
          <a:extLst>
            <a:ext uri="{FF2B5EF4-FFF2-40B4-BE49-F238E27FC236}">
              <a16:creationId xmlns:a16="http://schemas.microsoft.com/office/drawing/2014/main" id="{00000000-0008-0000-0E00-0000B4020000}"/>
            </a:ext>
          </a:extLst>
        </xdr:cNvPr>
        <xdr:cNvCxnSpPr/>
      </xdr:nvCxnSpPr>
      <xdr:spPr>
        <a:xfrm flipV="1">
          <a:off x="20434300" y="18569330"/>
          <a:ext cx="889000" cy="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43078</xdr:rowOff>
    </xdr:from>
    <xdr:to>
      <xdr:col>102</xdr:col>
      <xdr:colOff>165100</xdr:colOff>
      <xdr:row>108</xdr:row>
      <xdr:rowOff>144678</xdr:rowOff>
    </xdr:to>
    <xdr:sp macro="" textlink="">
      <xdr:nvSpPr>
        <xdr:cNvPr id="693" name="楕円 692">
          <a:extLst>
            <a:ext uri="{FF2B5EF4-FFF2-40B4-BE49-F238E27FC236}">
              <a16:creationId xmlns:a16="http://schemas.microsoft.com/office/drawing/2014/main" id="{00000000-0008-0000-0E00-0000B5020000}"/>
            </a:ext>
          </a:extLst>
        </xdr:cNvPr>
        <xdr:cNvSpPr/>
      </xdr:nvSpPr>
      <xdr:spPr>
        <a:xfrm>
          <a:off x="19494500" y="18559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57683</xdr:rowOff>
    </xdr:from>
    <xdr:to>
      <xdr:col>107</xdr:col>
      <xdr:colOff>50800</xdr:colOff>
      <xdr:row>108</xdr:row>
      <xdr:rowOff>93878</xdr:rowOff>
    </xdr:to>
    <xdr:cxnSp macro="">
      <xdr:nvCxnSpPr>
        <xdr:cNvPr id="694" name="直線コネクタ 693">
          <a:extLst>
            <a:ext uri="{FF2B5EF4-FFF2-40B4-BE49-F238E27FC236}">
              <a16:creationId xmlns:a16="http://schemas.microsoft.com/office/drawing/2014/main" id="{00000000-0008-0000-0E00-0000B6020000}"/>
            </a:ext>
          </a:extLst>
        </xdr:cNvPr>
        <xdr:cNvCxnSpPr/>
      </xdr:nvCxnSpPr>
      <xdr:spPr>
        <a:xfrm flipV="1">
          <a:off x="19545300" y="18574283"/>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118736</xdr:rowOff>
    </xdr:from>
    <xdr:ext cx="469744" cy="259045"/>
    <xdr:sp macro="" textlink="">
      <xdr:nvSpPr>
        <xdr:cNvPr id="695" name="n_1aveValue【公民館】&#10;一人当たり面積">
          <a:extLst>
            <a:ext uri="{FF2B5EF4-FFF2-40B4-BE49-F238E27FC236}">
              <a16:creationId xmlns:a16="http://schemas.microsoft.com/office/drawing/2014/main" id="{00000000-0008-0000-0E00-0000B7020000}"/>
            </a:ext>
          </a:extLst>
        </xdr:cNvPr>
        <xdr:cNvSpPr txBox="1"/>
      </xdr:nvSpPr>
      <xdr:spPr>
        <a:xfrm>
          <a:off x="21075727" y="18635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130624</xdr:rowOff>
    </xdr:from>
    <xdr:ext cx="469744" cy="259045"/>
    <xdr:sp macro="" textlink="">
      <xdr:nvSpPr>
        <xdr:cNvPr id="696" name="n_2aveValue【公民館】&#10;一人当たり面積">
          <a:extLst>
            <a:ext uri="{FF2B5EF4-FFF2-40B4-BE49-F238E27FC236}">
              <a16:creationId xmlns:a16="http://schemas.microsoft.com/office/drawing/2014/main" id="{00000000-0008-0000-0E00-0000B8020000}"/>
            </a:ext>
          </a:extLst>
        </xdr:cNvPr>
        <xdr:cNvSpPr txBox="1"/>
      </xdr:nvSpPr>
      <xdr:spPr>
        <a:xfrm>
          <a:off x="20199427" y="18647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144187</xdr:rowOff>
    </xdr:from>
    <xdr:ext cx="469744" cy="259045"/>
    <xdr:sp macro="" textlink="">
      <xdr:nvSpPr>
        <xdr:cNvPr id="697" name="n_3aveValue【公民館】&#10;一人当たり面積">
          <a:extLst>
            <a:ext uri="{FF2B5EF4-FFF2-40B4-BE49-F238E27FC236}">
              <a16:creationId xmlns:a16="http://schemas.microsoft.com/office/drawing/2014/main" id="{00000000-0008-0000-0E00-0000B9020000}"/>
            </a:ext>
          </a:extLst>
        </xdr:cNvPr>
        <xdr:cNvSpPr txBox="1"/>
      </xdr:nvSpPr>
      <xdr:spPr>
        <a:xfrm>
          <a:off x="19310427" y="18660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120057</xdr:rowOff>
    </xdr:from>
    <xdr:ext cx="469744" cy="259045"/>
    <xdr:sp macro="" textlink="">
      <xdr:nvSpPr>
        <xdr:cNvPr id="698" name="n_1mainValue【公民館】&#10;一人当たり面積">
          <a:extLst>
            <a:ext uri="{FF2B5EF4-FFF2-40B4-BE49-F238E27FC236}">
              <a16:creationId xmlns:a16="http://schemas.microsoft.com/office/drawing/2014/main" id="{00000000-0008-0000-0E00-0000BA020000}"/>
            </a:ext>
          </a:extLst>
        </xdr:cNvPr>
        <xdr:cNvSpPr txBox="1"/>
      </xdr:nvSpPr>
      <xdr:spPr>
        <a:xfrm>
          <a:off x="21075727" y="18293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125010</xdr:rowOff>
    </xdr:from>
    <xdr:ext cx="469744" cy="259045"/>
    <xdr:sp macro="" textlink="">
      <xdr:nvSpPr>
        <xdr:cNvPr id="699" name="n_2mainValue【公民館】&#10;一人当たり面積">
          <a:extLst>
            <a:ext uri="{FF2B5EF4-FFF2-40B4-BE49-F238E27FC236}">
              <a16:creationId xmlns:a16="http://schemas.microsoft.com/office/drawing/2014/main" id="{00000000-0008-0000-0E00-0000BB020000}"/>
            </a:ext>
          </a:extLst>
        </xdr:cNvPr>
        <xdr:cNvSpPr txBox="1"/>
      </xdr:nvSpPr>
      <xdr:spPr>
        <a:xfrm>
          <a:off x="20199427" y="18298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161205</xdr:rowOff>
    </xdr:from>
    <xdr:ext cx="469744" cy="259045"/>
    <xdr:sp macro="" textlink="">
      <xdr:nvSpPr>
        <xdr:cNvPr id="700" name="n_3mainValue【公民館】&#10;一人当たり面積">
          <a:extLst>
            <a:ext uri="{FF2B5EF4-FFF2-40B4-BE49-F238E27FC236}">
              <a16:creationId xmlns:a16="http://schemas.microsoft.com/office/drawing/2014/main" id="{00000000-0008-0000-0E00-0000BC020000}"/>
            </a:ext>
          </a:extLst>
        </xdr:cNvPr>
        <xdr:cNvSpPr txBox="1"/>
      </xdr:nvSpPr>
      <xdr:spPr>
        <a:xfrm>
          <a:off x="19310427" y="18334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01" name="正方形/長方形 700">
          <a:extLst>
            <a:ext uri="{FF2B5EF4-FFF2-40B4-BE49-F238E27FC236}">
              <a16:creationId xmlns:a16="http://schemas.microsoft.com/office/drawing/2014/main" id="{00000000-0008-0000-0E00-0000BD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02" name="正方形/長方形 701">
          <a:extLst>
            <a:ext uri="{FF2B5EF4-FFF2-40B4-BE49-F238E27FC236}">
              <a16:creationId xmlns:a16="http://schemas.microsoft.com/office/drawing/2014/main" id="{00000000-0008-0000-0E00-0000BE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03" name="テキスト ボックス 702">
          <a:extLst>
            <a:ext uri="{FF2B5EF4-FFF2-40B4-BE49-F238E27FC236}">
              <a16:creationId xmlns:a16="http://schemas.microsoft.com/office/drawing/2014/main" id="{00000000-0008-0000-0E00-0000BF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tx1"/>
              </a:solidFill>
              <a:latin typeface="ＭＳ Ｐゴシック" panose="020B0600070205080204" pitchFamily="50" charset="-128"/>
              <a:ea typeface="ＭＳ Ｐゴシック" panose="020B0600070205080204" pitchFamily="50" charset="-128"/>
            </a:rPr>
            <a:t>平成</a:t>
          </a:r>
          <a:r>
            <a:rPr kumimoji="1" lang="en-US" altLang="ja-JP" sz="1300">
              <a:solidFill>
                <a:schemeClr val="tx1"/>
              </a:solidFill>
              <a:latin typeface="ＭＳ Ｐゴシック" panose="020B0600070205080204" pitchFamily="50" charset="-128"/>
              <a:ea typeface="ＭＳ Ｐゴシック" panose="020B0600070205080204" pitchFamily="50" charset="-128"/>
            </a:rPr>
            <a:t>30</a:t>
          </a:r>
          <a:r>
            <a:rPr kumimoji="1" lang="ja-JP" altLang="en-US" sz="1300">
              <a:solidFill>
                <a:schemeClr val="tx1"/>
              </a:solidFill>
              <a:latin typeface="ＭＳ Ｐゴシック" panose="020B0600070205080204" pitchFamily="50" charset="-128"/>
              <a:ea typeface="ＭＳ Ｐゴシック" panose="020B0600070205080204" pitchFamily="50" charset="-128"/>
            </a:rPr>
            <a:t>年度では、保育所の有形固定資産減価償却率では</a:t>
          </a:r>
          <a:r>
            <a:rPr kumimoji="1" lang="en-US" altLang="ja-JP" sz="1300">
              <a:solidFill>
                <a:schemeClr val="tx1"/>
              </a:solidFill>
              <a:latin typeface="ＭＳ Ｐゴシック" panose="020B0600070205080204" pitchFamily="50" charset="-128"/>
              <a:ea typeface="ＭＳ Ｐゴシック" panose="020B0600070205080204" pitchFamily="50" charset="-128"/>
            </a:rPr>
            <a:t>27.7</a:t>
          </a:r>
          <a:r>
            <a:rPr kumimoji="1" lang="ja-JP" altLang="en-US" sz="1300">
              <a:solidFill>
                <a:schemeClr val="tx1"/>
              </a:solidFill>
              <a:latin typeface="ＭＳ Ｐゴシック" panose="020B0600070205080204" pitchFamily="50" charset="-128"/>
              <a:ea typeface="ＭＳ Ｐゴシック" panose="020B0600070205080204" pitchFamily="50" charset="-128"/>
            </a:rPr>
            <a:t>ポイント、公営住宅の有形固定資産減価償却率では</a:t>
          </a:r>
          <a:r>
            <a:rPr kumimoji="1" lang="en-US" altLang="ja-JP" sz="1300">
              <a:solidFill>
                <a:schemeClr val="tx1"/>
              </a:solidFill>
              <a:latin typeface="ＭＳ Ｐゴシック" panose="020B0600070205080204" pitchFamily="50" charset="-128"/>
              <a:ea typeface="ＭＳ Ｐゴシック" panose="020B0600070205080204" pitchFamily="50" charset="-128"/>
            </a:rPr>
            <a:t>12.9</a:t>
          </a:r>
          <a:r>
            <a:rPr kumimoji="1" lang="ja-JP" altLang="en-US" sz="1300">
              <a:solidFill>
                <a:schemeClr val="tx1"/>
              </a:solidFill>
              <a:latin typeface="ＭＳ Ｐゴシック" panose="020B0600070205080204" pitchFamily="50" charset="-128"/>
              <a:ea typeface="ＭＳ Ｐゴシック" panose="020B0600070205080204" pitchFamily="50" charset="-128"/>
            </a:rPr>
            <a:t>ポイント、公民館の有形固定資産減価償却率では</a:t>
          </a:r>
          <a:r>
            <a:rPr kumimoji="1" lang="en-US" altLang="ja-JP" sz="1300">
              <a:solidFill>
                <a:schemeClr val="tx1"/>
              </a:solidFill>
              <a:latin typeface="ＭＳ Ｐゴシック" panose="020B0600070205080204" pitchFamily="50" charset="-128"/>
              <a:ea typeface="ＭＳ Ｐゴシック" panose="020B0600070205080204" pitchFamily="50" charset="-128"/>
            </a:rPr>
            <a:t>12.6</a:t>
          </a:r>
          <a:r>
            <a:rPr kumimoji="1" lang="ja-JP" altLang="en-US" sz="1300">
              <a:solidFill>
                <a:schemeClr val="tx1"/>
              </a:solidFill>
              <a:latin typeface="ＭＳ Ｐゴシック" panose="020B0600070205080204" pitchFamily="50" charset="-128"/>
              <a:ea typeface="ＭＳ Ｐゴシック" panose="020B0600070205080204" pitchFamily="50" charset="-128"/>
            </a:rPr>
            <a:t>ポイントと上昇傾向とあわせ平均値を上回っている。耐久年数を経過した老朽化の進む施設については、廃止を含めた協議を行い、修繕改修が妥当と判断された場合も十分な検討のもと実施していく。また、自主財源確保に乏しく、著しい人口増加が見込めないことから、財政負担が大きくなりすぎることのないよう計画的な財政運営が求められる。</a:t>
          </a:r>
        </a:p>
        <a:p>
          <a:endParaRPr kumimoji="1" lang="ja-JP" altLang="en-US" sz="1300">
            <a:solidFill>
              <a:schemeClr val="tx1"/>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F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F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F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F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宮城県七ケ宿町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F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F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F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F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F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F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1,391
1,358
263.09
3,166,964
3,038,126
67,273
1,477,847
2,072,533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F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F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F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F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F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F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F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F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F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F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F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F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F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F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F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F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F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F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F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F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00000000-0008-0000-0F00-000020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00000000-0008-0000-0F00-000021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00000000-0008-0000-0F00-000022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00000000-0008-0000-0F00-000023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00000000-0008-0000-0F00-000024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00000000-0008-0000-0F00-000025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00000000-0008-0000-0F00-000026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00000000-0008-0000-0F00-000027000000}"/>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a:extLst>
            <a:ext uri="{FF2B5EF4-FFF2-40B4-BE49-F238E27FC236}">
              <a16:creationId xmlns:a16="http://schemas.microsoft.com/office/drawing/2014/main" id="{00000000-0008-0000-0F00-000028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a:extLst>
            <a:ext uri="{FF2B5EF4-FFF2-40B4-BE49-F238E27FC236}">
              <a16:creationId xmlns:a16="http://schemas.microsoft.com/office/drawing/2014/main" id="{00000000-0008-0000-0F00-000029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a:extLst>
            <a:ext uri="{FF2B5EF4-FFF2-40B4-BE49-F238E27FC236}">
              <a16:creationId xmlns:a16="http://schemas.microsoft.com/office/drawing/2014/main" id="{00000000-0008-0000-0F00-00002A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a:extLst>
            <a:ext uri="{FF2B5EF4-FFF2-40B4-BE49-F238E27FC236}">
              <a16:creationId xmlns:a16="http://schemas.microsoft.com/office/drawing/2014/main" id="{00000000-0008-0000-0F00-00002B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a:extLst>
            <a:ext uri="{FF2B5EF4-FFF2-40B4-BE49-F238E27FC236}">
              <a16:creationId xmlns:a16="http://schemas.microsoft.com/office/drawing/2014/main" id="{00000000-0008-0000-0F00-00002C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a:extLst>
            <a:ext uri="{FF2B5EF4-FFF2-40B4-BE49-F238E27FC236}">
              <a16:creationId xmlns:a16="http://schemas.microsoft.com/office/drawing/2014/main" id="{00000000-0008-0000-0F00-00002D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a:extLst>
            <a:ext uri="{FF2B5EF4-FFF2-40B4-BE49-F238E27FC236}">
              <a16:creationId xmlns:a16="http://schemas.microsoft.com/office/drawing/2014/main" id="{00000000-0008-0000-0F00-00002E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a:extLst>
            <a:ext uri="{FF2B5EF4-FFF2-40B4-BE49-F238E27FC236}">
              <a16:creationId xmlns:a16="http://schemas.microsoft.com/office/drawing/2014/main" id="{00000000-0008-0000-0F00-00002F000000}"/>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a:extLst>
            <a:ext uri="{FF2B5EF4-FFF2-40B4-BE49-F238E27FC236}">
              <a16:creationId xmlns:a16="http://schemas.microsoft.com/office/drawing/2014/main" id="{00000000-0008-0000-0F00-000030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a:extLst>
            <a:ext uri="{FF2B5EF4-FFF2-40B4-BE49-F238E27FC236}">
              <a16:creationId xmlns:a16="http://schemas.microsoft.com/office/drawing/2014/main" id="{00000000-0008-0000-0F00-000031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a:extLst>
            <a:ext uri="{FF2B5EF4-FFF2-40B4-BE49-F238E27FC236}">
              <a16:creationId xmlns:a16="http://schemas.microsoft.com/office/drawing/2014/main" id="{00000000-0008-0000-0F00-000032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a:extLst>
            <a:ext uri="{FF2B5EF4-FFF2-40B4-BE49-F238E27FC236}">
              <a16:creationId xmlns:a16="http://schemas.microsoft.com/office/drawing/2014/main" id="{00000000-0008-0000-0F00-000033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a:extLst>
            <a:ext uri="{FF2B5EF4-FFF2-40B4-BE49-F238E27FC236}">
              <a16:creationId xmlns:a16="http://schemas.microsoft.com/office/drawing/2014/main" id="{00000000-0008-0000-0F00-000034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a:extLst>
            <a:ext uri="{FF2B5EF4-FFF2-40B4-BE49-F238E27FC236}">
              <a16:creationId xmlns:a16="http://schemas.microsoft.com/office/drawing/2014/main" id="{00000000-0008-0000-0F00-000035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a:extLst>
            <a:ext uri="{FF2B5EF4-FFF2-40B4-BE49-F238E27FC236}">
              <a16:creationId xmlns:a16="http://schemas.microsoft.com/office/drawing/2014/main" id="{00000000-0008-0000-0F00-000036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a:extLst>
            <a:ext uri="{FF2B5EF4-FFF2-40B4-BE49-F238E27FC236}">
              <a16:creationId xmlns:a16="http://schemas.microsoft.com/office/drawing/2014/main" id="{00000000-0008-0000-0F00-000037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6" name="テキスト ボックス 55">
          <a:extLst>
            <a:ext uri="{FF2B5EF4-FFF2-40B4-BE49-F238E27FC236}">
              <a16:creationId xmlns:a16="http://schemas.microsoft.com/office/drawing/2014/main" id="{00000000-0008-0000-0F00-000038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7" name="直線コネクタ 56">
          <a:extLst>
            <a:ext uri="{FF2B5EF4-FFF2-40B4-BE49-F238E27FC236}">
              <a16:creationId xmlns:a16="http://schemas.microsoft.com/office/drawing/2014/main" id="{00000000-0008-0000-0F00-000039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58" name="テキスト ボックス 57">
          <a:extLst>
            <a:ext uri="{FF2B5EF4-FFF2-40B4-BE49-F238E27FC236}">
              <a16:creationId xmlns:a16="http://schemas.microsoft.com/office/drawing/2014/main" id="{00000000-0008-0000-0F00-00003A000000}"/>
            </a:ext>
          </a:extLst>
        </xdr:cNvPr>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59" name="直線コネクタ 58">
          <a:extLst>
            <a:ext uri="{FF2B5EF4-FFF2-40B4-BE49-F238E27FC236}">
              <a16:creationId xmlns:a16="http://schemas.microsoft.com/office/drawing/2014/main" id="{00000000-0008-0000-0F00-00003B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60" name="テキスト ボックス 59">
          <a:extLst>
            <a:ext uri="{FF2B5EF4-FFF2-40B4-BE49-F238E27FC236}">
              <a16:creationId xmlns:a16="http://schemas.microsoft.com/office/drawing/2014/main" id="{00000000-0008-0000-0F00-00003C000000}"/>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1" name="直線コネクタ 60">
          <a:extLst>
            <a:ext uri="{FF2B5EF4-FFF2-40B4-BE49-F238E27FC236}">
              <a16:creationId xmlns:a16="http://schemas.microsoft.com/office/drawing/2014/main" id="{00000000-0008-0000-0F00-00003D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2" name="テキスト ボックス 61">
          <a:extLst>
            <a:ext uri="{FF2B5EF4-FFF2-40B4-BE49-F238E27FC236}">
              <a16:creationId xmlns:a16="http://schemas.microsoft.com/office/drawing/2014/main" id="{00000000-0008-0000-0F00-00003E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3" name="直線コネクタ 62">
          <a:extLst>
            <a:ext uri="{FF2B5EF4-FFF2-40B4-BE49-F238E27FC236}">
              <a16:creationId xmlns:a16="http://schemas.microsoft.com/office/drawing/2014/main" id="{00000000-0008-0000-0F00-00003F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4" name="テキスト ボックス 63">
          <a:extLst>
            <a:ext uri="{FF2B5EF4-FFF2-40B4-BE49-F238E27FC236}">
              <a16:creationId xmlns:a16="http://schemas.microsoft.com/office/drawing/2014/main" id="{00000000-0008-0000-0F00-000040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5" name="直線コネクタ 64">
          <a:extLst>
            <a:ext uri="{FF2B5EF4-FFF2-40B4-BE49-F238E27FC236}">
              <a16:creationId xmlns:a16="http://schemas.microsoft.com/office/drawing/2014/main" id="{00000000-0008-0000-0F00-000041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6" name="テキスト ボックス 65">
          <a:extLst>
            <a:ext uri="{FF2B5EF4-FFF2-40B4-BE49-F238E27FC236}">
              <a16:creationId xmlns:a16="http://schemas.microsoft.com/office/drawing/2014/main" id="{00000000-0008-0000-0F00-000042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7" name="直線コネクタ 66">
          <a:extLst>
            <a:ext uri="{FF2B5EF4-FFF2-40B4-BE49-F238E27FC236}">
              <a16:creationId xmlns:a16="http://schemas.microsoft.com/office/drawing/2014/main" id="{00000000-0008-0000-0F00-000043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68" name="テキスト ボックス 67">
          <a:extLst>
            <a:ext uri="{FF2B5EF4-FFF2-40B4-BE49-F238E27FC236}">
              <a16:creationId xmlns:a16="http://schemas.microsoft.com/office/drawing/2014/main" id="{00000000-0008-0000-0F00-000044000000}"/>
            </a:ext>
          </a:extLst>
        </xdr:cNvPr>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69" name="直線コネクタ 68">
          <a:extLst>
            <a:ext uri="{FF2B5EF4-FFF2-40B4-BE49-F238E27FC236}">
              <a16:creationId xmlns:a16="http://schemas.microsoft.com/office/drawing/2014/main" id="{00000000-0008-0000-0F00-000045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70" name="テキスト ボックス 69">
          <a:extLst>
            <a:ext uri="{FF2B5EF4-FFF2-40B4-BE49-F238E27FC236}">
              <a16:creationId xmlns:a16="http://schemas.microsoft.com/office/drawing/2014/main" id="{00000000-0008-0000-0F00-000046000000}"/>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1" name="【体育館・プール】&#10;有形固定資産減価償却率グラフ枠">
          <a:extLst>
            <a:ext uri="{FF2B5EF4-FFF2-40B4-BE49-F238E27FC236}">
              <a16:creationId xmlns:a16="http://schemas.microsoft.com/office/drawing/2014/main" id="{00000000-0008-0000-0F00-000047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64</xdr:row>
      <xdr:rowOff>74295</xdr:rowOff>
    </xdr:to>
    <xdr:cxnSp macro="">
      <xdr:nvCxnSpPr>
        <xdr:cNvPr id="72" name="直線コネクタ 71">
          <a:extLst>
            <a:ext uri="{FF2B5EF4-FFF2-40B4-BE49-F238E27FC236}">
              <a16:creationId xmlns:a16="http://schemas.microsoft.com/office/drawing/2014/main" id="{00000000-0008-0000-0F00-000048000000}"/>
            </a:ext>
          </a:extLst>
        </xdr:cNvPr>
        <xdr:cNvCxnSpPr/>
      </xdr:nvCxnSpPr>
      <xdr:spPr>
        <a:xfrm flipV="1">
          <a:off x="4634865" y="9525000"/>
          <a:ext cx="0" cy="1522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78122</xdr:rowOff>
    </xdr:from>
    <xdr:ext cx="405111" cy="259045"/>
    <xdr:sp macro="" textlink="">
      <xdr:nvSpPr>
        <xdr:cNvPr id="73" name="【体育館・プール】&#10;有形固定資産減価償却率最小値テキスト">
          <a:extLst>
            <a:ext uri="{FF2B5EF4-FFF2-40B4-BE49-F238E27FC236}">
              <a16:creationId xmlns:a16="http://schemas.microsoft.com/office/drawing/2014/main" id="{00000000-0008-0000-0F00-000049000000}"/>
            </a:ext>
          </a:extLst>
        </xdr:cNvPr>
        <xdr:cNvSpPr txBox="1"/>
      </xdr:nvSpPr>
      <xdr:spPr>
        <a:xfrm>
          <a:off x="4673600" y="11050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74295</xdr:rowOff>
    </xdr:from>
    <xdr:to>
      <xdr:col>24</xdr:col>
      <xdr:colOff>152400</xdr:colOff>
      <xdr:row>64</xdr:row>
      <xdr:rowOff>74295</xdr:rowOff>
    </xdr:to>
    <xdr:cxnSp macro="">
      <xdr:nvCxnSpPr>
        <xdr:cNvPr id="74" name="直線コネクタ 73">
          <a:extLst>
            <a:ext uri="{FF2B5EF4-FFF2-40B4-BE49-F238E27FC236}">
              <a16:creationId xmlns:a16="http://schemas.microsoft.com/office/drawing/2014/main" id="{00000000-0008-0000-0F00-00004A000000}"/>
            </a:ext>
          </a:extLst>
        </xdr:cNvPr>
        <xdr:cNvCxnSpPr/>
      </xdr:nvCxnSpPr>
      <xdr:spPr>
        <a:xfrm>
          <a:off x="4546600" y="11047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75" name="【体育館・プール】&#10;有形固定資産減価償却率最大値テキスト">
          <a:extLst>
            <a:ext uri="{FF2B5EF4-FFF2-40B4-BE49-F238E27FC236}">
              <a16:creationId xmlns:a16="http://schemas.microsoft.com/office/drawing/2014/main" id="{00000000-0008-0000-0F00-00004B000000}"/>
            </a:ext>
          </a:extLst>
        </xdr:cNvPr>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76" name="直線コネクタ 75">
          <a:extLst>
            <a:ext uri="{FF2B5EF4-FFF2-40B4-BE49-F238E27FC236}">
              <a16:creationId xmlns:a16="http://schemas.microsoft.com/office/drawing/2014/main" id="{00000000-0008-0000-0F00-00004C000000}"/>
            </a:ext>
          </a:extLst>
        </xdr:cNvPr>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125747</xdr:rowOff>
    </xdr:from>
    <xdr:ext cx="405111" cy="259045"/>
    <xdr:sp macro="" textlink="">
      <xdr:nvSpPr>
        <xdr:cNvPr id="77" name="【体育館・プール】&#10;有形固定資産減価償却率平均値テキスト">
          <a:extLst>
            <a:ext uri="{FF2B5EF4-FFF2-40B4-BE49-F238E27FC236}">
              <a16:creationId xmlns:a16="http://schemas.microsoft.com/office/drawing/2014/main" id="{00000000-0008-0000-0F00-00004D000000}"/>
            </a:ext>
          </a:extLst>
        </xdr:cNvPr>
        <xdr:cNvSpPr txBox="1"/>
      </xdr:nvSpPr>
      <xdr:spPr>
        <a:xfrm>
          <a:off x="4673600" y="100698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147320</xdr:rowOff>
    </xdr:from>
    <xdr:to>
      <xdr:col>24</xdr:col>
      <xdr:colOff>114300</xdr:colOff>
      <xdr:row>59</xdr:row>
      <xdr:rowOff>77470</xdr:rowOff>
    </xdr:to>
    <xdr:sp macro="" textlink="">
      <xdr:nvSpPr>
        <xdr:cNvPr id="78" name="フローチャート: 判断 77">
          <a:extLst>
            <a:ext uri="{FF2B5EF4-FFF2-40B4-BE49-F238E27FC236}">
              <a16:creationId xmlns:a16="http://schemas.microsoft.com/office/drawing/2014/main" id="{00000000-0008-0000-0F00-00004E000000}"/>
            </a:ext>
          </a:extLst>
        </xdr:cNvPr>
        <xdr:cNvSpPr/>
      </xdr:nvSpPr>
      <xdr:spPr>
        <a:xfrm>
          <a:off x="4584700" y="1009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8255</xdr:rowOff>
    </xdr:from>
    <xdr:to>
      <xdr:col>20</xdr:col>
      <xdr:colOff>38100</xdr:colOff>
      <xdr:row>59</xdr:row>
      <xdr:rowOff>109855</xdr:rowOff>
    </xdr:to>
    <xdr:sp macro="" textlink="">
      <xdr:nvSpPr>
        <xdr:cNvPr id="79" name="フローチャート: 判断 78">
          <a:extLst>
            <a:ext uri="{FF2B5EF4-FFF2-40B4-BE49-F238E27FC236}">
              <a16:creationId xmlns:a16="http://schemas.microsoft.com/office/drawing/2014/main" id="{00000000-0008-0000-0F00-00004F000000}"/>
            </a:ext>
          </a:extLst>
        </xdr:cNvPr>
        <xdr:cNvSpPr/>
      </xdr:nvSpPr>
      <xdr:spPr>
        <a:xfrm>
          <a:off x="3746500" y="1012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57</xdr:row>
      <xdr:rowOff>126382</xdr:rowOff>
    </xdr:from>
    <xdr:ext cx="405111" cy="259045"/>
    <xdr:sp macro="" textlink="">
      <xdr:nvSpPr>
        <xdr:cNvPr id="80" name="n_1aveValue【体育館・プール】&#10;有形固定資産減価償却率">
          <a:extLst>
            <a:ext uri="{FF2B5EF4-FFF2-40B4-BE49-F238E27FC236}">
              <a16:creationId xmlns:a16="http://schemas.microsoft.com/office/drawing/2014/main" id="{00000000-0008-0000-0F00-000050000000}"/>
            </a:ext>
          </a:extLst>
        </xdr:cNvPr>
        <xdr:cNvSpPr txBox="1"/>
      </xdr:nvSpPr>
      <xdr:spPr>
        <a:xfrm>
          <a:off x="3582044" y="9899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12065</xdr:rowOff>
    </xdr:from>
    <xdr:to>
      <xdr:col>15</xdr:col>
      <xdr:colOff>101600</xdr:colOff>
      <xdr:row>59</xdr:row>
      <xdr:rowOff>113665</xdr:rowOff>
    </xdr:to>
    <xdr:sp macro="" textlink="">
      <xdr:nvSpPr>
        <xdr:cNvPr id="81" name="フローチャート: 判断 80">
          <a:extLst>
            <a:ext uri="{FF2B5EF4-FFF2-40B4-BE49-F238E27FC236}">
              <a16:creationId xmlns:a16="http://schemas.microsoft.com/office/drawing/2014/main" id="{00000000-0008-0000-0F00-000051000000}"/>
            </a:ext>
          </a:extLst>
        </xdr:cNvPr>
        <xdr:cNvSpPr/>
      </xdr:nvSpPr>
      <xdr:spPr>
        <a:xfrm>
          <a:off x="2857500" y="1012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59</xdr:row>
      <xdr:rowOff>104792</xdr:rowOff>
    </xdr:from>
    <xdr:ext cx="405111" cy="259045"/>
    <xdr:sp macro="" textlink="">
      <xdr:nvSpPr>
        <xdr:cNvPr id="82" name="n_2aveValue【体育館・プール】&#10;有形固定資産減価償却率">
          <a:extLst>
            <a:ext uri="{FF2B5EF4-FFF2-40B4-BE49-F238E27FC236}">
              <a16:creationId xmlns:a16="http://schemas.microsoft.com/office/drawing/2014/main" id="{00000000-0008-0000-0F00-000052000000}"/>
            </a:ext>
          </a:extLst>
        </xdr:cNvPr>
        <xdr:cNvSpPr txBox="1"/>
      </xdr:nvSpPr>
      <xdr:spPr>
        <a:xfrm>
          <a:off x="2705744" y="10220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59</xdr:row>
      <xdr:rowOff>29210</xdr:rowOff>
    </xdr:from>
    <xdr:to>
      <xdr:col>10</xdr:col>
      <xdr:colOff>165100</xdr:colOff>
      <xdr:row>59</xdr:row>
      <xdr:rowOff>130810</xdr:rowOff>
    </xdr:to>
    <xdr:sp macro="" textlink="">
      <xdr:nvSpPr>
        <xdr:cNvPr id="83" name="フローチャート: 判断 82">
          <a:extLst>
            <a:ext uri="{FF2B5EF4-FFF2-40B4-BE49-F238E27FC236}">
              <a16:creationId xmlns:a16="http://schemas.microsoft.com/office/drawing/2014/main" id="{00000000-0008-0000-0F00-000053000000}"/>
            </a:ext>
          </a:extLst>
        </xdr:cNvPr>
        <xdr:cNvSpPr/>
      </xdr:nvSpPr>
      <xdr:spPr>
        <a:xfrm>
          <a:off x="1968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59</xdr:row>
      <xdr:rowOff>121937</xdr:rowOff>
    </xdr:from>
    <xdr:ext cx="405111" cy="259045"/>
    <xdr:sp macro="" textlink="">
      <xdr:nvSpPr>
        <xdr:cNvPr id="84" name="n_3aveValue【体育館・プール】&#10;有形固定資産減価償却率">
          <a:extLst>
            <a:ext uri="{FF2B5EF4-FFF2-40B4-BE49-F238E27FC236}">
              <a16:creationId xmlns:a16="http://schemas.microsoft.com/office/drawing/2014/main" id="{00000000-0008-0000-0F00-000054000000}"/>
            </a:ext>
          </a:extLst>
        </xdr:cNvPr>
        <xdr:cNvSpPr txBox="1"/>
      </xdr:nvSpPr>
      <xdr:spPr>
        <a:xfrm>
          <a:off x="1816744" y="10237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00000000-0008-0000-0F00-000055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00000000-0008-0000-0F00-000056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00000000-0008-0000-0F00-000057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00000000-0008-0000-0F00-000058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a:extLst>
            <a:ext uri="{FF2B5EF4-FFF2-40B4-BE49-F238E27FC236}">
              <a16:creationId xmlns:a16="http://schemas.microsoft.com/office/drawing/2014/main" id="{00000000-0008-0000-0F00-000059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55880</xdr:rowOff>
    </xdr:from>
    <xdr:to>
      <xdr:col>24</xdr:col>
      <xdr:colOff>114300</xdr:colOff>
      <xdr:row>55</xdr:row>
      <xdr:rowOff>157480</xdr:rowOff>
    </xdr:to>
    <xdr:sp macro="" textlink="">
      <xdr:nvSpPr>
        <xdr:cNvPr id="90" name="楕円 89">
          <a:extLst>
            <a:ext uri="{FF2B5EF4-FFF2-40B4-BE49-F238E27FC236}">
              <a16:creationId xmlns:a16="http://schemas.microsoft.com/office/drawing/2014/main" id="{00000000-0008-0000-0F00-00005A000000}"/>
            </a:ext>
          </a:extLst>
        </xdr:cNvPr>
        <xdr:cNvSpPr/>
      </xdr:nvSpPr>
      <xdr:spPr>
        <a:xfrm>
          <a:off x="4584700" y="9485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54</xdr:row>
      <xdr:rowOff>168927</xdr:rowOff>
    </xdr:from>
    <xdr:ext cx="405111" cy="259045"/>
    <xdr:sp macro="" textlink="">
      <xdr:nvSpPr>
        <xdr:cNvPr id="91" name="【体育館・プール】&#10;有形固定資産減価償却率該当値テキスト">
          <a:extLst>
            <a:ext uri="{FF2B5EF4-FFF2-40B4-BE49-F238E27FC236}">
              <a16:creationId xmlns:a16="http://schemas.microsoft.com/office/drawing/2014/main" id="{00000000-0008-0000-0F00-00005B000000}"/>
            </a:ext>
          </a:extLst>
        </xdr:cNvPr>
        <xdr:cNvSpPr txBox="1"/>
      </xdr:nvSpPr>
      <xdr:spPr>
        <a:xfrm>
          <a:off x="4673600" y="9427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141605</xdr:rowOff>
    </xdr:from>
    <xdr:to>
      <xdr:col>20</xdr:col>
      <xdr:colOff>38100</xdr:colOff>
      <xdr:row>61</xdr:row>
      <xdr:rowOff>71755</xdr:rowOff>
    </xdr:to>
    <xdr:sp macro="" textlink="">
      <xdr:nvSpPr>
        <xdr:cNvPr id="92" name="楕円 91">
          <a:extLst>
            <a:ext uri="{FF2B5EF4-FFF2-40B4-BE49-F238E27FC236}">
              <a16:creationId xmlns:a16="http://schemas.microsoft.com/office/drawing/2014/main" id="{00000000-0008-0000-0F00-00005C000000}"/>
            </a:ext>
          </a:extLst>
        </xdr:cNvPr>
        <xdr:cNvSpPr/>
      </xdr:nvSpPr>
      <xdr:spPr>
        <a:xfrm>
          <a:off x="3746500" y="10428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55</xdr:row>
      <xdr:rowOff>106680</xdr:rowOff>
    </xdr:from>
    <xdr:to>
      <xdr:col>24</xdr:col>
      <xdr:colOff>63500</xdr:colOff>
      <xdr:row>61</xdr:row>
      <xdr:rowOff>20955</xdr:rowOff>
    </xdr:to>
    <xdr:cxnSp macro="">
      <xdr:nvCxnSpPr>
        <xdr:cNvPr id="93" name="直線コネクタ 92">
          <a:extLst>
            <a:ext uri="{FF2B5EF4-FFF2-40B4-BE49-F238E27FC236}">
              <a16:creationId xmlns:a16="http://schemas.microsoft.com/office/drawing/2014/main" id="{00000000-0008-0000-0F00-00005D000000}"/>
            </a:ext>
          </a:extLst>
        </xdr:cNvPr>
        <xdr:cNvCxnSpPr/>
      </xdr:nvCxnSpPr>
      <xdr:spPr>
        <a:xfrm flipV="1">
          <a:off x="3797300" y="9536430"/>
          <a:ext cx="838200" cy="942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120650</xdr:rowOff>
    </xdr:from>
    <xdr:to>
      <xdr:col>15</xdr:col>
      <xdr:colOff>101600</xdr:colOff>
      <xdr:row>56</xdr:row>
      <xdr:rowOff>50800</xdr:rowOff>
    </xdr:to>
    <xdr:sp macro="" textlink="">
      <xdr:nvSpPr>
        <xdr:cNvPr id="94" name="楕円 93">
          <a:extLst>
            <a:ext uri="{FF2B5EF4-FFF2-40B4-BE49-F238E27FC236}">
              <a16:creationId xmlns:a16="http://schemas.microsoft.com/office/drawing/2014/main" id="{00000000-0008-0000-0F00-00005E000000}"/>
            </a:ext>
          </a:extLst>
        </xdr:cNvPr>
        <xdr:cNvSpPr/>
      </xdr:nvSpPr>
      <xdr:spPr>
        <a:xfrm>
          <a:off x="2857500" y="955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0</xdr:rowOff>
    </xdr:from>
    <xdr:to>
      <xdr:col>19</xdr:col>
      <xdr:colOff>177800</xdr:colOff>
      <xdr:row>61</xdr:row>
      <xdr:rowOff>20955</xdr:rowOff>
    </xdr:to>
    <xdr:cxnSp macro="">
      <xdr:nvCxnSpPr>
        <xdr:cNvPr id="95" name="直線コネクタ 94">
          <a:extLst>
            <a:ext uri="{FF2B5EF4-FFF2-40B4-BE49-F238E27FC236}">
              <a16:creationId xmlns:a16="http://schemas.microsoft.com/office/drawing/2014/main" id="{00000000-0008-0000-0F00-00005F000000}"/>
            </a:ext>
          </a:extLst>
        </xdr:cNvPr>
        <xdr:cNvCxnSpPr/>
      </xdr:nvCxnSpPr>
      <xdr:spPr>
        <a:xfrm>
          <a:off x="2908300" y="9601200"/>
          <a:ext cx="889000" cy="878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44450</xdr:rowOff>
    </xdr:from>
    <xdr:to>
      <xdr:col>10</xdr:col>
      <xdr:colOff>165100</xdr:colOff>
      <xdr:row>55</xdr:row>
      <xdr:rowOff>146050</xdr:rowOff>
    </xdr:to>
    <xdr:sp macro="" textlink="">
      <xdr:nvSpPr>
        <xdr:cNvPr id="96" name="楕円 95">
          <a:extLst>
            <a:ext uri="{FF2B5EF4-FFF2-40B4-BE49-F238E27FC236}">
              <a16:creationId xmlns:a16="http://schemas.microsoft.com/office/drawing/2014/main" id="{00000000-0008-0000-0F00-000060000000}"/>
            </a:ext>
          </a:extLst>
        </xdr:cNvPr>
        <xdr:cNvSpPr/>
      </xdr:nvSpPr>
      <xdr:spPr>
        <a:xfrm>
          <a:off x="1968500" y="947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55</xdr:row>
      <xdr:rowOff>95250</xdr:rowOff>
    </xdr:from>
    <xdr:to>
      <xdr:col>15</xdr:col>
      <xdr:colOff>50800</xdr:colOff>
      <xdr:row>56</xdr:row>
      <xdr:rowOff>0</xdr:rowOff>
    </xdr:to>
    <xdr:cxnSp macro="">
      <xdr:nvCxnSpPr>
        <xdr:cNvPr id="97" name="直線コネクタ 96">
          <a:extLst>
            <a:ext uri="{FF2B5EF4-FFF2-40B4-BE49-F238E27FC236}">
              <a16:creationId xmlns:a16="http://schemas.microsoft.com/office/drawing/2014/main" id="{00000000-0008-0000-0F00-000061000000}"/>
            </a:ext>
          </a:extLst>
        </xdr:cNvPr>
        <xdr:cNvCxnSpPr/>
      </xdr:nvCxnSpPr>
      <xdr:spPr>
        <a:xfrm>
          <a:off x="2019300" y="95250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62882</xdr:rowOff>
    </xdr:from>
    <xdr:ext cx="405111" cy="259045"/>
    <xdr:sp macro="" textlink="">
      <xdr:nvSpPr>
        <xdr:cNvPr id="98" name="n_1mainValue【体育館・プール】&#10;有形固定資産減価償却率">
          <a:extLst>
            <a:ext uri="{FF2B5EF4-FFF2-40B4-BE49-F238E27FC236}">
              <a16:creationId xmlns:a16="http://schemas.microsoft.com/office/drawing/2014/main" id="{00000000-0008-0000-0F00-000062000000}"/>
            </a:ext>
          </a:extLst>
        </xdr:cNvPr>
        <xdr:cNvSpPr txBox="1"/>
      </xdr:nvSpPr>
      <xdr:spPr>
        <a:xfrm>
          <a:off x="3582044" y="10521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54</xdr:row>
      <xdr:rowOff>67327</xdr:rowOff>
    </xdr:from>
    <xdr:ext cx="405111" cy="259045"/>
    <xdr:sp macro="" textlink="">
      <xdr:nvSpPr>
        <xdr:cNvPr id="99" name="n_2mainValue【体育館・プール】&#10;有形固定資産減価償却率">
          <a:extLst>
            <a:ext uri="{FF2B5EF4-FFF2-40B4-BE49-F238E27FC236}">
              <a16:creationId xmlns:a16="http://schemas.microsoft.com/office/drawing/2014/main" id="{00000000-0008-0000-0F00-000063000000}"/>
            </a:ext>
          </a:extLst>
        </xdr:cNvPr>
        <xdr:cNvSpPr txBox="1"/>
      </xdr:nvSpPr>
      <xdr:spPr>
        <a:xfrm>
          <a:off x="2705744" y="9325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69927</xdr:colOff>
      <xdr:row>53</xdr:row>
      <xdr:rowOff>162577</xdr:rowOff>
    </xdr:from>
    <xdr:ext cx="469744" cy="259045"/>
    <xdr:sp macro="" textlink="">
      <xdr:nvSpPr>
        <xdr:cNvPr id="100" name="n_3mainValue【体育館・プール】&#10;有形固定資産減価償却率">
          <a:extLst>
            <a:ext uri="{FF2B5EF4-FFF2-40B4-BE49-F238E27FC236}">
              <a16:creationId xmlns:a16="http://schemas.microsoft.com/office/drawing/2014/main" id="{00000000-0008-0000-0F00-000064000000}"/>
            </a:ext>
          </a:extLst>
        </xdr:cNvPr>
        <xdr:cNvSpPr txBox="1"/>
      </xdr:nvSpPr>
      <xdr:spPr>
        <a:xfrm>
          <a:off x="1784427" y="924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1" name="正方形/長方形 100">
          <a:extLst>
            <a:ext uri="{FF2B5EF4-FFF2-40B4-BE49-F238E27FC236}">
              <a16:creationId xmlns:a16="http://schemas.microsoft.com/office/drawing/2014/main" id="{00000000-0008-0000-0F00-000065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2" name="正方形/長方形 101">
          <a:extLst>
            <a:ext uri="{FF2B5EF4-FFF2-40B4-BE49-F238E27FC236}">
              <a16:creationId xmlns:a16="http://schemas.microsoft.com/office/drawing/2014/main" id="{00000000-0008-0000-0F00-000066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3" name="正方形/長方形 102">
          <a:extLst>
            <a:ext uri="{FF2B5EF4-FFF2-40B4-BE49-F238E27FC236}">
              <a16:creationId xmlns:a16="http://schemas.microsoft.com/office/drawing/2014/main" id="{00000000-0008-0000-0F00-000067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04" name="正方形/長方形 103">
          <a:extLst>
            <a:ext uri="{FF2B5EF4-FFF2-40B4-BE49-F238E27FC236}">
              <a16:creationId xmlns:a16="http://schemas.microsoft.com/office/drawing/2014/main" id="{00000000-0008-0000-0F00-000068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5" name="正方形/長方形 104">
          <a:extLst>
            <a:ext uri="{FF2B5EF4-FFF2-40B4-BE49-F238E27FC236}">
              <a16:creationId xmlns:a16="http://schemas.microsoft.com/office/drawing/2014/main" id="{00000000-0008-0000-0F00-000069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06" name="正方形/長方形 105">
          <a:extLst>
            <a:ext uri="{FF2B5EF4-FFF2-40B4-BE49-F238E27FC236}">
              <a16:creationId xmlns:a16="http://schemas.microsoft.com/office/drawing/2014/main" id="{00000000-0008-0000-0F00-00006A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07" name="正方形/長方形 106">
          <a:extLst>
            <a:ext uri="{FF2B5EF4-FFF2-40B4-BE49-F238E27FC236}">
              <a16:creationId xmlns:a16="http://schemas.microsoft.com/office/drawing/2014/main" id="{00000000-0008-0000-0F00-00006B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8" name="正方形/長方形 107">
          <a:extLst>
            <a:ext uri="{FF2B5EF4-FFF2-40B4-BE49-F238E27FC236}">
              <a16:creationId xmlns:a16="http://schemas.microsoft.com/office/drawing/2014/main" id="{00000000-0008-0000-0F00-00006C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09" name="テキスト ボックス 108">
          <a:extLst>
            <a:ext uri="{FF2B5EF4-FFF2-40B4-BE49-F238E27FC236}">
              <a16:creationId xmlns:a16="http://schemas.microsoft.com/office/drawing/2014/main" id="{00000000-0008-0000-0F00-00006D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0" name="直線コネクタ 109">
          <a:extLst>
            <a:ext uri="{FF2B5EF4-FFF2-40B4-BE49-F238E27FC236}">
              <a16:creationId xmlns:a16="http://schemas.microsoft.com/office/drawing/2014/main" id="{00000000-0008-0000-0F00-00006E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11" name="直線コネクタ 110">
          <a:extLst>
            <a:ext uri="{FF2B5EF4-FFF2-40B4-BE49-F238E27FC236}">
              <a16:creationId xmlns:a16="http://schemas.microsoft.com/office/drawing/2014/main" id="{00000000-0008-0000-0F00-00006F000000}"/>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12" name="テキスト ボックス 111">
          <a:extLst>
            <a:ext uri="{FF2B5EF4-FFF2-40B4-BE49-F238E27FC236}">
              <a16:creationId xmlns:a16="http://schemas.microsoft.com/office/drawing/2014/main" id="{00000000-0008-0000-0F00-000070000000}"/>
            </a:ext>
          </a:extLst>
        </xdr:cNvPr>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13" name="直線コネクタ 112">
          <a:extLst>
            <a:ext uri="{FF2B5EF4-FFF2-40B4-BE49-F238E27FC236}">
              <a16:creationId xmlns:a16="http://schemas.microsoft.com/office/drawing/2014/main" id="{00000000-0008-0000-0F00-000071000000}"/>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14" name="テキスト ボックス 113">
          <a:extLst>
            <a:ext uri="{FF2B5EF4-FFF2-40B4-BE49-F238E27FC236}">
              <a16:creationId xmlns:a16="http://schemas.microsoft.com/office/drawing/2014/main" id="{00000000-0008-0000-0F00-000072000000}"/>
            </a:ext>
          </a:extLst>
        </xdr:cNvPr>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15" name="直線コネクタ 114">
          <a:extLst>
            <a:ext uri="{FF2B5EF4-FFF2-40B4-BE49-F238E27FC236}">
              <a16:creationId xmlns:a16="http://schemas.microsoft.com/office/drawing/2014/main" id="{00000000-0008-0000-0F00-000073000000}"/>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16" name="テキスト ボックス 115">
          <a:extLst>
            <a:ext uri="{FF2B5EF4-FFF2-40B4-BE49-F238E27FC236}">
              <a16:creationId xmlns:a16="http://schemas.microsoft.com/office/drawing/2014/main" id="{00000000-0008-0000-0F00-000074000000}"/>
            </a:ext>
          </a:extLst>
        </xdr:cNvPr>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17" name="直線コネクタ 116">
          <a:extLst>
            <a:ext uri="{FF2B5EF4-FFF2-40B4-BE49-F238E27FC236}">
              <a16:creationId xmlns:a16="http://schemas.microsoft.com/office/drawing/2014/main" id="{00000000-0008-0000-0F00-000075000000}"/>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18" name="テキスト ボックス 117">
          <a:extLst>
            <a:ext uri="{FF2B5EF4-FFF2-40B4-BE49-F238E27FC236}">
              <a16:creationId xmlns:a16="http://schemas.microsoft.com/office/drawing/2014/main" id="{00000000-0008-0000-0F00-000076000000}"/>
            </a:ext>
          </a:extLst>
        </xdr:cNvPr>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19" name="直線コネクタ 118">
          <a:extLst>
            <a:ext uri="{FF2B5EF4-FFF2-40B4-BE49-F238E27FC236}">
              <a16:creationId xmlns:a16="http://schemas.microsoft.com/office/drawing/2014/main" id="{00000000-0008-0000-0F00-000077000000}"/>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20" name="テキスト ボックス 119">
          <a:extLst>
            <a:ext uri="{FF2B5EF4-FFF2-40B4-BE49-F238E27FC236}">
              <a16:creationId xmlns:a16="http://schemas.microsoft.com/office/drawing/2014/main" id="{00000000-0008-0000-0F00-000078000000}"/>
            </a:ext>
          </a:extLst>
        </xdr:cNvPr>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21" name="直線コネクタ 120">
          <a:extLst>
            <a:ext uri="{FF2B5EF4-FFF2-40B4-BE49-F238E27FC236}">
              <a16:creationId xmlns:a16="http://schemas.microsoft.com/office/drawing/2014/main" id="{00000000-0008-0000-0F00-000079000000}"/>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70049</xdr:rowOff>
    </xdr:from>
    <xdr:ext cx="531299" cy="259045"/>
    <xdr:sp macro="" textlink="">
      <xdr:nvSpPr>
        <xdr:cNvPr id="122" name="テキスト ボックス 121">
          <a:extLst>
            <a:ext uri="{FF2B5EF4-FFF2-40B4-BE49-F238E27FC236}">
              <a16:creationId xmlns:a16="http://schemas.microsoft.com/office/drawing/2014/main" id="{00000000-0008-0000-0F00-00007A000000}"/>
            </a:ext>
          </a:extLst>
        </xdr:cNvPr>
        <xdr:cNvSpPr txBox="1"/>
      </xdr:nvSpPr>
      <xdr:spPr>
        <a:xfrm>
          <a:off x="6072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3" name="直線コネクタ 122">
          <a:extLst>
            <a:ext uri="{FF2B5EF4-FFF2-40B4-BE49-F238E27FC236}">
              <a16:creationId xmlns:a16="http://schemas.microsoft.com/office/drawing/2014/main" id="{00000000-0008-0000-0F00-00007B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86377</xdr:rowOff>
    </xdr:from>
    <xdr:ext cx="531299" cy="259045"/>
    <xdr:sp macro="" textlink="">
      <xdr:nvSpPr>
        <xdr:cNvPr id="124" name="テキスト ボックス 123">
          <a:extLst>
            <a:ext uri="{FF2B5EF4-FFF2-40B4-BE49-F238E27FC236}">
              <a16:creationId xmlns:a16="http://schemas.microsoft.com/office/drawing/2014/main" id="{00000000-0008-0000-0F00-00007C000000}"/>
            </a:ext>
          </a:extLst>
        </xdr:cNvPr>
        <xdr:cNvSpPr txBox="1"/>
      </xdr:nvSpPr>
      <xdr:spPr>
        <a:xfrm>
          <a:off x="6072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5" name="【体育館・プール】&#10;一人当たり面積グラフ枠">
          <a:extLst>
            <a:ext uri="{FF2B5EF4-FFF2-40B4-BE49-F238E27FC236}">
              <a16:creationId xmlns:a16="http://schemas.microsoft.com/office/drawing/2014/main" id="{00000000-0008-0000-0F00-00007D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91766</xdr:rowOff>
    </xdr:from>
    <xdr:to>
      <xdr:col>54</xdr:col>
      <xdr:colOff>189865</xdr:colOff>
      <xdr:row>64</xdr:row>
      <xdr:rowOff>110708</xdr:rowOff>
    </xdr:to>
    <xdr:cxnSp macro="">
      <xdr:nvCxnSpPr>
        <xdr:cNvPr id="126" name="直線コネクタ 125">
          <a:extLst>
            <a:ext uri="{FF2B5EF4-FFF2-40B4-BE49-F238E27FC236}">
              <a16:creationId xmlns:a16="http://schemas.microsoft.com/office/drawing/2014/main" id="{00000000-0008-0000-0F00-00007E000000}"/>
            </a:ext>
          </a:extLst>
        </xdr:cNvPr>
        <xdr:cNvCxnSpPr/>
      </xdr:nvCxnSpPr>
      <xdr:spPr>
        <a:xfrm flipV="1">
          <a:off x="10476865" y="9521516"/>
          <a:ext cx="0" cy="1561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114535</xdr:rowOff>
    </xdr:from>
    <xdr:ext cx="469744" cy="259045"/>
    <xdr:sp macro="" textlink="">
      <xdr:nvSpPr>
        <xdr:cNvPr id="127" name="【体育館・プール】&#10;一人当たり面積最小値テキスト">
          <a:extLst>
            <a:ext uri="{FF2B5EF4-FFF2-40B4-BE49-F238E27FC236}">
              <a16:creationId xmlns:a16="http://schemas.microsoft.com/office/drawing/2014/main" id="{00000000-0008-0000-0F00-00007F000000}"/>
            </a:ext>
          </a:extLst>
        </xdr:cNvPr>
        <xdr:cNvSpPr txBox="1"/>
      </xdr:nvSpPr>
      <xdr:spPr>
        <a:xfrm>
          <a:off x="10515600" y="11087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110708</xdr:rowOff>
    </xdr:from>
    <xdr:to>
      <xdr:col>55</xdr:col>
      <xdr:colOff>88900</xdr:colOff>
      <xdr:row>64</xdr:row>
      <xdr:rowOff>110708</xdr:rowOff>
    </xdr:to>
    <xdr:cxnSp macro="">
      <xdr:nvCxnSpPr>
        <xdr:cNvPr id="128" name="直線コネクタ 127">
          <a:extLst>
            <a:ext uri="{FF2B5EF4-FFF2-40B4-BE49-F238E27FC236}">
              <a16:creationId xmlns:a16="http://schemas.microsoft.com/office/drawing/2014/main" id="{00000000-0008-0000-0F00-000080000000}"/>
            </a:ext>
          </a:extLst>
        </xdr:cNvPr>
        <xdr:cNvCxnSpPr/>
      </xdr:nvCxnSpPr>
      <xdr:spPr>
        <a:xfrm>
          <a:off x="10388600" y="11083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38443</xdr:rowOff>
    </xdr:from>
    <xdr:ext cx="469744" cy="259045"/>
    <xdr:sp macro="" textlink="">
      <xdr:nvSpPr>
        <xdr:cNvPr id="129" name="【体育館・プール】&#10;一人当たり面積最大値テキスト">
          <a:extLst>
            <a:ext uri="{FF2B5EF4-FFF2-40B4-BE49-F238E27FC236}">
              <a16:creationId xmlns:a16="http://schemas.microsoft.com/office/drawing/2014/main" id="{00000000-0008-0000-0F00-000081000000}"/>
            </a:ext>
          </a:extLst>
        </xdr:cNvPr>
        <xdr:cNvSpPr txBox="1"/>
      </xdr:nvSpPr>
      <xdr:spPr>
        <a:xfrm>
          <a:off x="10515600" y="9296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91766</xdr:rowOff>
    </xdr:from>
    <xdr:to>
      <xdr:col>55</xdr:col>
      <xdr:colOff>88900</xdr:colOff>
      <xdr:row>55</xdr:row>
      <xdr:rowOff>91766</xdr:rowOff>
    </xdr:to>
    <xdr:cxnSp macro="">
      <xdr:nvCxnSpPr>
        <xdr:cNvPr id="130" name="直線コネクタ 129">
          <a:extLst>
            <a:ext uri="{FF2B5EF4-FFF2-40B4-BE49-F238E27FC236}">
              <a16:creationId xmlns:a16="http://schemas.microsoft.com/office/drawing/2014/main" id="{00000000-0008-0000-0F00-000082000000}"/>
            </a:ext>
          </a:extLst>
        </xdr:cNvPr>
        <xdr:cNvCxnSpPr/>
      </xdr:nvCxnSpPr>
      <xdr:spPr>
        <a:xfrm>
          <a:off x="10388600" y="9521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105318</xdr:rowOff>
    </xdr:from>
    <xdr:ext cx="469744" cy="259045"/>
    <xdr:sp macro="" textlink="">
      <xdr:nvSpPr>
        <xdr:cNvPr id="131" name="【体育館・プール】&#10;一人当たり面積平均値テキスト">
          <a:extLst>
            <a:ext uri="{FF2B5EF4-FFF2-40B4-BE49-F238E27FC236}">
              <a16:creationId xmlns:a16="http://schemas.microsoft.com/office/drawing/2014/main" id="{00000000-0008-0000-0F00-000083000000}"/>
            </a:ext>
          </a:extLst>
        </xdr:cNvPr>
        <xdr:cNvSpPr txBox="1"/>
      </xdr:nvSpPr>
      <xdr:spPr>
        <a:xfrm>
          <a:off x="10515600" y="107352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82441</xdr:rowOff>
    </xdr:from>
    <xdr:to>
      <xdr:col>55</xdr:col>
      <xdr:colOff>50800</xdr:colOff>
      <xdr:row>64</xdr:row>
      <xdr:rowOff>12591</xdr:rowOff>
    </xdr:to>
    <xdr:sp macro="" textlink="">
      <xdr:nvSpPr>
        <xdr:cNvPr id="132" name="フローチャート: 判断 131">
          <a:extLst>
            <a:ext uri="{FF2B5EF4-FFF2-40B4-BE49-F238E27FC236}">
              <a16:creationId xmlns:a16="http://schemas.microsoft.com/office/drawing/2014/main" id="{00000000-0008-0000-0F00-000084000000}"/>
            </a:ext>
          </a:extLst>
        </xdr:cNvPr>
        <xdr:cNvSpPr/>
      </xdr:nvSpPr>
      <xdr:spPr>
        <a:xfrm>
          <a:off x="10426700" y="10883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79828</xdr:rowOff>
    </xdr:from>
    <xdr:to>
      <xdr:col>50</xdr:col>
      <xdr:colOff>165100</xdr:colOff>
      <xdr:row>64</xdr:row>
      <xdr:rowOff>9978</xdr:rowOff>
    </xdr:to>
    <xdr:sp macro="" textlink="">
      <xdr:nvSpPr>
        <xdr:cNvPr id="133" name="フローチャート: 判断 132">
          <a:extLst>
            <a:ext uri="{FF2B5EF4-FFF2-40B4-BE49-F238E27FC236}">
              <a16:creationId xmlns:a16="http://schemas.microsoft.com/office/drawing/2014/main" id="{00000000-0008-0000-0F00-000085000000}"/>
            </a:ext>
          </a:extLst>
        </xdr:cNvPr>
        <xdr:cNvSpPr/>
      </xdr:nvSpPr>
      <xdr:spPr>
        <a:xfrm>
          <a:off x="9588500" y="10881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62</xdr:row>
      <xdr:rowOff>26505</xdr:rowOff>
    </xdr:from>
    <xdr:ext cx="469744" cy="259045"/>
    <xdr:sp macro="" textlink="">
      <xdr:nvSpPr>
        <xdr:cNvPr id="134" name="n_1aveValue【体育館・プール】&#10;一人当たり面積">
          <a:extLst>
            <a:ext uri="{FF2B5EF4-FFF2-40B4-BE49-F238E27FC236}">
              <a16:creationId xmlns:a16="http://schemas.microsoft.com/office/drawing/2014/main" id="{00000000-0008-0000-0F00-000086000000}"/>
            </a:ext>
          </a:extLst>
        </xdr:cNvPr>
        <xdr:cNvSpPr txBox="1"/>
      </xdr:nvSpPr>
      <xdr:spPr>
        <a:xfrm>
          <a:off x="9391727" y="10656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63</xdr:row>
      <xdr:rowOff>75747</xdr:rowOff>
    </xdr:from>
    <xdr:to>
      <xdr:col>46</xdr:col>
      <xdr:colOff>38100</xdr:colOff>
      <xdr:row>64</xdr:row>
      <xdr:rowOff>5897</xdr:rowOff>
    </xdr:to>
    <xdr:sp macro="" textlink="">
      <xdr:nvSpPr>
        <xdr:cNvPr id="135" name="フローチャート: 判断 134">
          <a:extLst>
            <a:ext uri="{FF2B5EF4-FFF2-40B4-BE49-F238E27FC236}">
              <a16:creationId xmlns:a16="http://schemas.microsoft.com/office/drawing/2014/main" id="{00000000-0008-0000-0F00-000087000000}"/>
            </a:ext>
          </a:extLst>
        </xdr:cNvPr>
        <xdr:cNvSpPr/>
      </xdr:nvSpPr>
      <xdr:spPr>
        <a:xfrm>
          <a:off x="8699500" y="1087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62</xdr:row>
      <xdr:rowOff>22424</xdr:rowOff>
    </xdr:from>
    <xdr:ext cx="469744" cy="259045"/>
    <xdr:sp macro="" textlink="">
      <xdr:nvSpPr>
        <xdr:cNvPr id="136" name="n_2aveValue【体育館・プール】&#10;一人当たり面積">
          <a:extLst>
            <a:ext uri="{FF2B5EF4-FFF2-40B4-BE49-F238E27FC236}">
              <a16:creationId xmlns:a16="http://schemas.microsoft.com/office/drawing/2014/main" id="{00000000-0008-0000-0F00-000088000000}"/>
            </a:ext>
          </a:extLst>
        </xdr:cNvPr>
        <xdr:cNvSpPr txBox="1"/>
      </xdr:nvSpPr>
      <xdr:spPr>
        <a:xfrm>
          <a:off x="8515427" y="10652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63</xdr:row>
      <xdr:rowOff>104974</xdr:rowOff>
    </xdr:from>
    <xdr:to>
      <xdr:col>41</xdr:col>
      <xdr:colOff>101600</xdr:colOff>
      <xdr:row>64</xdr:row>
      <xdr:rowOff>35124</xdr:rowOff>
    </xdr:to>
    <xdr:sp macro="" textlink="">
      <xdr:nvSpPr>
        <xdr:cNvPr id="137" name="フローチャート: 判断 136">
          <a:extLst>
            <a:ext uri="{FF2B5EF4-FFF2-40B4-BE49-F238E27FC236}">
              <a16:creationId xmlns:a16="http://schemas.microsoft.com/office/drawing/2014/main" id="{00000000-0008-0000-0F00-000089000000}"/>
            </a:ext>
          </a:extLst>
        </xdr:cNvPr>
        <xdr:cNvSpPr/>
      </xdr:nvSpPr>
      <xdr:spPr>
        <a:xfrm>
          <a:off x="7810500" y="10906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62</xdr:row>
      <xdr:rowOff>51651</xdr:rowOff>
    </xdr:from>
    <xdr:ext cx="469744" cy="259045"/>
    <xdr:sp macro="" textlink="">
      <xdr:nvSpPr>
        <xdr:cNvPr id="138" name="n_3aveValue【体育館・プール】&#10;一人当たり面積">
          <a:extLst>
            <a:ext uri="{FF2B5EF4-FFF2-40B4-BE49-F238E27FC236}">
              <a16:creationId xmlns:a16="http://schemas.microsoft.com/office/drawing/2014/main" id="{00000000-0008-0000-0F00-00008A000000}"/>
            </a:ext>
          </a:extLst>
        </xdr:cNvPr>
        <xdr:cNvSpPr txBox="1"/>
      </xdr:nvSpPr>
      <xdr:spPr>
        <a:xfrm>
          <a:off x="7626427" y="10681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39" name="テキスト ボックス 138">
          <a:extLst>
            <a:ext uri="{FF2B5EF4-FFF2-40B4-BE49-F238E27FC236}">
              <a16:creationId xmlns:a16="http://schemas.microsoft.com/office/drawing/2014/main" id="{00000000-0008-0000-0F00-00008B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0" name="テキスト ボックス 139">
          <a:extLst>
            <a:ext uri="{FF2B5EF4-FFF2-40B4-BE49-F238E27FC236}">
              <a16:creationId xmlns:a16="http://schemas.microsoft.com/office/drawing/2014/main" id="{00000000-0008-0000-0F00-00008C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1" name="テキスト ボックス 140">
          <a:extLst>
            <a:ext uri="{FF2B5EF4-FFF2-40B4-BE49-F238E27FC236}">
              <a16:creationId xmlns:a16="http://schemas.microsoft.com/office/drawing/2014/main" id="{00000000-0008-0000-0F00-00008D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2" name="テキスト ボックス 141">
          <a:extLst>
            <a:ext uri="{FF2B5EF4-FFF2-40B4-BE49-F238E27FC236}">
              <a16:creationId xmlns:a16="http://schemas.microsoft.com/office/drawing/2014/main" id="{00000000-0008-0000-0F00-00008E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3" name="テキスト ボックス 142">
          <a:extLst>
            <a:ext uri="{FF2B5EF4-FFF2-40B4-BE49-F238E27FC236}">
              <a16:creationId xmlns:a16="http://schemas.microsoft.com/office/drawing/2014/main" id="{00000000-0008-0000-0F00-00008F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28394</xdr:rowOff>
    </xdr:from>
    <xdr:to>
      <xdr:col>55</xdr:col>
      <xdr:colOff>50800</xdr:colOff>
      <xdr:row>64</xdr:row>
      <xdr:rowOff>129994</xdr:rowOff>
    </xdr:to>
    <xdr:sp macro="" textlink="">
      <xdr:nvSpPr>
        <xdr:cNvPr id="144" name="楕円 143">
          <a:extLst>
            <a:ext uri="{FF2B5EF4-FFF2-40B4-BE49-F238E27FC236}">
              <a16:creationId xmlns:a16="http://schemas.microsoft.com/office/drawing/2014/main" id="{00000000-0008-0000-0F00-000090000000}"/>
            </a:ext>
          </a:extLst>
        </xdr:cNvPr>
        <xdr:cNvSpPr/>
      </xdr:nvSpPr>
      <xdr:spPr>
        <a:xfrm>
          <a:off x="10426700" y="11001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114771</xdr:rowOff>
    </xdr:from>
    <xdr:ext cx="469744" cy="259045"/>
    <xdr:sp macro="" textlink="">
      <xdr:nvSpPr>
        <xdr:cNvPr id="145" name="【体育館・プール】&#10;一人当たり面積該当値テキスト">
          <a:extLst>
            <a:ext uri="{FF2B5EF4-FFF2-40B4-BE49-F238E27FC236}">
              <a16:creationId xmlns:a16="http://schemas.microsoft.com/office/drawing/2014/main" id="{00000000-0008-0000-0F00-000091000000}"/>
            </a:ext>
          </a:extLst>
        </xdr:cNvPr>
        <xdr:cNvSpPr txBox="1"/>
      </xdr:nvSpPr>
      <xdr:spPr>
        <a:xfrm>
          <a:off x="10515600" y="10916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141877</xdr:rowOff>
    </xdr:from>
    <xdr:to>
      <xdr:col>50</xdr:col>
      <xdr:colOff>165100</xdr:colOff>
      <xdr:row>64</xdr:row>
      <xdr:rowOff>72027</xdr:rowOff>
    </xdr:to>
    <xdr:sp macro="" textlink="">
      <xdr:nvSpPr>
        <xdr:cNvPr id="146" name="楕円 145">
          <a:extLst>
            <a:ext uri="{FF2B5EF4-FFF2-40B4-BE49-F238E27FC236}">
              <a16:creationId xmlns:a16="http://schemas.microsoft.com/office/drawing/2014/main" id="{00000000-0008-0000-0F00-000092000000}"/>
            </a:ext>
          </a:extLst>
        </xdr:cNvPr>
        <xdr:cNvSpPr/>
      </xdr:nvSpPr>
      <xdr:spPr>
        <a:xfrm>
          <a:off x="9588500" y="10943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21227</xdr:rowOff>
    </xdr:from>
    <xdr:to>
      <xdr:col>55</xdr:col>
      <xdr:colOff>0</xdr:colOff>
      <xdr:row>64</xdr:row>
      <xdr:rowOff>79194</xdr:rowOff>
    </xdr:to>
    <xdr:cxnSp macro="">
      <xdr:nvCxnSpPr>
        <xdr:cNvPr id="147" name="直線コネクタ 146">
          <a:extLst>
            <a:ext uri="{FF2B5EF4-FFF2-40B4-BE49-F238E27FC236}">
              <a16:creationId xmlns:a16="http://schemas.microsoft.com/office/drawing/2014/main" id="{00000000-0008-0000-0F00-000093000000}"/>
            </a:ext>
          </a:extLst>
        </xdr:cNvPr>
        <xdr:cNvCxnSpPr/>
      </xdr:nvCxnSpPr>
      <xdr:spPr>
        <a:xfrm>
          <a:off x="9639300" y="10994027"/>
          <a:ext cx="838200" cy="57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138612</xdr:rowOff>
    </xdr:from>
    <xdr:to>
      <xdr:col>46</xdr:col>
      <xdr:colOff>38100</xdr:colOff>
      <xdr:row>64</xdr:row>
      <xdr:rowOff>68762</xdr:rowOff>
    </xdr:to>
    <xdr:sp macro="" textlink="">
      <xdr:nvSpPr>
        <xdr:cNvPr id="148" name="楕円 147">
          <a:extLst>
            <a:ext uri="{FF2B5EF4-FFF2-40B4-BE49-F238E27FC236}">
              <a16:creationId xmlns:a16="http://schemas.microsoft.com/office/drawing/2014/main" id="{00000000-0008-0000-0F00-000094000000}"/>
            </a:ext>
          </a:extLst>
        </xdr:cNvPr>
        <xdr:cNvSpPr/>
      </xdr:nvSpPr>
      <xdr:spPr>
        <a:xfrm>
          <a:off x="8699500" y="10939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17962</xdr:rowOff>
    </xdr:from>
    <xdr:to>
      <xdr:col>50</xdr:col>
      <xdr:colOff>114300</xdr:colOff>
      <xdr:row>64</xdr:row>
      <xdr:rowOff>21227</xdr:rowOff>
    </xdr:to>
    <xdr:cxnSp macro="">
      <xdr:nvCxnSpPr>
        <xdr:cNvPr id="149" name="直線コネクタ 148">
          <a:extLst>
            <a:ext uri="{FF2B5EF4-FFF2-40B4-BE49-F238E27FC236}">
              <a16:creationId xmlns:a16="http://schemas.microsoft.com/office/drawing/2014/main" id="{00000000-0008-0000-0F00-000095000000}"/>
            </a:ext>
          </a:extLst>
        </xdr:cNvPr>
        <xdr:cNvCxnSpPr/>
      </xdr:nvCxnSpPr>
      <xdr:spPr>
        <a:xfrm>
          <a:off x="8750300" y="10990762"/>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72807</xdr:rowOff>
    </xdr:from>
    <xdr:to>
      <xdr:col>41</xdr:col>
      <xdr:colOff>101600</xdr:colOff>
      <xdr:row>65</xdr:row>
      <xdr:rowOff>2957</xdr:rowOff>
    </xdr:to>
    <xdr:sp macro="" textlink="">
      <xdr:nvSpPr>
        <xdr:cNvPr id="150" name="楕円 149">
          <a:extLst>
            <a:ext uri="{FF2B5EF4-FFF2-40B4-BE49-F238E27FC236}">
              <a16:creationId xmlns:a16="http://schemas.microsoft.com/office/drawing/2014/main" id="{00000000-0008-0000-0F00-000096000000}"/>
            </a:ext>
          </a:extLst>
        </xdr:cNvPr>
        <xdr:cNvSpPr/>
      </xdr:nvSpPr>
      <xdr:spPr>
        <a:xfrm>
          <a:off x="7810500" y="11045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17962</xdr:rowOff>
    </xdr:from>
    <xdr:to>
      <xdr:col>45</xdr:col>
      <xdr:colOff>177800</xdr:colOff>
      <xdr:row>64</xdr:row>
      <xdr:rowOff>123607</xdr:rowOff>
    </xdr:to>
    <xdr:cxnSp macro="">
      <xdr:nvCxnSpPr>
        <xdr:cNvPr id="151" name="直線コネクタ 150">
          <a:extLst>
            <a:ext uri="{FF2B5EF4-FFF2-40B4-BE49-F238E27FC236}">
              <a16:creationId xmlns:a16="http://schemas.microsoft.com/office/drawing/2014/main" id="{00000000-0008-0000-0F00-000097000000}"/>
            </a:ext>
          </a:extLst>
        </xdr:cNvPr>
        <xdr:cNvCxnSpPr/>
      </xdr:nvCxnSpPr>
      <xdr:spPr>
        <a:xfrm flipV="1">
          <a:off x="7861300" y="10990762"/>
          <a:ext cx="889000" cy="105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64</xdr:row>
      <xdr:rowOff>63154</xdr:rowOff>
    </xdr:from>
    <xdr:ext cx="469744" cy="259045"/>
    <xdr:sp macro="" textlink="">
      <xdr:nvSpPr>
        <xdr:cNvPr id="152" name="n_1mainValue【体育館・プール】&#10;一人当たり面積">
          <a:extLst>
            <a:ext uri="{FF2B5EF4-FFF2-40B4-BE49-F238E27FC236}">
              <a16:creationId xmlns:a16="http://schemas.microsoft.com/office/drawing/2014/main" id="{00000000-0008-0000-0F00-000098000000}"/>
            </a:ext>
          </a:extLst>
        </xdr:cNvPr>
        <xdr:cNvSpPr txBox="1"/>
      </xdr:nvSpPr>
      <xdr:spPr>
        <a:xfrm>
          <a:off x="9391727" y="11035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59889</xdr:rowOff>
    </xdr:from>
    <xdr:ext cx="469744" cy="259045"/>
    <xdr:sp macro="" textlink="">
      <xdr:nvSpPr>
        <xdr:cNvPr id="153" name="n_2mainValue【体育館・プール】&#10;一人当たり面積">
          <a:extLst>
            <a:ext uri="{FF2B5EF4-FFF2-40B4-BE49-F238E27FC236}">
              <a16:creationId xmlns:a16="http://schemas.microsoft.com/office/drawing/2014/main" id="{00000000-0008-0000-0F00-000099000000}"/>
            </a:ext>
          </a:extLst>
        </xdr:cNvPr>
        <xdr:cNvSpPr txBox="1"/>
      </xdr:nvSpPr>
      <xdr:spPr>
        <a:xfrm>
          <a:off x="8515427" y="11032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165534</xdr:rowOff>
    </xdr:from>
    <xdr:ext cx="469744" cy="259045"/>
    <xdr:sp macro="" textlink="">
      <xdr:nvSpPr>
        <xdr:cNvPr id="154" name="n_3mainValue【体育館・プール】&#10;一人当たり面積">
          <a:extLst>
            <a:ext uri="{FF2B5EF4-FFF2-40B4-BE49-F238E27FC236}">
              <a16:creationId xmlns:a16="http://schemas.microsoft.com/office/drawing/2014/main" id="{00000000-0008-0000-0F00-00009A000000}"/>
            </a:ext>
          </a:extLst>
        </xdr:cNvPr>
        <xdr:cNvSpPr txBox="1"/>
      </xdr:nvSpPr>
      <xdr:spPr>
        <a:xfrm>
          <a:off x="7626427" y="11138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55" name="正方形/長方形 154">
          <a:extLst>
            <a:ext uri="{FF2B5EF4-FFF2-40B4-BE49-F238E27FC236}">
              <a16:creationId xmlns:a16="http://schemas.microsoft.com/office/drawing/2014/main" id="{00000000-0008-0000-0F00-00009B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56" name="正方形/長方形 155">
          <a:extLst>
            <a:ext uri="{FF2B5EF4-FFF2-40B4-BE49-F238E27FC236}">
              <a16:creationId xmlns:a16="http://schemas.microsoft.com/office/drawing/2014/main" id="{00000000-0008-0000-0F00-00009C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57" name="正方形/長方形 156">
          <a:extLst>
            <a:ext uri="{FF2B5EF4-FFF2-40B4-BE49-F238E27FC236}">
              <a16:creationId xmlns:a16="http://schemas.microsoft.com/office/drawing/2014/main" id="{00000000-0008-0000-0F00-00009D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58" name="正方形/長方形 157">
          <a:extLst>
            <a:ext uri="{FF2B5EF4-FFF2-40B4-BE49-F238E27FC236}">
              <a16:creationId xmlns:a16="http://schemas.microsoft.com/office/drawing/2014/main" id="{00000000-0008-0000-0F00-00009E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59" name="正方形/長方形 158">
          <a:extLst>
            <a:ext uri="{FF2B5EF4-FFF2-40B4-BE49-F238E27FC236}">
              <a16:creationId xmlns:a16="http://schemas.microsoft.com/office/drawing/2014/main" id="{00000000-0008-0000-0F00-00009F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0" name="正方形/長方形 159">
          <a:extLst>
            <a:ext uri="{FF2B5EF4-FFF2-40B4-BE49-F238E27FC236}">
              <a16:creationId xmlns:a16="http://schemas.microsoft.com/office/drawing/2014/main" id="{00000000-0008-0000-0F00-0000A0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1" name="正方形/長方形 160">
          <a:extLst>
            <a:ext uri="{FF2B5EF4-FFF2-40B4-BE49-F238E27FC236}">
              <a16:creationId xmlns:a16="http://schemas.microsoft.com/office/drawing/2014/main" id="{00000000-0008-0000-0F00-0000A1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62" name="正方形/長方形 161">
          <a:extLst>
            <a:ext uri="{FF2B5EF4-FFF2-40B4-BE49-F238E27FC236}">
              <a16:creationId xmlns:a16="http://schemas.microsoft.com/office/drawing/2014/main" id="{00000000-0008-0000-0F00-0000A2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63" name="テキスト ボックス 162">
          <a:extLst>
            <a:ext uri="{FF2B5EF4-FFF2-40B4-BE49-F238E27FC236}">
              <a16:creationId xmlns:a16="http://schemas.microsoft.com/office/drawing/2014/main" id="{00000000-0008-0000-0F00-0000A3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64" name="直線コネクタ 163">
          <a:extLst>
            <a:ext uri="{FF2B5EF4-FFF2-40B4-BE49-F238E27FC236}">
              <a16:creationId xmlns:a16="http://schemas.microsoft.com/office/drawing/2014/main" id="{00000000-0008-0000-0F00-0000A4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165" name="テキスト ボックス 164">
          <a:extLst>
            <a:ext uri="{FF2B5EF4-FFF2-40B4-BE49-F238E27FC236}">
              <a16:creationId xmlns:a16="http://schemas.microsoft.com/office/drawing/2014/main" id="{00000000-0008-0000-0F00-0000A5000000}"/>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66" name="直線コネクタ 165">
          <a:extLst>
            <a:ext uri="{FF2B5EF4-FFF2-40B4-BE49-F238E27FC236}">
              <a16:creationId xmlns:a16="http://schemas.microsoft.com/office/drawing/2014/main" id="{00000000-0008-0000-0F00-0000A600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167" name="テキスト ボックス 166">
          <a:extLst>
            <a:ext uri="{FF2B5EF4-FFF2-40B4-BE49-F238E27FC236}">
              <a16:creationId xmlns:a16="http://schemas.microsoft.com/office/drawing/2014/main" id="{00000000-0008-0000-0F00-0000A7000000}"/>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68" name="直線コネクタ 167">
          <a:extLst>
            <a:ext uri="{FF2B5EF4-FFF2-40B4-BE49-F238E27FC236}">
              <a16:creationId xmlns:a16="http://schemas.microsoft.com/office/drawing/2014/main" id="{00000000-0008-0000-0F00-0000A800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69" name="テキスト ボックス 168">
          <a:extLst>
            <a:ext uri="{FF2B5EF4-FFF2-40B4-BE49-F238E27FC236}">
              <a16:creationId xmlns:a16="http://schemas.microsoft.com/office/drawing/2014/main" id="{00000000-0008-0000-0F00-0000A900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70" name="直線コネクタ 169">
          <a:extLst>
            <a:ext uri="{FF2B5EF4-FFF2-40B4-BE49-F238E27FC236}">
              <a16:creationId xmlns:a16="http://schemas.microsoft.com/office/drawing/2014/main" id="{00000000-0008-0000-0F00-0000AA00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71" name="テキスト ボックス 170">
          <a:extLst>
            <a:ext uri="{FF2B5EF4-FFF2-40B4-BE49-F238E27FC236}">
              <a16:creationId xmlns:a16="http://schemas.microsoft.com/office/drawing/2014/main" id="{00000000-0008-0000-0F00-0000AB00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72" name="直線コネクタ 171">
          <a:extLst>
            <a:ext uri="{FF2B5EF4-FFF2-40B4-BE49-F238E27FC236}">
              <a16:creationId xmlns:a16="http://schemas.microsoft.com/office/drawing/2014/main" id="{00000000-0008-0000-0F00-0000AC00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73" name="テキスト ボックス 172">
          <a:extLst>
            <a:ext uri="{FF2B5EF4-FFF2-40B4-BE49-F238E27FC236}">
              <a16:creationId xmlns:a16="http://schemas.microsoft.com/office/drawing/2014/main" id="{00000000-0008-0000-0F00-0000AD00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74" name="直線コネクタ 173">
          <a:extLst>
            <a:ext uri="{FF2B5EF4-FFF2-40B4-BE49-F238E27FC236}">
              <a16:creationId xmlns:a16="http://schemas.microsoft.com/office/drawing/2014/main" id="{00000000-0008-0000-0F00-0000AE00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175" name="テキスト ボックス 174">
          <a:extLst>
            <a:ext uri="{FF2B5EF4-FFF2-40B4-BE49-F238E27FC236}">
              <a16:creationId xmlns:a16="http://schemas.microsoft.com/office/drawing/2014/main" id="{00000000-0008-0000-0F00-0000AF000000}"/>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76" name="直線コネクタ 175">
          <a:extLst>
            <a:ext uri="{FF2B5EF4-FFF2-40B4-BE49-F238E27FC236}">
              <a16:creationId xmlns:a16="http://schemas.microsoft.com/office/drawing/2014/main" id="{00000000-0008-0000-0F00-0000B000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177" name="テキスト ボックス 176">
          <a:extLst>
            <a:ext uri="{FF2B5EF4-FFF2-40B4-BE49-F238E27FC236}">
              <a16:creationId xmlns:a16="http://schemas.microsoft.com/office/drawing/2014/main" id="{00000000-0008-0000-0F00-0000B1000000}"/>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78" name="【福祉施設】&#10;有形固定資産減価償却率グラフ枠">
          <a:extLst>
            <a:ext uri="{FF2B5EF4-FFF2-40B4-BE49-F238E27FC236}">
              <a16:creationId xmlns:a16="http://schemas.microsoft.com/office/drawing/2014/main" id="{00000000-0008-0000-0F00-0000B200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87</xdr:row>
      <xdr:rowOff>17145</xdr:rowOff>
    </xdr:to>
    <xdr:cxnSp macro="">
      <xdr:nvCxnSpPr>
        <xdr:cNvPr id="179" name="直線コネクタ 178">
          <a:extLst>
            <a:ext uri="{FF2B5EF4-FFF2-40B4-BE49-F238E27FC236}">
              <a16:creationId xmlns:a16="http://schemas.microsoft.com/office/drawing/2014/main" id="{00000000-0008-0000-0F00-0000B3000000}"/>
            </a:ext>
          </a:extLst>
        </xdr:cNvPr>
        <xdr:cNvCxnSpPr/>
      </xdr:nvCxnSpPr>
      <xdr:spPr>
        <a:xfrm flipV="1">
          <a:off x="4634865" y="13335000"/>
          <a:ext cx="0" cy="1598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20972</xdr:rowOff>
    </xdr:from>
    <xdr:ext cx="405111" cy="259045"/>
    <xdr:sp macro="" textlink="">
      <xdr:nvSpPr>
        <xdr:cNvPr id="180" name="【福祉施設】&#10;有形固定資産減価償却率最小値テキスト">
          <a:extLst>
            <a:ext uri="{FF2B5EF4-FFF2-40B4-BE49-F238E27FC236}">
              <a16:creationId xmlns:a16="http://schemas.microsoft.com/office/drawing/2014/main" id="{00000000-0008-0000-0F00-0000B4000000}"/>
            </a:ext>
          </a:extLst>
        </xdr:cNvPr>
        <xdr:cNvSpPr txBox="1"/>
      </xdr:nvSpPr>
      <xdr:spPr>
        <a:xfrm>
          <a:off x="4673600" y="14937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87</xdr:row>
      <xdr:rowOff>17145</xdr:rowOff>
    </xdr:from>
    <xdr:to>
      <xdr:col>24</xdr:col>
      <xdr:colOff>152400</xdr:colOff>
      <xdr:row>87</xdr:row>
      <xdr:rowOff>17145</xdr:rowOff>
    </xdr:to>
    <xdr:cxnSp macro="">
      <xdr:nvCxnSpPr>
        <xdr:cNvPr id="181" name="直線コネクタ 180">
          <a:extLst>
            <a:ext uri="{FF2B5EF4-FFF2-40B4-BE49-F238E27FC236}">
              <a16:creationId xmlns:a16="http://schemas.microsoft.com/office/drawing/2014/main" id="{00000000-0008-0000-0F00-0000B5000000}"/>
            </a:ext>
          </a:extLst>
        </xdr:cNvPr>
        <xdr:cNvCxnSpPr/>
      </xdr:nvCxnSpPr>
      <xdr:spPr>
        <a:xfrm>
          <a:off x="4546600" y="14933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182" name="【福祉施設】&#10;有形固定資産減価償却率最大値テキスト">
          <a:extLst>
            <a:ext uri="{FF2B5EF4-FFF2-40B4-BE49-F238E27FC236}">
              <a16:creationId xmlns:a16="http://schemas.microsoft.com/office/drawing/2014/main" id="{00000000-0008-0000-0F00-0000B6000000}"/>
            </a:ext>
          </a:extLst>
        </xdr:cNvPr>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183" name="直線コネクタ 182">
          <a:extLst>
            <a:ext uri="{FF2B5EF4-FFF2-40B4-BE49-F238E27FC236}">
              <a16:creationId xmlns:a16="http://schemas.microsoft.com/office/drawing/2014/main" id="{00000000-0008-0000-0F00-0000B7000000}"/>
            </a:ext>
          </a:extLst>
        </xdr:cNvPr>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80663</xdr:rowOff>
    </xdr:from>
    <xdr:ext cx="405111" cy="259045"/>
    <xdr:sp macro="" textlink="">
      <xdr:nvSpPr>
        <xdr:cNvPr id="184" name="【福祉施設】&#10;有形固定資産減価償却率平均値テキスト">
          <a:extLst>
            <a:ext uri="{FF2B5EF4-FFF2-40B4-BE49-F238E27FC236}">
              <a16:creationId xmlns:a16="http://schemas.microsoft.com/office/drawing/2014/main" id="{00000000-0008-0000-0F00-0000B8000000}"/>
            </a:ext>
          </a:extLst>
        </xdr:cNvPr>
        <xdr:cNvSpPr txBox="1"/>
      </xdr:nvSpPr>
      <xdr:spPr>
        <a:xfrm>
          <a:off x="4673600" y="141395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57786</xdr:rowOff>
    </xdr:from>
    <xdr:to>
      <xdr:col>24</xdr:col>
      <xdr:colOff>114300</xdr:colOff>
      <xdr:row>83</xdr:row>
      <xdr:rowOff>159386</xdr:rowOff>
    </xdr:to>
    <xdr:sp macro="" textlink="">
      <xdr:nvSpPr>
        <xdr:cNvPr id="185" name="フローチャート: 判断 184">
          <a:extLst>
            <a:ext uri="{FF2B5EF4-FFF2-40B4-BE49-F238E27FC236}">
              <a16:creationId xmlns:a16="http://schemas.microsoft.com/office/drawing/2014/main" id="{00000000-0008-0000-0F00-0000B9000000}"/>
            </a:ext>
          </a:extLst>
        </xdr:cNvPr>
        <xdr:cNvSpPr/>
      </xdr:nvSpPr>
      <xdr:spPr>
        <a:xfrm>
          <a:off x="4584700" y="14288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71120</xdr:rowOff>
    </xdr:from>
    <xdr:to>
      <xdr:col>20</xdr:col>
      <xdr:colOff>38100</xdr:colOff>
      <xdr:row>84</xdr:row>
      <xdr:rowOff>1270</xdr:rowOff>
    </xdr:to>
    <xdr:sp macro="" textlink="">
      <xdr:nvSpPr>
        <xdr:cNvPr id="186" name="フローチャート: 判断 185">
          <a:extLst>
            <a:ext uri="{FF2B5EF4-FFF2-40B4-BE49-F238E27FC236}">
              <a16:creationId xmlns:a16="http://schemas.microsoft.com/office/drawing/2014/main" id="{00000000-0008-0000-0F00-0000BA000000}"/>
            </a:ext>
          </a:extLst>
        </xdr:cNvPr>
        <xdr:cNvSpPr/>
      </xdr:nvSpPr>
      <xdr:spPr>
        <a:xfrm>
          <a:off x="3746500" y="14301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82</xdr:row>
      <xdr:rowOff>17797</xdr:rowOff>
    </xdr:from>
    <xdr:ext cx="405111" cy="259045"/>
    <xdr:sp macro="" textlink="">
      <xdr:nvSpPr>
        <xdr:cNvPr id="187" name="n_1aveValue【福祉施設】&#10;有形固定資産減価償却率">
          <a:extLst>
            <a:ext uri="{FF2B5EF4-FFF2-40B4-BE49-F238E27FC236}">
              <a16:creationId xmlns:a16="http://schemas.microsoft.com/office/drawing/2014/main" id="{00000000-0008-0000-0F00-0000BB000000}"/>
            </a:ext>
          </a:extLst>
        </xdr:cNvPr>
        <xdr:cNvSpPr txBox="1"/>
      </xdr:nvSpPr>
      <xdr:spPr>
        <a:xfrm>
          <a:off x="3582044" y="14076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83</xdr:row>
      <xdr:rowOff>95886</xdr:rowOff>
    </xdr:from>
    <xdr:to>
      <xdr:col>15</xdr:col>
      <xdr:colOff>101600</xdr:colOff>
      <xdr:row>84</xdr:row>
      <xdr:rowOff>26036</xdr:rowOff>
    </xdr:to>
    <xdr:sp macro="" textlink="">
      <xdr:nvSpPr>
        <xdr:cNvPr id="188" name="フローチャート: 判断 187">
          <a:extLst>
            <a:ext uri="{FF2B5EF4-FFF2-40B4-BE49-F238E27FC236}">
              <a16:creationId xmlns:a16="http://schemas.microsoft.com/office/drawing/2014/main" id="{00000000-0008-0000-0F00-0000BC000000}"/>
            </a:ext>
          </a:extLst>
        </xdr:cNvPr>
        <xdr:cNvSpPr/>
      </xdr:nvSpPr>
      <xdr:spPr>
        <a:xfrm>
          <a:off x="2857500" y="14326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82</xdr:row>
      <xdr:rowOff>42563</xdr:rowOff>
    </xdr:from>
    <xdr:ext cx="405111" cy="259045"/>
    <xdr:sp macro="" textlink="">
      <xdr:nvSpPr>
        <xdr:cNvPr id="189" name="n_2aveValue【福祉施設】&#10;有形固定資産減価償却率">
          <a:extLst>
            <a:ext uri="{FF2B5EF4-FFF2-40B4-BE49-F238E27FC236}">
              <a16:creationId xmlns:a16="http://schemas.microsoft.com/office/drawing/2014/main" id="{00000000-0008-0000-0F00-0000BD000000}"/>
            </a:ext>
          </a:extLst>
        </xdr:cNvPr>
        <xdr:cNvSpPr txBox="1"/>
      </xdr:nvSpPr>
      <xdr:spPr>
        <a:xfrm>
          <a:off x="2705744" y="14101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83</xdr:row>
      <xdr:rowOff>69214</xdr:rowOff>
    </xdr:from>
    <xdr:to>
      <xdr:col>10</xdr:col>
      <xdr:colOff>165100</xdr:colOff>
      <xdr:row>83</xdr:row>
      <xdr:rowOff>170814</xdr:rowOff>
    </xdr:to>
    <xdr:sp macro="" textlink="">
      <xdr:nvSpPr>
        <xdr:cNvPr id="190" name="フローチャート: 判断 189">
          <a:extLst>
            <a:ext uri="{FF2B5EF4-FFF2-40B4-BE49-F238E27FC236}">
              <a16:creationId xmlns:a16="http://schemas.microsoft.com/office/drawing/2014/main" id="{00000000-0008-0000-0F00-0000BE000000}"/>
            </a:ext>
          </a:extLst>
        </xdr:cNvPr>
        <xdr:cNvSpPr/>
      </xdr:nvSpPr>
      <xdr:spPr>
        <a:xfrm>
          <a:off x="1968500" y="14299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82</xdr:row>
      <xdr:rowOff>15891</xdr:rowOff>
    </xdr:from>
    <xdr:ext cx="405111" cy="259045"/>
    <xdr:sp macro="" textlink="">
      <xdr:nvSpPr>
        <xdr:cNvPr id="191" name="n_3aveValue【福祉施設】&#10;有形固定資産減価償却率">
          <a:extLst>
            <a:ext uri="{FF2B5EF4-FFF2-40B4-BE49-F238E27FC236}">
              <a16:creationId xmlns:a16="http://schemas.microsoft.com/office/drawing/2014/main" id="{00000000-0008-0000-0F00-0000BF000000}"/>
            </a:ext>
          </a:extLst>
        </xdr:cNvPr>
        <xdr:cNvSpPr txBox="1"/>
      </xdr:nvSpPr>
      <xdr:spPr>
        <a:xfrm>
          <a:off x="1816744" y="14074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192" name="テキスト ボックス 191">
          <a:extLst>
            <a:ext uri="{FF2B5EF4-FFF2-40B4-BE49-F238E27FC236}">
              <a16:creationId xmlns:a16="http://schemas.microsoft.com/office/drawing/2014/main" id="{00000000-0008-0000-0F00-0000C000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93" name="テキスト ボックス 192">
          <a:extLst>
            <a:ext uri="{FF2B5EF4-FFF2-40B4-BE49-F238E27FC236}">
              <a16:creationId xmlns:a16="http://schemas.microsoft.com/office/drawing/2014/main" id="{00000000-0008-0000-0F00-0000C100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94" name="テキスト ボックス 193">
          <a:extLst>
            <a:ext uri="{FF2B5EF4-FFF2-40B4-BE49-F238E27FC236}">
              <a16:creationId xmlns:a16="http://schemas.microsoft.com/office/drawing/2014/main" id="{00000000-0008-0000-0F00-0000C200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95" name="テキスト ボックス 194">
          <a:extLst>
            <a:ext uri="{FF2B5EF4-FFF2-40B4-BE49-F238E27FC236}">
              <a16:creationId xmlns:a16="http://schemas.microsoft.com/office/drawing/2014/main" id="{00000000-0008-0000-0F00-0000C300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96" name="テキスト ボックス 195">
          <a:extLst>
            <a:ext uri="{FF2B5EF4-FFF2-40B4-BE49-F238E27FC236}">
              <a16:creationId xmlns:a16="http://schemas.microsoft.com/office/drawing/2014/main" id="{00000000-0008-0000-0F00-0000C400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57786</xdr:rowOff>
    </xdr:from>
    <xdr:to>
      <xdr:col>24</xdr:col>
      <xdr:colOff>114300</xdr:colOff>
      <xdr:row>83</xdr:row>
      <xdr:rowOff>159386</xdr:rowOff>
    </xdr:to>
    <xdr:sp macro="" textlink="">
      <xdr:nvSpPr>
        <xdr:cNvPr id="197" name="楕円 196">
          <a:extLst>
            <a:ext uri="{FF2B5EF4-FFF2-40B4-BE49-F238E27FC236}">
              <a16:creationId xmlns:a16="http://schemas.microsoft.com/office/drawing/2014/main" id="{00000000-0008-0000-0F00-0000C5000000}"/>
            </a:ext>
          </a:extLst>
        </xdr:cNvPr>
        <xdr:cNvSpPr/>
      </xdr:nvSpPr>
      <xdr:spPr>
        <a:xfrm>
          <a:off x="4584700" y="14288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36213</xdr:rowOff>
    </xdr:from>
    <xdr:ext cx="405111" cy="259045"/>
    <xdr:sp macro="" textlink="">
      <xdr:nvSpPr>
        <xdr:cNvPr id="198" name="【福祉施設】&#10;有形固定資産減価償却率該当値テキスト">
          <a:extLst>
            <a:ext uri="{FF2B5EF4-FFF2-40B4-BE49-F238E27FC236}">
              <a16:creationId xmlns:a16="http://schemas.microsoft.com/office/drawing/2014/main" id="{00000000-0008-0000-0F00-0000C6000000}"/>
            </a:ext>
          </a:extLst>
        </xdr:cNvPr>
        <xdr:cNvSpPr txBox="1"/>
      </xdr:nvSpPr>
      <xdr:spPr>
        <a:xfrm>
          <a:off x="4673600" y="14266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158750</xdr:rowOff>
    </xdr:from>
    <xdr:to>
      <xdr:col>20</xdr:col>
      <xdr:colOff>38100</xdr:colOff>
      <xdr:row>84</xdr:row>
      <xdr:rowOff>88900</xdr:rowOff>
    </xdr:to>
    <xdr:sp macro="" textlink="">
      <xdr:nvSpPr>
        <xdr:cNvPr id="199" name="楕円 198">
          <a:extLst>
            <a:ext uri="{FF2B5EF4-FFF2-40B4-BE49-F238E27FC236}">
              <a16:creationId xmlns:a16="http://schemas.microsoft.com/office/drawing/2014/main" id="{00000000-0008-0000-0F00-0000C7000000}"/>
            </a:ext>
          </a:extLst>
        </xdr:cNvPr>
        <xdr:cNvSpPr/>
      </xdr:nvSpPr>
      <xdr:spPr>
        <a:xfrm>
          <a:off x="3746500" y="1438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108586</xdr:rowOff>
    </xdr:from>
    <xdr:to>
      <xdr:col>24</xdr:col>
      <xdr:colOff>63500</xdr:colOff>
      <xdr:row>84</xdr:row>
      <xdr:rowOff>38100</xdr:rowOff>
    </xdr:to>
    <xdr:cxnSp macro="">
      <xdr:nvCxnSpPr>
        <xdr:cNvPr id="200" name="直線コネクタ 199">
          <a:extLst>
            <a:ext uri="{FF2B5EF4-FFF2-40B4-BE49-F238E27FC236}">
              <a16:creationId xmlns:a16="http://schemas.microsoft.com/office/drawing/2014/main" id="{00000000-0008-0000-0F00-0000C8000000}"/>
            </a:ext>
          </a:extLst>
        </xdr:cNvPr>
        <xdr:cNvCxnSpPr/>
      </xdr:nvCxnSpPr>
      <xdr:spPr>
        <a:xfrm flipV="1">
          <a:off x="3797300" y="14338936"/>
          <a:ext cx="838200" cy="100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38736</xdr:rowOff>
    </xdr:from>
    <xdr:to>
      <xdr:col>15</xdr:col>
      <xdr:colOff>101600</xdr:colOff>
      <xdr:row>84</xdr:row>
      <xdr:rowOff>140336</xdr:rowOff>
    </xdr:to>
    <xdr:sp macro="" textlink="">
      <xdr:nvSpPr>
        <xdr:cNvPr id="201" name="楕円 200">
          <a:extLst>
            <a:ext uri="{FF2B5EF4-FFF2-40B4-BE49-F238E27FC236}">
              <a16:creationId xmlns:a16="http://schemas.microsoft.com/office/drawing/2014/main" id="{00000000-0008-0000-0F00-0000C9000000}"/>
            </a:ext>
          </a:extLst>
        </xdr:cNvPr>
        <xdr:cNvSpPr/>
      </xdr:nvSpPr>
      <xdr:spPr>
        <a:xfrm>
          <a:off x="2857500" y="14440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38100</xdr:rowOff>
    </xdr:from>
    <xdr:to>
      <xdr:col>19</xdr:col>
      <xdr:colOff>177800</xdr:colOff>
      <xdr:row>84</xdr:row>
      <xdr:rowOff>89536</xdr:rowOff>
    </xdr:to>
    <xdr:cxnSp macro="">
      <xdr:nvCxnSpPr>
        <xdr:cNvPr id="202" name="直線コネクタ 201">
          <a:extLst>
            <a:ext uri="{FF2B5EF4-FFF2-40B4-BE49-F238E27FC236}">
              <a16:creationId xmlns:a16="http://schemas.microsoft.com/office/drawing/2014/main" id="{00000000-0008-0000-0F00-0000CA000000}"/>
            </a:ext>
          </a:extLst>
        </xdr:cNvPr>
        <xdr:cNvCxnSpPr/>
      </xdr:nvCxnSpPr>
      <xdr:spPr>
        <a:xfrm flipV="1">
          <a:off x="2908300" y="14439900"/>
          <a:ext cx="889000" cy="51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38736</xdr:rowOff>
    </xdr:from>
    <xdr:to>
      <xdr:col>10</xdr:col>
      <xdr:colOff>165100</xdr:colOff>
      <xdr:row>84</xdr:row>
      <xdr:rowOff>140336</xdr:rowOff>
    </xdr:to>
    <xdr:sp macro="" textlink="">
      <xdr:nvSpPr>
        <xdr:cNvPr id="203" name="楕円 202">
          <a:extLst>
            <a:ext uri="{FF2B5EF4-FFF2-40B4-BE49-F238E27FC236}">
              <a16:creationId xmlns:a16="http://schemas.microsoft.com/office/drawing/2014/main" id="{00000000-0008-0000-0F00-0000CB000000}"/>
            </a:ext>
          </a:extLst>
        </xdr:cNvPr>
        <xdr:cNvSpPr/>
      </xdr:nvSpPr>
      <xdr:spPr>
        <a:xfrm>
          <a:off x="1968500" y="14440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89536</xdr:rowOff>
    </xdr:from>
    <xdr:to>
      <xdr:col>15</xdr:col>
      <xdr:colOff>50800</xdr:colOff>
      <xdr:row>84</xdr:row>
      <xdr:rowOff>89536</xdr:rowOff>
    </xdr:to>
    <xdr:cxnSp macro="">
      <xdr:nvCxnSpPr>
        <xdr:cNvPr id="204" name="直線コネクタ 203">
          <a:extLst>
            <a:ext uri="{FF2B5EF4-FFF2-40B4-BE49-F238E27FC236}">
              <a16:creationId xmlns:a16="http://schemas.microsoft.com/office/drawing/2014/main" id="{00000000-0008-0000-0F00-0000CC000000}"/>
            </a:ext>
          </a:extLst>
        </xdr:cNvPr>
        <xdr:cNvCxnSpPr/>
      </xdr:nvCxnSpPr>
      <xdr:spPr>
        <a:xfrm>
          <a:off x="2019300" y="1449133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84</xdr:row>
      <xdr:rowOff>80027</xdr:rowOff>
    </xdr:from>
    <xdr:ext cx="405111" cy="259045"/>
    <xdr:sp macro="" textlink="">
      <xdr:nvSpPr>
        <xdr:cNvPr id="205" name="n_1mainValue【福祉施設】&#10;有形固定資産減価償却率">
          <a:extLst>
            <a:ext uri="{FF2B5EF4-FFF2-40B4-BE49-F238E27FC236}">
              <a16:creationId xmlns:a16="http://schemas.microsoft.com/office/drawing/2014/main" id="{00000000-0008-0000-0F00-0000CD000000}"/>
            </a:ext>
          </a:extLst>
        </xdr:cNvPr>
        <xdr:cNvSpPr txBox="1"/>
      </xdr:nvSpPr>
      <xdr:spPr>
        <a:xfrm>
          <a:off x="3582044" y="1448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131463</xdr:rowOff>
    </xdr:from>
    <xdr:ext cx="405111" cy="259045"/>
    <xdr:sp macro="" textlink="">
      <xdr:nvSpPr>
        <xdr:cNvPr id="206" name="n_2mainValue【福祉施設】&#10;有形固定資産減価償却率">
          <a:extLst>
            <a:ext uri="{FF2B5EF4-FFF2-40B4-BE49-F238E27FC236}">
              <a16:creationId xmlns:a16="http://schemas.microsoft.com/office/drawing/2014/main" id="{00000000-0008-0000-0F00-0000CE000000}"/>
            </a:ext>
          </a:extLst>
        </xdr:cNvPr>
        <xdr:cNvSpPr txBox="1"/>
      </xdr:nvSpPr>
      <xdr:spPr>
        <a:xfrm>
          <a:off x="2705744" y="14533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131463</xdr:rowOff>
    </xdr:from>
    <xdr:ext cx="405111" cy="259045"/>
    <xdr:sp macro="" textlink="">
      <xdr:nvSpPr>
        <xdr:cNvPr id="207" name="n_3mainValue【福祉施設】&#10;有形固定資産減価償却率">
          <a:extLst>
            <a:ext uri="{FF2B5EF4-FFF2-40B4-BE49-F238E27FC236}">
              <a16:creationId xmlns:a16="http://schemas.microsoft.com/office/drawing/2014/main" id="{00000000-0008-0000-0F00-0000CF000000}"/>
            </a:ext>
          </a:extLst>
        </xdr:cNvPr>
        <xdr:cNvSpPr txBox="1"/>
      </xdr:nvSpPr>
      <xdr:spPr>
        <a:xfrm>
          <a:off x="1816744" y="14533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08" name="正方形/長方形 207">
          <a:extLst>
            <a:ext uri="{FF2B5EF4-FFF2-40B4-BE49-F238E27FC236}">
              <a16:creationId xmlns:a16="http://schemas.microsoft.com/office/drawing/2014/main" id="{00000000-0008-0000-0F00-0000D000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09" name="正方形/長方形 208">
          <a:extLst>
            <a:ext uri="{FF2B5EF4-FFF2-40B4-BE49-F238E27FC236}">
              <a16:creationId xmlns:a16="http://schemas.microsoft.com/office/drawing/2014/main" id="{00000000-0008-0000-0F00-0000D100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10" name="正方形/長方形 209">
          <a:extLst>
            <a:ext uri="{FF2B5EF4-FFF2-40B4-BE49-F238E27FC236}">
              <a16:creationId xmlns:a16="http://schemas.microsoft.com/office/drawing/2014/main" id="{00000000-0008-0000-0F00-0000D200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11" name="正方形/長方形 210">
          <a:extLst>
            <a:ext uri="{FF2B5EF4-FFF2-40B4-BE49-F238E27FC236}">
              <a16:creationId xmlns:a16="http://schemas.microsoft.com/office/drawing/2014/main" id="{00000000-0008-0000-0F00-0000D300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12" name="正方形/長方形 211">
          <a:extLst>
            <a:ext uri="{FF2B5EF4-FFF2-40B4-BE49-F238E27FC236}">
              <a16:creationId xmlns:a16="http://schemas.microsoft.com/office/drawing/2014/main" id="{00000000-0008-0000-0F00-0000D400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13" name="正方形/長方形 212">
          <a:extLst>
            <a:ext uri="{FF2B5EF4-FFF2-40B4-BE49-F238E27FC236}">
              <a16:creationId xmlns:a16="http://schemas.microsoft.com/office/drawing/2014/main" id="{00000000-0008-0000-0F00-0000D500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14" name="正方形/長方形 213">
          <a:extLst>
            <a:ext uri="{FF2B5EF4-FFF2-40B4-BE49-F238E27FC236}">
              <a16:creationId xmlns:a16="http://schemas.microsoft.com/office/drawing/2014/main" id="{00000000-0008-0000-0F00-0000D600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15" name="正方形/長方形 214">
          <a:extLst>
            <a:ext uri="{FF2B5EF4-FFF2-40B4-BE49-F238E27FC236}">
              <a16:creationId xmlns:a16="http://schemas.microsoft.com/office/drawing/2014/main" id="{00000000-0008-0000-0F00-0000D700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16" name="テキスト ボックス 215">
          <a:extLst>
            <a:ext uri="{FF2B5EF4-FFF2-40B4-BE49-F238E27FC236}">
              <a16:creationId xmlns:a16="http://schemas.microsoft.com/office/drawing/2014/main" id="{00000000-0008-0000-0F00-0000D800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17" name="直線コネクタ 216">
          <a:extLst>
            <a:ext uri="{FF2B5EF4-FFF2-40B4-BE49-F238E27FC236}">
              <a16:creationId xmlns:a16="http://schemas.microsoft.com/office/drawing/2014/main" id="{00000000-0008-0000-0F00-0000D900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18" name="直線コネクタ 217">
          <a:extLst>
            <a:ext uri="{FF2B5EF4-FFF2-40B4-BE49-F238E27FC236}">
              <a16:creationId xmlns:a16="http://schemas.microsoft.com/office/drawing/2014/main" id="{00000000-0008-0000-0F00-0000DA000000}"/>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19" name="テキスト ボックス 218">
          <a:extLst>
            <a:ext uri="{FF2B5EF4-FFF2-40B4-BE49-F238E27FC236}">
              <a16:creationId xmlns:a16="http://schemas.microsoft.com/office/drawing/2014/main" id="{00000000-0008-0000-0F00-0000DB000000}"/>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20" name="直線コネクタ 219">
          <a:extLst>
            <a:ext uri="{FF2B5EF4-FFF2-40B4-BE49-F238E27FC236}">
              <a16:creationId xmlns:a16="http://schemas.microsoft.com/office/drawing/2014/main" id="{00000000-0008-0000-0F00-0000DC000000}"/>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21" name="テキスト ボックス 220">
          <a:extLst>
            <a:ext uri="{FF2B5EF4-FFF2-40B4-BE49-F238E27FC236}">
              <a16:creationId xmlns:a16="http://schemas.microsoft.com/office/drawing/2014/main" id="{00000000-0008-0000-0F00-0000DD000000}"/>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22" name="直線コネクタ 221">
          <a:extLst>
            <a:ext uri="{FF2B5EF4-FFF2-40B4-BE49-F238E27FC236}">
              <a16:creationId xmlns:a16="http://schemas.microsoft.com/office/drawing/2014/main" id="{00000000-0008-0000-0F00-0000DE000000}"/>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23" name="テキスト ボックス 222">
          <a:extLst>
            <a:ext uri="{FF2B5EF4-FFF2-40B4-BE49-F238E27FC236}">
              <a16:creationId xmlns:a16="http://schemas.microsoft.com/office/drawing/2014/main" id="{00000000-0008-0000-0F00-0000DF000000}"/>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24" name="直線コネクタ 223">
          <a:extLst>
            <a:ext uri="{FF2B5EF4-FFF2-40B4-BE49-F238E27FC236}">
              <a16:creationId xmlns:a16="http://schemas.microsoft.com/office/drawing/2014/main" id="{00000000-0008-0000-0F00-0000E0000000}"/>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25" name="テキスト ボックス 224">
          <a:extLst>
            <a:ext uri="{FF2B5EF4-FFF2-40B4-BE49-F238E27FC236}">
              <a16:creationId xmlns:a16="http://schemas.microsoft.com/office/drawing/2014/main" id="{00000000-0008-0000-0F00-0000E1000000}"/>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26" name="直線コネクタ 225">
          <a:extLst>
            <a:ext uri="{FF2B5EF4-FFF2-40B4-BE49-F238E27FC236}">
              <a16:creationId xmlns:a16="http://schemas.microsoft.com/office/drawing/2014/main" id="{00000000-0008-0000-0F00-0000E2000000}"/>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27" name="テキスト ボックス 226">
          <a:extLst>
            <a:ext uri="{FF2B5EF4-FFF2-40B4-BE49-F238E27FC236}">
              <a16:creationId xmlns:a16="http://schemas.microsoft.com/office/drawing/2014/main" id="{00000000-0008-0000-0F00-0000E3000000}"/>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28" name="直線コネクタ 227">
          <a:extLst>
            <a:ext uri="{FF2B5EF4-FFF2-40B4-BE49-F238E27FC236}">
              <a16:creationId xmlns:a16="http://schemas.microsoft.com/office/drawing/2014/main" id="{00000000-0008-0000-0F00-0000E4000000}"/>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29" name="テキスト ボックス 228">
          <a:extLst>
            <a:ext uri="{FF2B5EF4-FFF2-40B4-BE49-F238E27FC236}">
              <a16:creationId xmlns:a16="http://schemas.microsoft.com/office/drawing/2014/main" id="{00000000-0008-0000-0F00-0000E5000000}"/>
            </a:ext>
          </a:extLst>
        </xdr:cNvPr>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30" name="直線コネクタ 229">
          <a:extLst>
            <a:ext uri="{FF2B5EF4-FFF2-40B4-BE49-F238E27FC236}">
              <a16:creationId xmlns:a16="http://schemas.microsoft.com/office/drawing/2014/main" id="{00000000-0008-0000-0F00-0000E600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31" name="テキスト ボックス 230">
          <a:extLst>
            <a:ext uri="{FF2B5EF4-FFF2-40B4-BE49-F238E27FC236}">
              <a16:creationId xmlns:a16="http://schemas.microsoft.com/office/drawing/2014/main" id="{00000000-0008-0000-0F00-0000E700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32" name="【福祉施設】&#10;一人当たり面積グラフ枠">
          <a:extLst>
            <a:ext uri="{FF2B5EF4-FFF2-40B4-BE49-F238E27FC236}">
              <a16:creationId xmlns:a16="http://schemas.microsoft.com/office/drawing/2014/main" id="{00000000-0008-0000-0F00-0000E800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160564</xdr:rowOff>
    </xdr:from>
    <xdr:to>
      <xdr:col>54</xdr:col>
      <xdr:colOff>189865</xdr:colOff>
      <xdr:row>86</xdr:row>
      <xdr:rowOff>159584</xdr:rowOff>
    </xdr:to>
    <xdr:cxnSp macro="">
      <xdr:nvCxnSpPr>
        <xdr:cNvPr id="233" name="直線コネクタ 232">
          <a:extLst>
            <a:ext uri="{FF2B5EF4-FFF2-40B4-BE49-F238E27FC236}">
              <a16:creationId xmlns:a16="http://schemas.microsoft.com/office/drawing/2014/main" id="{00000000-0008-0000-0F00-0000E9000000}"/>
            </a:ext>
          </a:extLst>
        </xdr:cNvPr>
        <xdr:cNvCxnSpPr/>
      </xdr:nvCxnSpPr>
      <xdr:spPr>
        <a:xfrm flipV="1">
          <a:off x="10476865" y="13362214"/>
          <a:ext cx="0" cy="1542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163411</xdr:rowOff>
    </xdr:from>
    <xdr:ext cx="469744" cy="259045"/>
    <xdr:sp macro="" textlink="">
      <xdr:nvSpPr>
        <xdr:cNvPr id="234" name="【福祉施設】&#10;一人当たり面積最小値テキスト">
          <a:extLst>
            <a:ext uri="{FF2B5EF4-FFF2-40B4-BE49-F238E27FC236}">
              <a16:creationId xmlns:a16="http://schemas.microsoft.com/office/drawing/2014/main" id="{00000000-0008-0000-0F00-0000EA000000}"/>
            </a:ext>
          </a:extLst>
        </xdr:cNvPr>
        <xdr:cNvSpPr txBox="1"/>
      </xdr:nvSpPr>
      <xdr:spPr>
        <a:xfrm>
          <a:off x="10515600" y="14908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159584</xdr:rowOff>
    </xdr:from>
    <xdr:to>
      <xdr:col>55</xdr:col>
      <xdr:colOff>88900</xdr:colOff>
      <xdr:row>86</xdr:row>
      <xdr:rowOff>159584</xdr:rowOff>
    </xdr:to>
    <xdr:cxnSp macro="">
      <xdr:nvCxnSpPr>
        <xdr:cNvPr id="235" name="直線コネクタ 234">
          <a:extLst>
            <a:ext uri="{FF2B5EF4-FFF2-40B4-BE49-F238E27FC236}">
              <a16:creationId xmlns:a16="http://schemas.microsoft.com/office/drawing/2014/main" id="{00000000-0008-0000-0F00-0000EB000000}"/>
            </a:ext>
          </a:extLst>
        </xdr:cNvPr>
        <xdr:cNvCxnSpPr/>
      </xdr:nvCxnSpPr>
      <xdr:spPr>
        <a:xfrm>
          <a:off x="10388600" y="14904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107241</xdr:rowOff>
    </xdr:from>
    <xdr:ext cx="469744" cy="259045"/>
    <xdr:sp macro="" textlink="">
      <xdr:nvSpPr>
        <xdr:cNvPr id="236" name="【福祉施設】&#10;一人当たり面積最大値テキスト">
          <a:extLst>
            <a:ext uri="{FF2B5EF4-FFF2-40B4-BE49-F238E27FC236}">
              <a16:creationId xmlns:a16="http://schemas.microsoft.com/office/drawing/2014/main" id="{00000000-0008-0000-0F00-0000EC000000}"/>
            </a:ext>
          </a:extLst>
        </xdr:cNvPr>
        <xdr:cNvSpPr txBox="1"/>
      </xdr:nvSpPr>
      <xdr:spPr>
        <a:xfrm>
          <a:off x="10515600" y="13137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160564</xdr:rowOff>
    </xdr:from>
    <xdr:to>
      <xdr:col>55</xdr:col>
      <xdr:colOff>88900</xdr:colOff>
      <xdr:row>77</xdr:row>
      <xdr:rowOff>160564</xdr:rowOff>
    </xdr:to>
    <xdr:cxnSp macro="">
      <xdr:nvCxnSpPr>
        <xdr:cNvPr id="237" name="直線コネクタ 236">
          <a:extLst>
            <a:ext uri="{FF2B5EF4-FFF2-40B4-BE49-F238E27FC236}">
              <a16:creationId xmlns:a16="http://schemas.microsoft.com/office/drawing/2014/main" id="{00000000-0008-0000-0F00-0000ED000000}"/>
            </a:ext>
          </a:extLst>
        </xdr:cNvPr>
        <xdr:cNvCxnSpPr/>
      </xdr:nvCxnSpPr>
      <xdr:spPr>
        <a:xfrm>
          <a:off x="10388600" y="13362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131625</xdr:rowOff>
    </xdr:from>
    <xdr:ext cx="469744" cy="259045"/>
    <xdr:sp macro="" textlink="">
      <xdr:nvSpPr>
        <xdr:cNvPr id="238" name="【福祉施設】&#10;一人当たり面積平均値テキスト">
          <a:extLst>
            <a:ext uri="{FF2B5EF4-FFF2-40B4-BE49-F238E27FC236}">
              <a16:creationId xmlns:a16="http://schemas.microsoft.com/office/drawing/2014/main" id="{00000000-0008-0000-0F00-0000EE000000}"/>
            </a:ext>
          </a:extLst>
        </xdr:cNvPr>
        <xdr:cNvSpPr txBox="1"/>
      </xdr:nvSpPr>
      <xdr:spPr>
        <a:xfrm>
          <a:off x="10515600" y="145334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153198</xdr:rowOff>
    </xdr:from>
    <xdr:to>
      <xdr:col>55</xdr:col>
      <xdr:colOff>50800</xdr:colOff>
      <xdr:row>85</xdr:row>
      <xdr:rowOff>83348</xdr:rowOff>
    </xdr:to>
    <xdr:sp macro="" textlink="">
      <xdr:nvSpPr>
        <xdr:cNvPr id="239" name="フローチャート: 判断 238">
          <a:extLst>
            <a:ext uri="{FF2B5EF4-FFF2-40B4-BE49-F238E27FC236}">
              <a16:creationId xmlns:a16="http://schemas.microsoft.com/office/drawing/2014/main" id="{00000000-0008-0000-0F00-0000EF000000}"/>
            </a:ext>
          </a:extLst>
        </xdr:cNvPr>
        <xdr:cNvSpPr/>
      </xdr:nvSpPr>
      <xdr:spPr>
        <a:xfrm>
          <a:off x="10426700" y="14554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690</xdr:rowOff>
    </xdr:from>
    <xdr:to>
      <xdr:col>50</xdr:col>
      <xdr:colOff>165100</xdr:colOff>
      <xdr:row>85</xdr:row>
      <xdr:rowOff>102290</xdr:rowOff>
    </xdr:to>
    <xdr:sp macro="" textlink="">
      <xdr:nvSpPr>
        <xdr:cNvPr id="240" name="フローチャート: 判断 239">
          <a:extLst>
            <a:ext uri="{FF2B5EF4-FFF2-40B4-BE49-F238E27FC236}">
              <a16:creationId xmlns:a16="http://schemas.microsoft.com/office/drawing/2014/main" id="{00000000-0008-0000-0F00-0000F0000000}"/>
            </a:ext>
          </a:extLst>
        </xdr:cNvPr>
        <xdr:cNvSpPr/>
      </xdr:nvSpPr>
      <xdr:spPr>
        <a:xfrm>
          <a:off x="9588500" y="1457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85</xdr:row>
      <xdr:rowOff>93417</xdr:rowOff>
    </xdr:from>
    <xdr:ext cx="469744" cy="259045"/>
    <xdr:sp macro="" textlink="">
      <xdr:nvSpPr>
        <xdr:cNvPr id="241" name="n_1aveValue【福祉施設】&#10;一人当たり面積">
          <a:extLst>
            <a:ext uri="{FF2B5EF4-FFF2-40B4-BE49-F238E27FC236}">
              <a16:creationId xmlns:a16="http://schemas.microsoft.com/office/drawing/2014/main" id="{00000000-0008-0000-0F00-0000F1000000}"/>
            </a:ext>
          </a:extLst>
        </xdr:cNvPr>
        <xdr:cNvSpPr txBox="1"/>
      </xdr:nvSpPr>
      <xdr:spPr>
        <a:xfrm>
          <a:off x="9391727" y="14666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85</xdr:row>
      <xdr:rowOff>10813</xdr:rowOff>
    </xdr:from>
    <xdr:to>
      <xdr:col>46</xdr:col>
      <xdr:colOff>38100</xdr:colOff>
      <xdr:row>85</xdr:row>
      <xdr:rowOff>112413</xdr:rowOff>
    </xdr:to>
    <xdr:sp macro="" textlink="">
      <xdr:nvSpPr>
        <xdr:cNvPr id="242" name="フローチャート: 判断 241">
          <a:extLst>
            <a:ext uri="{FF2B5EF4-FFF2-40B4-BE49-F238E27FC236}">
              <a16:creationId xmlns:a16="http://schemas.microsoft.com/office/drawing/2014/main" id="{00000000-0008-0000-0F00-0000F2000000}"/>
            </a:ext>
          </a:extLst>
        </xdr:cNvPr>
        <xdr:cNvSpPr/>
      </xdr:nvSpPr>
      <xdr:spPr>
        <a:xfrm>
          <a:off x="8699500" y="14584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85</xdr:row>
      <xdr:rowOff>103540</xdr:rowOff>
    </xdr:from>
    <xdr:ext cx="469744" cy="259045"/>
    <xdr:sp macro="" textlink="">
      <xdr:nvSpPr>
        <xdr:cNvPr id="243" name="n_2aveValue【福祉施設】&#10;一人当たり面積">
          <a:extLst>
            <a:ext uri="{FF2B5EF4-FFF2-40B4-BE49-F238E27FC236}">
              <a16:creationId xmlns:a16="http://schemas.microsoft.com/office/drawing/2014/main" id="{00000000-0008-0000-0F00-0000F3000000}"/>
            </a:ext>
          </a:extLst>
        </xdr:cNvPr>
        <xdr:cNvSpPr txBox="1"/>
      </xdr:nvSpPr>
      <xdr:spPr>
        <a:xfrm>
          <a:off x="8515427" y="14676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85</xdr:row>
      <xdr:rowOff>33674</xdr:rowOff>
    </xdr:from>
    <xdr:to>
      <xdr:col>41</xdr:col>
      <xdr:colOff>101600</xdr:colOff>
      <xdr:row>85</xdr:row>
      <xdr:rowOff>135274</xdr:rowOff>
    </xdr:to>
    <xdr:sp macro="" textlink="">
      <xdr:nvSpPr>
        <xdr:cNvPr id="244" name="フローチャート: 判断 243">
          <a:extLst>
            <a:ext uri="{FF2B5EF4-FFF2-40B4-BE49-F238E27FC236}">
              <a16:creationId xmlns:a16="http://schemas.microsoft.com/office/drawing/2014/main" id="{00000000-0008-0000-0F00-0000F4000000}"/>
            </a:ext>
          </a:extLst>
        </xdr:cNvPr>
        <xdr:cNvSpPr/>
      </xdr:nvSpPr>
      <xdr:spPr>
        <a:xfrm>
          <a:off x="7810500" y="14606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85</xdr:row>
      <xdr:rowOff>126401</xdr:rowOff>
    </xdr:from>
    <xdr:ext cx="469744" cy="259045"/>
    <xdr:sp macro="" textlink="">
      <xdr:nvSpPr>
        <xdr:cNvPr id="245" name="n_3aveValue【福祉施設】&#10;一人当たり面積">
          <a:extLst>
            <a:ext uri="{FF2B5EF4-FFF2-40B4-BE49-F238E27FC236}">
              <a16:creationId xmlns:a16="http://schemas.microsoft.com/office/drawing/2014/main" id="{00000000-0008-0000-0F00-0000F5000000}"/>
            </a:ext>
          </a:extLst>
        </xdr:cNvPr>
        <xdr:cNvSpPr txBox="1"/>
      </xdr:nvSpPr>
      <xdr:spPr>
        <a:xfrm>
          <a:off x="7626427" y="14699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46" name="テキスト ボックス 245">
          <a:extLst>
            <a:ext uri="{FF2B5EF4-FFF2-40B4-BE49-F238E27FC236}">
              <a16:creationId xmlns:a16="http://schemas.microsoft.com/office/drawing/2014/main" id="{00000000-0008-0000-0F00-0000F600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47" name="テキスト ボックス 246">
          <a:extLst>
            <a:ext uri="{FF2B5EF4-FFF2-40B4-BE49-F238E27FC236}">
              <a16:creationId xmlns:a16="http://schemas.microsoft.com/office/drawing/2014/main" id="{00000000-0008-0000-0F00-0000F700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48" name="テキスト ボックス 247">
          <a:extLst>
            <a:ext uri="{FF2B5EF4-FFF2-40B4-BE49-F238E27FC236}">
              <a16:creationId xmlns:a16="http://schemas.microsoft.com/office/drawing/2014/main" id="{00000000-0008-0000-0F00-0000F800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49" name="テキスト ボックス 248">
          <a:extLst>
            <a:ext uri="{FF2B5EF4-FFF2-40B4-BE49-F238E27FC236}">
              <a16:creationId xmlns:a16="http://schemas.microsoft.com/office/drawing/2014/main" id="{00000000-0008-0000-0F00-0000F900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50" name="テキスト ボックス 249">
          <a:extLst>
            <a:ext uri="{FF2B5EF4-FFF2-40B4-BE49-F238E27FC236}">
              <a16:creationId xmlns:a16="http://schemas.microsoft.com/office/drawing/2014/main" id="{00000000-0008-0000-0F00-0000FA00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100293</xdr:rowOff>
    </xdr:from>
    <xdr:to>
      <xdr:col>55</xdr:col>
      <xdr:colOff>50800</xdr:colOff>
      <xdr:row>85</xdr:row>
      <xdr:rowOff>30443</xdr:rowOff>
    </xdr:to>
    <xdr:sp macro="" textlink="">
      <xdr:nvSpPr>
        <xdr:cNvPr id="251" name="楕円 250">
          <a:extLst>
            <a:ext uri="{FF2B5EF4-FFF2-40B4-BE49-F238E27FC236}">
              <a16:creationId xmlns:a16="http://schemas.microsoft.com/office/drawing/2014/main" id="{00000000-0008-0000-0F00-0000FB000000}"/>
            </a:ext>
          </a:extLst>
        </xdr:cNvPr>
        <xdr:cNvSpPr/>
      </xdr:nvSpPr>
      <xdr:spPr>
        <a:xfrm>
          <a:off x="10426700" y="14502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123170</xdr:rowOff>
    </xdr:from>
    <xdr:ext cx="469744" cy="259045"/>
    <xdr:sp macro="" textlink="">
      <xdr:nvSpPr>
        <xdr:cNvPr id="252" name="【福祉施設】&#10;一人当たり面積該当値テキスト">
          <a:extLst>
            <a:ext uri="{FF2B5EF4-FFF2-40B4-BE49-F238E27FC236}">
              <a16:creationId xmlns:a16="http://schemas.microsoft.com/office/drawing/2014/main" id="{00000000-0008-0000-0F00-0000FC000000}"/>
            </a:ext>
          </a:extLst>
        </xdr:cNvPr>
        <xdr:cNvSpPr txBox="1"/>
      </xdr:nvSpPr>
      <xdr:spPr>
        <a:xfrm>
          <a:off x="10515600" y="14353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121521</xdr:rowOff>
    </xdr:from>
    <xdr:to>
      <xdr:col>50</xdr:col>
      <xdr:colOff>165100</xdr:colOff>
      <xdr:row>85</xdr:row>
      <xdr:rowOff>51671</xdr:rowOff>
    </xdr:to>
    <xdr:sp macro="" textlink="">
      <xdr:nvSpPr>
        <xdr:cNvPr id="253" name="楕円 252">
          <a:extLst>
            <a:ext uri="{FF2B5EF4-FFF2-40B4-BE49-F238E27FC236}">
              <a16:creationId xmlns:a16="http://schemas.microsoft.com/office/drawing/2014/main" id="{00000000-0008-0000-0F00-0000FD000000}"/>
            </a:ext>
          </a:extLst>
        </xdr:cNvPr>
        <xdr:cNvSpPr/>
      </xdr:nvSpPr>
      <xdr:spPr>
        <a:xfrm>
          <a:off x="9588500" y="14523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151093</xdr:rowOff>
    </xdr:from>
    <xdr:to>
      <xdr:col>55</xdr:col>
      <xdr:colOff>0</xdr:colOff>
      <xdr:row>85</xdr:row>
      <xdr:rowOff>871</xdr:rowOff>
    </xdr:to>
    <xdr:cxnSp macro="">
      <xdr:nvCxnSpPr>
        <xdr:cNvPr id="254" name="直線コネクタ 253">
          <a:extLst>
            <a:ext uri="{FF2B5EF4-FFF2-40B4-BE49-F238E27FC236}">
              <a16:creationId xmlns:a16="http://schemas.microsoft.com/office/drawing/2014/main" id="{00000000-0008-0000-0F00-0000FE000000}"/>
            </a:ext>
          </a:extLst>
        </xdr:cNvPr>
        <xdr:cNvCxnSpPr/>
      </xdr:nvCxnSpPr>
      <xdr:spPr>
        <a:xfrm flipV="1">
          <a:off x="9639300" y="14552893"/>
          <a:ext cx="838200"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138503</xdr:rowOff>
    </xdr:from>
    <xdr:to>
      <xdr:col>46</xdr:col>
      <xdr:colOff>38100</xdr:colOff>
      <xdr:row>85</xdr:row>
      <xdr:rowOff>68653</xdr:rowOff>
    </xdr:to>
    <xdr:sp macro="" textlink="">
      <xdr:nvSpPr>
        <xdr:cNvPr id="255" name="楕円 254">
          <a:extLst>
            <a:ext uri="{FF2B5EF4-FFF2-40B4-BE49-F238E27FC236}">
              <a16:creationId xmlns:a16="http://schemas.microsoft.com/office/drawing/2014/main" id="{00000000-0008-0000-0F00-0000FF000000}"/>
            </a:ext>
          </a:extLst>
        </xdr:cNvPr>
        <xdr:cNvSpPr/>
      </xdr:nvSpPr>
      <xdr:spPr>
        <a:xfrm>
          <a:off x="8699500" y="14540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871</xdr:rowOff>
    </xdr:from>
    <xdr:to>
      <xdr:col>50</xdr:col>
      <xdr:colOff>114300</xdr:colOff>
      <xdr:row>85</xdr:row>
      <xdr:rowOff>17853</xdr:rowOff>
    </xdr:to>
    <xdr:cxnSp macro="">
      <xdr:nvCxnSpPr>
        <xdr:cNvPr id="256" name="直線コネクタ 255">
          <a:extLst>
            <a:ext uri="{FF2B5EF4-FFF2-40B4-BE49-F238E27FC236}">
              <a16:creationId xmlns:a16="http://schemas.microsoft.com/office/drawing/2014/main" id="{00000000-0008-0000-0F00-000000010000}"/>
            </a:ext>
          </a:extLst>
        </xdr:cNvPr>
        <xdr:cNvCxnSpPr/>
      </xdr:nvCxnSpPr>
      <xdr:spPr>
        <a:xfrm flipV="1">
          <a:off x="8750300" y="14574121"/>
          <a:ext cx="889000" cy="16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142748</xdr:rowOff>
    </xdr:from>
    <xdr:to>
      <xdr:col>41</xdr:col>
      <xdr:colOff>101600</xdr:colOff>
      <xdr:row>85</xdr:row>
      <xdr:rowOff>72898</xdr:rowOff>
    </xdr:to>
    <xdr:sp macro="" textlink="">
      <xdr:nvSpPr>
        <xdr:cNvPr id="257" name="楕円 256">
          <a:extLst>
            <a:ext uri="{FF2B5EF4-FFF2-40B4-BE49-F238E27FC236}">
              <a16:creationId xmlns:a16="http://schemas.microsoft.com/office/drawing/2014/main" id="{00000000-0008-0000-0F00-000001010000}"/>
            </a:ext>
          </a:extLst>
        </xdr:cNvPr>
        <xdr:cNvSpPr/>
      </xdr:nvSpPr>
      <xdr:spPr>
        <a:xfrm>
          <a:off x="7810500" y="1454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17853</xdr:rowOff>
    </xdr:from>
    <xdr:to>
      <xdr:col>45</xdr:col>
      <xdr:colOff>177800</xdr:colOff>
      <xdr:row>85</xdr:row>
      <xdr:rowOff>22098</xdr:rowOff>
    </xdr:to>
    <xdr:cxnSp macro="">
      <xdr:nvCxnSpPr>
        <xdr:cNvPr id="258" name="直線コネクタ 257">
          <a:extLst>
            <a:ext uri="{FF2B5EF4-FFF2-40B4-BE49-F238E27FC236}">
              <a16:creationId xmlns:a16="http://schemas.microsoft.com/office/drawing/2014/main" id="{00000000-0008-0000-0F00-000002010000}"/>
            </a:ext>
          </a:extLst>
        </xdr:cNvPr>
        <xdr:cNvCxnSpPr/>
      </xdr:nvCxnSpPr>
      <xdr:spPr>
        <a:xfrm flipV="1">
          <a:off x="7861300" y="14591103"/>
          <a:ext cx="889000" cy="4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68198</xdr:rowOff>
    </xdr:from>
    <xdr:ext cx="469744" cy="259045"/>
    <xdr:sp macro="" textlink="">
      <xdr:nvSpPr>
        <xdr:cNvPr id="259" name="n_1mainValue【福祉施設】&#10;一人当たり面積">
          <a:extLst>
            <a:ext uri="{FF2B5EF4-FFF2-40B4-BE49-F238E27FC236}">
              <a16:creationId xmlns:a16="http://schemas.microsoft.com/office/drawing/2014/main" id="{00000000-0008-0000-0F00-000003010000}"/>
            </a:ext>
          </a:extLst>
        </xdr:cNvPr>
        <xdr:cNvSpPr txBox="1"/>
      </xdr:nvSpPr>
      <xdr:spPr>
        <a:xfrm>
          <a:off x="9391727" y="14298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85180</xdr:rowOff>
    </xdr:from>
    <xdr:ext cx="469744" cy="259045"/>
    <xdr:sp macro="" textlink="">
      <xdr:nvSpPr>
        <xdr:cNvPr id="260" name="n_2mainValue【福祉施設】&#10;一人当たり面積">
          <a:extLst>
            <a:ext uri="{FF2B5EF4-FFF2-40B4-BE49-F238E27FC236}">
              <a16:creationId xmlns:a16="http://schemas.microsoft.com/office/drawing/2014/main" id="{00000000-0008-0000-0F00-000004010000}"/>
            </a:ext>
          </a:extLst>
        </xdr:cNvPr>
        <xdr:cNvSpPr txBox="1"/>
      </xdr:nvSpPr>
      <xdr:spPr>
        <a:xfrm>
          <a:off x="8515427" y="14315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89425</xdr:rowOff>
    </xdr:from>
    <xdr:ext cx="469744" cy="259045"/>
    <xdr:sp macro="" textlink="">
      <xdr:nvSpPr>
        <xdr:cNvPr id="261" name="n_3mainValue【福祉施設】&#10;一人当たり面積">
          <a:extLst>
            <a:ext uri="{FF2B5EF4-FFF2-40B4-BE49-F238E27FC236}">
              <a16:creationId xmlns:a16="http://schemas.microsoft.com/office/drawing/2014/main" id="{00000000-0008-0000-0F00-000005010000}"/>
            </a:ext>
          </a:extLst>
        </xdr:cNvPr>
        <xdr:cNvSpPr txBox="1"/>
      </xdr:nvSpPr>
      <xdr:spPr>
        <a:xfrm>
          <a:off x="7626427" y="14319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62" name="正方形/長方形 261">
          <a:extLst>
            <a:ext uri="{FF2B5EF4-FFF2-40B4-BE49-F238E27FC236}">
              <a16:creationId xmlns:a16="http://schemas.microsoft.com/office/drawing/2014/main" id="{00000000-0008-0000-0F00-000006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63" name="正方形/長方形 262">
          <a:extLst>
            <a:ext uri="{FF2B5EF4-FFF2-40B4-BE49-F238E27FC236}">
              <a16:creationId xmlns:a16="http://schemas.microsoft.com/office/drawing/2014/main" id="{00000000-0008-0000-0F00-000007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64" name="正方形/長方形 263">
          <a:extLst>
            <a:ext uri="{FF2B5EF4-FFF2-40B4-BE49-F238E27FC236}">
              <a16:creationId xmlns:a16="http://schemas.microsoft.com/office/drawing/2014/main" id="{00000000-0008-0000-0F00-000008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65" name="正方形/長方形 264">
          <a:extLst>
            <a:ext uri="{FF2B5EF4-FFF2-40B4-BE49-F238E27FC236}">
              <a16:creationId xmlns:a16="http://schemas.microsoft.com/office/drawing/2014/main" id="{00000000-0008-0000-0F00-000009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66" name="正方形/長方形 265">
          <a:extLst>
            <a:ext uri="{FF2B5EF4-FFF2-40B4-BE49-F238E27FC236}">
              <a16:creationId xmlns:a16="http://schemas.microsoft.com/office/drawing/2014/main" id="{00000000-0008-0000-0F00-00000A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67" name="正方形/長方形 266">
          <a:extLst>
            <a:ext uri="{FF2B5EF4-FFF2-40B4-BE49-F238E27FC236}">
              <a16:creationId xmlns:a16="http://schemas.microsoft.com/office/drawing/2014/main" id="{00000000-0008-0000-0F00-00000B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68" name="正方形/長方形 267">
          <a:extLst>
            <a:ext uri="{FF2B5EF4-FFF2-40B4-BE49-F238E27FC236}">
              <a16:creationId xmlns:a16="http://schemas.microsoft.com/office/drawing/2014/main" id="{00000000-0008-0000-0F00-00000C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69" name="正方形/長方形 268">
          <a:extLst>
            <a:ext uri="{FF2B5EF4-FFF2-40B4-BE49-F238E27FC236}">
              <a16:creationId xmlns:a16="http://schemas.microsoft.com/office/drawing/2014/main" id="{00000000-0008-0000-0F00-00000D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70" name="正方形/長方形 269">
          <a:extLst>
            <a:ext uri="{FF2B5EF4-FFF2-40B4-BE49-F238E27FC236}">
              <a16:creationId xmlns:a16="http://schemas.microsoft.com/office/drawing/2014/main" id="{00000000-0008-0000-0F00-00000E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71" name="正方形/長方形 270">
          <a:extLst>
            <a:ext uri="{FF2B5EF4-FFF2-40B4-BE49-F238E27FC236}">
              <a16:creationId xmlns:a16="http://schemas.microsoft.com/office/drawing/2014/main" id="{00000000-0008-0000-0F00-00000F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72" name="正方形/長方形 271">
          <a:extLst>
            <a:ext uri="{FF2B5EF4-FFF2-40B4-BE49-F238E27FC236}">
              <a16:creationId xmlns:a16="http://schemas.microsoft.com/office/drawing/2014/main" id="{00000000-0008-0000-0F00-000010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73" name="正方形/長方形 272">
          <a:extLst>
            <a:ext uri="{FF2B5EF4-FFF2-40B4-BE49-F238E27FC236}">
              <a16:creationId xmlns:a16="http://schemas.microsoft.com/office/drawing/2014/main" id="{00000000-0008-0000-0F00-000011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74" name="正方形/長方形 273">
          <a:extLst>
            <a:ext uri="{FF2B5EF4-FFF2-40B4-BE49-F238E27FC236}">
              <a16:creationId xmlns:a16="http://schemas.microsoft.com/office/drawing/2014/main" id="{00000000-0008-0000-0F00-000012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75" name="正方形/長方形 274">
          <a:extLst>
            <a:ext uri="{FF2B5EF4-FFF2-40B4-BE49-F238E27FC236}">
              <a16:creationId xmlns:a16="http://schemas.microsoft.com/office/drawing/2014/main" id="{00000000-0008-0000-0F00-000013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76" name="正方形/長方形 275">
          <a:extLst>
            <a:ext uri="{FF2B5EF4-FFF2-40B4-BE49-F238E27FC236}">
              <a16:creationId xmlns:a16="http://schemas.microsoft.com/office/drawing/2014/main" id="{00000000-0008-0000-0F00-000014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77" name="正方形/長方形 276">
          <a:extLst>
            <a:ext uri="{FF2B5EF4-FFF2-40B4-BE49-F238E27FC236}">
              <a16:creationId xmlns:a16="http://schemas.microsoft.com/office/drawing/2014/main" id="{00000000-0008-0000-0F00-000015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78" name="正方形/長方形 277">
          <a:extLst>
            <a:ext uri="{FF2B5EF4-FFF2-40B4-BE49-F238E27FC236}">
              <a16:creationId xmlns:a16="http://schemas.microsoft.com/office/drawing/2014/main" id="{00000000-0008-0000-0F00-000016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79" name="正方形/長方形 278">
          <a:extLst>
            <a:ext uri="{FF2B5EF4-FFF2-40B4-BE49-F238E27FC236}">
              <a16:creationId xmlns:a16="http://schemas.microsoft.com/office/drawing/2014/main" id="{00000000-0008-0000-0F00-000017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80" name="正方形/長方形 279">
          <a:extLst>
            <a:ext uri="{FF2B5EF4-FFF2-40B4-BE49-F238E27FC236}">
              <a16:creationId xmlns:a16="http://schemas.microsoft.com/office/drawing/2014/main" id="{00000000-0008-0000-0F00-000018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81" name="正方形/長方形 280">
          <a:extLst>
            <a:ext uri="{FF2B5EF4-FFF2-40B4-BE49-F238E27FC236}">
              <a16:creationId xmlns:a16="http://schemas.microsoft.com/office/drawing/2014/main" id="{00000000-0008-0000-0F00-000019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82" name="正方形/長方形 281">
          <a:extLst>
            <a:ext uri="{FF2B5EF4-FFF2-40B4-BE49-F238E27FC236}">
              <a16:creationId xmlns:a16="http://schemas.microsoft.com/office/drawing/2014/main" id="{00000000-0008-0000-0F00-00001A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83" name="正方形/長方形 282">
          <a:extLst>
            <a:ext uri="{FF2B5EF4-FFF2-40B4-BE49-F238E27FC236}">
              <a16:creationId xmlns:a16="http://schemas.microsoft.com/office/drawing/2014/main" id="{00000000-0008-0000-0F00-00001B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84" name="正方形/長方形 283">
          <a:extLst>
            <a:ext uri="{FF2B5EF4-FFF2-40B4-BE49-F238E27FC236}">
              <a16:creationId xmlns:a16="http://schemas.microsoft.com/office/drawing/2014/main" id="{00000000-0008-0000-0F00-00001C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85" name="正方形/長方形 284">
          <a:extLst>
            <a:ext uri="{FF2B5EF4-FFF2-40B4-BE49-F238E27FC236}">
              <a16:creationId xmlns:a16="http://schemas.microsoft.com/office/drawing/2014/main" id="{00000000-0008-0000-0F00-00001D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86" name="テキスト ボックス 285">
          <a:extLst>
            <a:ext uri="{FF2B5EF4-FFF2-40B4-BE49-F238E27FC236}">
              <a16:creationId xmlns:a16="http://schemas.microsoft.com/office/drawing/2014/main" id="{00000000-0008-0000-0F00-00001E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87" name="直線コネクタ 286">
          <a:extLst>
            <a:ext uri="{FF2B5EF4-FFF2-40B4-BE49-F238E27FC236}">
              <a16:creationId xmlns:a16="http://schemas.microsoft.com/office/drawing/2014/main" id="{00000000-0008-0000-0F00-00001F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38100</xdr:rowOff>
    </xdr:from>
    <xdr:to>
      <xdr:col>89</xdr:col>
      <xdr:colOff>177800</xdr:colOff>
      <xdr:row>42</xdr:row>
      <xdr:rowOff>38100</xdr:rowOff>
    </xdr:to>
    <xdr:cxnSp macro="">
      <xdr:nvCxnSpPr>
        <xdr:cNvPr id="288" name="直線コネクタ 287">
          <a:extLst>
            <a:ext uri="{FF2B5EF4-FFF2-40B4-BE49-F238E27FC236}">
              <a16:creationId xmlns:a16="http://schemas.microsoft.com/office/drawing/2014/main" id="{00000000-0008-0000-0F00-000020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67327</xdr:rowOff>
    </xdr:from>
    <xdr:ext cx="338939" cy="259045"/>
    <xdr:sp macro="" textlink="">
      <xdr:nvSpPr>
        <xdr:cNvPr id="289" name="テキスト ボックス 288">
          <a:extLst>
            <a:ext uri="{FF2B5EF4-FFF2-40B4-BE49-F238E27FC236}">
              <a16:creationId xmlns:a16="http://schemas.microsoft.com/office/drawing/2014/main" id="{00000000-0008-0000-0F00-000021010000}"/>
            </a:ext>
          </a:extLst>
        </xdr:cNvPr>
        <xdr:cNvSpPr txBox="1"/>
      </xdr:nvSpPr>
      <xdr:spPr>
        <a:xfrm>
          <a:off x="12107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290" name="直線コネクタ 289">
          <a:extLst>
            <a:ext uri="{FF2B5EF4-FFF2-40B4-BE49-F238E27FC236}">
              <a16:creationId xmlns:a16="http://schemas.microsoft.com/office/drawing/2014/main" id="{00000000-0008-0000-0F00-000022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291" name="テキスト ボックス 290">
          <a:extLst>
            <a:ext uri="{FF2B5EF4-FFF2-40B4-BE49-F238E27FC236}">
              <a16:creationId xmlns:a16="http://schemas.microsoft.com/office/drawing/2014/main" id="{00000000-0008-0000-0F00-000023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292" name="直線コネクタ 291">
          <a:extLst>
            <a:ext uri="{FF2B5EF4-FFF2-40B4-BE49-F238E27FC236}">
              <a16:creationId xmlns:a16="http://schemas.microsoft.com/office/drawing/2014/main" id="{00000000-0008-0000-0F00-000024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293" name="テキスト ボックス 292">
          <a:extLst>
            <a:ext uri="{FF2B5EF4-FFF2-40B4-BE49-F238E27FC236}">
              <a16:creationId xmlns:a16="http://schemas.microsoft.com/office/drawing/2014/main" id="{00000000-0008-0000-0F00-000025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294" name="直線コネクタ 293">
          <a:extLst>
            <a:ext uri="{FF2B5EF4-FFF2-40B4-BE49-F238E27FC236}">
              <a16:creationId xmlns:a16="http://schemas.microsoft.com/office/drawing/2014/main" id="{00000000-0008-0000-0F00-000026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295" name="テキスト ボックス 294">
          <a:extLst>
            <a:ext uri="{FF2B5EF4-FFF2-40B4-BE49-F238E27FC236}">
              <a16:creationId xmlns:a16="http://schemas.microsoft.com/office/drawing/2014/main" id="{00000000-0008-0000-0F00-000027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296" name="直線コネクタ 295">
          <a:extLst>
            <a:ext uri="{FF2B5EF4-FFF2-40B4-BE49-F238E27FC236}">
              <a16:creationId xmlns:a16="http://schemas.microsoft.com/office/drawing/2014/main" id="{00000000-0008-0000-0F00-000028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297" name="テキスト ボックス 296">
          <a:extLst>
            <a:ext uri="{FF2B5EF4-FFF2-40B4-BE49-F238E27FC236}">
              <a16:creationId xmlns:a16="http://schemas.microsoft.com/office/drawing/2014/main" id="{00000000-0008-0000-0F00-000029010000}"/>
            </a:ext>
          </a:extLst>
        </xdr:cNvPr>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98" name="直線コネクタ 297">
          <a:extLst>
            <a:ext uri="{FF2B5EF4-FFF2-40B4-BE49-F238E27FC236}">
              <a16:creationId xmlns:a16="http://schemas.microsoft.com/office/drawing/2014/main" id="{00000000-0008-0000-0F00-00002A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299" name="テキスト ボックス 298">
          <a:extLst>
            <a:ext uri="{FF2B5EF4-FFF2-40B4-BE49-F238E27FC236}">
              <a16:creationId xmlns:a16="http://schemas.microsoft.com/office/drawing/2014/main" id="{00000000-0008-0000-0F00-00002B010000}"/>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00" name="【一般廃棄物処理施設】&#10;有形固定資産減価償却率グラフ枠">
          <a:extLst>
            <a:ext uri="{FF2B5EF4-FFF2-40B4-BE49-F238E27FC236}">
              <a16:creationId xmlns:a16="http://schemas.microsoft.com/office/drawing/2014/main" id="{00000000-0008-0000-0F00-00002C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139700</xdr:rowOff>
    </xdr:from>
    <xdr:to>
      <xdr:col>85</xdr:col>
      <xdr:colOff>126364</xdr:colOff>
      <xdr:row>42</xdr:row>
      <xdr:rowOff>38100</xdr:rowOff>
    </xdr:to>
    <xdr:cxnSp macro="">
      <xdr:nvCxnSpPr>
        <xdr:cNvPr id="301" name="直線コネクタ 300">
          <a:extLst>
            <a:ext uri="{FF2B5EF4-FFF2-40B4-BE49-F238E27FC236}">
              <a16:creationId xmlns:a16="http://schemas.microsoft.com/office/drawing/2014/main" id="{00000000-0008-0000-0F00-00002D010000}"/>
            </a:ext>
          </a:extLst>
        </xdr:cNvPr>
        <xdr:cNvCxnSpPr/>
      </xdr:nvCxnSpPr>
      <xdr:spPr>
        <a:xfrm flipV="1">
          <a:off x="16318864" y="596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340478" cy="259045"/>
    <xdr:sp macro="" textlink="">
      <xdr:nvSpPr>
        <xdr:cNvPr id="302" name="【一般廃棄物処理施設】&#10;有形固定資産減価償却率最小値テキスト">
          <a:extLst>
            <a:ext uri="{FF2B5EF4-FFF2-40B4-BE49-F238E27FC236}">
              <a16:creationId xmlns:a16="http://schemas.microsoft.com/office/drawing/2014/main" id="{00000000-0008-0000-0F00-00002E010000}"/>
            </a:ext>
          </a:extLst>
        </xdr:cNvPr>
        <xdr:cNvSpPr txBox="1"/>
      </xdr:nvSpPr>
      <xdr:spPr>
        <a:xfrm>
          <a:off x="16357600" y="724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303" name="直線コネクタ 302">
          <a:extLst>
            <a:ext uri="{FF2B5EF4-FFF2-40B4-BE49-F238E27FC236}">
              <a16:creationId xmlns:a16="http://schemas.microsoft.com/office/drawing/2014/main" id="{00000000-0008-0000-0F00-00002F010000}"/>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86377</xdr:rowOff>
    </xdr:from>
    <xdr:ext cx="469744" cy="259045"/>
    <xdr:sp macro="" textlink="">
      <xdr:nvSpPr>
        <xdr:cNvPr id="304" name="【一般廃棄物処理施設】&#10;有形固定資産減価償却率最大値テキスト">
          <a:extLst>
            <a:ext uri="{FF2B5EF4-FFF2-40B4-BE49-F238E27FC236}">
              <a16:creationId xmlns:a16="http://schemas.microsoft.com/office/drawing/2014/main" id="{00000000-0008-0000-0F00-000030010000}"/>
            </a:ext>
          </a:extLst>
        </xdr:cNvPr>
        <xdr:cNvSpPr txBox="1"/>
      </xdr:nvSpPr>
      <xdr:spPr>
        <a:xfrm>
          <a:off x="16357600" y="574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139700</xdr:rowOff>
    </xdr:from>
    <xdr:to>
      <xdr:col>86</xdr:col>
      <xdr:colOff>25400</xdr:colOff>
      <xdr:row>34</xdr:row>
      <xdr:rowOff>139700</xdr:rowOff>
    </xdr:to>
    <xdr:cxnSp macro="">
      <xdr:nvCxnSpPr>
        <xdr:cNvPr id="305" name="直線コネクタ 304">
          <a:extLst>
            <a:ext uri="{FF2B5EF4-FFF2-40B4-BE49-F238E27FC236}">
              <a16:creationId xmlns:a16="http://schemas.microsoft.com/office/drawing/2014/main" id="{00000000-0008-0000-0F00-000031010000}"/>
            </a:ext>
          </a:extLst>
        </xdr:cNvPr>
        <xdr:cNvCxnSpPr/>
      </xdr:nvCxnSpPr>
      <xdr:spPr>
        <a:xfrm>
          <a:off x="16230600" y="59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7637</xdr:rowOff>
    </xdr:from>
    <xdr:ext cx="405111" cy="259045"/>
    <xdr:sp macro="" textlink="">
      <xdr:nvSpPr>
        <xdr:cNvPr id="306" name="【一般廃棄物処理施設】&#10;有形固定資産減価償却率平均値テキスト">
          <a:extLst>
            <a:ext uri="{FF2B5EF4-FFF2-40B4-BE49-F238E27FC236}">
              <a16:creationId xmlns:a16="http://schemas.microsoft.com/office/drawing/2014/main" id="{00000000-0008-0000-0F00-000032010000}"/>
            </a:ext>
          </a:extLst>
        </xdr:cNvPr>
        <xdr:cNvSpPr txBox="1"/>
      </xdr:nvSpPr>
      <xdr:spPr>
        <a:xfrm>
          <a:off x="16357600" y="63512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156210</xdr:rowOff>
    </xdr:from>
    <xdr:to>
      <xdr:col>85</xdr:col>
      <xdr:colOff>177800</xdr:colOff>
      <xdr:row>38</xdr:row>
      <xdr:rowOff>86360</xdr:rowOff>
    </xdr:to>
    <xdr:sp macro="" textlink="">
      <xdr:nvSpPr>
        <xdr:cNvPr id="307" name="フローチャート: 判断 306">
          <a:extLst>
            <a:ext uri="{FF2B5EF4-FFF2-40B4-BE49-F238E27FC236}">
              <a16:creationId xmlns:a16="http://schemas.microsoft.com/office/drawing/2014/main" id="{00000000-0008-0000-0F00-000033010000}"/>
            </a:ext>
          </a:extLst>
        </xdr:cNvPr>
        <xdr:cNvSpPr/>
      </xdr:nvSpPr>
      <xdr:spPr>
        <a:xfrm>
          <a:off x="16268700" y="649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6350</xdr:rowOff>
    </xdr:from>
    <xdr:to>
      <xdr:col>81</xdr:col>
      <xdr:colOff>101600</xdr:colOff>
      <xdr:row>38</xdr:row>
      <xdr:rowOff>107950</xdr:rowOff>
    </xdr:to>
    <xdr:sp macro="" textlink="">
      <xdr:nvSpPr>
        <xdr:cNvPr id="308" name="フローチャート: 判断 307">
          <a:extLst>
            <a:ext uri="{FF2B5EF4-FFF2-40B4-BE49-F238E27FC236}">
              <a16:creationId xmlns:a16="http://schemas.microsoft.com/office/drawing/2014/main" id="{00000000-0008-0000-0F00-000034010000}"/>
            </a:ext>
          </a:extLst>
        </xdr:cNvPr>
        <xdr:cNvSpPr/>
      </xdr:nvSpPr>
      <xdr:spPr>
        <a:xfrm>
          <a:off x="15430500" y="652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36</xdr:row>
      <xdr:rowOff>124477</xdr:rowOff>
    </xdr:from>
    <xdr:ext cx="405111" cy="259045"/>
    <xdr:sp macro="" textlink="">
      <xdr:nvSpPr>
        <xdr:cNvPr id="309" name="n_1aveValue【一般廃棄物処理施設】&#10;有形固定資産減価償却率">
          <a:extLst>
            <a:ext uri="{FF2B5EF4-FFF2-40B4-BE49-F238E27FC236}">
              <a16:creationId xmlns:a16="http://schemas.microsoft.com/office/drawing/2014/main" id="{00000000-0008-0000-0F00-000035010000}"/>
            </a:ext>
          </a:extLst>
        </xdr:cNvPr>
        <xdr:cNvSpPr txBox="1"/>
      </xdr:nvSpPr>
      <xdr:spPr>
        <a:xfrm>
          <a:off x="15266044" y="6296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105410</xdr:rowOff>
    </xdr:from>
    <xdr:to>
      <xdr:col>76</xdr:col>
      <xdr:colOff>165100</xdr:colOff>
      <xdr:row>38</xdr:row>
      <xdr:rowOff>35560</xdr:rowOff>
    </xdr:to>
    <xdr:sp macro="" textlink="">
      <xdr:nvSpPr>
        <xdr:cNvPr id="310" name="フローチャート: 判断 309">
          <a:extLst>
            <a:ext uri="{FF2B5EF4-FFF2-40B4-BE49-F238E27FC236}">
              <a16:creationId xmlns:a16="http://schemas.microsoft.com/office/drawing/2014/main" id="{00000000-0008-0000-0F00-000036010000}"/>
            </a:ext>
          </a:extLst>
        </xdr:cNvPr>
        <xdr:cNvSpPr/>
      </xdr:nvSpPr>
      <xdr:spPr>
        <a:xfrm>
          <a:off x="145415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36</xdr:row>
      <xdr:rowOff>52087</xdr:rowOff>
    </xdr:from>
    <xdr:ext cx="405111" cy="259045"/>
    <xdr:sp macro="" textlink="">
      <xdr:nvSpPr>
        <xdr:cNvPr id="311" name="n_2aveValue【一般廃棄物処理施設】&#10;有形固定資産減価償却率">
          <a:extLst>
            <a:ext uri="{FF2B5EF4-FFF2-40B4-BE49-F238E27FC236}">
              <a16:creationId xmlns:a16="http://schemas.microsoft.com/office/drawing/2014/main" id="{00000000-0008-0000-0F00-000037010000}"/>
            </a:ext>
          </a:extLst>
        </xdr:cNvPr>
        <xdr:cNvSpPr txBox="1"/>
      </xdr:nvSpPr>
      <xdr:spPr>
        <a:xfrm>
          <a:off x="14389744" y="6224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54610</xdr:rowOff>
    </xdr:from>
    <xdr:to>
      <xdr:col>72</xdr:col>
      <xdr:colOff>38100</xdr:colOff>
      <xdr:row>38</xdr:row>
      <xdr:rowOff>156210</xdr:rowOff>
    </xdr:to>
    <xdr:sp macro="" textlink="">
      <xdr:nvSpPr>
        <xdr:cNvPr id="312" name="フローチャート: 判断 311">
          <a:extLst>
            <a:ext uri="{FF2B5EF4-FFF2-40B4-BE49-F238E27FC236}">
              <a16:creationId xmlns:a16="http://schemas.microsoft.com/office/drawing/2014/main" id="{00000000-0008-0000-0F00-000038010000}"/>
            </a:ext>
          </a:extLst>
        </xdr:cNvPr>
        <xdr:cNvSpPr/>
      </xdr:nvSpPr>
      <xdr:spPr>
        <a:xfrm>
          <a:off x="13652500" y="656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37</xdr:row>
      <xdr:rowOff>1287</xdr:rowOff>
    </xdr:from>
    <xdr:ext cx="405111" cy="259045"/>
    <xdr:sp macro="" textlink="">
      <xdr:nvSpPr>
        <xdr:cNvPr id="313" name="n_3aveValue【一般廃棄物処理施設】&#10;有形固定資産減価償却率">
          <a:extLst>
            <a:ext uri="{FF2B5EF4-FFF2-40B4-BE49-F238E27FC236}">
              <a16:creationId xmlns:a16="http://schemas.microsoft.com/office/drawing/2014/main" id="{00000000-0008-0000-0F00-000039010000}"/>
            </a:ext>
          </a:extLst>
        </xdr:cNvPr>
        <xdr:cNvSpPr txBox="1"/>
      </xdr:nvSpPr>
      <xdr:spPr>
        <a:xfrm>
          <a:off x="13500744" y="6344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314" name="テキスト ボックス 313">
          <a:extLst>
            <a:ext uri="{FF2B5EF4-FFF2-40B4-BE49-F238E27FC236}">
              <a16:creationId xmlns:a16="http://schemas.microsoft.com/office/drawing/2014/main" id="{00000000-0008-0000-0F00-00003A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15" name="テキスト ボックス 314">
          <a:extLst>
            <a:ext uri="{FF2B5EF4-FFF2-40B4-BE49-F238E27FC236}">
              <a16:creationId xmlns:a16="http://schemas.microsoft.com/office/drawing/2014/main" id="{00000000-0008-0000-0F00-00003B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16" name="テキスト ボックス 315">
          <a:extLst>
            <a:ext uri="{FF2B5EF4-FFF2-40B4-BE49-F238E27FC236}">
              <a16:creationId xmlns:a16="http://schemas.microsoft.com/office/drawing/2014/main" id="{00000000-0008-0000-0F00-00003C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17" name="テキスト ボックス 316">
          <a:extLst>
            <a:ext uri="{FF2B5EF4-FFF2-40B4-BE49-F238E27FC236}">
              <a16:creationId xmlns:a16="http://schemas.microsoft.com/office/drawing/2014/main" id="{00000000-0008-0000-0F00-00003D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18" name="テキスト ボックス 317">
          <a:extLst>
            <a:ext uri="{FF2B5EF4-FFF2-40B4-BE49-F238E27FC236}">
              <a16:creationId xmlns:a16="http://schemas.microsoft.com/office/drawing/2014/main" id="{00000000-0008-0000-0F00-00003E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29210</xdr:rowOff>
    </xdr:from>
    <xdr:to>
      <xdr:col>85</xdr:col>
      <xdr:colOff>177800</xdr:colOff>
      <xdr:row>39</xdr:row>
      <xdr:rowOff>130810</xdr:rowOff>
    </xdr:to>
    <xdr:sp macro="" textlink="">
      <xdr:nvSpPr>
        <xdr:cNvPr id="319" name="楕円 318">
          <a:extLst>
            <a:ext uri="{FF2B5EF4-FFF2-40B4-BE49-F238E27FC236}">
              <a16:creationId xmlns:a16="http://schemas.microsoft.com/office/drawing/2014/main" id="{00000000-0008-0000-0F00-00003F010000}"/>
            </a:ext>
          </a:extLst>
        </xdr:cNvPr>
        <xdr:cNvSpPr/>
      </xdr:nvSpPr>
      <xdr:spPr>
        <a:xfrm>
          <a:off x="16268700" y="6715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7637</xdr:rowOff>
    </xdr:from>
    <xdr:ext cx="405111" cy="259045"/>
    <xdr:sp macro="" textlink="">
      <xdr:nvSpPr>
        <xdr:cNvPr id="320" name="【一般廃棄物処理施設】&#10;有形固定資産減価償却率該当値テキスト">
          <a:extLst>
            <a:ext uri="{FF2B5EF4-FFF2-40B4-BE49-F238E27FC236}">
              <a16:creationId xmlns:a16="http://schemas.microsoft.com/office/drawing/2014/main" id="{00000000-0008-0000-0F00-000040010000}"/>
            </a:ext>
          </a:extLst>
        </xdr:cNvPr>
        <xdr:cNvSpPr txBox="1"/>
      </xdr:nvSpPr>
      <xdr:spPr>
        <a:xfrm>
          <a:off x="16357600" y="6694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85090</xdr:rowOff>
    </xdr:from>
    <xdr:to>
      <xdr:col>81</xdr:col>
      <xdr:colOff>101600</xdr:colOff>
      <xdr:row>40</xdr:row>
      <xdr:rowOff>15240</xdr:rowOff>
    </xdr:to>
    <xdr:sp macro="" textlink="">
      <xdr:nvSpPr>
        <xdr:cNvPr id="321" name="楕円 320">
          <a:extLst>
            <a:ext uri="{FF2B5EF4-FFF2-40B4-BE49-F238E27FC236}">
              <a16:creationId xmlns:a16="http://schemas.microsoft.com/office/drawing/2014/main" id="{00000000-0008-0000-0F00-000041010000}"/>
            </a:ext>
          </a:extLst>
        </xdr:cNvPr>
        <xdr:cNvSpPr/>
      </xdr:nvSpPr>
      <xdr:spPr>
        <a:xfrm>
          <a:off x="15430500" y="6771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80010</xdr:rowOff>
    </xdr:from>
    <xdr:to>
      <xdr:col>85</xdr:col>
      <xdr:colOff>127000</xdr:colOff>
      <xdr:row>39</xdr:row>
      <xdr:rowOff>135890</xdr:rowOff>
    </xdr:to>
    <xdr:cxnSp macro="">
      <xdr:nvCxnSpPr>
        <xdr:cNvPr id="322" name="直線コネクタ 321">
          <a:extLst>
            <a:ext uri="{FF2B5EF4-FFF2-40B4-BE49-F238E27FC236}">
              <a16:creationId xmlns:a16="http://schemas.microsoft.com/office/drawing/2014/main" id="{00000000-0008-0000-0F00-000042010000}"/>
            </a:ext>
          </a:extLst>
        </xdr:cNvPr>
        <xdr:cNvCxnSpPr/>
      </xdr:nvCxnSpPr>
      <xdr:spPr>
        <a:xfrm flipV="1">
          <a:off x="15481300" y="6766560"/>
          <a:ext cx="838200" cy="55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40</xdr:row>
      <xdr:rowOff>6367</xdr:rowOff>
    </xdr:from>
    <xdr:ext cx="405111" cy="259045"/>
    <xdr:sp macro="" textlink="">
      <xdr:nvSpPr>
        <xdr:cNvPr id="323" name="n_1mainValue【一般廃棄物処理施設】&#10;有形固定資産減価償却率">
          <a:extLst>
            <a:ext uri="{FF2B5EF4-FFF2-40B4-BE49-F238E27FC236}">
              <a16:creationId xmlns:a16="http://schemas.microsoft.com/office/drawing/2014/main" id="{00000000-0008-0000-0F00-000043010000}"/>
            </a:ext>
          </a:extLst>
        </xdr:cNvPr>
        <xdr:cNvSpPr txBox="1"/>
      </xdr:nvSpPr>
      <xdr:spPr>
        <a:xfrm>
          <a:off x="15266044" y="6864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24" name="正方形/長方形 323">
          <a:extLst>
            <a:ext uri="{FF2B5EF4-FFF2-40B4-BE49-F238E27FC236}">
              <a16:creationId xmlns:a16="http://schemas.microsoft.com/office/drawing/2014/main" id="{00000000-0008-0000-0F00-000044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25" name="正方形/長方形 324">
          <a:extLst>
            <a:ext uri="{FF2B5EF4-FFF2-40B4-BE49-F238E27FC236}">
              <a16:creationId xmlns:a16="http://schemas.microsoft.com/office/drawing/2014/main" id="{00000000-0008-0000-0F00-000045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26" name="正方形/長方形 325">
          <a:extLst>
            <a:ext uri="{FF2B5EF4-FFF2-40B4-BE49-F238E27FC236}">
              <a16:creationId xmlns:a16="http://schemas.microsoft.com/office/drawing/2014/main" id="{00000000-0008-0000-0F00-000046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27" name="正方形/長方形 326">
          <a:extLst>
            <a:ext uri="{FF2B5EF4-FFF2-40B4-BE49-F238E27FC236}">
              <a16:creationId xmlns:a16="http://schemas.microsoft.com/office/drawing/2014/main" id="{00000000-0008-0000-0F00-000047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28" name="正方形/長方形 327">
          <a:extLst>
            <a:ext uri="{FF2B5EF4-FFF2-40B4-BE49-F238E27FC236}">
              <a16:creationId xmlns:a16="http://schemas.microsoft.com/office/drawing/2014/main" id="{00000000-0008-0000-0F00-000048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29" name="正方形/長方形 328">
          <a:extLst>
            <a:ext uri="{FF2B5EF4-FFF2-40B4-BE49-F238E27FC236}">
              <a16:creationId xmlns:a16="http://schemas.microsoft.com/office/drawing/2014/main" id="{00000000-0008-0000-0F00-000049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30" name="正方形/長方形 329">
          <a:extLst>
            <a:ext uri="{FF2B5EF4-FFF2-40B4-BE49-F238E27FC236}">
              <a16:creationId xmlns:a16="http://schemas.microsoft.com/office/drawing/2014/main" id="{00000000-0008-0000-0F00-00004A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31" name="正方形/長方形 330">
          <a:extLst>
            <a:ext uri="{FF2B5EF4-FFF2-40B4-BE49-F238E27FC236}">
              <a16:creationId xmlns:a16="http://schemas.microsoft.com/office/drawing/2014/main" id="{00000000-0008-0000-0F00-00004B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32" name="テキスト ボックス 331">
          <a:extLst>
            <a:ext uri="{FF2B5EF4-FFF2-40B4-BE49-F238E27FC236}">
              <a16:creationId xmlns:a16="http://schemas.microsoft.com/office/drawing/2014/main" id="{00000000-0008-0000-0F00-00004C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33" name="直線コネクタ 332">
          <a:extLst>
            <a:ext uri="{FF2B5EF4-FFF2-40B4-BE49-F238E27FC236}">
              <a16:creationId xmlns:a16="http://schemas.microsoft.com/office/drawing/2014/main" id="{00000000-0008-0000-0F00-00004D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34" name="直線コネクタ 333">
          <a:extLst>
            <a:ext uri="{FF2B5EF4-FFF2-40B4-BE49-F238E27FC236}">
              <a16:creationId xmlns:a16="http://schemas.microsoft.com/office/drawing/2014/main" id="{00000000-0008-0000-0F00-00004E010000}"/>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335" name="テキスト ボックス 334">
          <a:extLst>
            <a:ext uri="{FF2B5EF4-FFF2-40B4-BE49-F238E27FC236}">
              <a16:creationId xmlns:a16="http://schemas.microsoft.com/office/drawing/2014/main" id="{00000000-0008-0000-0F00-00004F010000}"/>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36" name="直線コネクタ 335">
          <a:extLst>
            <a:ext uri="{FF2B5EF4-FFF2-40B4-BE49-F238E27FC236}">
              <a16:creationId xmlns:a16="http://schemas.microsoft.com/office/drawing/2014/main" id="{00000000-0008-0000-0F00-000050010000}"/>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337" name="テキスト ボックス 336">
          <a:extLst>
            <a:ext uri="{FF2B5EF4-FFF2-40B4-BE49-F238E27FC236}">
              <a16:creationId xmlns:a16="http://schemas.microsoft.com/office/drawing/2014/main" id="{00000000-0008-0000-0F00-000051010000}"/>
            </a:ext>
          </a:extLst>
        </xdr:cNvPr>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38" name="直線コネクタ 337">
          <a:extLst>
            <a:ext uri="{FF2B5EF4-FFF2-40B4-BE49-F238E27FC236}">
              <a16:creationId xmlns:a16="http://schemas.microsoft.com/office/drawing/2014/main" id="{00000000-0008-0000-0F00-00005201000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339" name="テキスト ボックス 338">
          <a:extLst>
            <a:ext uri="{FF2B5EF4-FFF2-40B4-BE49-F238E27FC236}">
              <a16:creationId xmlns:a16="http://schemas.microsoft.com/office/drawing/2014/main" id="{00000000-0008-0000-0F00-000053010000}"/>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40" name="直線コネクタ 339">
          <a:extLst>
            <a:ext uri="{FF2B5EF4-FFF2-40B4-BE49-F238E27FC236}">
              <a16:creationId xmlns:a16="http://schemas.microsoft.com/office/drawing/2014/main" id="{00000000-0008-0000-0F00-000054010000}"/>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341" name="テキスト ボックス 340">
          <a:extLst>
            <a:ext uri="{FF2B5EF4-FFF2-40B4-BE49-F238E27FC236}">
              <a16:creationId xmlns:a16="http://schemas.microsoft.com/office/drawing/2014/main" id="{00000000-0008-0000-0F00-000055010000}"/>
            </a:ext>
          </a:extLst>
        </xdr:cNvPr>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42" name="直線コネクタ 341">
          <a:extLst>
            <a:ext uri="{FF2B5EF4-FFF2-40B4-BE49-F238E27FC236}">
              <a16:creationId xmlns:a16="http://schemas.microsoft.com/office/drawing/2014/main" id="{00000000-0008-0000-0F00-000056010000}"/>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86377</xdr:rowOff>
    </xdr:from>
    <xdr:ext cx="685572" cy="259045"/>
    <xdr:sp macro="" textlink="">
      <xdr:nvSpPr>
        <xdr:cNvPr id="343" name="テキスト ボックス 342">
          <a:extLst>
            <a:ext uri="{FF2B5EF4-FFF2-40B4-BE49-F238E27FC236}">
              <a16:creationId xmlns:a16="http://schemas.microsoft.com/office/drawing/2014/main" id="{00000000-0008-0000-0F00-000057010000}"/>
            </a:ext>
          </a:extLst>
        </xdr:cNvPr>
        <xdr:cNvSpPr txBox="1"/>
      </xdr:nvSpPr>
      <xdr:spPr>
        <a:xfrm>
          <a:off x="17602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44" name="直線コネクタ 343">
          <a:extLst>
            <a:ext uri="{FF2B5EF4-FFF2-40B4-BE49-F238E27FC236}">
              <a16:creationId xmlns:a16="http://schemas.microsoft.com/office/drawing/2014/main" id="{00000000-0008-0000-0F00-000058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345" name="テキスト ボックス 344">
          <a:extLst>
            <a:ext uri="{FF2B5EF4-FFF2-40B4-BE49-F238E27FC236}">
              <a16:creationId xmlns:a16="http://schemas.microsoft.com/office/drawing/2014/main" id="{00000000-0008-0000-0F00-000059010000}"/>
            </a:ext>
          </a:extLst>
        </xdr:cNvPr>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46" name="【一般廃棄物処理施設】&#10;一人当たり有形固定資産（償却資産）額グラフ枠">
          <a:extLst>
            <a:ext uri="{FF2B5EF4-FFF2-40B4-BE49-F238E27FC236}">
              <a16:creationId xmlns:a16="http://schemas.microsoft.com/office/drawing/2014/main" id="{00000000-0008-0000-0F00-00005A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21601</xdr:rowOff>
    </xdr:from>
    <xdr:to>
      <xdr:col>116</xdr:col>
      <xdr:colOff>62864</xdr:colOff>
      <xdr:row>42</xdr:row>
      <xdr:rowOff>37949</xdr:rowOff>
    </xdr:to>
    <xdr:cxnSp macro="">
      <xdr:nvCxnSpPr>
        <xdr:cNvPr id="347" name="直線コネクタ 346">
          <a:extLst>
            <a:ext uri="{FF2B5EF4-FFF2-40B4-BE49-F238E27FC236}">
              <a16:creationId xmlns:a16="http://schemas.microsoft.com/office/drawing/2014/main" id="{00000000-0008-0000-0F00-00005B010000}"/>
            </a:ext>
          </a:extLst>
        </xdr:cNvPr>
        <xdr:cNvCxnSpPr/>
      </xdr:nvCxnSpPr>
      <xdr:spPr>
        <a:xfrm flipV="1">
          <a:off x="22160864" y="5850901"/>
          <a:ext cx="0" cy="1387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41776</xdr:rowOff>
    </xdr:from>
    <xdr:ext cx="378565" cy="259045"/>
    <xdr:sp macro="" textlink="">
      <xdr:nvSpPr>
        <xdr:cNvPr id="348" name="【一般廃棄物処理施設】&#10;一人当たり有形固定資産（償却資産）額最小値テキスト">
          <a:extLst>
            <a:ext uri="{FF2B5EF4-FFF2-40B4-BE49-F238E27FC236}">
              <a16:creationId xmlns:a16="http://schemas.microsoft.com/office/drawing/2014/main" id="{00000000-0008-0000-0F00-00005C010000}"/>
            </a:ext>
          </a:extLst>
        </xdr:cNvPr>
        <xdr:cNvSpPr txBox="1"/>
      </xdr:nvSpPr>
      <xdr:spPr>
        <a:xfrm>
          <a:off x="22199600" y="72426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37949</xdr:rowOff>
    </xdr:from>
    <xdr:to>
      <xdr:col>116</xdr:col>
      <xdr:colOff>152400</xdr:colOff>
      <xdr:row>42</xdr:row>
      <xdr:rowOff>37949</xdr:rowOff>
    </xdr:to>
    <xdr:cxnSp macro="">
      <xdr:nvCxnSpPr>
        <xdr:cNvPr id="349" name="直線コネクタ 348">
          <a:extLst>
            <a:ext uri="{FF2B5EF4-FFF2-40B4-BE49-F238E27FC236}">
              <a16:creationId xmlns:a16="http://schemas.microsoft.com/office/drawing/2014/main" id="{00000000-0008-0000-0F00-00005D010000}"/>
            </a:ext>
          </a:extLst>
        </xdr:cNvPr>
        <xdr:cNvCxnSpPr/>
      </xdr:nvCxnSpPr>
      <xdr:spPr>
        <a:xfrm>
          <a:off x="22072600" y="7238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139728</xdr:rowOff>
    </xdr:from>
    <xdr:ext cx="690189" cy="259045"/>
    <xdr:sp macro="" textlink="">
      <xdr:nvSpPr>
        <xdr:cNvPr id="350" name="【一般廃棄物処理施設】&#10;一人当たり有形固定資産（償却資産）額最大値テキスト">
          <a:extLst>
            <a:ext uri="{FF2B5EF4-FFF2-40B4-BE49-F238E27FC236}">
              <a16:creationId xmlns:a16="http://schemas.microsoft.com/office/drawing/2014/main" id="{00000000-0008-0000-0F00-00005E010000}"/>
            </a:ext>
          </a:extLst>
        </xdr:cNvPr>
        <xdr:cNvSpPr txBox="1"/>
      </xdr:nvSpPr>
      <xdr:spPr>
        <a:xfrm>
          <a:off x="22199600" y="562612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1,092,991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21601</xdr:rowOff>
    </xdr:from>
    <xdr:to>
      <xdr:col>116</xdr:col>
      <xdr:colOff>152400</xdr:colOff>
      <xdr:row>34</xdr:row>
      <xdr:rowOff>21601</xdr:rowOff>
    </xdr:to>
    <xdr:cxnSp macro="">
      <xdr:nvCxnSpPr>
        <xdr:cNvPr id="351" name="直線コネクタ 350">
          <a:extLst>
            <a:ext uri="{FF2B5EF4-FFF2-40B4-BE49-F238E27FC236}">
              <a16:creationId xmlns:a16="http://schemas.microsoft.com/office/drawing/2014/main" id="{00000000-0008-0000-0F00-00005F010000}"/>
            </a:ext>
          </a:extLst>
        </xdr:cNvPr>
        <xdr:cNvCxnSpPr/>
      </xdr:nvCxnSpPr>
      <xdr:spPr>
        <a:xfrm>
          <a:off x="22072600" y="5850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113926</xdr:rowOff>
    </xdr:from>
    <xdr:ext cx="599010" cy="259045"/>
    <xdr:sp macro="" textlink="">
      <xdr:nvSpPr>
        <xdr:cNvPr id="352" name="【一般廃棄物処理施設】&#10;一人当たり有形固定資産（償却資産）額平均値テキスト">
          <a:extLst>
            <a:ext uri="{FF2B5EF4-FFF2-40B4-BE49-F238E27FC236}">
              <a16:creationId xmlns:a16="http://schemas.microsoft.com/office/drawing/2014/main" id="{00000000-0008-0000-0F00-000060010000}"/>
            </a:ext>
          </a:extLst>
        </xdr:cNvPr>
        <xdr:cNvSpPr txBox="1"/>
      </xdr:nvSpPr>
      <xdr:spPr>
        <a:xfrm>
          <a:off x="22199600" y="69719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135499</xdr:rowOff>
    </xdr:from>
    <xdr:to>
      <xdr:col>116</xdr:col>
      <xdr:colOff>114300</xdr:colOff>
      <xdr:row>41</xdr:row>
      <xdr:rowOff>65649</xdr:rowOff>
    </xdr:to>
    <xdr:sp macro="" textlink="">
      <xdr:nvSpPr>
        <xdr:cNvPr id="353" name="フローチャート: 判断 352">
          <a:extLst>
            <a:ext uri="{FF2B5EF4-FFF2-40B4-BE49-F238E27FC236}">
              <a16:creationId xmlns:a16="http://schemas.microsoft.com/office/drawing/2014/main" id="{00000000-0008-0000-0F00-000061010000}"/>
            </a:ext>
          </a:extLst>
        </xdr:cNvPr>
        <xdr:cNvSpPr/>
      </xdr:nvSpPr>
      <xdr:spPr>
        <a:xfrm>
          <a:off x="22110700" y="699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153257</xdr:rowOff>
    </xdr:from>
    <xdr:to>
      <xdr:col>112</xdr:col>
      <xdr:colOff>38100</xdr:colOff>
      <xdr:row>41</xdr:row>
      <xdr:rowOff>83407</xdr:rowOff>
    </xdr:to>
    <xdr:sp macro="" textlink="">
      <xdr:nvSpPr>
        <xdr:cNvPr id="354" name="フローチャート: 判断 353">
          <a:extLst>
            <a:ext uri="{FF2B5EF4-FFF2-40B4-BE49-F238E27FC236}">
              <a16:creationId xmlns:a16="http://schemas.microsoft.com/office/drawing/2014/main" id="{00000000-0008-0000-0F00-000062010000}"/>
            </a:ext>
          </a:extLst>
        </xdr:cNvPr>
        <xdr:cNvSpPr/>
      </xdr:nvSpPr>
      <xdr:spPr>
        <a:xfrm>
          <a:off x="21272500" y="7011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41</xdr:row>
      <xdr:rowOff>74534</xdr:rowOff>
    </xdr:from>
    <xdr:ext cx="599010" cy="259045"/>
    <xdr:sp macro="" textlink="">
      <xdr:nvSpPr>
        <xdr:cNvPr id="355" name="n_1aveValue【一般廃棄物処理施設】&#10;一人当たり有形固定資産（償却資産）額">
          <a:extLst>
            <a:ext uri="{FF2B5EF4-FFF2-40B4-BE49-F238E27FC236}">
              <a16:creationId xmlns:a16="http://schemas.microsoft.com/office/drawing/2014/main" id="{00000000-0008-0000-0F00-000063010000}"/>
            </a:ext>
          </a:extLst>
        </xdr:cNvPr>
        <xdr:cNvSpPr txBox="1"/>
      </xdr:nvSpPr>
      <xdr:spPr>
        <a:xfrm>
          <a:off x="21011095" y="7103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40</xdr:row>
      <xdr:rowOff>94276</xdr:rowOff>
    </xdr:from>
    <xdr:to>
      <xdr:col>107</xdr:col>
      <xdr:colOff>101600</xdr:colOff>
      <xdr:row>41</xdr:row>
      <xdr:rowOff>24426</xdr:rowOff>
    </xdr:to>
    <xdr:sp macro="" textlink="">
      <xdr:nvSpPr>
        <xdr:cNvPr id="356" name="フローチャート: 判断 355">
          <a:extLst>
            <a:ext uri="{FF2B5EF4-FFF2-40B4-BE49-F238E27FC236}">
              <a16:creationId xmlns:a16="http://schemas.microsoft.com/office/drawing/2014/main" id="{00000000-0008-0000-0F00-000064010000}"/>
            </a:ext>
          </a:extLst>
        </xdr:cNvPr>
        <xdr:cNvSpPr/>
      </xdr:nvSpPr>
      <xdr:spPr>
        <a:xfrm>
          <a:off x="20383500" y="6952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39</xdr:row>
      <xdr:rowOff>40953</xdr:rowOff>
    </xdr:from>
    <xdr:ext cx="599010" cy="259045"/>
    <xdr:sp macro="" textlink="">
      <xdr:nvSpPr>
        <xdr:cNvPr id="357" name="n_2aveValue【一般廃棄物処理施設】&#10;一人当たり有形固定資産（償却資産）額">
          <a:extLst>
            <a:ext uri="{FF2B5EF4-FFF2-40B4-BE49-F238E27FC236}">
              <a16:creationId xmlns:a16="http://schemas.microsoft.com/office/drawing/2014/main" id="{00000000-0008-0000-0F00-000065010000}"/>
            </a:ext>
          </a:extLst>
        </xdr:cNvPr>
        <xdr:cNvSpPr txBox="1"/>
      </xdr:nvSpPr>
      <xdr:spPr>
        <a:xfrm>
          <a:off x="20134795" y="6727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40</xdr:row>
      <xdr:rowOff>101957</xdr:rowOff>
    </xdr:from>
    <xdr:to>
      <xdr:col>102</xdr:col>
      <xdr:colOff>165100</xdr:colOff>
      <xdr:row>41</xdr:row>
      <xdr:rowOff>32107</xdr:rowOff>
    </xdr:to>
    <xdr:sp macro="" textlink="">
      <xdr:nvSpPr>
        <xdr:cNvPr id="358" name="フローチャート: 判断 357">
          <a:extLst>
            <a:ext uri="{FF2B5EF4-FFF2-40B4-BE49-F238E27FC236}">
              <a16:creationId xmlns:a16="http://schemas.microsoft.com/office/drawing/2014/main" id="{00000000-0008-0000-0F00-000066010000}"/>
            </a:ext>
          </a:extLst>
        </xdr:cNvPr>
        <xdr:cNvSpPr/>
      </xdr:nvSpPr>
      <xdr:spPr>
        <a:xfrm>
          <a:off x="19494500" y="6959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39</xdr:row>
      <xdr:rowOff>48634</xdr:rowOff>
    </xdr:from>
    <xdr:ext cx="599010" cy="259045"/>
    <xdr:sp macro="" textlink="">
      <xdr:nvSpPr>
        <xdr:cNvPr id="359" name="n_3aveValue【一般廃棄物処理施設】&#10;一人当たり有形固定資産（償却資産）額">
          <a:extLst>
            <a:ext uri="{FF2B5EF4-FFF2-40B4-BE49-F238E27FC236}">
              <a16:creationId xmlns:a16="http://schemas.microsoft.com/office/drawing/2014/main" id="{00000000-0008-0000-0F00-000067010000}"/>
            </a:ext>
          </a:extLst>
        </xdr:cNvPr>
        <xdr:cNvSpPr txBox="1"/>
      </xdr:nvSpPr>
      <xdr:spPr>
        <a:xfrm>
          <a:off x="19245795" y="6735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360" name="テキスト ボックス 359">
          <a:extLst>
            <a:ext uri="{FF2B5EF4-FFF2-40B4-BE49-F238E27FC236}">
              <a16:creationId xmlns:a16="http://schemas.microsoft.com/office/drawing/2014/main" id="{00000000-0008-0000-0F00-000068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61" name="テキスト ボックス 360">
          <a:extLst>
            <a:ext uri="{FF2B5EF4-FFF2-40B4-BE49-F238E27FC236}">
              <a16:creationId xmlns:a16="http://schemas.microsoft.com/office/drawing/2014/main" id="{00000000-0008-0000-0F00-000069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62" name="テキスト ボックス 361">
          <a:extLst>
            <a:ext uri="{FF2B5EF4-FFF2-40B4-BE49-F238E27FC236}">
              <a16:creationId xmlns:a16="http://schemas.microsoft.com/office/drawing/2014/main" id="{00000000-0008-0000-0F00-00006A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63" name="テキスト ボックス 362">
          <a:extLst>
            <a:ext uri="{FF2B5EF4-FFF2-40B4-BE49-F238E27FC236}">
              <a16:creationId xmlns:a16="http://schemas.microsoft.com/office/drawing/2014/main" id="{00000000-0008-0000-0F00-00006B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64" name="テキスト ボックス 363">
          <a:extLst>
            <a:ext uri="{FF2B5EF4-FFF2-40B4-BE49-F238E27FC236}">
              <a16:creationId xmlns:a16="http://schemas.microsoft.com/office/drawing/2014/main" id="{00000000-0008-0000-0F00-00006C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44054</xdr:rowOff>
    </xdr:from>
    <xdr:to>
      <xdr:col>116</xdr:col>
      <xdr:colOff>114300</xdr:colOff>
      <xdr:row>40</xdr:row>
      <xdr:rowOff>145654</xdr:rowOff>
    </xdr:to>
    <xdr:sp macro="" textlink="">
      <xdr:nvSpPr>
        <xdr:cNvPr id="365" name="楕円 364">
          <a:extLst>
            <a:ext uri="{FF2B5EF4-FFF2-40B4-BE49-F238E27FC236}">
              <a16:creationId xmlns:a16="http://schemas.microsoft.com/office/drawing/2014/main" id="{00000000-0008-0000-0F00-00006D010000}"/>
            </a:ext>
          </a:extLst>
        </xdr:cNvPr>
        <xdr:cNvSpPr/>
      </xdr:nvSpPr>
      <xdr:spPr>
        <a:xfrm>
          <a:off x="22110700" y="6902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66931</xdr:rowOff>
    </xdr:from>
    <xdr:ext cx="599010" cy="259045"/>
    <xdr:sp macro="" textlink="">
      <xdr:nvSpPr>
        <xdr:cNvPr id="366" name="【一般廃棄物処理施設】&#10;一人当たり有形固定資産（償却資産）額該当値テキスト">
          <a:extLst>
            <a:ext uri="{FF2B5EF4-FFF2-40B4-BE49-F238E27FC236}">
              <a16:creationId xmlns:a16="http://schemas.microsoft.com/office/drawing/2014/main" id="{00000000-0008-0000-0F00-00006E010000}"/>
            </a:ext>
          </a:extLst>
        </xdr:cNvPr>
        <xdr:cNvSpPr txBox="1"/>
      </xdr:nvSpPr>
      <xdr:spPr>
        <a:xfrm>
          <a:off x="22199600" y="6753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30029</xdr:rowOff>
    </xdr:from>
    <xdr:to>
      <xdr:col>112</xdr:col>
      <xdr:colOff>38100</xdr:colOff>
      <xdr:row>40</xdr:row>
      <xdr:rowOff>131629</xdr:rowOff>
    </xdr:to>
    <xdr:sp macro="" textlink="">
      <xdr:nvSpPr>
        <xdr:cNvPr id="367" name="楕円 366">
          <a:extLst>
            <a:ext uri="{FF2B5EF4-FFF2-40B4-BE49-F238E27FC236}">
              <a16:creationId xmlns:a16="http://schemas.microsoft.com/office/drawing/2014/main" id="{00000000-0008-0000-0F00-00006F010000}"/>
            </a:ext>
          </a:extLst>
        </xdr:cNvPr>
        <xdr:cNvSpPr/>
      </xdr:nvSpPr>
      <xdr:spPr>
        <a:xfrm>
          <a:off x="21272500" y="6888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80829</xdr:rowOff>
    </xdr:from>
    <xdr:to>
      <xdr:col>116</xdr:col>
      <xdr:colOff>63500</xdr:colOff>
      <xdr:row>40</xdr:row>
      <xdr:rowOff>94854</xdr:rowOff>
    </xdr:to>
    <xdr:cxnSp macro="">
      <xdr:nvCxnSpPr>
        <xdr:cNvPr id="368" name="直線コネクタ 367">
          <a:extLst>
            <a:ext uri="{FF2B5EF4-FFF2-40B4-BE49-F238E27FC236}">
              <a16:creationId xmlns:a16="http://schemas.microsoft.com/office/drawing/2014/main" id="{00000000-0008-0000-0F00-000070010000}"/>
            </a:ext>
          </a:extLst>
        </xdr:cNvPr>
        <xdr:cNvCxnSpPr/>
      </xdr:nvCxnSpPr>
      <xdr:spPr>
        <a:xfrm>
          <a:off x="21323300" y="6938829"/>
          <a:ext cx="838200" cy="14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38</xdr:row>
      <xdr:rowOff>148156</xdr:rowOff>
    </xdr:from>
    <xdr:ext cx="599010" cy="259045"/>
    <xdr:sp macro="" textlink="">
      <xdr:nvSpPr>
        <xdr:cNvPr id="369" name="n_1mainValue【一般廃棄物処理施設】&#10;一人当たり有形固定資産（償却資産）額">
          <a:extLst>
            <a:ext uri="{FF2B5EF4-FFF2-40B4-BE49-F238E27FC236}">
              <a16:creationId xmlns:a16="http://schemas.microsoft.com/office/drawing/2014/main" id="{00000000-0008-0000-0F00-000071010000}"/>
            </a:ext>
          </a:extLst>
        </xdr:cNvPr>
        <xdr:cNvSpPr txBox="1"/>
      </xdr:nvSpPr>
      <xdr:spPr>
        <a:xfrm>
          <a:off x="21011095" y="6663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70" name="正方形/長方形 369">
          <a:extLst>
            <a:ext uri="{FF2B5EF4-FFF2-40B4-BE49-F238E27FC236}">
              <a16:creationId xmlns:a16="http://schemas.microsoft.com/office/drawing/2014/main" id="{00000000-0008-0000-0F00-000072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71" name="正方形/長方形 370">
          <a:extLst>
            <a:ext uri="{FF2B5EF4-FFF2-40B4-BE49-F238E27FC236}">
              <a16:creationId xmlns:a16="http://schemas.microsoft.com/office/drawing/2014/main" id="{00000000-0008-0000-0F00-000073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72" name="正方形/長方形 371">
          <a:extLst>
            <a:ext uri="{FF2B5EF4-FFF2-40B4-BE49-F238E27FC236}">
              <a16:creationId xmlns:a16="http://schemas.microsoft.com/office/drawing/2014/main" id="{00000000-0008-0000-0F00-000074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73" name="正方形/長方形 372">
          <a:extLst>
            <a:ext uri="{FF2B5EF4-FFF2-40B4-BE49-F238E27FC236}">
              <a16:creationId xmlns:a16="http://schemas.microsoft.com/office/drawing/2014/main" id="{00000000-0008-0000-0F00-000075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74" name="正方形/長方形 373">
          <a:extLst>
            <a:ext uri="{FF2B5EF4-FFF2-40B4-BE49-F238E27FC236}">
              <a16:creationId xmlns:a16="http://schemas.microsoft.com/office/drawing/2014/main" id="{00000000-0008-0000-0F00-000076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75" name="正方形/長方形 374">
          <a:extLst>
            <a:ext uri="{FF2B5EF4-FFF2-40B4-BE49-F238E27FC236}">
              <a16:creationId xmlns:a16="http://schemas.microsoft.com/office/drawing/2014/main" id="{00000000-0008-0000-0F00-000077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76" name="正方形/長方形 375">
          <a:extLst>
            <a:ext uri="{FF2B5EF4-FFF2-40B4-BE49-F238E27FC236}">
              <a16:creationId xmlns:a16="http://schemas.microsoft.com/office/drawing/2014/main" id="{00000000-0008-0000-0F00-000078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77" name="正方形/長方形 376">
          <a:extLst>
            <a:ext uri="{FF2B5EF4-FFF2-40B4-BE49-F238E27FC236}">
              <a16:creationId xmlns:a16="http://schemas.microsoft.com/office/drawing/2014/main" id="{00000000-0008-0000-0F00-000079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78" name="テキスト ボックス 377">
          <a:extLst>
            <a:ext uri="{FF2B5EF4-FFF2-40B4-BE49-F238E27FC236}">
              <a16:creationId xmlns:a16="http://schemas.microsoft.com/office/drawing/2014/main" id="{00000000-0008-0000-0F00-00007A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79" name="直線コネクタ 378">
          <a:extLst>
            <a:ext uri="{FF2B5EF4-FFF2-40B4-BE49-F238E27FC236}">
              <a16:creationId xmlns:a16="http://schemas.microsoft.com/office/drawing/2014/main" id="{00000000-0008-0000-0F00-00007B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380" name="直線コネクタ 379">
          <a:extLst>
            <a:ext uri="{FF2B5EF4-FFF2-40B4-BE49-F238E27FC236}">
              <a16:creationId xmlns:a16="http://schemas.microsoft.com/office/drawing/2014/main" id="{00000000-0008-0000-0F00-00007C01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381" name="テキスト ボックス 380">
          <a:extLst>
            <a:ext uri="{FF2B5EF4-FFF2-40B4-BE49-F238E27FC236}">
              <a16:creationId xmlns:a16="http://schemas.microsoft.com/office/drawing/2014/main" id="{00000000-0008-0000-0F00-00007D010000}"/>
            </a:ext>
          </a:extLst>
        </xdr:cNvPr>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382" name="直線コネクタ 381">
          <a:extLst>
            <a:ext uri="{FF2B5EF4-FFF2-40B4-BE49-F238E27FC236}">
              <a16:creationId xmlns:a16="http://schemas.microsoft.com/office/drawing/2014/main" id="{00000000-0008-0000-0F00-00007E01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383" name="テキスト ボックス 382">
          <a:extLst>
            <a:ext uri="{FF2B5EF4-FFF2-40B4-BE49-F238E27FC236}">
              <a16:creationId xmlns:a16="http://schemas.microsoft.com/office/drawing/2014/main" id="{00000000-0008-0000-0F00-00007F01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384" name="直線コネクタ 383">
          <a:extLst>
            <a:ext uri="{FF2B5EF4-FFF2-40B4-BE49-F238E27FC236}">
              <a16:creationId xmlns:a16="http://schemas.microsoft.com/office/drawing/2014/main" id="{00000000-0008-0000-0F00-00008001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385" name="テキスト ボックス 384">
          <a:extLst>
            <a:ext uri="{FF2B5EF4-FFF2-40B4-BE49-F238E27FC236}">
              <a16:creationId xmlns:a16="http://schemas.microsoft.com/office/drawing/2014/main" id="{00000000-0008-0000-0F00-00008101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386" name="直線コネクタ 385">
          <a:extLst>
            <a:ext uri="{FF2B5EF4-FFF2-40B4-BE49-F238E27FC236}">
              <a16:creationId xmlns:a16="http://schemas.microsoft.com/office/drawing/2014/main" id="{00000000-0008-0000-0F00-00008201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387" name="テキスト ボックス 386">
          <a:extLst>
            <a:ext uri="{FF2B5EF4-FFF2-40B4-BE49-F238E27FC236}">
              <a16:creationId xmlns:a16="http://schemas.microsoft.com/office/drawing/2014/main" id="{00000000-0008-0000-0F00-00008301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388" name="直線コネクタ 387">
          <a:extLst>
            <a:ext uri="{FF2B5EF4-FFF2-40B4-BE49-F238E27FC236}">
              <a16:creationId xmlns:a16="http://schemas.microsoft.com/office/drawing/2014/main" id="{00000000-0008-0000-0F00-00008401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389" name="テキスト ボックス 388">
          <a:extLst>
            <a:ext uri="{FF2B5EF4-FFF2-40B4-BE49-F238E27FC236}">
              <a16:creationId xmlns:a16="http://schemas.microsoft.com/office/drawing/2014/main" id="{00000000-0008-0000-0F00-00008501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390" name="直線コネクタ 389">
          <a:extLst>
            <a:ext uri="{FF2B5EF4-FFF2-40B4-BE49-F238E27FC236}">
              <a16:creationId xmlns:a16="http://schemas.microsoft.com/office/drawing/2014/main" id="{00000000-0008-0000-0F00-00008601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391" name="テキスト ボックス 390">
          <a:extLst>
            <a:ext uri="{FF2B5EF4-FFF2-40B4-BE49-F238E27FC236}">
              <a16:creationId xmlns:a16="http://schemas.microsoft.com/office/drawing/2014/main" id="{00000000-0008-0000-0F00-000087010000}"/>
            </a:ext>
          </a:extLst>
        </xdr:cNvPr>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92" name="直線コネクタ 391">
          <a:extLst>
            <a:ext uri="{FF2B5EF4-FFF2-40B4-BE49-F238E27FC236}">
              <a16:creationId xmlns:a16="http://schemas.microsoft.com/office/drawing/2014/main" id="{00000000-0008-0000-0F00-000088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393" name="テキスト ボックス 392">
          <a:extLst>
            <a:ext uri="{FF2B5EF4-FFF2-40B4-BE49-F238E27FC236}">
              <a16:creationId xmlns:a16="http://schemas.microsoft.com/office/drawing/2014/main" id="{00000000-0008-0000-0F00-000089010000}"/>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94" name="【保健センター・保健所】&#10;有形固定資産減価償却率グラフ枠">
          <a:extLst>
            <a:ext uri="{FF2B5EF4-FFF2-40B4-BE49-F238E27FC236}">
              <a16:creationId xmlns:a16="http://schemas.microsoft.com/office/drawing/2014/main" id="{00000000-0008-0000-0F00-00008A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130628</xdr:rowOff>
    </xdr:from>
    <xdr:to>
      <xdr:col>85</xdr:col>
      <xdr:colOff>126364</xdr:colOff>
      <xdr:row>64</xdr:row>
      <xdr:rowOff>65315</xdr:rowOff>
    </xdr:to>
    <xdr:cxnSp macro="">
      <xdr:nvCxnSpPr>
        <xdr:cNvPr id="395" name="直線コネクタ 394">
          <a:extLst>
            <a:ext uri="{FF2B5EF4-FFF2-40B4-BE49-F238E27FC236}">
              <a16:creationId xmlns:a16="http://schemas.microsoft.com/office/drawing/2014/main" id="{00000000-0008-0000-0F00-00008B010000}"/>
            </a:ext>
          </a:extLst>
        </xdr:cNvPr>
        <xdr:cNvCxnSpPr/>
      </xdr:nvCxnSpPr>
      <xdr:spPr>
        <a:xfrm flipV="1">
          <a:off x="16318864" y="9560378"/>
          <a:ext cx="0" cy="14777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69142</xdr:rowOff>
    </xdr:from>
    <xdr:ext cx="340478" cy="259045"/>
    <xdr:sp macro="" textlink="">
      <xdr:nvSpPr>
        <xdr:cNvPr id="396" name="【保健センター・保健所】&#10;有形固定資産減価償却率最小値テキスト">
          <a:extLst>
            <a:ext uri="{FF2B5EF4-FFF2-40B4-BE49-F238E27FC236}">
              <a16:creationId xmlns:a16="http://schemas.microsoft.com/office/drawing/2014/main" id="{00000000-0008-0000-0F00-00008C010000}"/>
            </a:ext>
          </a:extLst>
        </xdr:cNvPr>
        <xdr:cNvSpPr txBox="1"/>
      </xdr:nvSpPr>
      <xdr:spPr>
        <a:xfrm>
          <a:off x="16357600" y="1104194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65315</xdr:rowOff>
    </xdr:from>
    <xdr:to>
      <xdr:col>86</xdr:col>
      <xdr:colOff>25400</xdr:colOff>
      <xdr:row>64</xdr:row>
      <xdr:rowOff>65315</xdr:rowOff>
    </xdr:to>
    <xdr:cxnSp macro="">
      <xdr:nvCxnSpPr>
        <xdr:cNvPr id="397" name="直線コネクタ 396">
          <a:extLst>
            <a:ext uri="{FF2B5EF4-FFF2-40B4-BE49-F238E27FC236}">
              <a16:creationId xmlns:a16="http://schemas.microsoft.com/office/drawing/2014/main" id="{00000000-0008-0000-0F00-00008D010000}"/>
            </a:ext>
          </a:extLst>
        </xdr:cNvPr>
        <xdr:cNvCxnSpPr/>
      </xdr:nvCxnSpPr>
      <xdr:spPr>
        <a:xfrm>
          <a:off x="16230600" y="11038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77305</xdr:rowOff>
    </xdr:from>
    <xdr:ext cx="405111" cy="259045"/>
    <xdr:sp macro="" textlink="">
      <xdr:nvSpPr>
        <xdr:cNvPr id="398" name="【保健センター・保健所】&#10;有形固定資産減価償却率最大値テキスト">
          <a:extLst>
            <a:ext uri="{FF2B5EF4-FFF2-40B4-BE49-F238E27FC236}">
              <a16:creationId xmlns:a16="http://schemas.microsoft.com/office/drawing/2014/main" id="{00000000-0008-0000-0F00-00008E010000}"/>
            </a:ext>
          </a:extLst>
        </xdr:cNvPr>
        <xdr:cNvSpPr txBox="1"/>
      </xdr:nvSpPr>
      <xdr:spPr>
        <a:xfrm>
          <a:off x="16357600" y="9335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130628</xdr:rowOff>
    </xdr:from>
    <xdr:to>
      <xdr:col>86</xdr:col>
      <xdr:colOff>25400</xdr:colOff>
      <xdr:row>55</xdr:row>
      <xdr:rowOff>130628</xdr:rowOff>
    </xdr:to>
    <xdr:cxnSp macro="">
      <xdr:nvCxnSpPr>
        <xdr:cNvPr id="399" name="直線コネクタ 398">
          <a:extLst>
            <a:ext uri="{FF2B5EF4-FFF2-40B4-BE49-F238E27FC236}">
              <a16:creationId xmlns:a16="http://schemas.microsoft.com/office/drawing/2014/main" id="{00000000-0008-0000-0F00-00008F010000}"/>
            </a:ext>
          </a:extLst>
        </xdr:cNvPr>
        <xdr:cNvCxnSpPr/>
      </xdr:nvCxnSpPr>
      <xdr:spPr>
        <a:xfrm>
          <a:off x="16230600" y="9560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125565</xdr:rowOff>
    </xdr:from>
    <xdr:ext cx="405111" cy="259045"/>
    <xdr:sp macro="" textlink="">
      <xdr:nvSpPr>
        <xdr:cNvPr id="400" name="【保健センター・保健所】&#10;有形固定資産減価償却率平均値テキスト">
          <a:extLst>
            <a:ext uri="{FF2B5EF4-FFF2-40B4-BE49-F238E27FC236}">
              <a16:creationId xmlns:a16="http://schemas.microsoft.com/office/drawing/2014/main" id="{00000000-0008-0000-0F00-000090010000}"/>
            </a:ext>
          </a:extLst>
        </xdr:cNvPr>
        <xdr:cNvSpPr txBox="1"/>
      </xdr:nvSpPr>
      <xdr:spPr>
        <a:xfrm>
          <a:off x="16357600" y="100696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102688</xdr:rowOff>
    </xdr:from>
    <xdr:to>
      <xdr:col>85</xdr:col>
      <xdr:colOff>177800</xdr:colOff>
      <xdr:row>60</xdr:row>
      <xdr:rowOff>32838</xdr:rowOff>
    </xdr:to>
    <xdr:sp macro="" textlink="">
      <xdr:nvSpPr>
        <xdr:cNvPr id="401" name="フローチャート: 判断 400">
          <a:extLst>
            <a:ext uri="{FF2B5EF4-FFF2-40B4-BE49-F238E27FC236}">
              <a16:creationId xmlns:a16="http://schemas.microsoft.com/office/drawing/2014/main" id="{00000000-0008-0000-0F00-000091010000}"/>
            </a:ext>
          </a:extLst>
        </xdr:cNvPr>
        <xdr:cNvSpPr/>
      </xdr:nvSpPr>
      <xdr:spPr>
        <a:xfrm>
          <a:off x="16268700" y="1021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4717</xdr:rowOff>
    </xdr:from>
    <xdr:to>
      <xdr:col>81</xdr:col>
      <xdr:colOff>101600</xdr:colOff>
      <xdr:row>60</xdr:row>
      <xdr:rowOff>106317</xdr:rowOff>
    </xdr:to>
    <xdr:sp macro="" textlink="">
      <xdr:nvSpPr>
        <xdr:cNvPr id="402" name="フローチャート: 判断 401">
          <a:extLst>
            <a:ext uri="{FF2B5EF4-FFF2-40B4-BE49-F238E27FC236}">
              <a16:creationId xmlns:a16="http://schemas.microsoft.com/office/drawing/2014/main" id="{00000000-0008-0000-0F00-000092010000}"/>
            </a:ext>
          </a:extLst>
        </xdr:cNvPr>
        <xdr:cNvSpPr/>
      </xdr:nvSpPr>
      <xdr:spPr>
        <a:xfrm>
          <a:off x="15430500" y="1029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58</xdr:row>
      <xdr:rowOff>122844</xdr:rowOff>
    </xdr:from>
    <xdr:ext cx="405111" cy="259045"/>
    <xdr:sp macro="" textlink="">
      <xdr:nvSpPr>
        <xdr:cNvPr id="403" name="n_1aveValue【保健センター・保健所】&#10;有形固定資産減価償却率">
          <a:extLst>
            <a:ext uri="{FF2B5EF4-FFF2-40B4-BE49-F238E27FC236}">
              <a16:creationId xmlns:a16="http://schemas.microsoft.com/office/drawing/2014/main" id="{00000000-0008-0000-0F00-000093010000}"/>
            </a:ext>
          </a:extLst>
        </xdr:cNvPr>
        <xdr:cNvSpPr txBox="1"/>
      </xdr:nvSpPr>
      <xdr:spPr>
        <a:xfrm>
          <a:off x="15266044" y="10066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60</xdr:row>
      <xdr:rowOff>14515</xdr:rowOff>
    </xdr:from>
    <xdr:to>
      <xdr:col>76</xdr:col>
      <xdr:colOff>165100</xdr:colOff>
      <xdr:row>60</xdr:row>
      <xdr:rowOff>116115</xdr:rowOff>
    </xdr:to>
    <xdr:sp macro="" textlink="">
      <xdr:nvSpPr>
        <xdr:cNvPr id="404" name="フローチャート: 判断 403">
          <a:extLst>
            <a:ext uri="{FF2B5EF4-FFF2-40B4-BE49-F238E27FC236}">
              <a16:creationId xmlns:a16="http://schemas.microsoft.com/office/drawing/2014/main" id="{00000000-0008-0000-0F00-000094010000}"/>
            </a:ext>
          </a:extLst>
        </xdr:cNvPr>
        <xdr:cNvSpPr/>
      </xdr:nvSpPr>
      <xdr:spPr>
        <a:xfrm>
          <a:off x="14541500" y="10301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58</xdr:row>
      <xdr:rowOff>132642</xdr:rowOff>
    </xdr:from>
    <xdr:ext cx="405111" cy="259045"/>
    <xdr:sp macro="" textlink="">
      <xdr:nvSpPr>
        <xdr:cNvPr id="405" name="n_2aveValue【保健センター・保健所】&#10;有形固定資産減価償却率">
          <a:extLst>
            <a:ext uri="{FF2B5EF4-FFF2-40B4-BE49-F238E27FC236}">
              <a16:creationId xmlns:a16="http://schemas.microsoft.com/office/drawing/2014/main" id="{00000000-0008-0000-0F00-000095010000}"/>
            </a:ext>
          </a:extLst>
        </xdr:cNvPr>
        <xdr:cNvSpPr txBox="1"/>
      </xdr:nvSpPr>
      <xdr:spPr>
        <a:xfrm>
          <a:off x="14389744" y="10076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60</xdr:row>
      <xdr:rowOff>43906</xdr:rowOff>
    </xdr:from>
    <xdr:to>
      <xdr:col>72</xdr:col>
      <xdr:colOff>38100</xdr:colOff>
      <xdr:row>60</xdr:row>
      <xdr:rowOff>145506</xdr:rowOff>
    </xdr:to>
    <xdr:sp macro="" textlink="">
      <xdr:nvSpPr>
        <xdr:cNvPr id="406" name="フローチャート: 判断 405">
          <a:extLst>
            <a:ext uri="{FF2B5EF4-FFF2-40B4-BE49-F238E27FC236}">
              <a16:creationId xmlns:a16="http://schemas.microsoft.com/office/drawing/2014/main" id="{00000000-0008-0000-0F00-000096010000}"/>
            </a:ext>
          </a:extLst>
        </xdr:cNvPr>
        <xdr:cNvSpPr/>
      </xdr:nvSpPr>
      <xdr:spPr>
        <a:xfrm>
          <a:off x="13652500" y="1033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58</xdr:row>
      <xdr:rowOff>162033</xdr:rowOff>
    </xdr:from>
    <xdr:ext cx="405111" cy="259045"/>
    <xdr:sp macro="" textlink="">
      <xdr:nvSpPr>
        <xdr:cNvPr id="407" name="n_3aveValue【保健センター・保健所】&#10;有形固定資産減価償却率">
          <a:extLst>
            <a:ext uri="{FF2B5EF4-FFF2-40B4-BE49-F238E27FC236}">
              <a16:creationId xmlns:a16="http://schemas.microsoft.com/office/drawing/2014/main" id="{00000000-0008-0000-0F00-000097010000}"/>
            </a:ext>
          </a:extLst>
        </xdr:cNvPr>
        <xdr:cNvSpPr txBox="1"/>
      </xdr:nvSpPr>
      <xdr:spPr>
        <a:xfrm>
          <a:off x="13500744" y="1010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408" name="テキスト ボックス 407">
          <a:extLst>
            <a:ext uri="{FF2B5EF4-FFF2-40B4-BE49-F238E27FC236}">
              <a16:creationId xmlns:a16="http://schemas.microsoft.com/office/drawing/2014/main" id="{00000000-0008-0000-0F00-00009801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09" name="テキスト ボックス 408">
          <a:extLst>
            <a:ext uri="{FF2B5EF4-FFF2-40B4-BE49-F238E27FC236}">
              <a16:creationId xmlns:a16="http://schemas.microsoft.com/office/drawing/2014/main" id="{00000000-0008-0000-0F00-00009901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10" name="テキスト ボックス 409">
          <a:extLst>
            <a:ext uri="{FF2B5EF4-FFF2-40B4-BE49-F238E27FC236}">
              <a16:creationId xmlns:a16="http://schemas.microsoft.com/office/drawing/2014/main" id="{00000000-0008-0000-0F00-00009A01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11" name="テキスト ボックス 410">
          <a:extLst>
            <a:ext uri="{FF2B5EF4-FFF2-40B4-BE49-F238E27FC236}">
              <a16:creationId xmlns:a16="http://schemas.microsoft.com/office/drawing/2014/main" id="{00000000-0008-0000-0F00-00009B01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12" name="テキスト ボックス 411">
          <a:extLst>
            <a:ext uri="{FF2B5EF4-FFF2-40B4-BE49-F238E27FC236}">
              <a16:creationId xmlns:a16="http://schemas.microsoft.com/office/drawing/2014/main" id="{00000000-0008-0000-0F00-00009C01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6350</xdr:rowOff>
    </xdr:from>
    <xdr:to>
      <xdr:col>85</xdr:col>
      <xdr:colOff>177800</xdr:colOff>
      <xdr:row>60</xdr:row>
      <xdr:rowOff>107950</xdr:rowOff>
    </xdr:to>
    <xdr:sp macro="" textlink="">
      <xdr:nvSpPr>
        <xdr:cNvPr id="413" name="楕円 412">
          <a:extLst>
            <a:ext uri="{FF2B5EF4-FFF2-40B4-BE49-F238E27FC236}">
              <a16:creationId xmlns:a16="http://schemas.microsoft.com/office/drawing/2014/main" id="{00000000-0008-0000-0F00-00009D010000}"/>
            </a:ext>
          </a:extLst>
        </xdr:cNvPr>
        <xdr:cNvSpPr/>
      </xdr:nvSpPr>
      <xdr:spPr>
        <a:xfrm>
          <a:off x="16268700" y="1029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156227</xdr:rowOff>
    </xdr:from>
    <xdr:ext cx="405111" cy="259045"/>
    <xdr:sp macro="" textlink="">
      <xdr:nvSpPr>
        <xdr:cNvPr id="414" name="【保健センター・保健所】&#10;有形固定資産減価償却率該当値テキスト">
          <a:extLst>
            <a:ext uri="{FF2B5EF4-FFF2-40B4-BE49-F238E27FC236}">
              <a16:creationId xmlns:a16="http://schemas.microsoft.com/office/drawing/2014/main" id="{00000000-0008-0000-0F00-00009E010000}"/>
            </a:ext>
          </a:extLst>
        </xdr:cNvPr>
        <xdr:cNvSpPr txBox="1"/>
      </xdr:nvSpPr>
      <xdr:spPr>
        <a:xfrm>
          <a:off x="16357600" y="10271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79828</xdr:rowOff>
    </xdr:from>
    <xdr:to>
      <xdr:col>81</xdr:col>
      <xdr:colOff>101600</xdr:colOff>
      <xdr:row>61</xdr:row>
      <xdr:rowOff>9978</xdr:rowOff>
    </xdr:to>
    <xdr:sp macro="" textlink="">
      <xdr:nvSpPr>
        <xdr:cNvPr id="415" name="楕円 414">
          <a:extLst>
            <a:ext uri="{FF2B5EF4-FFF2-40B4-BE49-F238E27FC236}">
              <a16:creationId xmlns:a16="http://schemas.microsoft.com/office/drawing/2014/main" id="{00000000-0008-0000-0F00-00009F010000}"/>
            </a:ext>
          </a:extLst>
        </xdr:cNvPr>
        <xdr:cNvSpPr/>
      </xdr:nvSpPr>
      <xdr:spPr>
        <a:xfrm>
          <a:off x="15430500" y="10366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57150</xdr:rowOff>
    </xdr:from>
    <xdr:to>
      <xdr:col>85</xdr:col>
      <xdr:colOff>127000</xdr:colOff>
      <xdr:row>60</xdr:row>
      <xdr:rowOff>130628</xdr:rowOff>
    </xdr:to>
    <xdr:cxnSp macro="">
      <xdr:nvCxnSpPr>
        <xdr:cNvPr id="416" name="直線コネクタ 415">
          <a:extLst>
            <a:ext uri="{FF2B5EF4-FFF2-40B4-BE49-F238E27FC236}">
              <a16:creationId xmlns:a16="http://schemas.microsoft.com/office/drawing/2014/main" id="{00000000-0008-0000-0F00-0000A0010000}"/>
            </a:ext>
          </a:extLst>
        </xdr:cNvPr>
        <xdr:cNvCxnSpPr/>
      </xdr:nvCxnSpPr>
      <xdr:spPr>
        <a:xfrm flipV="1">
          <a:off x="15481300" y="10344150"/>
          <a:ext cx="838200" cy="73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66766</xdr:rowOff>
    </xdr:from>
    <xdr:to>
      <xdr:col>76</xdr:col>
      <xdr:colOff>165100</xdr:colOff>
      <xdr:row>60</xdr:row>
      <xdr:rowOff>168366</xdr:rowOff>
    </xdr:to>
    <xdr:sp macro="" textlink="">
      <xdr:nvSpPr>
        <xdr:cNvPr id="417" name="楕円 416">
          <a:extLst>
            <a:ext uri="{FF2B5EF4-FFF2-40B4-BE49-F238E27FC236}">
              <a16:creationId xmlns:a16="http://schemas.microsoft.com/office/drawing/2014/main" id="{00000000-0008-0000-0F00-0000A1010000}"/>
            </a:ext>
          </a:extLst>
        </xdr:cNvPr>
        <xdr:cNvSpPr/>
      </xdr:nvSpPr>
      <xdr:spPr>
        <a:xfrm>
          <a:off x="14541500" y="1035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117566</xdr:rowOff>
    </xdr:from>
    <xdr:to>
      <xdr:col>81</xdr:col>
      <xdr:colOff>50800</xdr:colOff>
      <xdr:row>60</xdr:row>
      <xdr:rowOff>130628</xdr:rowOff>
    </xdr:to>
    <xdr:cxnSp macro="">
      <xdr:nvCxnSpPr>
        <xdr:cNvPr id="418" name="直線コネクタ 417">
          <a:extLst>
            <a:ext uri="{FF2B5EF4-FFF2-40B4-BE49-F238E27FC236}">
              <a16:creationId xmlns:a16="http://schemas.microsoft.com/office/drawing/2014/main" id="{00000000-0008-0000-0F00-0000A2010000}"/>
            </a:ext>
          </a:extLst>
        </xdr:cNvPr>
        <xdr:cNvCxnSpPr/>
      </xdr:nvCxnSpPr>
      <xdr:spPr>
        <a:xfrm>
          <a:off x="14592300" y="10404566"/>
          <a:ext cx="8890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148409</xdr:rowOff>
    </xdr:from>
    <xdr:to>
      <xdr:col>72</xdr:col>
      <xdr:colOff>38100</xdr:colOff>
      <xdr:row>61</xdr:row>
      <xdr:rowOff>78559</xdr:rowOff>
    </xdr:to>
    <xdr:sp macro="" textlink="">
      <xdr:nvSpPr>
        <xdr:cNvPr id="419" name="楕円 418">
          <a:extLst>
            <a:ext uri="{FF2B5EF4-FFF2-40B4-BE49-F238E27FC236}">
              <a16:creationId xmlns:a16="http://schemas.microsoft.com/office/drawing/2014/main" id="{00000000-0008-0000-0F00-0000A3010000}"/>
            </a:ext>
          </a:extLst>
        </xdr:cNvPr>
        <xdr:cNvSpPr/>
      </xdr:nvSpPr>
      <xdr:spPr>
        <a:xfrm>
          <a:off x="13652500" y="10435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117566</xdr:rowOff>
    </xdr:from>
    <xdr:to>
      <xdr:col>76</xdr:col>
      <xdr:colOff>114300</xdr:colOff>
      <xdr:row>61</xdr:row>
      <xdr:rowOff>27759</xdr:rowOff>
    </xdr:to>
    <xdr:cxnSp macro="">
      <xdr:nvCxnSpPr>
        <xdr:cNvPr id="420" name="直線コネクタ 419">
          <a:extLst>
            <a:ext uri="{FF2B5EF4-FFF2-40B4-BE49-F238E27FC236}">
              <a16:creationId xmlns:a16="http://schemas.microsoft.com/office/drawing/2014/main" id="{00000000-0008-0000-0F00-0000A4010000}"/>
            </a:ext>
          </a:extLst>
        </xdr:cNvPr>
        <xdr:cNvCxnSpPr/>
      </xdr:nvCxnSpPr>
      <xdr:spPr>
        <a:xfrm flipV="1">
          <a:off x="13703300" y="10404566"/>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1105</xdr:rowOff>
    </xdr:from>
    <xdr:ext cx="405111" cy="259045"/>
    <xdr:sp macro="" textlink="">
      <xdr:nvSpPr>
        <xdr:cNvPr id="421" name="n_1mainValue【保健センター・保健所】&#10;有形固定資産減価償却率">
          <a:extLst>
            <a:ext uri="{FF2B5EF4-FFF2-40B4-BE49-F238E27FC236}">
              <a16:creationId xmlns:a16="http://schemas.microsoft.com/office/drawing/2014/main" id="{00000000-0008-0000-0F00-0000A5010000}"/>
            </a:ext>
          </a:extLst>
        </xdr:cNvPr>
        <xdr:cNvSpPr txBox="1"/>
      </xdr:nvSpPr>
      <xdr:spPr>
        <a:xfrm>
          <a:off x="15266044" y="10459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159493</xdr:rowOff>
    </xdr:from>
    <xdr:ext cx="405111" cy="259045"/>
    <xdr:sp macro="" textlink="">
      <xdr:nvSpPr>
        <xdr:cNvPr id="422" name="n_2mainValue【保健センター・保健所】&#10;有形固定資産減価償却率">
          <a:extLst>
            <a:ext uri="{FF2B5EF4-FFF2-40B4-BE49-F238E27FC236}">
              <a16:creationId xmlns:a16="http://schemas.microsoft.com/office/drawing/2014/main" id="{00000000-0008-0000-0F00-0000A6010000}"/>
            </a:ext>
          </a:extLst>
        </xdr:cNvPr>
        <xdr:cNvSpPr txBox="1"/>
      </xdr:nvSpPr>
      <xdr:spPr>
        <a:xfrm>
          <a:off x="14389744" y="10446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69686</xdr:rowOff>
    </xdr:from>
    <xdr:ext cx="405111" cy="259045"/>
    <xdr:sp macro="" textlink="">
      <xdr:nvSpPr>
        <xdr:cNvPr id="423" name="n_3mainValue【保健センター・保健所】&#10;有形固定資産減価償却率">
          <a:extLst>
            <a:ext uri="{FF2B5EF4-FFF2-40B4-BE49-F238E27FC236}">
              <a16:creationId xmlns:a16="http://schemas.microsoft.com/office/drawing/2014/main" id="{00000000-0008-0000-0F00-0000A7010000}"/>
            </a:ext>
          </a:extLst>
        </xdr:cNvPr>
        <xdr:cNvSpPr txBox="1"/>
      </xdr:nvSpPr>
      <xdr:spPr>
        <a:xfrm>
          <a:off x="13500744" y="105281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24" name="正方形/長方形 423">
          <a:extLst>
            <a:ext uri="{FF2B5EF4-FFF2-40B4-BE49-F238E27FC236}">
              <a16:creationId xmlns:a16="http://schemas.microsoft.com/office/drawing/2014/main" id="{00000000-0008-0000-0F00-0000A8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25" name="正方形/長方形 424">
          <a:extLst>
            <a:ext uri="{FF2B5EF4-FFF2-40B4-BE49-F238E27FC236}">
              <a16:creationId xmlns:a16="http://schemas.microsoft.com/office/drawing/2014/main" id="{00000000-0008-0000-0F00-0000A901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26" name="正方形/長方形 425">
          <a:extLst>
            <a:ext uri="{FF2B5EF4-FFF2-40B4-BE49-F238E27FC236}">
              <a16:creationId xmlns:a16="http://schemas.microsoft.com/office/drawing/2014/main" id="{00000000-0008-0000-0F00-0000AA01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27" name="正方形/長方形 426">
          <a:extLst>
            <a:ext uri="{FF2B5EF4-FFF2-40B4-BE49-F238E27FC236}">
              <a16:creationId xmlns:a16="http://schemas.microsoft.com/office/drawing/2014/main" id="{00000000-0008-0000-0F00-0000AB01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28" name="正方形/長方形 427">
          <a:extLst>
            <a:ext uri="{FF2B5EF4-FFF2-40B4-BE49-F238E27FC236}">
              <a16:creationId xmlns:a16="http://schemas.microsoft.com/office/drawing/2014/main" id="{00000000-0008-0000-0F00-0000AC01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29" name="正方形/長方形 428">
          <a:extLst>
            <a:ext uri="{FF2B5EF4-FFF2-40B4-BE49-F238E27FC236}">
              <a16:creationId xmlns:a16="http://schemas.microsoft.com/office/drawing/2014/main" id="{00000000-0008-0000-0F00-0000AD01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30" name="正方形/長方形 429">
          <a:extLst>
            <a:ext uri="{FF2B5EF4-FFF2-40B4-BE49-F238E27FC236}">
              <a16:creationId xmlns:a16="http://schemas.microsoft.com/office/drawing/2014/main" id="{00000000-0008-0000-0F00-0000AE01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31" name="正方形/長方形 430">
          <a:extLst>
            <a:ext uri="{FF2B5EF4-FFF2-40B4-BE49-F238E27FC236}">
              <a16:creationId xmlns:a16="http://schemas.microsoft.com/office/drawing/2014/main" id="{00000000-0008-0000-0F00-0000AF01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32" name="テキスト ボックス 431">
          <a:extLst>
            <a:ext uri="{FF2B5EF4-FFF2-40B4-BE49-F238E27FC236}">
              <a16:creationId xmlns:a16="http://schemas.microsoft.com/office/drawing/2014/main" id="{00000000-0008-0000-0F00-0000B001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33" name="直線コネクタ 432">
          <a:extLst>
            <a:ext uri="{FF2B5EF4-FFF2-40B4-BE49-F238E27FC236}">
              <a16:creationId xmlns:a16="http://schemas.microsoft.com/office/drawing/2014/main" id="{00000000-0008-0000-0F00-0000B101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34" name="直線コネクタ 433">
          <a:extLst>
            <a:ext uri="{FF2B5EF4-FFF2-40B4-BE49-F238E27FC236}">
              <a16:creationId xmlns:a16="http://schemas.microsoft.com/office/drawing/2014/main" id="{00000000-0008-0000-0F00-0000B201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35" name="テキスト ボックス 434">
          <a:extLst>
            <a:ext uri="{FF2B5EF4-FFF2-40B4-BE49-F238E27FC236}">
              <a16:creationId xmlns:a16="http://schemas.microsoft.com/office/drawing/2014/main" id="{00000000-0008-0000-0F00-0000B301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36" name="直線コネクタ 435">
          <a:extLst>
            <a:ext uri="{FF2B5EF4-FFF2-40B4-BE49-F238E27FC236}">
              <a16:creationId xmlns:a16="http://schemas.microsoft.com/office/drawing/2014/main" id="{00000000-0008-0000-0F00-0000B401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37" name="テキスト ボックス 436">
          <a:extLst>
            <a:ext uri="{FF2B5EF4-FFF2-40B4-BE49-F238E27FC236}">
              <a16:creationId xmlns:a16="http://schemas.microsoft.com/office/drawing/2014/main" id="{00000000-0008-0000-0F00-0000B501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38" name="直線コネクタ 437">
          <a:extLst>
            <a:ext uri="{FF2B5EF4-FFF2-40B4-BE49-F238E27FC236}">
              <a16:creationId xmlns:a16="http://schemas.microsoft.com/office/drawing/2014/main" id="{00000000-0008-0000-0F00-0000B601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39" name="テキスト ボックス 438">
          <a:extLst>
            <a:ext uri="{FF2B5EF4-FFF2-40B4-BE49-F238E27FC236}">
              <a16:creationId xmlns:a16="http://schemas.microsoft.com/office/drawing/2014/main" id="{00000000-0008-0000-0F00-0000B701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40" name="直線コネクタ 439">
          <a:extLst>
            <a:ext uri="{FF2B5EF4-FFF2-40B4-BE49-F238E27FC236}">
              <a16:creationId xmlns:a16="http://schemas.microsoft.com/office/drawing/2014/main" id="{00000000-0008-0000-0F00-0000B801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41" name="テキスト ボックス 440">
          <a:extLst>
            <a:ext uri="{FF2B5EF4-FFF2-40B4-BE49-F238E27FC236}">
              <a16:creationId xmlns:a16="http://schemas.microsoft.com/office/drawing/2014/main" id="{00000000-0008-0000-0F00-0000B901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42" name="直線コネクタ 441">
          <a:extLst>
            <a:ext uri="{FF2B5EF4-FFF2-40B4-BE49-F238E27FC236}">
              <a16:creationId xmlns:a16="http://schemas.microsoft.com/office/drawing/2014/main" id="{00000000-0008-0000-0F00-0000BA01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43" name="テキスト ボックス 442">
          <a:extLst>
            <a:ext uri="{FF2B5EF4-FFF2-40B4-BE49-F238E27FC236}">
              <a16:creationId xmlns:a16="http://schemas.microsoft.com/office/drawing/2014/main" id="{00000000-0008-0000-0F00-0000BB01000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44" name="直線コネクタ 443">
          <a:extLst>
            <a:ext uri="{FF2B5EF4-FFF2-40B4-BE49-F238E27FC236}">
              <a16:creationId xmlns:a16="http://schemas.microsoft.com/office/drawing/2014/main" id="{00000000-0008-0000-0F00-0000BC01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45" name="テキスト ボックス 444">
          <a:extLst>
            <a:ext uri="{FF2B5EF4-FFF2-40B4-BE49-F238E27FC236}">
              <a16:creationId xmlns:a16="http://schemas.microsoft.com/office/drawing/2014/main" id="{00000000-0008-0000-0F00-0000BD01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46" name="【保健センター・保健所】&#10;一人当たり面積グラフ枠">
          <a:extLst>
            <a:ext uri="{FF2B5EF4-FFF2-40B4-BE49-F238E27FC236}">
              <a16:creationId xmlns:a16="http://schemas.microsoft.com/office/drawing/2014/main" id="{00000000-0008-0000-0F00-0000BE01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166116</xdr:rowOff>
    </xdr:from>
    <xdr:to>
      <xdr:col>116</xdr:col>
      <xdr:colOff>62864</xdr:colOff>
      <xdr:row>64</xdr:row>
      <xdr:rowOff>63246</xdr:rowOff>
    </xdr:to>
    <xdr:cxnSp macro="">
      <xdr:nvCxnSpPr>
        <xdr:cNvPr id="447" name="直線コネクタ 446">
          <a:extLst>
            <a:ext uri="{FF2B5EF4-FFF2-40B4-BE49-F238E27FC236}">
              <a16:creationId xmlns:a16="http://schemas.microsoft.com/office/drawing/2014/main" id="{00000000-0008-0000-0F00-0000BF010000}"/>
            </a:ext>
          </a:extLst>
        </xdr:cNvPr>
        <xdr:cNvCxnSpPr/>
      </xdr:nvCxnSpPr>
      <xdr:spPr>
        <a:xfrm flipV="1">
          <a:off x="22160864" y="9595866"/>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67073</xdr:rowOff>
    </xdr:from>
    <xdr:ext cx="469744" cy="259045"/>
    <xdr:sp macro="" textlink="">
      <xdr:nvSpPr>
        <xdr:cNvPr id="448" name="【保健センター・保健所】&#10;一人当たり面積最小値テキスト">
          <a:extLst>
            <a:ext uri="{FF2B5EF4-FFF2-40B4-BE49-F238E27FC236}">
              <a16:creationId xmlns:a16="http://schemas.microsoft.com/office/drawing/2014/main" id="{00000000-0008-0000-0F00-0000C0010000}"/>
            </a:ext>
          </a:extLst>
        </xdr:cNvPr>
        <xdr:cNvSpPr txBox="1"/>
      </xdr:nvSpPr>
      <xdr:spPr>
        <a:xfrm>
          <a:off x="22199600" y="11039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63246</xdr:rowOff>
    </xdr:from>
    <xdr:to>
      <xdr:col>116</xdr:col>
      <xdr:colOff>152400</xdr:colOff>
      <xdr:row>64</xdr:row>
      <xdr:rowOff>63246</xdr:rowOff>
    </xdr:to>
    <xdr:cxnSp macro="">
      <xdr:nvCxnSpPr>
        <xdr:cNvPr id="449" name="直線コネクタ 448">
          <a:extLst>
            <a:ext uri="{FF2B5EF4-FFF2-40B4-BE49-F238E27FC236}">
              <a16:creationId xmlns:a16="http://schemas.microsoft.com/office/drawing/2014/main" id="{00000000-0008-0000-0F00-0000C1010000}"/>
            </a:ext>
          </a:extLst>
        </xdr:cNvPr>
        <xdr:cNvCxnSpPr/>
      </xdr:nvCxnSpPr>
      <xdr:spPr>
        <a:xfrm>
          <a:off x="22072600" y="11036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112793</xdr:rowOff>
    </xdr:from>
    <xdr:ext cx="469744" cy="259045"/>
    <xdr:sp macro="" textlink="">
      <xdr:nvSpPr>
        <xdr:cNvPr id="450" name="【保健センター・保健所】&#10;一人当たり面積最大値テキスト">
          <a:extLst>
            <a:ext uri="{FF2B5EF4-FFF2-40B4-BE49-F238E27FC236}">
              <a16:creationId xmlns:a16="http://schemas.microsoft.com/office/drawing/2014/main" id="{00000000-0008-0000-0F00-0000C2010000}"/>
            </a:ext>
          </a:extLst>
        </xdr:cNvPr>
        <xdr:cNvSpPr txBox="1"/>
      </xdr:nvSpPr>
      <xdr:spPr>
        <a:xfrm>
          <a:off x="22199600" y="9371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166116</xdr:rowOff>
    </xdr:from>
    <xdr:to>
      <xdr:col>116</xdr:col>
      <xdr:colOff>152400</xdr:colOff>
      <xdr:row>55</xdr:row>
      <xdr:rowOff>166116</xdr:rowOff>
    </xdr:to>
    <xdr:cxnSp macro="">
      <xdr:nvCxnSpPr>
        <xdr:cNvPr id="451" name="直線コネクタ 450">
          <a:extLst>
            <a:ext uri="{FF2B5EF4-FFF2-40B4-BE49-F238E27FC236}">
              <a16:creationId xmlns:a16="http://schemas.microsoft.com/office/drawing/2014/main" id="{00000000-0008-0000-0F00-0000C3010000}"/>
            </a:ext>
          </a:extLst>
        </xdr:cNvPr>
        <xdr:cNvCxnSpPr/>
      </xdr:nvCxnSpPr>
      <xdr:spPr>
        <a:xfrm>
          <a:off x="22072600" y="9595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78757</xdr:rowOff>
    </xdr:from>
    <xdr:ext cx="469744" cy="259045"/>
    <xdr:sp macro="" textlink="">
      <xdr:nvSpPr>
        <xdr:cNvPr id="452" name="【保健センター・保健所】&#10;一人当たり面積平均値テキスト">
          <a:extLst>
            <a:ext uri="{FF2B5EF4-FFF2-40B4-BE49-F238E27FC236}">
              <a16:creationId xmlns:a16="http://schemas.microsoft.com/office/drawing/2014/main" id="{00000000-0008-0000-0F00-0000C4010000}"/>
            </a:ext>
          </a:extLst>
        </xdr:cNvPr>
        <xdr:cNvSpPr txBox="1"/>
      </xdr:nvSpPr>
      <xdr:spPr>
        <a:xfrm>
          <a:off x="22199600" y="105372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55880</xdr:rowOff>
    </xdr:from>
    <xdr:to>
      <xdr:col>116</xdr:col>
      <xdr:colOff>114300</xdr:colOff>
      <xdr:row>62</xdr:row>
      <xdr:rowOff>157480</xdr:rowOff>
    </xdr:to>
    <xdr:sp macro="" textlink="">
      <xdr:nvSpPr>
        <xdr:cNvPr id="453" name="フローチャート: 判断 452">
          <a:extLst>
            <a:ext uri="{FF2B5EF4-FFF2-40B4-BE49-F238E27FC236}">
              <a16:creationId xmlns:a16="http://schemas.microsoft.com/office/drawing/2014/main" id="{00000000-0008-0000-0F00-0000C5010000}"/>
            </a:ext>
          </a:extLst>
        </xdr:cNvPr>
        <xdr:cNvSpPr/>
      </xdr:nvSpPr>
      <xdr:spPr>
        <a:xfrm>
          <a:off x="22110700" y="10685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57404</xdr:rowOff>
    </xdr:from>
    <xdr:to>
      <xdr:col>112</xdr:col>
      <xdr:colOff>38100</xdr:colOff>
      <xdr:row>62</xdr:row>
      <xdr:rowOff>159004</xdr:rowOff>
    </xdr:to>
    <xdr:sp macro="" textlink="">
      <xdr:nvSpPr>
        <xdr:cNvPr id="454" name="フローチャート: 判断 453">
          <a:extLst>
            <a:ext uri="{FF2B5EF4-FFF2-40B4-BE49-F238E27FC236}">
              <a16:creationId xmlns:a16="http://schemas.microsoft.com/office/drawing/2014/main" id="{00000000-0008-0000-0F00-0000C6010000}"/>
            </a:ext>
          </a:extLst>
        </xdr:cNvPr>
        <xdr:cNvSpPr/>
      </xdr:nvSpPr>
      <xdr:spPr>
        <a:xfrm>
          <a:off x="21272500" y="10687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61</xdr:row>
      <xdr:rowOff>4081</xdr:rowOff>
    </xdr:from>
    <xdr:ext cx="469744" cy="259045"/>
    <xdr:sp macro="" textlink="">
      <xdr:nvSpPr>
        <xdr:cNvPr id="455" name="n_1aveValue【保健センター・保健所】&#10;一人当たり面積">
          <a:extLst>
            <a:ext uri="{FF2B5EF4-FFF2-40B4-BE49-F238E27FC236}">
              <a16:creationId xmlns:a16="http://schemas.microsoft.com/office/drawing/2014/main" id="{00000000-0008-0000-0F00-0000C7010000}"/>
            </a:ext>
          </a:extLst>
        </xdr:cNvPr>
        <xdr:cNvSpPr txBox="1"/>
      </xdr:nvSpPr>
      <xdr:spPr>
        <a:xfrm>
          <a:off x="21075727" y="10462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62</xdr:row>
      <xdr:rowOff>76454</xdr:rowOff>
    </xdr:from>
    <xdr:to>
      <xdr:col>107</xdr:col>
      <xdr:colOff>101600</xdr:colOff>
      <xdr:row>63</xdr:row>
      <xdr:rowOff>6604</xdr:rowOff>
    </xdr:to>
    <xdr:sp macro="" textlink="">
      <xdr:nvSpPr>
        <xdr:cNvPr id="456" name="フローチャート: 判断 455">
          <a:extLst>
            <a:ext uri="{FF2B5EF4-FFF2-40B4-BE49-F238E27FC236}">
              <a16:creationId xmlns:a16="http://schemas.microsoft.com/office/drawing/2014/main" id="{00000000-0008-0000-0F00-0000C8010000}"/>
            </a:ext>
          </a:extLst>
        </xdr:cNvPr>
        <xdr:cNvSpPr/>
      </xdr:nvSpPr>
      <xdr:spPr>
        <a:xfrm>
          <a:off x="20383500" y="10706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62</xdr:row>
      <xdr:rowOff>169181</xdr:rowOff>
    </xdr:from>
    <xdr:ext cx="469744" cy="259045"/>
    <xdr:sp macro="" textlink="">
      <xdr:nvSpPr>
        <xdr:cNvPr id="457" name="n_2aveValue【保健センター・保健所】&#10;一人当たり面積">
          <a:extLst>
            <a:ext uri="{FF2B5EF4-FFF2-40B4-BE49-F238E27FC236}">
              <a16:creationId xmlns:a16="http://schemas.microsoft.com/office/drawing/2014/main" id="{00000000-0008-0000-0F00-0000C9010000}"/>
            </a:ext>
          </a:extLst>
        </xdr:cNvPr>
        <xdr:cNvSpPr txBox="1"/>
      </xdr:nvSpPr>
      <xdr:spPr>
        <a:xfrm>
          <a:off x="20199427" y="10799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62</xdr:row>
      <xdr:rowOff>81788</xdr:rowOff>
    </xdr:from>
    <xdr:to>
      <xdr:col>102</xdr:col>
      <xdr:colOff>165100</xdr:colOff>
      <xdr:row>63</xdr:row>
      <xdr:rowOff>11938</xdr:rowOff>
    </xdr:to>
    <xdr:sp macro="" textlink="">
      <xdr:nvSpPr>
        <xdr:cNvPr id="458" name="フローチャート: 判断 457">
          <a:extLst>
            <a:ext uri="{FF2B5EF4-FFF2-40B4-BE49-F238E27FC236}">
              <a16:creationId xmlns:a16="http://schemas.microsoft.com/office/drawing/2014/main" id="{00000000-0008-0000-0F00-0000CA010000}"/>
            </a:ext>
          </a:extLst>
        </xdr:cNvPr>
        <xdr:cNvSpPr/>
      </xdr:nvSpPr>
      <xdr:spPr>
        <a:xfrm>
          <a:off x="19494500" y="10711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61</xdr:row>
      <xdr:rowOff>28465</xdr:rowOff>
    </xdr:from>
    <xdr:ext cx="469744" cy="259045"/>
    <xdr:sp macro="" textlink="">
      <xdr:nvSpPr>
        <xdr:cNvPr id="459" name="n_3aveValue【保健センター・保健所】&#10;一人当たり面積">
          <a:extLst>
            <a:ext uri="{FF2B5EF4-FFF2-40B4-BE49-F238E27FC236}">
              <a16:creationId xmlns:a16="http://schemas.microsoft.com/office/drawing/2014/main" id="{00000000-0008-0000-0F00-0000CB010000}"/>
            </a:ext>
          </a:extLst>
        </xdr:cNvPr>
        <xdr:cNvSpPr txBox="1"/>
      </xdr:nvSpPr>
      <xdr:spPr>
        <a:xfrm>
          <a:off x="19310427" y="10486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460" name="テキスト ボックス 459">
          <a:extLst>
            <a:ext uri="{FF2B5EF4-FFF2-40B4-BE49-F238E27FC236}">
              <a16:creationId xmlns:a16="http://schemas.microsoft.com/office/drawing/2014/main" id="{00000000-0008-0000-0F00-0000CC01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61" name="テキスト ボックス 460">
          <a:extLst>
            <a:ext uri="{FF2B5EF4-FFF2-40B4-BE49-F238E27FC236}">
              <a16:creationId xmlns:a16="http://schemas.microsoft.com/office/drawing/2014/main" id="{00000000-0008-0000-0F00-0000CD01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62" name="テキスト ボックス 461">
          <a:extLst>
            <a:ext uri="{FF2B5EF4-FFF2-40B4-BE49-F238E27FC236}">
              <a16:creationId xmlns:a16="http://schemas.microsoft.com/office/drawing/2014/main" id="{00000000-0008-0000-0F00-0000CE01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63" name="テキスト ボックス 462">
          <a:extLst>
            <a:ext uri="{FF2B5EF4-FFF2-40B4-BE49-F238E27FC236}">
              <a16:creationId xmlns:a16="http://schemas.microsoft.com/office/drawing/2014/main" id="{00000000-0008-0000-0F00-0000CF01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64" name="テキスト ボックス 463">
          <a:extLst>
            <a:ext uri="{FF2B5EF4-FFF2-40B4-BE49-F238E27FC236}">
              <a16:creationId xmlns:a16="http://schemas.microsoft.com/office/drawing/2014/main" id="{00000000-0008-0000-0F00-0000D001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38354</xdr:rowOff>
    </xdr:from>
    <xdr:to>
      <xdr:col>116</xdr:col>
      <xdr:colOff>114300</xdr:colOff>
      <xdr:row>63</xdr:row>
      <xdr:rowOff>139954</xdr:rowOff>
    </xdr:to>
    <xdr:sp macro="" textlink="">
      <xdr:nvSpPr>
        <xdr:cNvPr id="465" name="楕円 464">
          <a:extLst>
            <a:ext uri="{FF2B5EF4-FFF2-40B4-BE49-F238E27FC236}">
              <a16:creationId xmlns:a16="http://schemas.microsoft.com/office/drawing/2014/main" id="{00000000-0008-0000-0F00-0000D1010000}"/>
            </a:ext>
          </a:extLst>
        </xdr:cNvPr>
        <xdr:cNvSpPr/>
      </xdr:nvSpPr>
      <xdr:spPr>
        <a:xfrm>
          <a:off x="22110700" y="10839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16781</xdr:rowOff>
    </xdr:from>
    <xdr:ext cx="469744" cy="259045"/>
    <xdr:sp macro="" textlink="">
      <xdr:nvSpPr>
        <xdr:cNvPr id="466" name="【保健センター・保健所】&#10;一人当たり面積該当値テキスト">
          <a:extLst>
            <a:ext uri="{FF2B5EF4-FFF2-40B4-BE49-F238E27FC236}">
              <a16:creationId xmlns:a16="http://schemas.microsoft.com/office/drawing/2014/main" id="{00000000-0008-0000-0F00-0000D2010000}"/>
            </a:ext>
          </a:extLst>
        </xdr:cNvPr>
        <xdr:cNvSpPr txBox="1"/>
      </xdr:nvSpPr>
      <xdr:spPr>
        <a:xfrm>
          <a:off x="22199600" y="10818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40640</xdr:rowOff>
    </xdr:from>
    <xdr:to>
      <xdr:col>112</xdr:col>
      <xdr:colOff>38100</xdr:colOff>
      <xdr:row>63</xdr:row>
      <xdr:rowOff>142240</xdr:rowOff>
    </xdr:to>
    <xdr:sp macro="" textlink="">
      <xdr:nvSpPr>
        <xdr:cNvPr id="467" name="楕円 466">
          <a:extLst>
            <a:ext uri="{FF2B5EF4-FFF2-40B4-BE49-F238E27FC236}">
              <a16:creationId xmlns:a16="http://schemas.microsoft.com/office/drawing/2014/main" id="{00000000-0008-0000-0F00-0000D3010000}"/>
            </a:ext>
          </a:extLst>
        </xdr:cNvPr>
        <xdr:cNvSpPr/>
      </xdr:nvSpPr>
      <xdr:spPr>
        <a:xfrm>
          <a:off x="21272500" y="10841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89154</xdr:rowOff>
    </xdr:from>
    <xdr:to>
      <xdr:col>116</xdr:col>
      <xdr:colOff>63500</xdr:colOff>
      <xdr:row>63</xdr:row>
      <xdr:rowOff>91440</xdr:rowOff>
    </xdr:to>
    <xdr:cxnSp macro="">
      <xdr:nvCxnSpPr>
        <xdr:cNvPr id="468" name="直線コネクタ 467">
          <a:extLst>
            <a:ext uri="{FF2B5EF4-FFF2-40B4-BE49-F238E27FC236}">
              <a16:creationId xmlns:a16="http://schemas.microsoft.com/office/drawing/2014/main" id="{00000000-0008-0000-0F00-0000D4010000}"/>
            </a:ext>
          </a:extLst>
        </xdr:cNvPr>
        <xdr:cNvCxnSpPr/>
      </xdr:nvCxnSpPr>
      <xdr:spPr>
        <a:xfrm flipV="1">
          <a:off x="21323300" y="10890504"/>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131318</xdr:rowOff>
    </xdr:from>
    <xdr:to>
      <xdr:col>107</xdr:col>
      <xdr:colOff>101600</xdr:colOff>
      <xdr:row>61</xdr:row>
      <xdr:rowOff>61468</xdr:rowOff>
    </xdr:to>
    <xdr:sp macro="" textlink="">
      <xdr:nvSpPr>
        <xdr:cNvPr id="469" name="楕円 468">
          <a:extLst>
            <a:ext uri="{FF2B5EF4-FFF2-40B4-BE49-F238E27FC236}">
              <a16:creationId xmlns:a16="http://schemas.microsoft.com/office/drawing/2014/main" id="{00000000-0008-0000-0F00-0000D5010000}"/>
            </a:ext>
          </a:extLst>
        </xdr:cNvPr>
        <xdr:cNvSpPr/>
      </xdr:nvSpPr>
      <xdr:spPr>
        <a:xfrm>
          <a:off x="20383500" y="10418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10668</xdr:rowOff>
    </xdr:from>
    <xdr:to>
      <xdr:col>111</xdr:col>
      <xdr:colOff>177800</xdr:colOff>
      <xdr:row>63</xdr:row>
      <xdr:rowOff>91440</xdr:rowOff>
    </xdr:to>
    <xdr:cxnSp macro="">
      <xdr:nvCxnSpPr>
        <xdr:cNvPr id="470" name="直線コネクタ 469">
          <a:extLst>
            <a:ext uri="{FF2B5EF4-FFF2-40B4-BE49-F238E27FC236}">
              <a16:creationId xmlns:a16="http://schemas.microsoft.com/office/drawing/2014/main" id="{00000000-0008-0000-0F00-0000D6010000}"/>
            </a:ext>
          </a:extLst>
        </xdr:cNvPr>
        <xdr:cNvCxnSpPr/>
      </xdr:nvCxnSpPr>
      <xdr:spPr>
        <a:xfrm>
          <a:off x="20434300" y="10469118"/>
          <a:ext cx="889000" cy="423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49784</xdr:rowOff>
    </xdr:from>
    <xdr:to>
      <xdr:col>102</xdr:col>
      <xdr:colOff>165100</xdr:colOff>
      <xdr:row>63</xdr:row>
      <xdr:rowOff>151384</xdr:rowOff>
    </xdr:to>
    <xdr:sp macro="" textlink="">
      <xdr:nvSpPr>
        <xdr:cNvPr id="471" name="楕円 470">
          <a:extLst>
            <a:ext uri="{FF2B5EF4-FFF2-40B4-BE49-F238E27FC236}">
              <a16:creationId xmlns:a16="http://schemas.microsoft.com/office/drawing/2014/main" id="{00000000-0008-0000-0F00-0000D7010000}"/>
            </a:ext>
          </a:extLst>
        </xdr:cNvPr>
        <xdr:cNvSpPr/>
      </xdr:nvSpPr>
      <xdr:spPr>
        <a:xfrm>
          <a:off x="19494500" y="10851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10668</xdr:rowOff>
    </xdr:from>
    <xdr:to>
      <xdr:col>107</xdr:col>
      <xdr:colOff>50800</xdr:colOff>
      <xdr:row>63</xdr:row>
      <xdr:rowOff>100584</xdr:rowOff>
    </xdr:to>
    <xdr:cxnSp macro="">
      <xdr:nvCxnSpPr>
        <xdr:cNvPr id="472" name="直線コネクタ 471">
          <a:extLst>
            <a:ext uri="{FF2B5EF4-FFF2-40B4-BE49-F238E27FC236}">
              <a16:creationId xmlns:a16="http://schemas.microsoft.com/office/drawing/2014/main" id="{00000000-0008-0000-0F00-0000D8010000}"/>
            </a:ext>
          </a:extLst>
        </xdr:cNvPr>
        <xdr:cNvCxnSpPr/>
      </xdr:nvCxnSpPr>
      <xdr:spPr>
        <a:xfrm flipV="1">
          <a:off x="19545300" y="10469118"/>
          <a:ext cx="889000" cy="432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133367</xdr:rowOff>
    </xdr:from>
    <xdr:ext cx="469744" cy="259045"/>
    <xdr:sp macro="" textlink="">
      <xdr:nvSpPr>
        <xdr:cNvPr id="473" name="n_1mainValue【保健センター・保健所】&#10;一人当たり面積">
          <a:extLst>
            <a:ext uri="{FF2B5EF4-FFF2-40B4-BE49-F238E27FC236}">
              <a16:creationId xmlns:a16="http://schemas.microsoft.com/office/drawing/2014/main" id="{00000000-0008-0000-0F00-0000D9010000}"/>
            </a:ext>
          </a:extLst>
        </xdr:cNvPr>
        <xdr:cNvSpPr txBox="1"/>
      </xdr:nvSpPr>
      <xdr:spPr>
        <a:xfrm>
          <a:off x="21075727" y="10934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77995</xdr:rowOff>
    </xdr:from>
    <xdr:ext cx="469744" cy="259045"/>
    <xdr:sp macro="" textlink="">
      <xdr:nvSpPr>
        <xdr:cNvPr id="474" name="n_2mainValue【保健センター・保健所】&#10;一人当たり面積">
          <a:extLst>
            <a:ext uri="{FF2B5EF4-FFF2-40B4-BE49-F238E27FC236}">
              <a16:creationId xmlns:a16="http://schemas.microsoft.com/office/drawing/2014/main" id="{00000000-0008-0000-0F00-0000DA010000}"/>
            </a:ext>
          </a:extLst>
        </xdr:cNvPr>
        <xdr:cNvSpPr txBox="1"/>
      </xdr:nvSpPr>
      <xdr:spPr>
        <a:xfrm>
          <a:off x="20199427" y="10193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142511</xdr:rowOff>
    </xdr:from>
    <xdr:ext cx="469744" cy="259045"/>
    <xdr:sp macro="" textlink="">
      <xdr:nvSpPr>
        <xdr:cNvPr id="475" name="n_3mainValue【保健センター・保健所】&#10;一人当たり面積">
          <a:extLst>
            <a:ext uri="{FF2B5EF4-FFF2-40B4-BE49-F238E27FC236}">
              <a16:creationId xmlns:a16="http://schemas.microsoft.com/office/drawing/2014/main" id="{00000000-0008-0000-0F00-0000DB010000}"/>
            </a:ext>
          </a:extLst>
        </xdr:cNvPr>
        <xdr:cNvSpPr txBox="1"/>
      </xdr:nvSpPr>
      <xdr:spPr>
        <a:xfrm>
          <a:off x="19310427" y="10943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76" name="正方形/長方形 475">
          <a:extLst>
            <a:ext uri="{FF2B5EF4-FFF2-40B4-BE49-F238E27FC236}">
              <a16:creationId xmlns:a16="http://schemas.microsoft.com/office/drawing/2014/main" id="{00000000-0008-0000-0F00-0000DC01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77" name="正方形/長方形 476">
          <a:extLst>
            <a:ext uri="{FF2B5EF4-FFF2-40B4-BE49-F238E27FC236}">
              <a16:creationId xmlns:a16="http://schemas.microsoft.com/office/drawing/2014/main" id="{00000000-0008-0000-0F00-0000DD01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78" name="正方形/長方形 477">
          <a:extLst>
            <a:ext uri="{FF2B5EF4-FFF2-40B4-BE49-F238E27FC236}">
              <a16:creationId xmlns:a16="http://schemas.microsoft.com/office/drawing/2014/main" id="{00000000-0008-0000-0F00-0000DE01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79" name="正方形/長方形 478">
          <a:extLst>
            <a:ext uri="{FF2B5EF4-FFF2-40B4-BE49-F238E27FC236}">
              <a16:creationId xmlns:a16="http://schemas.microsoft.com/office/drawing/2014/main" id="{00000000-0008-0000-0F00-0000DF01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80" name="正方形/長方形 479">
          <a:extLst>
            <a:ext uri="{FF2B5EF4-FFF2-40B4-BE49-F238E27FC236}">
              <a16:creationId xmlns:a16="http://schemas.microsoft.com/office/drawing/2014/main" id="{00000000-0008-0000-0F00-0000E001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81" name="正方形/長方形 480">
          <a:extLst>
            <a:ext uri="{FF2B5EF4-FFF2-40B4-BE49-F238E27FC236}">
              <a16:creationId xmlns:a16="http://schemas.microsoft.com/office/drawing/2014/main" id="{00000000-0008-0000-0F00-0000E101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82" name="正方形/長方形 481">
          <a:extLst>
            <a:ext uri="{FF2B5EF4-FFF2-40B4-BE49-F238E27FC236}">
              <a16:creationId xmlns:a16="http://schemas.microsoft.com/office/drawing/2014/main" id="{00000000-0008-0000-0F00-0000E201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83" name="正方形/長方形 482">
          <a:extLst>
            <a:ext uri="{FF2B5EF4-FFF2-40B4-BE49-F238E27FC236}">
              <a16:creationId xmlns:a16="http://schemas.microsoft.com/office/drawing/2014/main" id="{00000000-0008-0000-0F00-0000E301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84" name="テキスト ボックス 483">
          <a:extLst>
            <a:ext uri="{FF2B5EF4-FFF2-40B4-BE49-F238E27FC236}">
              <a16:creationId xmlns:a16="http://schemas.microsoft.com/office/drawing/2014/main" id="{00000000-0008-0000-0F00-0000E401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85" name="直線コネクタ 484">
          <a:extLst>
            <a:ext uri="{FF2B5EF4-FFF2-40B4-BE49-F238E27FC236}">
              <a16:creationId xmlns:a16="http://schemas.microsoft.com/office/drawing/2014/main" id="{00000000-0008-0000-0F00-0000E501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486" name="直線コネクタ 485">
          <a:extLst>
            <a:ext uri="{FF2B5EF4-FFF2-40B4-BE49-F238E27FC236}">
              <a16:creationId xmlns:a16="http://schemas.microsoft.com/office/drawing/2014/main" id="{00000000-0008-0000-0F00-0000E601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487" name="テキスト ボックス 486">
          <a:extLst>
            <a:ext uri="{FF2B5EF4-FFF2-40B4-BE49-F238E27FC236}">
              <a16:creationId xmlns:a16="http://schemas.microsoft.com/office/drawing/2014/main" id="{00000000-0008-0000-0F00-0000E7010000}"/>
            </a:ext>
          </a:extLst>
        </xdr:cNvPr>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88" name="直線コネクタ 487">
          <a:extLst>
            <a:ext uri="{FF2B5EF4-FFF2-40B4-BE49-F238E27FC236}">
              <a16:creationId xmlns:a16="http://schemas.microsoft.com/office/drawing/2014/main" id="{00000000-0008-0000-0F00-0000E801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89" name="テキスト ボックス 488">
          <a:extLst>
            <a:ext uri="{FF2B5EF4-FFF2-40B4-BE49-F238E27FC236}">
              <a16:creationId xmlns:a16="http://schemas.microsoft.com/office/drawing/2014/main" id="{00000000-0008-0000-0F00-0000E901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90" name="直線コネクタ 489">
          <a:extLst>
            <a:ext uri="{FF2B5EF4-FFF2-40B4-BE49-F238E27FC236}">
              <a16:creationId xmlns:a16="http://schemas.microsoft.com/office/drawing/2014/main" id="{00000000-0008-0000-0F00-0000EA01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91" name="テキスト ボックス 490">
          <a:extLst>
            <a:ext uri="{FF2B5EF4-FFF2-40B4-BE49-F238E27FC236}">
              <a16:creationId xmlns:a16="http://schemas.microsoft.com/office/drawing/2014/main" id="{00000000-0008-0000-0F00-0000EB01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92" name="直線コネクタ 491">
          <a:extLst>
            <a:ext uri="{FF2B5EF4-FFF2-40B4-BE49-F238E27FC236}">
              <a16:creationId xmlns:a16="http://schemas.microsoft.com/office/drawing/2014/main" id="{00000000-0008-0000-0F00-0000EC01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93" name="テキスト ボックス 492">
          <a:extLst>
            <a:ext uri="{FF2B5EF4-FFF2-40B4-BE49-F238E27FC236}">
              <a16:creationId xmlns:a16="http://schemas.microsoft.com/office/drawing/2014/main" id="{00000000-0008-0000-0F00-0000ED01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94" name="直線コネクタ 493">
          <a:extLst>
            <a:ext uri="{FF2B5EF4-FFF2-40B4-BE49-F238E27FC236}">
              <a16:creationId xmlns:a16="http://schemas.microsoft.com/office/drawing/2014/main" id="{00000000-0008-0000-0F00-0000EE01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95" name="テキスト ボックス 494">
          <a:extLst>
            <a:ext uri="{FF2B5EF4-FFF2-40B4-BE49-F238E27FC236}">
              <a16:creationId xmlns:a16="http://schemas.microsoft.com/office/drawing/2014/main" id="{00000000-0008-0000-0F00-0000EF01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96" name="直線コネクタ 495">
          <a:extLst>
            <a:ext uri="{FF2B5EF4-FFF2-40B4-BE49-F238E27FC236}">
              <a16:creationId xmlns:a16="http://schemas.microsoft.com/office/drawing/2014/main" id="{00000000-0008-0000-0F00-0000F001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497" name="テキスト ボックス 496">
          <a:extLst>
            <a:ext uri="{FF2B5EF4-FFF2-40B4-BE49-F238E27FC236}">
              <a16:creationId xmlns:a16="http://schemas.microsoft.com/office/drawing/2014/main" id="{00000000-0008-0000-0F00-0000F1010000}"/>
            </a:ext>
          </a:extLst>
        </xdr:cNvPr>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98" name="直線コネクタ 497">
          <a:extLst>
            <a:ext uri="{FF2B5EF4-FFF2-40B4-BE49-F238E27FC236}">
              <a16:creationId xmlns:a16="http://schemas.microsoft.com/office/drawing/2014/main" id="{00000000-0008-0000-0F00-0000F201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99" name="テキスト ボックス 498">
          <a:extLst>
            <a:ext uri="{FF2B5EF4-FFF2-40B4-BE49-F238E27FC236}">
              <a16:creationId xmlns:a16="http://schemas.microsoft.com/office/drawing/2014/main" id="{00000000-0008-0000-0F00-0000F3010000}"/>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00" name="【消防施設】&#10;有形固定資産減価償却率グラフ枠">
          <a:extLst>
            <a:ext uri="{FF2B5EF4-FFF2-40B4-BE49-F238E27FC236}">
              <a16:creationId xmlns:a16="http://schemas.microsoft.com/office/drawing/2014/main" id="{00000000-0008-0000-0F00-0000F401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127907</xdr:rowOff>
    </xdr:to>
    <xdr:cxnSp macro="">
      <xdr:nvCxnSpPr>
        <xdr:cNvPr id="501" name="直線コネクタ 500">
          <a:extLst>
            <a:ext uri="{FF2B5EF4-FFF2-40B4-BE49-F238E27FC236}">
              <a16:creationId xmlns:a16="http://schemas.microsoft.com/office/drawing/2014/main" id="{00000000-0008-0000-0F00-0000F5010000}"/>
            </a:ext>
          </a:extLst>
        </xdr:cNvPr>
        <xdr:cNvCxnSpPr/>
      </xdr:nvCxnSpPr>
      <xdr:spPr>
        <a:xfrm flipV="1">
          <a:off x="16318864" y="13280571"/>
          <a:ext cx="0" cy="15920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131734</xdr:rowOff>
    </xdr:from>
    <xdr:ext cx="340478" cy="259045"/>
    <xdr:sp macro="" textlink="">
      <xdr:nvSpPr>
        <xdr:cNvPr id="502" name="【消防施設】&#10;有形固定資産減価償却率最小値テキスト">
          <a:extLst>
            <a:ext uri="{FF2B5EF4-FFF2-40B4-BE49-F238E27FC236}">
              <a16:creationId xmlns:a16="http://schemas.microsoft.com/office/drawing/2014/main" id="{00000000-0008-0000-0F00-0000F6010000}"/>
            </a:ext>
          </a:extLst>
        </xdr:cNvPr>
        <xdr:cNvSpPr txBox="1"/>
      </xdr:nvSpPr>
      <xdr:spPr>
        <a:xfrm>
          <a:off x="16357600" y="148764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127907</xdr:rowOff>
    </xdr:from>
    <xdr:to>
      <xdr:col>86</xdr:col>
      <xdr:colOff>25400</xdr:colOff>
      <xdr:row>86</xdr:row>
      <xdr:rowOff>127907</xdr:rowOff>
    </xdr:to>
    <xdr:cxnSp macro="">
      <xdr:nvCxnSpPr>
        <xdr:cNvPr id="503" name="直線コネクタ 502">
          <a:extLst>
            <a:ext uri="{FF2B5EF4-FFF2-40B4-BE49-F238E27FC236}">
              <a16:creationId xmlns:a16="http://schemas.microsoft.com/office/drawing/2014/main" id="{00000000-0008-0000-0F00-0000F7010000}"/>
            </a:ext>
          </a:extLst>
        </xdr:cNvPr>
        <xdr:cNvCxnSpPr/>
      </xdr:nvCxnSpPr>
      <xdr:spPr>
        <a:xfrm>
          <a:off x="16230600" y="14872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504" name="【消防施設】&#10;有形固定資産減価償却率最大値テキスト">
          <a:extLst>
            <a:ext uri="{FF2B5EF4-FFF2-40B4-BE49-F238E27FC236}">
              <a16:creationId xmlns:a16="http://schemas.microsoft.com/office/drawing/2014/main" id="{00000000-0008-0000-0F00-0000F8010000}"/>
            </a:ext>
          </a:extLst>
        </xdr:cNvPr>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505" name="直線コネクタ 504">
          <a:extLst>
            <a:ext uri="{FF2B5EF4-FFF2-40B4-BE49-F238E27FC236}">
              <a16:creationId xmlns:a16="http://schemas.microsoft.com/office/drawing/2014/main" id="{00000000-0008-0000-0F00-0000F9010000}"/>
            </a:ext>
          </a:extLst>
        </xdr:cNvPr>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138809</xdr:rowOff>
    </xdr:from>
    <xdr:ext cx="405111" cy="259045"/>
    <xdr:sp macro="" textlink="">
      <xdr:nvSpPr>
        <xdr:cNvPr id="506" name="【消防施設】&#10;有形固定資産減価償却率平均値テキスト">
          <a:extLst>
            <a:ext uri="{FF2B5EF4-FFF2-40B4-BE49-F238E27FC236}">
              <a16:creationId xmlns:a16="http://schemas.microsoft.com/office/drawing/2014/main" id="{00000000-0008-0000-0F00-0000FA010000}"/>
            </a:ext>
          </a:extLst>
        </xdr:cNvPr>
        <xdr:cNvSpPr txBox="1"/>
      </xdr:nvSpPr>
      <xdr:spPr>
        <a:xfrm>
          <a:off x="16357600" y="138548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160382</xdr:rowOff>
    </xdr:from>
    <xdr:to>
      <xdr:col>85</xdr:col>
      <xdr:colOff>177800</xdr:colOff>
      <xdr:row>81</xdr:row>
      <xdr:rowOff>90532</xdr:rowOff>
    </xdr:to>
    <xdr:sp macro="" textlink="">
      <xdr:nvSpPr>
        <xdr:cNvPr id="507" name="フローチャート: 判断 506">
          <a:extLst>
            <a:ext uri="{FF2B5EF4-FFF2-40B4-BE49-F238E27FC236}">
              <a16:creationId xmlns:a16="http://schemas.microsoft.com/office/drawing/2014/main" id="{00000000-0008-0000-0F00-0000FB010000}"/>
            </a:ext>
          </a:extLst>
        </xdr:cNvPr>
        <xdr:cNvSpPr/>
      </xdr:nvSpPr>
      <xdr:spPr>
        <a:xfrm>
          <a:off x="16268700" y="13876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28121</xdr:rowOff>
    </xdr:from>
    <xdr:to>
      <xdr:col>81</xdr:col>
      <xdr:colOff>101600</xdr:colOff>
      <xdr:row>81</xdr:row>
      <xdr:rowOff>129721</xdr:rowOff>
    </xdr:to>
    <xdr:sp macro="" textlink="">
      <xdr:nvSpPr>
        <xdr:cNvPr id="508" name="フローチャート: 判断 507">
          <a:extLst>
            <a:ext uri="{FF2B5EF4-FFF2-40B4-BE49-F238E27FC236}">
              <a16:creationId xmlns:a16="http://schemas.microsoft.com/office/drawing/2014/main" id="{00000000-0008-0000-0F00-0000FC010000}"/>
            </a:ext>
          </a:extLst>
        </xdr:cNvPr>
        <xdr:cNvSpPr/>
      </xdr:nvSpPr>
      <xdr:spPr>
        <a:xfrm>
          <a:off x="15430500" y="13915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81</xdr:row>
      <xdr:rowOff>120848</xdr:rowOff>
    </xdr:from>
    <xdr:ext cx="405111" cy="259045"/>
    <xdr:sp macro="" textlink="">
      <xdr:nvSpPr>
        <xdr:cNvPr id="509" name="n_1aveValue【消防施設】&#10;有形固定資産減価償却率">
          <a:extLst>
            <a:ext uri="{FF2B5EF4-FFF2-40B4-BE49-F238E27FC236}">
              <a16:creationId xmlns:a16="http://schemas.microsoft.com/office/drawing/2014/main" id="{00000000-0008-0000-0F00-0000FD010000}"/>
            </a:ext>
          </a:extLst>
        </xdr:cNvPr>
        <xdr:cNvSpPr txBox="1"/>
      </xdr:nvSpPr>
      <xdr:spPr>
        <a:xfrm>
          <a:off x="15266044" y="140082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80</xdr:row>
      <xdr:rowOff>153851</xdr:rowOff>
    </xdr:from>
    <xdr:to>
      <xdr:col>76</xdr:col>
      <xdr:colOff>165100</xdr:colOff>
      <xdr:row>81</xdr:row>
      <xdr:rowOff>84001</xdr:rowOff>
    </xdr:to>
    <xdr:sp macro="" textlink="">
      <xdr:nvSpPr>
        <xdr:cNvPr id="510" name="フローチャート: 判断 509">
          <a:extLst>
            <a:ext uri="{FF2B5EF4-FFF2-40B4-BE49-F238E27FC236}">
              <a16:creationId xmlns:a16="http://schemas.microsoft.com/office/drawing/2014/main" id="{00000000-0008-0000-0F00-0000FE010000}"/>
            </a:ext>
          </a:extLst>
        </xdr:cNvPr>
        <xdr:cNvSpPr/>
      </xdr:nvSpPr>
      <xdr:spPr>
        <a:xfrm>
          <a:off x="14541500" y="13869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79</xdr:row>
      <xdr:rowOff>100528</xdr:rowOff>
    </xdr:from>
    <xdr:ext cx="405111" cy="259045"/>
    <xdr:sp macro="" textlink="">
      <xdr:nvSpPr>
        <xdr:cNvPr id="511" name="n_2aveValue【消防施設】&#10;有形固定資産減価償却率">
          <a:extLst>
            <a:ext uri="{FF2B5EF4-FFF2-40B4-BE49-F238E27FC236}">
              <a16:creationId xmlns:a16="http://schemas.microsoft.com/office/drawing/2014/main" id="{00000000-0008-0000-0F00-0000FF010000}"/>
            </a:ext>
          </a:extLst>
        </xdr:cNvPr>
        <xdr:cNvSpPr txBox="1"/>
      </xdr:nvSpPr>
      <xdr:spPr>
        <a:xfrm>
          <a:off x="14389744" y="13645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80</xdr:row>
      <xdr:rowOff>122827</xdr:rowOff>
    </xdr:from>
    <xdr:to>
      <xdr:col>72</xdr:col>
      <xdr:colOff>38100</xdr:colOff>
      <xdr:row>81</xdr:row>
      <xdr:rowOff>52977</xdr:rowOff>
    </xdr:to>
    <xdr:sp macro="" textlink="">
      <xdr:nvSpPr>
        <xdr:cNvPr id="512" name="フローチャート: 判断 511">
          <a:extLst>
            <a:ext uri="{FF2B5EF4-FFF2-40B4-BE49-F238E27FC236}">
              <a16:creationId xmlns:a16="http://schemas.microsoft.com/office/drawing/2014/main" id="{00000000-0008-0000-0F00-000000020000}"/>
            </a:ext>
          </a:extLst>
        </xdr:cNvPr>
        <xdr:cNvSpPr/>
      </xdr:nvSpPr>
      <xdr:spPr>
        <a:xfrm>
          <a:off x="13652500" y="13838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79</xdr:row>
      <xdr:rowOff>69504</xdr:rowOff>
    </xdr:from>
    <xdr:ext cx="405111" cy="259045"/>
    <xdr:sp macro="" textlink="">
      <xdr:nvSpPr>
        <xdr:cNvPr id="513" name="n_3aveValue【消防施設】&#10;有形固定資産減価償却率">
          <a:extLst>
            <a:ext uri="{FF2B5EF4-FFF2-40B4-BE49-F238E27FC236}">
              <a16:creationId xmlns:a16="http://schemas.microsoft.com/office/drawing/2014/main" id="{00000000-0008-0000-0F00-000001020000}"/>
            </a:ext>
          </a:extLst>
        </xdr:cNvPr>
        <xdr:cNvSpPr txBox="1"/>
      </xdr:nvSpPr>
      <xdr:spPr>
        <a:xfrm>
          <a:off x="13500744" y="13614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514" name="テキスト ボックス 513">
          <a:extLst>
            <a:ext uri="{FF2B5EF4-FFF2-40B4-BE49-F238E27FC236}">
              <a16:creationId xmlns:a16="http://schemas.microsoft.com/office/drawing/2014/main" id="{00000000-0008-0000-0F00-000002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15" name="テキスト ボックス 514">
          <a:extLst>
            <a:ext uri="{FF2B5EF4-FFF2-40B4-BE49-F238E27FC236}">
              <a16:creationId xmlns:a16="http://schemas.microsoft.com/office/drawing/2014/main" id="{00000000-0008-0000-0F00-000003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16" name="テキスト ボックス 515">
          <a:extLst>
            <a:ext uri="{FF2B5EF4-FFF2-40B4-BE49-F238E27FC236}">
              <a16:creationId xmlns:a16="http://schemas.microsoft.com/office/drawing/2014/main" id="{00000000-0008-0000-0F00-000004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17" name="テキスト ボックス 516">
          <a:extLst>
            <a:ext uri="{FF2B5EF4-FFF2-40B4-BE49-F238E27FC236}">
              <a16:creationId xmlns:a16="http://schemas.microsoft.com/office/drawing/2014/main" id="{00000000-0008-0000-0F00-000005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18" name="テキスト ボックス 517">
          <a:extLst>
            <a:ext uri="{FF2B5EF4-FFF2-40B4-BE49-F238E27FC236}">
              <a16:creationId xmlns:a16="http://schemas.microsoft.com/office/drawing/2014/main" id="{00000000-0008-0000-0F00-000006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54248</xdr:rowOff>
    </xdr:from>
    <xdr:to>
      <xdr:col>85</xdr:col>
      <xdr:colOff>177800</xdr:colOff>
      <xdr:row>80</xdr:row>
      <xdr:rowOff>155848</xdr:rowOff>
    </xdr:to>
    <xdr:sp macro="" textlink="">
      <xdr:nvSpPr>
        <xdr:cNvPr id="519" name="楕円 518">
          <a:extLst>
            <a:ext uri="{FF2B5EF4-FFF2-40B4-BE49-F238E27FC236}">
              <a16:creationId xmlns:a16="http://schemas.microsoft.com/office/drawing/2014/main" id="{00000000-0008-0000-0F00-000007020000}"/>
            </a:ext>
          </a:extLst>
        </xdr:cNvPr>
        <xdr:cNvSpPr/>
      </xdr:nvSpPr>
      <xdr:spPr>
        <a:xfrm>
          <a:off x="16268700" y="13770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77125</xdr:rowOff>
    </xdr:from>
    <xdr:ext cx="405111" cy="259045"/>
    <xdr:sp macro="" textlink="">
      <xdr:nvSpPr>
        <xdr:cNvPr id="520" name="【消防施設】&#10;有形固定資産減価償却率該当値テキスト">
          <a:extLst>
            <a:ext uri="{FF2B5EF4-FFF2-40B4-BE49-F238E27FC236}">
              <a16:creationId xmlns:a16="http://schemas.microsoft.com/office/drawing/2014/main" id="{00000000-0008-0000-0F00-000008020000}"/>
            </a:ext>
          </a:extLst>
        </xdr:cNvPr>
        <xdr:cNvSpPr txBox="1"/>
      </xdr:nvSpPr>
      <xdr:spPr>
        <a:xfrm>
          <a:off x="16357600" y="136216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93436</xdr:rowOff>
    </xdr:from>
    <xdr:to>
      <xdr:col>81</xdr:col>
      <xdr:colOff>101600</xdr:colOff>
      <xdr:row>81</xdr:row>
      <xdr:rowOff>23586</xdr:rowOff>
    </xdr:to>
    <xdr:sp macro="" textlink="">
      <xdr:nvSpPr>
        <xdr:cNvPr id="521" name="楕円 520">
          <a:extLst>
            <a:ext uri="{FF2B5EF4-FFF2-40B4-BE49-F238E27FC236}">
              <a16:creationId xmlns:a16="http://schemas.microsoft.com/office/drawing/2014/main" id="{00000000-0008-0000-0F00-000009020000}"/>
            </a:ext>
          </a:extLst>
        </xdr:cNvPr>
        <xdr:cNvSpPr/>
      </xdr:nvSpPr>
      <xdr:spPr>
        <a:xfrm>
          <a:off x="15430500" y="13809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105048</xdr:rowOff>
    </xdr:from>
    <xdr:to>
      <xdr:col>85</xdr:col>
      <xdr:colOff>127000</xdr:colOff>
      <xdr:row>80</xdr:row>
      <xdr:rowOff>144236</xdr:rowOff>
    </xdr:to>
    <xdr:cxnSp macro="">
      <xdr:nvCxnSpPr>
        <xdr:cNvPr id="522" name="直線コネクタ 521">
          <a:extLst>
            <a:ext uri="{FF2B5EF4-FFF2-40B4-BE49-F238E27FC236}">
              <a16:creationId xmlns:a16="http://schemas.microsoft.com/office/drawing/2014/main" id="{00000000-0008-0000-0F00-00000A020000}"/>
            </a:ext>
          </a:extLst>
        </xdr:cNvPr>
        <xdr:cNvCxnSpPr/>
      </xdr:nvCxnSpPr>
      <xdr:spPr>
        <a:xfrm flipV="1">
          <a:off x="15481300" y="13821048"/>
          <a:ext cx="8382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3629</xdr:rowOff>
    </xdr:from>
    <xdr:to>
      <xdr:col>76</xdr:col>
      <xdr:colOff>165100</xdr:colOff>
      <xdr:row>81</xdr:row>
      <xdr:rowOff>105229</xdr:rowOff>
    </xdr:to>
    <xdr:sp macro="" textlink="">
      <xdr:nvSpPr>
        <xdr:cNvPr id="523" name="楕円 522">
          <a:extLst>
            <a:ext uri="{FF2B5EF4-FFF2-40B4-BE49-F238E27FC236}">
              <a16:creationId xmlns:a16="http://schemas.microsoft.com/office/drawing/2014/main" id="{00000000-0008-0000-0F00-00000B020000}"/>
            </a:ext>
          </a:extLst>
        </xdr:cNvPr>
        <xdr:cNvSpPr/>
      </xdr:nvSpPr>
      <xdr:spPr>
        <a:xfrm>
          <a:off x="14541500" y="13891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144236</xdr:rowOff>
    </xdr:from>
    <xdr:to>
      <xdr:col>81</xdr:col>
      <xdr:colOff>50800</xdr:colOff>
      <xdr:row>81</xdr:row>
      <xdr:rowOff>54429</xdr:rowOff>
    </xdr:to>
    <xdr:cxnSp macro="">
      <xdr:nvCxnSpPr>
        <xdr:cNvPr id="524" name="直線コネクタ 523">
          <a:extLst>
            <a:ext uri="{FF2B5EF4-FFF2-40B4-BE49-F238E27FC236}">
              <a16:creationId xmlns:a16="http://schemas.microsoft.com/office/drawing/2014/main" id="{00000000-0008-0000-0F00-00000C020000}"/>
            </a:ext>
          </a:extLst>
        </xdr:cNvPr>
        <xdr:cNvCxnSpPr/>
      </xdr:nvCxnSpPr>
      <xdr:spPr>
        <a:xfrm flipV="1">
          <a:off x="14592300" y="13860236"/>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28121</xdr:rowOff>
    </xdr:from>
    <xdr:to>
      <xdr:col>72</xdr:col>
      <xdr:colOff>38100</xdr:colOff>
      <xdr:row>81</xdr:row>
      <xdr:rowOff>129721</xdr:rowOff>
    </xdr:to>
    <xdr:sp macro="" textlink="">
      <xdr:nvSpPr>
        <xdr:cNvPr id="525" name="楕円 524">
          <a:extLst>
            <a:ext uri="{FF2B5EF4-FFF2-40B4-BE49-F238E27FC236}">
              <a16:creationId xmlns:a16="http://schemas.microsoft.com/office/drawing/2014/main" id="{00000000-0008-0000-0F00-00000D020000}"/>
            </a:ext>
          </a:extLst>
        </xdr:cNvPr>
        <xdr:cNvSpPr/>
      </xdr:nvSpPr>
      <xdr:spPr>
        <a:xfrm>
          <a:off x="13652500" y="13915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54429</xdr:rowOff>
    </xdr:from>
    <xdr:to>
      <xdr:col>76</xdr:col>
      <xdr:colOff>114300</xdr:colOff>
      <xdr:row>81</xdr:row>
      <xdr:rowOff>78921</xdr:rowOff>
    </xdr:to>
    <xdr:cxnSp macro="">
      <xdr:nvCxnSpPr>
        <xdr:cNvPr id="526" name="直線コネクタ 525">
          <a:extLst>
            <a:ext uri="{FF2B5EF4-FFF2-40B4-BE49-F238E27FC236}">
              <a16:creationId xmlns:a16="http://schemas.microsoft.com/office/drawing/2014/main" id="{00000000-0008-0000-0F00-00000E020000}"/>
            </a:ext>
          </a:extLst>
        </xdr:cNvPr>
        <xdr:cNvCxnSpPr/>
      </xdr:nvCxnSpPr>
      <xdr:spPr>
        <a:xfrm flipV="1">
          <a:off x="13703300" y="13941879"/>
          <a:ext cx="889000" cy="24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40113</xdr:rowOff>
    </xdr:from>
    <xdr:ext cx="405111" cy="259045"/>
    <xdr:sp macro="" textlink="">
      <xdr:nvSpPr>
        <xdr:cNvPr id="527" name="n_1mainValue【消防施設】&#10;有形固定資産減価償却率">
          <a:extLst>
            <a:ext uri="{FF2B5EF4-FFF2-40B4-BE49-F238E27FC236}">
              <a16:creationId xmlns:a16="http://schemas.microsoft.com/office/drawing/2014/main" id="{00000000-0008-0000-0F00-00000F020000}"/>
            </a:ext>
          </a:extLst>
        </xdr:cNvPr>
        <xdr:cNvSpPr txBox="1"/>
      </xdr:nvSpPr>
      <xdr:spPr>
        <a:xfrm>
          <a:off x="15266044" y="13584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96356</xdr:rowOff>
    </xdr:from>
    <xdr:ext cx="405111" cy="259045"/>
    <xdr:sp macro="" textlink="">
      <xdr:nvSpPr>
        <xdr:cNvPr id="528" name="n_2mainValue【消防施設】&#10;有形固定資産減価償却率">
          <a:extLst>
            <a:ext uri="{FF2B5EF4-FFF2-40B4-BE49-F238E27FC236}">
              <a16:creationId xmlns:a16="http://schemas.microsoft.com/office/drawing/2014/main" id="{00000000-0008-0000-0F00-000010020000}"/>
            </a:ext>
          </a:extLst>
        </xdr:cNvPr>
        <xdr:cNvSpPr txBox="1"/>
      </xdr:nvSpPr>
      <xdr:spPr>
        <a:xfrm>
          <a:off x="14389744" y="139838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120848</xdr:rowOff>
    </xdr:from>
    <xdr:ext cx="405111" cy="259045"/>
    <xdr:sp macro="" textlink="">
      <xdr:nvSpPr>
        <xdr:cNvPr id="529" name="n_3mainValue【消防施設】&#10;有形固定資産減価償却率">
          <a:extLst>
            <a:ext uri="{FF2B5EF4-FFF2-40B4-BE49-F238E27FC236}">
              <a16:creationId xmlns:a16="http://schemas.microsoft.com/office/drawing/2014/main" id="{00000000-0008-0000-0F00-000011020000}"/>
            </a:ext>
          </a:extLst>
        </xdr:cNvPr>
        <xdr:cNvSpPr txBox="1"/>
      </xdr:nvSpPr>
      <xdr:spPr>
        <a:xfrm>
          <a:off x="13500744" y="140082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30" name="正方形/長方形 529">
          <a:extLst>
            <a:ext uri="{FF2B5EF4-FFF2-40B4-BE49-F238E27FC236}">
              <a16:creationId xmlns:a16="http://schemas.microsoft.com/office/drawing/2014/main" id="{00000000-0008-0000-0F00-000012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31" name="正方形/長方形 530">
          <a:extLst>
            <a:ext uri="{FF2B5EF4-FFF2-40B4-BE49-F238E27FC236}">
              <a16:creationId xmlns:a16="http://schemas.microsoft.com/office/drawing/2014/main" id="{00000000-0008-0000-0F00-000013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32" name="正方形/長方形 531">
          <a:extLst>
            <a:ext uri="{FF2B5EF4-FFF2-40B4-BE49-F238E27FC236}">
              <a16:creationId xmlns:a16="http://schemas.microsoft.com/office/drawing/2014/main" id="{00000000-0008-0000-0F00-000014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33" name="正方形/長方形 532">
          <a:extLst>
            <a:ext uri="{FF2B5EF4-FFF2-40B4-BE49-F238E27FC236}">
              <a16:creationId xmlns:a16="http://schemas.microsoft.com/office/drawing/2014/main" id="{00000000-0008-0000-0F00-000015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34" name="正方形/長方形 533">
          <a:extLst>
            <a:ext uri="{FF2B5EF4-FFF2-40B4-BE49-F238E27FC236}">
              <a16:creationId xmlns:a16="http://schemas.microsoft.com/office/drawing/2014/main" id="{00000000-0008-0000-0F00-000016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35" name="正方形/長方形 534">
          <a:extLst>
            <a:ext uri="{FF2B5EF4-FFF2-40B4-BE49-F238E27FC236}">
              <a16:creationId xmlns:a16="http://schemas.microsoft.com/office/drawing/2014/main" id="{00000000-0008-0000-0F00-000017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36" name="正方形/長方形 535">
          <a:extLst>
            <a:ext uri="{FF2B5EF4-FFF2-40B4-BE49-F238E27FC236}">
              <a16:creationId xmlns:a16="http://schemas.microsoft.com/office/drawing/2014/main" id="{00000000-0008-0000-0F00-000018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37" name="正方形/長方形 536">
          <a:extLst>
            <a:ext uri="{FF2B5EF4-FFF2-40B4-BE49-F238E27FC236}">
              <a16:creationId xmlns:a16="http://schemas.microsoft.com/office/drawing/2014/main" id="{00000000-0008-0000-0F00-000019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38" name="テキスト ボックス 537">
          <a:extLst>
            <a:ext uri="{FF2B5EF4-FFF2-40B4-BE49-F238E27FC236}">
              <a16:creationId xmlns:a16="http://schemas.microsoft.com/office/drawing/2014/main" id="{00000000-0008-0000-0F00-00001A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39" name="直線コネクタ 538">
          <a:extLst>
            <a:ext uri="{FF2B5EF4-FFF2-40B4-BE49-F238E27FC236}">
              <a16:creationId xmlns:a16="http://schemas.microsoft.com/office/drawing/2014/main" id="{00000000-0008-0000-0F00-00001B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40" name="直線コネクタ 539">
          <a:extLst>
            <a:ext uri="{FF2B5EF4-FFF2-40B4-BE49-F238E27FC236}">
              <a16:creationId xmlns:a16="http://schemas.microsoft.com/office/drawing/2014/main" id="{00000000-0008-0000-0F00-00001C02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41" name="テキスト ボックス 540">
          <a:extLst>
            <a:ext uri="{FF2B5EF4-FFF2-40B4-BE49-F238E27FC236}">
              <a16:creationId xmlns:a16="http://schemas.microsoft.com/office/drawing/2014/main" id="{00000000-0008-0000-0F00-00001D02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42" name="直線コネクタ 541">
          <a:extLst>
            <a:ext uri="{FF2B5EF4-FFF2-40B4-BE49-F238E27FC236}">
              <a16:creationId xmlns:a16="http://schemas.microsoft.com/office/drawing/2014/main" id="{00000000-0008-0000-0F00-00001E02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43" name="テキスト ボックス 542">
          <a:extLst>
            <a:ext uri="{FF2B5EF4-FFF2-40B4-BE49-F238E27FC236}">
              <a16:creationId xmlns:a16="http://schemas.microsoft.com/office/drawing/2014/main" id="{00000000-0008-0000-0F00-00001F02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44" name="直線コネクタ 543">
          <a:extLst>
            <a:ext uri="{FF2B5EF4-FFF2-40B4-BE49-F238E27FC236}">
              <a16:creationId xmlns:a16="http://schemas.microsoft.com/office/drawing/2014/main" id="{00000000-0008-0000-0F00-00002002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45" name="テキスト ボックス 544">
          <a:extLst>
            <a:ext uri="{FF2B5EF4-FFF2-40B4-BE49-F238E27FC236}">
              <a16:creationId xmlns:a16="http://schemas.microsoft.com/office/drawing/2014/main" id="{00000000-0008-0000-0F00-00002102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46" name="直線コネクタ 545">
          <a:extLst>
            <a:ext uri="{FF2B5EF4-FFF2-40B4-BE49-F238E27FC236}">
              <a16:creationId xmlns:a16="http://schemas.microsoft.com/office/drawing/2014/main" id="{00000000-0008-0000-0F00-00002202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47" name="テキスト ボックス 546">
          <a:extLst>
            <a:ext uri="{FF2B5EF4-FFF2-40B4-BE49-F238E27FC236}">
              <a16:creationId xmlns:a16="http://schemas.microsoft.com/office/drawing/2014/main" id="{00000000-0008-0000-0F00-00002302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48" name="直線コネクタ 547">
          <a:extLst>
            <a:ext uri="{FF2B5EF4-FFF2-40B4-BE49-F238E27FC236}">
              <a16:creationId xmlns:a16="http://schemas.microsoft.com/office/drawing/2014/main" id="{00000000-0008-0000-0F00-00002402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49" name="テキスト ボックス 548">
          <a:extLst>
            <a:ext uri="{FF2B5EF4-FFF2-40B4-BE49-F238E27FC236}">
              <a16:creationId xmlns:a16="http://schemas.microsoft.com/office/drawing/2014/main" id="{00000000-0008-0000-0F00-00002502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50" name="直線コネクタ 549">
          <a:extLst>
            <a:ext uri="{FF2B5EF4-FFF2-40B4-BE49-F238E27FC236}">
              <a16:creationId xmlns:a16="http://schemas.microsoft.com/office/drawing/2014/main" id="{00000000-0008-0000-0F00-000026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124477</xdr:rowOff>
    </xdr:from>
    <xdr:ext cx="531299" cy="259045"/>
    <xdr:sp macro="" textlink="">
      <xdr:nvSpPr>
        <xdr:cNvPr id="551" name="テキスト ボックス 550">
          <a:extLst>
            <a:ext uri="{FF2B5EF4-FFF2-40B4-BE49-F238E27FC236}">
              <a16:creationId xmlns:a16="http://schemas.microsoft.com/office/drawing/2014/main" id="{00000000-0008-0000-0F00-000027020000}"/>
            </a:ext>
          </a:extLst>
        </xdr:cNvPr>
        <xdr:cNvSpPr txBox="1"/>
      </xdr:nvSpPr>
      <xdr:spPr>
        <a:xfrm>
          <a:off x="17756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52" name="【消防施設】&#10;一人当たり面積グラフ枠">
          <a:extLst>
            <a:ext uri="{FF2B5EF4-FFF2-40B4-BE49-F238E27FC236}">
              <a16:creationId xmlns:a16="http://schemas.microsoft.com/office/drawing/2014/main" id="{00000000-0008-0000-0F00-000028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91250</xdr:rowOff>
    </xdr:from>
    <xdr:to>
      <xdr:col>116</xdr:col>
      <xdr:colOff>62864</xdr:colOff>
      <xdr:row>86</xdr:row>
      <xdr:rowOff>112204</xdr:rowOff>
    </xdr:to>
    <xdr:cxnSp macro="">
      <xdr:nvCxnSpPr>
        <xdr:cNvPr id="553" name="直線コネクタ 552">
          <a:extLst>
            <a:ext uri="{FF2B5EF4-FFF2-40B4-BE49-F238E27FC236}">
              <a16:creationId xmlns:a16="http://schemas.microsoft.com/office/drawing/2014/main" id="{00000000-0008-0000-0F00-000029020000}"/>
            </a:ext>
          </a:extLst>
        </xdr:cNvPr>
        <xdr:cNvCxnSpPr/>
      </xdr:nvCxnSpPr>
      <xdr:spPr>
        <a:xfrm flipV="1">
          <a:off x="22160864" y="13464350"/>
          <a:ext cx="0" cy="13925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116031</xdr:rowOff>
    </xdr:from>
    <xdr:ext cx="469744" cy="259045"/>
    <xdr:sp macro="" textlink="">
      <xdr:nvSpPr>
        <xdr:cNvPr id="554" name="【消防施設】&#10;一人当たり面積最小値テキスト">
          <a:extLst>
            <a:ext uri="{FF2B5EF4-FFF2-40B4-BE49-F238E27FC236}">
              <a16:creationId xmlns:a16="http://schemas.microsoft.com/office/drawing/2014/main" id="{00000000-0008-0000-0F00-00002A020000}"/>
            </a:ext>
          </a:extLst>
        </xdr:cNvPr>
        <xdr:cNvSpPr txBox="1"/>
      </xdr:nvSpPr>
      <xdr:spPr>
        <a:xfrm>
          <a:off x="22199600" y="14860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112204</xdr:rowOff>
    </xdr:from>
    <xdr:to>
      <xdr:col>116</xdr:col>
      <xdr:colOff>152400</xdr:colOff>
      <xdr:row>86</xdr:row>
      <xdr:rowOff>112204</xdr:rowOff>
    </xdr:to>
    <xdr:cxnSp macro="">
      <xdr:nvCxnSpPr>
        <xdr:cNvPr id="555" name="直線コネクタ 554">
          <a:extLst>
            <a:ext uri="{FF2B5EF4-FFF2-40B4-BE49-F238E27FC236}">
              <a16:creationId xmlns:a16="http://schemas.microsoft.com/office/drawing/2014/main" id="{00000000-0008-0000-0F00-00002B020000}"/>
            </a:ext>
          </a:extLst>
        </xdr:cNvPr>
        <xdr:cNvCxnSpPr/>
      </xdr:nvCxnSpPr>
      <xdr:spPr>
        <a:xfrm>
          <a:off x="22072600" y="14856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37927</xdr:rowOff>
    </xdr:from>
    <xdr:ext cx="469744" cy="259045"/>
    <xdr:sp macro="" textlink="">
      <xdr:nvSpPr>
        <xdr:cNvPr id="556" name="【消防施設】&#10;一人当たり面積最大値テキスト">
          <a:extLst>
            <a:ext uri="{FF2B5EF4-FFF2-40B4-BE49-F238E27FC236}">
              <a16:creationId xmlns:a16="http://schemas.microsoft.com/office/drawing/2014/main" id="{00000000-0008-0000-0F00-00002C020000}"/>
            </a:ext>
          </a:extLst>
        </xdr:cNvPr>
        <xdr:cNvSpPr txBox="1"/>
      </xdr:nvSpPr>
      <xdr:spPr>
        <a:xfrm>
          <a:off x="22199600" y="13239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91250</xdr:rowOff>
    </xdr:from>
    <xdr:to>
      <xdr:col>116</xdr:col>
      <xdr:colOff>152400</xdr:colOff>
      <xdr:row>78</xdr:row>
      <xdr:rowOff>91250</xdr:rowOff>
    </xdr:to>
    <xdr:cxnSp macro="">
      <xdr:nvCxnSpPr>
        <xdr:cNvPr id="557" name="直線コネクタ 556">
          <a:extLst>
            <a:ext uri="{FF2B5EF4-FFF2-40B4-BE49-F238E27FC236}">
              <a16:creationId xmlns:a16="http://schemas.microsoft.com/office/drawing/2014/main" id="{00000000-0008-0000-0F00-00002D020000}"/>
            </a:ext>
          </a:extLst>
        </xdr:cNvPr>
        <xdr:cNvCxnSpPr/>
      </xdr:nvCxnSpPr>
      <xdr:spPr>
        <a:xfrm>
          <a:off x="22072600" y="13464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142702</xdr:rowOff>
    </xdr:from>
    <xdr:ext cx="469744" cy="259045"/>
    <xdr:sp macro="" textlink="">
      <xdr:nvSpPr>
        <xdr:cNvPr id="558" name="【消防施設】&#10;一人当たり面積平均値テキスト">
          <a:extLst>
            <a:ext uri="{FF2B5EF4-FFF2-40B4-BE49-F238E27FC236}">
              <a16:creationId xmlns:a16="http://schemas.microsoft.com/office/drawing/2014/main" id="{00000000-0008-0000-0F00-00002E020000}"/>
            </a:ext>
          </a:extLst>
        </xdr:cNvPr>
        <xdr:cNvSpPr txBox="1"/>
      </xdr:nvSpPr>
      <xdr:spPr>
        <a:xfrm>
          <a:off x="22199600" y="147159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164275</xdr:rowOff>
    </xdr:from>
    <xdr:to>
      <xdr:col>116</xdr:col>
      <xdr:colOff>114300</xdr:colOff>
      <xdr:row>86</xdr:row>
      <xdr:rowOff>94425</xdr:rowOff>
    </xdr:to>
    <xdr:sp macro="" textlink="">
      <xdr:nvSpPr>
        <xdr:cNvPr id="559" name="フローチャート: 判断 558">
          <a:extLst>
            <a:ext uri="{FF2B5EF4-FFF2-40B4-BE49-F238E27FC236}">
              <a16:creationId xmlns:a16="http://schemas.microsoft.com/office/drawing/2014/main" id="{00000000-0008-0000-0F00-00002F020000}"/>
            </a:ext>
          </a:extLst>
        </xdr:cNvPr>
        <xdr:cNvSpPr/>
      </xdr:nvSpPr>
      <xdr:spPr>
        <a:xfrm>
          <a:off x="22110700" y="14737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165036</xdr:rowOff>
    </xdr:from>
    <xdr:to>
      <xdr:col>112</xdr:col>
      <xdr:colOff>38100</xdr:colOff>
      <xdr:row>86</xdr:row>
      <xdr:rowOff>95186</xdr:rowOff>
    </xdr:to>
    <xdr:sp macro="" textlink="">
      <xdr:nvSpPr>
        <xdr:cNvPr id="560" name="フローチャート: 判断 559">
          <a:extLst>
            <a:ext uri="{FF2B5EF4-FFF2-40B4-BE49-F238E27FC236}">
              <a16:creationId xmlns:a16="http://schemas.microsoft.com/office/drawing/2014/main" id="{00000000-0008-0000-0F00-000030020000}"/>
            </a:ext>
          </a:extLst>
        </xdr:cNvPr>
        <xdr:cNvSpPr/>
      </xdr:nvSpPr>
      <xdr:spPr>
        <a:xfrm>
          <a:off x="21272500" y="14738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86</xdr:row>
      <xdr:rowOff>86313</xdr:rowOff>
    </xdr:from>
    <xdr:ext cx="469744" cy="259045"/>
    <xdr:sp macro="" textlink="">
      <xdr:nvSpPr>
        <xdr:cNvPr id="561" name="n_1aveValue【消防施設】&#10;一人当たり面積">
          <a:extLst>
            <a:ext uri="{FF2B5EF4-FFF2-40B4-BE49-F238E27FC236}">
              <a16:creationId xmlns:a16="http://schemas.microsoft.com/office/drawing/2014/main" id="{00000000-0008-0000-0F00-000031020000}"/>
            </a:ext>
          </a:extLst>
        </xdr:cNvPr>
        <xdr:cNvSpPr txBox="1"/>
      </xdr:nvSpPr>
      <xdr:spPr>
        <a:xfrm>
          <a:off x="21075727" y="14831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85</xdr:row>
      <xdr:rowOff>162370</xdr:rowOff>
    </xdr:from>
    <xdr:to>
      <xdr:col>107</xdr:col>
      <xdr:colOff>101600</xdr:colOff>
      <xdr:row>86</xdr:row>
      <xdr:rowOff>92520</xdr:rowOff>
    </xdr:to>
    <xdr:sp macro="" textlink="">
      <xdr:nvSpPr>
        <xdr:cNvPr id="562" name="フローチャート: 判断 561">
          <a:extLst>
            <a:ext uri="{FF2B5EF4-FFF2-40B4-BE49-F238E27FC236}">
              <a16:creationId xmlns:a16="http://schemas.microsoft.com/office/drawing/2014/main" id="{00000000-0008-0000-0F00-000032020000}"/>
            </a:ext>
          </a:extLst>
        </xdr:cNvPr>
        <xdr:cNvSpPr/>
      </xdr:nvSpPr>
      <xdr:spPr>
        <a:xfrm>
          <a:off x="20383500" y="14735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86</xdr:row>
      <xdr:rowOff>83647</xdr:rowOff>
    </xdr:from>
    <xdr:ext cx="469744" cy="259045"/>
    <xdr:sp macro="" textlink="">
      <xdr:nvSpPr>
        <xdr:cNvPr id="563" name="n_2aveValue【消防施設】&#10;一人当たり面積">
          <a:extLst>
            <a:ext uri="{FF2B5EF4-FFF2-40B4-BE49-F238E27FC236}">
              <a16:creationId xmlns:a16="http://schemas.microsoft.com/office/drawing/2014/main" id="{00000000-0008-0000-0F00-000033020000}"/>
            </a:ext>
          </a:extLst>
        </xdr:cNvPr>
        <xdr:cNvSpPr txBox="1"/>
      </xdr:nvSpPr>
      <xdr:spPr>
        <a:xfrm>
          <a:off x="20199427" y="14828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86</xdr:row>
      <xdr:rowOff>5398</xdr:rowOff>
    </xdr:from>
    <xdr:to>
      <xdr:col>102</xdr:col>
      <xdr:colOff>165100</xdr:colOff>
      <xdr:row>86</xdr:row>
      <xdr:rowOff>106998</xdr:rowOff>
    </xdr:to>
    <xdr:sp macro="" textlink="">
      <xdr:nvSpPr>
        <xdr:cNvPr id="564" name="フローチャート: 判断 563">
          <a:extLst>
            <a:ext uri="{FF2B5EF4-FFF2-40B4-BE49-F238E27FC236}">
              <a16:creationId xmlns:a16="http://schemas.microsoft.com/office/drawing/2014/main" id="{00000000-0008-0000-0F00-000034020000}"/>
            </a:ext>
          </a:extLst>
        </xdr:cNvPr>
        <xdr:cNvSpPr/>
      </xdr:nvSpPr>
      <xdr:spPr>
        <a:xfrm>
          <a:off x="19494500" y="14750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86</xdr:row>
      <xdr:rowOff>98125</xdr:rowOff>
    </xdr:from>
    <xdr:ext cx="469744" cy="259045"/>
    <xdr:sp macro="" textlink="">
      <xdr:nvSpPr>
        <xdr:cNvPr id="565" name="n_3aveValue【消防施設】&#10;一人当たり面積">
          <a:extLst>
            <a:ext uri="{FF2B5EF4-FFF2-40B4-BE49-F238E27FC236}">
              <a16:creationId xmlns:a16="http://schemas.microsoft.com/office/drawing/2014/main" id="{00000000-0008-0000-0F00-000035020000}"/>
            </a:ext>
          </a:extLst>
        </xdr:cNvPr>
        <xdr:cNvSpPr txBox="1"/>
      </xdr:nvSpPr>
      <xdr:spPr>
        <a:xfrm>
          <a:off x="19310427" y="14842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566" name="テキスト ボックス 565">
          <a:extLst>
            <a:ext uri="{FF2B5EF4-FFF2-40B4-BE49-F238E27FC236}">
              <a16:creationId xmlns:a16="http://schemas.microsoft.com/office/drawing/2014/main" id="{00000000-0008-0000-0F00-000036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67" name="テキスト ボックス 566">
          <a:extLst>
            <a:ext uri="{FF2B5EF4-FFF2-40B4-BE49-F238E27FC236}">
              <a16:creationId xmlns:a16="http://schemas.microsoft.com/office/drawing/2014/main" id="{00000000-0008-0000-0F00-000037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68" name="テキスト ボックス 567">
          <a:extLst>
            <a:ext uri="{FF2B5EF4-FFF2-40B4-BE49-F238E27FC236}">
              <a16:creationId xmlns:a16="http://schemas.microsoft.com/office/drawing/2014/main" id="{00000000-0008-0000-0F00-000038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69" name="テキスト ボックス 568">
          <a:extLst>
            <a:ext uri="{FF2B5EF4-FFF2-40B4-BE49-F238E27FC236}">
              <a16:creationId xmlns:a16="http://schemas.microsoft.com/office/drawing/2014/main" id="{00000000-0008-0000-0F00-000039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70" name="テキスト ボックス 569">
          <a:extLst>
            <a:ext uri="{FF2B5EF4-FFF2-40B4-BE49-F238E27FC236}">
              <a16:creationId xmlns:a16="http://schemas.microsoft.com/office/drawing/2014/main" id="{00000000-0008-0000-0F00-00003A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150749</xdr:rowOff>
    </xdr:from>
    <xdr:to>
      <xdr:col>116</xdr:col>
      <xdr:colOff>114300</xdr:colOff>
      <xdr:row>86</xdr:row>
      <xdr:rowOff>80899</xdr:rowOff>
    </xdr:to>
    <xdr:sp macro="" textlink="">
      <xdr:nvSpPr>
        <xdr:cNvPr id="571" name="楕円 570">
          <a:extLst>
            <a:ext uri="{FF2B5EF4-FFF2-40B4-BE49-F238E27FC236}">
              <a16:creationId xmlns:a16="http://schemas.microsoft.com/office/drawing/2014/main" id="{00000000-0008-0000-0F00-00003B020000}"/>
            </a:ext>
          </a:extLst>
        </xdr:cNvPr>
        <xdr:cNvSpPr/>
      </xdr:nvSpPr>
      <xdr:spPr>
        <a:xfrm>
          <a:off x="22110700" y="14723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110126</xdr:rowOff>
    </xdr:from>
    <xdr:ext cx="469744" cy="259045"/>
    <xdr:sp macro="" textlink="">
      <xdr:nvSpPr>
        <xdr:cNvPr id="572" name="【消防施設】&#10;一人当たり面積該当値テキスト">
          <a:extLst>
            <a:ext uri="{FF2B5EF4-FFF2-40B4-BE49-F238E27FC236}">
              <a16:creationId xmlns:a16="http://schemas.microsoft.com/office/drawing/2014/main" id="{00000000-0008-0000-0F00-00003C020000}"/>
            </a:ext>
          </a:extLst>
        </xdr:cNvPr>
        <xdr:cNvSpPr txBox="1"/>
      </xdr:nvSpPr>
      <xdr:spPr>
        <a:xfrm>
          <a:off x="22199600" y="14511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148844</xdr:rowOff>
    </xdr:from>
    <xdr:to>
      <xdr:col>112</xdr:col>
      <xdr:colOff>38100</xdr:colOff>
      <xdr:row>86</xdr:row>
      <xdr:rowOff>78994</xdr:rowOff>
    </xdr:to>
    <xdr:sp macro="" textlink="">
      <xdr:nvSpPr>
        <xdr:cNvPr id="573" name="楕円 572">
          <a:extLst>
            <a:ext uri="{FF2B5EF4-FFF2-40B4-BE49-F238E27FC236}">
              <a16:creationId xmlns:a16="http://schemas.microsoft.com/office/drawing/2014/main" id="{00000000-0008-0000-0F00-00003D020000}"/>
            </a:ext>
          </a:extLst>
        </xdr:cNvPr>
        <xdr:cNvSpPr/>
      </xdr:nvSpPr>
      <xdr:spPr>
        <a:xfrm>
          <a:off x="21272500" y="14722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28194</xdr:rowOff>
    </xdr:from>
    <xdr:to>
      <xdr:col>116</xdr:col>
      <xdr:colOff>63500</xdr:colOff>
      <xdr:row>86</xdr:row>
      <xdr:rowOff>30099</xdr:rowOff>
    </xdr:to>
    <xdr:cxnSp macro="">
      <xdr:nvCxnSpPr>
        <xdr:cNvPr id="574" name="直線コネクタ 573">
          <a:extLst>
            <a:ext uri="{FF2B5EF4-FFF2-40B4-BE49-F238E27FC236}">
              <a16:creationId xmlns:a16="http://schemas.microsoft.com/office/drawing/2014/main" id="{00000000-0008-0000-0F00-00003E020000}"/>
            </a:ext>
          </a:extLst>
        </xdr:cNvPr>
        <xdr:cNvCxnSpPr/>
      </xdr:nvCxnSpPr>
      <xdr:spPr>
        <a:xfrm>
          <a:off x="21323300" y="14772894"/>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153225</xdr:rowOff>
    </xdr:from>
    <xdr:to>
      <xdr:col>107</xdr:col>
      <xdr:colOff>101600</xdr:colOff>
      <xdr:row>86</xdr:row>
      <xdr:rowOff>83375</xdr:rowOff>
    </xdr:to>
    <xdr:sp macro="" textlink="">
      <xdr:nvSpPr>
        <xdr:cNvPr id="575" name="楕円 574">
          <a:extLst>
            <a:ext uri="{FF2B5EF4-FFF2-40B4-BE49-F238E27FC236}">
              <a16:creationId xmlns:a16="http://schemas.microsoft.com/office/drawing/2014/main" id="{00000000-0008-0000-0F00-00003F020000}"/>
            </a:ext>
          </a:extLst>
        </xdr:cNvPr>
        <xdr:cNvSpPr/>
      </xdr:nvSpPr>
      <xdr:spPr>
        <a:xfrm>
          <a:off x="20383500" y="1472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28194</xdr:rowOff>
    </xdr:from>
    <xdr:to>
      <xdr:col>111</xdr:col>
      <xdr:colOff>177800</xdr:colOff>
      <xdr:row>86</xdr:row>
      <xdr:rowOff>32575</xdr:rowOff>
    </xdr:to>
    <xdr:cxnSp macro="">
      <xdr:nvCxnSpPr>
        <xdr:cNvPr id="576" name="直線コネクタ 575">
          <a:extLst>
            <a:ext uri="{FF2B5EF4-FFF2-40B4-BE49-F238E27FC236}">
              <a16:creationId xmlns:a16="http://schemas.microsoft.com/office/drawing/2014/main" id="{00000000-0008-0000-0F00-000040020000}"/>
            </a:ext>
          </a:extLst>
        </xdr:cNvPr>
        <xdr:cNvCxnSpPr/>
      </xdr:nvCxnSpPr>
      <xdr:spPr>
        <a:xfrm flipV="1">
          <a:off x="20434300" y="14772894"/>
          <a:ext cx="889000" cy="4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154178</xdr:rowOff>
    </xdr:from>
    <xdr:to>
      <xdr:col>102</xdr:col>
      <xdr:colOff>165100</xdr:colOff>
      <xdr:row>86</xdr:row>
      <xdr:rowOff>84328</xdr:rowOff>
    </xdr:to>
    <xdr:sp macro="" textlink="">
      <xdr:nvSpPr>
        <xdr:cNvPr id="577" name="楕円 576">
          <a:extLst>
            <a:ext uri="{FF2B5EF4-FFF2-40B4-BE49-F238E27FC236}">
              <a16:creationId xmlns:a16="http://schemas.microsoft.com/office/drawing/2014/main" id="{00000000-0008-0000-0F00-000041020000}"/>
            </a:ext>
          </a:extLst>
        </xdr:cNvPr>
        <xdr:cNvSpPr/>
      </xdr:nvSpPr>
      <xdr:spPr>
        <a:xfrm>
          <a:off x="19494500" y="14727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32575</xdr:rowOff>
    </xdr:from>
    <xdr:to>
      <xdr:col>107</xdr:col>
      <xdr:colOff>50800</xdr:colOff>
      <xdr:row>86</xdr:row>
      <xdr:rowOff>33528</xdr:rowOff>
    </xdr:to>
    <xdr:cxnSp macro="">
      <xdr:nvCxnSpPr>
        <xdr:cNvPr id="578" name="直線コネクタ 577">
          <a:extLst>
            <a:ext uri="{FF2B5EF4-FFF2-40B4-BE49-F238E27FC236}">
              <a16:creationId xmlns:a16="http://schemas.microsoft.com/office/drawing/2014/main" id="{00000000-0008-0000-0F00-000042020000}"/>
            </a:ext>
          </a:extLst>
        </xdr:cNvPr>
        <xdr:cNvCxnSpPr/>
      </xdr:nvCxnSpPr>
      <xdr:spPr>
        <a:xfrm flipV="1">
          <a:off x="19545300" y="14777275"/>
          <a:ext cx="889000" cy="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95521</xdr:rowOff>
    </xdr:from>
    <xdr:ext cx="469744" cy="259045"/>
    <xdr:sp macro="" textlink="">
      <xdr:nvSpPr>
        <xdr:cNvPr id="579" name="n_1mainValue【消防施設】&#10;一人当たり面積">
          <a:extLst>
            <a:ext uri="{FF2B5EF4-FFF2-40B4-BE49-F238E27FC236}">
              <a16:creationId xmlns:a16="http://schemas.microsoft.com/office/drawing/2014/main" id="{00000000-0008-0000-0F00-000043020000}"/>
            </a:ext>
          </a:extLst>
        </xdr:cNvPr>
        <xdr:cNvSpPr txBox="1"/>
      </xdr:nvSpPr>
      <xdr:spPr>
        <a:xfrm>
          <a:off x="21075727" y="14497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99902</xdr:rowOff>
    </xdr:from>
    <xdr:ext cx="469744" cy="259045"/>
    <xdr:sp macro="" textlink="">
      <xdr:nvSpPr>
        <xdr:cNvPr id="580" name="n_2mainValue【消防施設】&#10;一人当たり面積">
          <a:extLst>
            <a:ext uri="{FF2B5EF4-FFF2-40B4-BE49-F238E27FC236}">
              <a16:creationId xmlns:a16="http://schemas.microsoft.com/office/drawing/2014/main" id="{00000000-0008-0000-0F00-000044020000}"/>
            </a:ext>
          </a:extLst>
        </xdr:cNvPr>
        <xdr:cNvSpPr txBox="1"/>
      </xdr:nvSpPr>
      <xdr:spPr>
        <a:xfrm>
          <a:off x="20199427" y="14501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100855</xdr:rowOff>
    </xdr:from>
    <xdr:ext cx="469744" cy="259045"/>
    <xdr:sp macro="" textlink="">
      <xdr:nvSpPr>
        <xdr:cNvPr id="581" name="n_3mainValue【消防施設】&#10;一人当たり面積">
          <a:extLst>
            <a:ext uri="{FF2B5EF4-FFF2-40B4-BE49-F238E27FC236}">
              <a16:creationId xmlns:a16="http://schemas.microsoft.com/office/drawing/2014/main" id="{00000000-0008-0000-0F00-000045020000}"/>
            </a:ext>
          </a:extLst>
        </xdr:cNvPr>
        <xdr:cNvSpPr txBox="1"/>
      </xdr:nvSpPr>
      <xdr:spPr>
        <a:xfrm>
          <a:off x="19310427" y="14502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82" name="正方形/長方形 581">
          <a:extLst>
            <a:ext uri="{FF2B5EF4-FFF2-40B4-BE49-F238E27FC236}">
              <a16:creationId xmlns:a16="http://schemas.microsoft.com/office/drawing/2014/main" id="{00000000-0008-0000-0F00-000046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83" name="正方形/長方形 582">
          <a:extLst>
            <a:ext uri="{FF2B5EF4-FFF2-40B4-BE49-F238E27FC236}">
              <a16:creationId xmlns:a16="http://schemas.microsoft.com/office/drawing/2014/main" id="{00000000-0008-0000-0F00-000047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84" name="正方形/長方形 583">
          <a:extLst>
            <a:ext uri="{FF2B5EF4-FFF2-40B4-BE49-F238E27FC236}">
              <a16:creationId xmlns:a16="http://schemas.microsoft.com/office/drawing/2014/main" id="{00000000-0008-0000-0F00-000048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85" name="正方形/長方形 584">
          <a:extLst>
            <a:ext uri="{FF2B5EF4-FFF2-40B4-BE49-F238E27FC236}">
              <a16:creationId xmlns:a16="http://schemas.microsoft.com/office/drawing/2014/main" id="{00000000-0008-0000-0F00-000049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86" name="正方形/長方形 585">
          <a:extLst>
            <a:ext uri="{FF2B5EF4-FFF2-40B4-BE49-F238E27FC236}">
              <a16:creationId xmlns:a16="http://schemas.microsoft.com/office/drawing/2014/main" id="{00000000-0008-0000-0F00-00004A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87" name="正方形/長方形 586">
          <a:extLst>
            <a:ext uri="{FF2B5EF4-FFF2-40B4-BE49-F238E27FC236}">
              <a16:creationId xmlns:a16="http://schemas.microsoft.com/office/drawing/2014/main" id="{00000000-0008-0000-0F00-00004B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88" name="正方形/長方形 587">
          <a:extLst>
            <a:ext uri="{FF2B5EF4-FFF2-40B4-BE49-F238E27FC236}">
              <a16:creationId xmlns:a16="http://schemas.microsoft.com/office/drawing/2014/main" id="{00000000-0008-0000-0F00-00004C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89" name="正方形/長方形 588">
          <a:extLst>
            <a:ext uri="{FF2B5EF4-FFF2-40B4-BE49-F238E27FC236}">
              <a16:creationId xmlns:a16="http://schemas.microsoft.com/office/drawing/2014/main" id="{00000000-0008-0000-0F00-00004D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90" name="テキスト ボックス 589">
          <a:extLst>
            <a:ext uri="{FF2B5EF4-FFF2-40B4-BE49-F238E27FC236}">
              <a16:creationId xmlns:a16="http://schemas.microsoft.com/office/drawing/2014/main" id="{00000000-0008-0000-0F00-00004E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91" name="直線コネクタ 590">
          <a:extLst>
            <a:ext uri="{FF2B5EF4-FFF2-40B4-BE49-F238E27FC236}">
              <a16:creationId xmlns:a16="http://schemas.microsoft.com/office/drawing/2014/main" id="{00000000-0008-0000-0F00-00004F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108</xdr:row>
      <xdr:rowOff>152400</xdr:rowOff>
    </xdr:from>
    <xdr:to>
      <xdr:col>89</xdr:col>
      <xdr:colOff>177800</xdr:colOff>
      <xdr:row>108</xdr:row>
      <xdr:rowOff>152400</xdr:rowOff>
    </xdr:to>
    <xdr:cxnSp macro="">
      <xdr:nvCxnSpPr>
        <xdr:cNvPr id="592" name="直線コネクタ 591">
          <a:extLst>
            <a:ext uri="{FF2B5EF4-FFF2-40B4-BE49-F238E27FC236}">
              <a16:creationId xmlns:a16="http://schemas.microsoft.com/office/drawing/2014/main" id="{00000000-0008-0000-0F00-00005002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10177</xdr:rowOff>
    </xdr:from>
    <xdr:ext cx="338939" cy="259045"/>
    <xdr:sp macro="" textlink="">
      <xdr:nvSpPr>
        <xdr:cNvPr id="593" name="テキスト ボックス 592">
          <a:extLst>
            <a:ext uri="{FF2B5EF4-FFF2-40B4-BE49-F238E27FC236}">
              <a16:creationId xmlns:a16="http://schemas.microsoft.com/office/drawing/2014/main" id="{00000000-0008-0000-0F00-000051020000}"/>
            </a:ext>
          </a:extLst>
        </xdr:cNvPr>
        <xdr:cNvSpPr txBox="1"/>
      </xdr:nvSpPr>
      <xdr:spPr>
        <a:xfrm>
          <a:off x="12107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94" name="直線コネクタ 593">
          <a:extLst>
            <a:ext uri="{FF2B5EF4-FFF2-40B4-BE49-F238E27FC236}">
              <a16:creationId xmlns:a16="http://schemas.microsoft.com/office/drawing/2014/main" id="{00000000-0008-0000-0F00-00005202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95" name="テキスト ボックス 594">
          <a:extLst>
            <a:ext uri="{FF2B5EF4-FFF2-40B4-BE49-F238E27FC236}">
              <a16:creationId xmlns:a16="http://schemas.microsoft.com/office/drawing/2014/main" id="{00000000-0008-0000-0F00-00005302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96" name="直線コネクタ 595">
          <a:extLst>
            <a:ext uri="{FF2B5EF4-FFF2-40B4-BE49-F238E27FC236}">
              <a16:creationId xmlns:a16="http://schemas.microsoft.com/office/drawing/2014/main" id="{00000000-0008-0000-0F00-00005402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97" name="テキスト ボックス 596">
          <a:extLst>
            <a:ext uri="{FF2B5EF4-FFF2-40B4-BE49-F238E27FC236}">
              <a16:creationId xmlns:a16="http://schemas.microsoft.com/office/drawing/2014/main" id="{00000000-0008-0000-0F00-00005502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98" name="直線コネクタ 597">
          <a:extLst>
            <a:ext uri="{FF2B5EF4-FFF2-40B4-BE49-F238E27FC236}">
              <a16:creationId xmlns:a16="http://schemas.microsoft.com/office/drawing/2014/main" id="{00000000-0008-0000-0F00-00005602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99" name="テキスト ボックス 598">
          <a:extLst>
            <a:ext uri="{FF2B5EF4-FFF2-40B4-BE49-F238E27FC236}">
              <a16:creationId xmlns:a16="http://schemas.microsoft.com/office/drawing/2014/main" id="{00000000-0008-0000-0F00-00005702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00" name="直線コネクタ 599">
          <a:extLst>
            <a:ext uri="{FF2B5EF4-FFF2-40B4-BE49-F238E27FC236}">
              <a16:creationId xmlns:a16="http://schemas.microsoft.com/office/drawing/2014/main" id="{00000000-0008-0000-0F00-00005802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601" name="テキスト ボックス 600">
          <a:extLst>
            <a:ext uri="{FF2B5EF4-FFF2-40B4-BE49-F238E27FC236}">
              <a16:creationId xmlns:a16="http://schemas.microsoft.com/office/drawing/2014/main" id="{00000000-0008-0000-0F00-000059020000}"/>
            </a:ext>
          </a:extLst>
        </xdr:cNvPr>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02" name="直線コネクタ 601">
          <a:extLst>
            <a:ext uri="{FF2B5EF4-FFF2-40B4-BE49-F238E27FC236}">
              <a16:creationId xmlns:a16="http://schemas.microsoft.com/office/drawing/2014/main" id="{00000000-0008-0000-0F00-00005A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03" name="テキスト ボックス 602">
          <a:extLst>
            <a:ext uri="{FF2B5EF4-FFF2-40B4-BE49-F238E27FC236}">
              <a16:creationId xmlns:a16="http://schemas.microsoft.com/office/drawing/2014/main" id="{00000000-0008-0000-0F00-00005B020000}"/>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04" name="【庁舎】&#10;有形固定資産減価償却率グラフ枠">
          <a:extLst>
            <a:ext uri="{FF2B5EF4-FFF2-40B4-BE49-F238E27FC236}">
              <a16:creationId xmlns:a16="http://schemas.microsoft.com/office/drawing/2014/main" id="{00000000-0008-0000-0F00-00005C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82550</xdr:rowOff>
    </xdr:from>
    <xdr:to>
      <xdr:col>85</xdr:col>
      <xdr:colOff>126364</xdr:colOff>
      <xdr:row>108</xdr:row>
      <xdr:rowOff>152400</xdr:rowOff>
    </xdr:to>
    <xdr:cxnSp macro="">
      <xdr:nvCxnSpPr>
        <xdr:cNvPr id="605" name="直線コネクタ 604">
          <a:extLst>
            <a:ext uri="{FF2B5EF4-FFF2-40B4-BE49-F238E27FC236}">
              <a16:creationId xmlns:a16="http://schemas.microsoft.com/office/drawing/2014/main" id="{00000000-0008-0000-0F00-00005D020000}"/>
            </a:ext>
          </a:extLst>
        </xdr:cNvPr>
        <xdr:cNvCxnSpPr/>
      </xdr:nvCxnSpPr>
      <xdr:spPr>
        <a:xfrm flipV="1">
          <a:off x="16318864" y="1739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340478" cy="259045"/>
    <xdr:sp macro="" textlink="">
      <xdr:nvSpPr>
        <xdr:cNvPr id="606" name="【庁舎】&#10;有形固定資産減価償却率最小値テキスト">
          <a:extLst>
            <a:ext uri="{FF2B5EF4-FFF2-40B4-BE49-F238E27FC236}">
              <a16:creationId xmlns:a16="http://schemas.microsoft.com/office/drawing/2014/main" id="{00000000-0008-0000-0F00-00005E020000}"/>
            </a:ext>
          </a:extLst>
        </xdr:cNvPr>
        <xdr:cNvSpPr txBox="1"/>
      </xdr:nvSpPr>
      <xdr:spPr>
        <a:xfrm>
          <a:off x="16357600" y="1867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607" name="直線コネクタ 606">
          <a:extLst>
            <a:ext uri="{FF2B5EF4-FFF2-40B4-BE49-F238E27FC236}">
              <a16:creationId xmlns:a16="http://schemas.microsoft.com/office/drawing/2014/main" id="{00000000-0008-0000-0F00-00005F020000}"/>
            </a:ext>
          </a:extLst>
        </xdr:cNvPr>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29227</xdr:rowOff>
    </xdr:from>
    <xdr:ext cx="469744" cy="259045"/>
    <xdr:sp macro="" textlink="">
      <xdr:nvSpPr>
        <xdr:cNvPr id="608" name="【庁舎】&#10;有形固定資産減価償却率最大値テキスト">
          <a:extLst>
            <a:ext uri="{FF2B5EF4-FFF2-40B4-BE49-F238E27FC236}">
              <a16:creationId xmlns:a16="http://schemas.microsoft.com/office/drawing/2014/main" id="{00000000-0008-0000-0F00-000060020000}"/>
            </a:ext>
          </a:extLst>
        </xdr:cNvPr>
        <xdr:cNvSpPr txBox="1"/>
      </xdr:nvSpPr>
      <xdr:spPr>
        <a:xfrm>
          <a:off x="16357600" y="1717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82550</xdr:rowOff>
    </xdr:from>
    <xdr:to>
      <xdr:col>86</xdr:col>
      <xdr:colOff>25400</xdr:colOff>
      <xdr:row>101</xdr:row>
      <xdr:rowOff>82550</xdr:rowOff>
    </xdr:to>
    <xdr:cxnSp macro="">
      <xdr:nvCxnSpPr>
        <xdr:cNvPr id="609" name="直線コネクタ 608">
          <a:extLst>
            <a:ext uri="{FF2B5EF4-FFF2-40B4-BE49-F238E27FC236}">
              <a16:creationId xmlns:a16="http://schemas.microsoft.com/office/drawing/2014/main" id="{00000000-0008-0000-0F00-000061020000}"/>
            </a:ext>
          </a:extLst>
        </xdr:cNvPr>
        <xdr:cNvCxnSpPr/>
      </xdr:nvCxnSpPr>
      <xdr:spPr>
        <a:xfrm>
          <a:off x="16230600" y="1739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55897</xdr:rowOff>
    </xdr:from>
    <xdr:ext cx="405111" cy="259045"/>
    <xdr:sp macro="" textlink="">
      <xdr:nvSpPr>
        <xdr:cNvPr id="610" name="【庁舎】&#10;有形固定資産減価償却率平均値テキスト">
          <a:extLst>
            <a:ext uri="{FF2B5EF4-FFF2-40B4-BE49-F238E27FC236}">
              <a16:creationId xmlns:a16="http://schemas.microsoft.com/office/drawing/2014/main" id="{00000000-0008-0000-0F00-000062020000}"/>
            </a:ext>
          </a:extLst>
        </xdr:cNvPr>
        <xdr:cNvSpPr txBox="1"/>
      </xdr:nvSpPr>
      <xdr:spPr>
        <a:xfrm>
          <a:off x="16357600" y="177152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33020</xdr:rowOff>
    </xdr:from>
    <xdr:to>
      <xdr:col>85</xdr:col>
      <xdr:colOff>177800</xdr:colOff>
      <xdr:row>104</xdr:row>
      <xdr:rowOff>134620</xdr:rowOff>
    </xdr:to>
    <xdr:sp macro="" textlink="">
      <xdr:nvSpPr>
        <xdr:cNvPr id="611" name="フローチャート: 判断 610">
          <a:extLst>
            <a:ext uri="{FF2B5EF4-FFF2-40B4-BE49-F238E27FC236}">
              <a16:creationId xmlns:a16="http://schemas.microsoft.com/office/drawing/2014/main" id="{00000000-0008-0000-0F00-000063020000}"/>
            </a:ext>
          </a:extLst>
        </xdr:cNvPr>
        <xdr:cNvSpPr/>
      </xdr:nvSpPr>
      <xdr:spPr>
        <a:xfrm>
          <a:off x="16268700" y="1786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11430</xdr:rowOff>
    </xdr:from>
    <xdr:to>
      <xdr:col>81</xdr:col>
      <xdr:colOff>101600</xdr:colOff>
      <xdr:row>104</xdr:row>
      <xdr:rowOff>113030</xdr:rowOff>
    </xdr:to>
    <xdr:sp macro="" textlink="">
      <xdr:nvSpPr>
        <xdr:cNvPr id="612" name="フローチャート: 判断 611">
          <a:extLst>
            <a:ext uri="{FF2B5EF4-FFF2-40B4-BE49-F238E27FC236}">
              <a16:creationId xmlns:a16="http://schemas.microsoft.com/office/drawing/2014/main" id="{00000000-0008-0000-0F00-000064020000}"/>
            </a:ext>
          </a:extLst>
        </xdr:cNvPr>
        <xdr:cNvSpPr/>
      </xdr:nvSpPr>
      <xdr:spPr>
        <a:xfrm>
          <a:off x="15430500" y="17842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104</xdr:row>
      <xdr:rowOff>104157</xdr:rowOff>
    </xdr:from>
    <xdr:ext cx="405111" cy="259045"/>
    <xdr:sp macro="" textlink="">
      <xdr:nvSpPr>
        <xdr:cNvPr id="613" name="n_1aveValue【庁舎】&#10;有形固定資産減価償却率">
          <a:extLst>
            <a:ext uri="{FF2B5EF4-FFF2-40B4-BE49-F238E27FC236}">
              <a16:creationId xmlns:a16="http://schemas.microsoft.com/office/drawing/2014/main" id="{00000000-0008-0000-0F00-000065020000}"/>
            </a:ext>
          </a:extLst>
        </xdr:cNvPr>
        <xdr:cNvSpPr txBox="1"/>
      </xdr:nvSpPr>
      <xdr:spPr>
        <a:xfrm>
          <a:off x="15266044" y="17934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104</xdr:row>
      <xdr:rowOff>6350</xdr:rowOff>
    </xdr:from>
    <xdr:to>
      <xdr:col>76</xdr:col>
      <xdr:colOff>165100</xdr:colOff>
      <xdr:row>104</xdr:row>
      <xdr:rowOff>107950</xdr:rowOff>
    </xdr:to>
    <xdr:sp macro="" textlink="">
      <xdr:nvSpPr>
        <xdr:cNvPr id="614" name="フローチャート: 判断 613">
          <a:extLst>
            <a:ext uri="{FF2B5EF4-FFF2-40B4-BE49-F238E27FC236}">
              <a16:creationId xmlns:a16="http://schemas.microsoft.com/office/drawing/2014/main" id="{00000000-0008-0000-0F00-000066020000}"/>
            </a:ext>
          </a:extLst>
        </xdr:cNvPr>
        <xdr:cNvSpPr/>
      </xdr:nvSpPr>
      <xdr:spPr>
        <a:xfrm>
          <a:off x="14541500" y="1783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104</xdr:row>
      <xdr:rowOff>99077</xdr:rowOff>
    </xdr:from>
    <xdr:ext cx="405111" cy="259045"/>
    <xdr:sp macro="" textlink="">
      <xdr:nvSpPr>
        <xdr:cNvPr id="615" name="n_2aveValue【庁舎】&#10;有形固定資産減価償却率">
          <a:extLst>
            <a:ext uri="{FF2B5EF4-FFF2-40B4-BE49-F238E27FC236}">
              <a16:creationId xmlns:a16="http://schemas.microsoft.com/office/drawing/2014/main" id="{00000000-0008-0000-0F00-000067020000}"/>
            </a:ext>
          </a:extLst>
        </xdr:cNvPr>
        <xdr:cNvSpPr txBox="1"/>
      </xdr:nvSpPr>
      <xdr:spPr>
        <a:xfrm>
          <a:off x="14389744" y="17929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104</xdr:row>
      <xdr:rowOff>38100</xdr:rowOff>
    </xdr:from>
    <xdr:to>
      <xdr:col>72</xdr:col>
      <xdr:colOff>38100</xdr:colOff>
      <xdr:row>104</xdr:row>
      <xdr:rowOff>139700</xdr:rowOff>
    </xdr:to>
    <xdr:sp macro="" textlink="">
      <xdr:nvSpPr>
        <xdr:cNvPr id="616" name="フローチャート: 判断 615">
          <a:extLst>
            <a:ext uri="{FF2B5EF4-FFF2-40B4-BE49-F238E27FC236}">
              <a16:creationId xmlns:a16="http://schemas.microsoft.com/office/drawing/2014/main" id="{00000000-0008-0000-0F00-000068020000}"/>
            </a:ext>
          </a:extLst>
        </xdr:cNvPr>
        <xdr:cNvSpPr/>
      </xdr:nvSpPr>
      <xdr:spPr>
        <a:xfrm>
          <a:off x="13652500" y="1786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104</xdr:row>
      <xdr:rowOff>130827</xdr:rowOff>
    </xdr:from>
    <xdr:ext cx="405111" cy="259045"/>
    <xdr:sp macro="" textlink="">
      <xdr:nvSpPr>
        <xdr:cNvPr id="617" name="n_3aveValue【庁舎】&#10;有形固定資産減価償却率">
          <a:extLst>
            <a:ext uri="{FF2B5EF4-FFF2-40B4-BE49-F238E27FC236}">
              <a16:creationId xmlns:a16="http://schemas.microsoft.com/office/drawing/2014/main" id="{00000000-0008-0000-0F00-000069020000}"/>
            </a:ext>
          </a:extLst>
        </xdr:cNvPr>
        <xdr:cNvSpPr txBox="1"/>
      </xdr:nvSpPr>
      <xdr:spPr>
        <a:xfrm>
          <a:off x="13500744" y="17961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618" name="テキスト ボックス 617">
          <a:extLst>
            <a:ext uri="{FF2B5EF4-FFF2-40B4-BE49-F238E27FC236}">
              <a16:creationId xmlns:a16="http://schemas.microsoft.com/office/drawing/2014/main" id="{00000000-0008-0000-0F00-00006A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19" name="テキスト ボックス 618">
          <a:extLst>
            <a:ext uri="{FF2B5EF4-FFF2-40B4-BE49-F238E27FC236}">
              <a16:creationId xmlns:a16="http://schemas.microsoft.com/office/drawing/2014/main" id="{00000000-0008-0000-0F00-00006B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20" name="テキスト ボックス 619">
          <a:extLst>
            <a:ext uri="{FF2B5EF4-FFF2-40B4-BE49-F238E27FC236}">
              <a16:creationId xmlns:a16="http://schemas.microsoft.com/office/drawing/2014/main" id="{00000000-0008-0000-0F00-00006C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21" name="テキスト ボックス 620">
          <a:extLst>
            <a:ext uri="{FF2B5EF4-FFF2-40B4-BE49-F238E27FC236}">
              <a16:creationId xmlns:a16="http://schemas.microsoft.com/office/drawing/2014/main" id="{00000000-0008-0000-0F00-00006D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22" name="テキスト ボックス 621">
          <a:extLst>
            <a:ext uri="{FF2B5EF4-FFF2-40B4-BE49-F238E27FC236}">
              <a16:creationId xmlns:a16="http://schemas.microsoft.com/office/drawing/2014/main" id="{00000000-0008-0000-0F00-00006E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82550</xdr:rowOff>
    </xdr:from>
    <xdr:to>
      <xdr:col>85</xdr:col>
      <xdr:colOff>177800</xdr:colOff>
      <xdr:row>105</xdr:row>
      <xdr:rowOff>12700</xdr:rowOff>
    </xdr:to>
    <xdr:sp macro="" textlink="">
      <xdr:nvSpPr>
        <xdr:cNvPr id="623" name="楕円 622">
          <a:extLst>
            <a:ext uri="{FF2B5EF4-FFF2-40B4-BE49-F238E27FC236}">
              <a16:creationId xmlns:a16="http://schemas.microsoft.com/office/drawing/2014/main" id="{00000000-0008-0000-0F00-00006F020000}"/>
            </a:ext>
          </a:extLst>
        </xdr:cNvPr>
        <xdr:cNvSpPr/>
      </xdr:nvSpPr>
      <xdr:spPr>
        <a:xfrm>
          <a:off x="16268700" y="1791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60977</xdr:rowOff>
    </xdr:from>
    <xdr:ext cx="405111" cy="259045"/>
    <xdr:sp macro="" textlink="">
      <xdr:nvSpPr>
        <xdr:cNvPr id="624" name="【庁舎】&#10;有形固定資産減価償却率該当値テキスト">
          <a:extLst>
            <a:ext uri="{FF2B5EF4-FFF2-40B4-BE49-F238E27FC236}">
              <a16:creationId xmlns:a16="http://schemas.microsoft.com/office/drawing/2014/main" id="{00000000-0008-0000-0F00-000070020000}"/>
            </a:ext>
          </a:extLst>
        </xdr:cNvPr>
        <xdr:cNvSpPr txBox="1"/>
      </xdr:nvSpPr>
      <xdr:spPr>
        <a:xfrm>
          <a:off x="16357600" y="17891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82550</xdr:rowOff>
    </xdr:from>
    <xdr:to>
      <xdr:col>81</xdr:col>
      <xdr:colOff>101600</xdr:colOff>
      <xdr:row>103</xdr:row>
      <xdr:rowOff>12700</xdr:rowOff>
    </xdr:to>
    <xdr:sp macro="" textlink="">
      <xdr:nvSpPr>
        <xdr:cNvPr id="625" name="楕円 624">
          <a:extLst>
            <a:ext uri="{FF2B5EF4-FFF2-40B4-BE49-F238E27FC236}">
              <a16:creationId xmlns:a16="http://schemas.microsoft.com/office/drawing/2014/main" id="{00000000-0008-0000-0F00-000071020000}"/>
            </a:ext>
          </a:extLst>
        </xdr:cNvPr>
        <xdr:cNvSpPr/>
      </xdr:nvSpPr>
      <xdr:spPr>
        <a:xfrm>
          <a:off x="15430500" y="1757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133350</xdr:rowOff>
    </xdr:from>
    <xdr:to>
      <xdr:col>85</xdr:col>
      <xdr:colOff>127000</xdr:colOff>
      <xdr:row>104</xdr:row>
      <xdr:rowOff>133350</xdr:rowOff>
    </xdr:to>
    <xdr:cxnSp macro="">
      <xdr:nvCxnSpPr>
        <xdr:cNvPr id="626" name="直線コネクタ 625">
          <a:extLst>
            <a:ext uri="{FF2B5EF4-FFF2-40B4-BE49-F238E27FC236}">
              <a16:creationId xmlns:a16="http://schemas.microsoft.com/office/drawing/2014/main" id="{00000000-0008-0000-0F00-000072020000}"/>
            </a:ext>
          </a:extLst>
        </xdr:cNvPr>
        <xdr:cNvCxnSpPr/>
      </xdr:nvCxnSpPr>
      <xdr:spPr>
        <a:xfrm>
          <a:off x="15481300" y="17621250"/>
          <a:ext cx="838200" cy="3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152400</xdr:rowOff>
    </xdr:from>
    <xdr:to>
      <xdr:col>76</xdr:col>
      <xdr:colOff>165100</xdr:colOff>
      <xdr:row>104</xdr:row>
      <xdr:rowOff>82550</xdr:rowOff>
    </xdr:to>
    <xdr:sp macro="" textlink="">
      <xdr:nvSpPr>
        <xdr:cNvPr id="627" name="楕円 626">
          <a:extLst>
            <a:ext uri="{FF2B5EF4-FFF2-40B4-BE49-F238E27FC236}">
              <a16:creationId xmlns:a16="http://schemas.microsoft.com/office/drawing/2014/main" id="{00000000-0008-0000-0F00-000073020000}"/>
            </a:ext>
          </a:extLst>
        </xdr:cNvPr>
        <xdr:cNvSpPr/>
      </xdr:nvSpPr>
      <xdr:spPr>
        <a:xfrm>
          <a:off x="14541500" y="17811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133350</xdr:rowOff>
    </xdr:from>
    <xdr:to>
      <xdr:col>81</xdr:col>
      <xdr:colOff>50800</xdr:colOff>
      <xdr:row>104</xdr:row>
      <xdr:rowOff>31750</xdr:rowOff>
    </xdr:to>
    <xdr:cxnSp macro="">
      <xdr:nvCxnSpPr>
        <xdr:cNvPr id="628" name="直線コネクタ 627">
          <a:extLst>
            <a:ext uri="{FF2B5EF4-FFF2-40B4-BE49-F238E27FC236}">
              <a16:creationId xmlns:a16="http://schemas.microsoft.com/office/drawing/2014/main" id="{00000000-0008-0000-0F00-000074020000}"/>
            </a:ext>
          </a:extLst>
        </xdr:cNvPr>
        <xdr:cNvCxnSpPr/>
      </xdr:nvCxnSpPr>
      <xdr:spPr>
        <a:xfrm flipV="1">
          <a:off x="14592300" y="17621250"/>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49530</xdr:rowOff>
    </xdr:from>
    <xdr:to>
      <xdr:col>72</xdr:col>
      <xdr:colOff>38100</xdr:colOff>
      <xdr:row>102</xdr:row>
      <xdr:rowOff>151130</xdr:rowOff>
    </xdr:to>
    <xdr:sp macro="" textlink="">
      <xdr:nvSpPr>
        <xdr:cNvPr id="629" name="楕円 628">
          <a:extLst>
            <a:ext uri="{FF2B5EF4-FFF2-40B4-BE49-F238E27FC236}">
              <a16:creationId xmlns:a16="http://schemas.microsoft.com/office/drawing/2014/main" id="{00000000-0008-0000-0F00-000075020000}"/>
            </a:ext>
          </a:extLst>
        </xdr:cNvPr>
        <xdr:cNvSpPr/>
      </xdr:nvSpPr>
      <xdr:spPr>
        <a:xfrm>
          <a:off x="13652500" y="17537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100330</xdr:rowOff>
    </xdr:from>
    <xdr:to>
      <xdr:col>76</xdr:col>
      <xdr:colOff>114300</xdr:colOff>
      <xdr:row>104</xdr:row>
      <xdr:rowOff>31750</xdr:rowOff>
    </xdr:to>
    <xdr:cxnSp macro="">
      <xdr:nvCxnSpPr>
        <xdr:cNvPr id="630" name="直線コネクタ 629">
          <a:extLst>
            <a:ext uri="{FF2B5EF4-FFF2-40B4-BE49-F238E27FC236}">
              <a16:creationId xmlns:a16="http://schemas.microsoft.com/office/drawing/2014/main" id="{00000000-0008-0000-0F00-000076020000}"/>
            </a:ext>
          </a:extLst>
        </xdr:cNvPr>
        <xdr:cNvCxnSpPr/>
      </xdr:nvCxnSpPr>
      <xdr:spPr>
        <a:xfrm>
          <a:off x="13703300" y="17588230"/>
          <a:ext cx="889000" cy="27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29227</xdr:rowOff>
    </xdr:from>
    <xdr:ext cx="405111" cy="259045"/>
    <xdr:sp macro="" textlink="">
      <xdr:nvSpPr>
        <xdr:cNvPr id="631" name="n_1mainValue【庁舎】&#10;有形固定資産減価償却率">
          <a:extLst>
            <a:ext uri="{FF2B5EF4-FFF2-40B4-BE49-F238E27FC236}">
              <a16:creationId xmlns:a16="http://schemas.microsoft.com/office/drawing/2014/main" id="{00000000-0008-0000-0F00-000077020000}"/>
            </a:ext>
          </a:extLst>
        </xdr:cNvPr>
        <xdr:cNvSpPr txBox="1"/>
      </xdr:nvSpPr>
      <xdr:spPr>
        <a:xfrm>
          <a:off x="15266044" y="17345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99077</xdr:rowOff>
    </xdr:from>
    <xdr:ext cx="405111" cy="259045"/>
    <xdr:sp macro="" textlink="">
      <xdr:nvSpPr>
        <xdr:cNvPr id="632" name="n_2mainValue【庁舎】&#10;有形固定資産減価償却率">
          <a:extLst>
            <a:ext uri="{FF2B5EF4-FFF2-40B4-BE49-F238E27FC236}">
              <a16:creationId xmlns:a16="http://schemas.microsoft.com/office/drawing/2014/main" id="{00000000-0008-0000-0F00-000078020000}"/>
            </a:ext>
          </a:extLst>
        </xdr:cNvPr>
        <xdr:cNvSpPr txBox="1"/>
      </xdr:nvSpPr>
      <xdr:spPr>
        <a:xfrm>
          <a:off x="14389744" y="17586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167657</xdr:rowOff>
    </xdr:from>
    <xdr:ext cx="405111" cy="259045"/>
    <xdr:sp macro="" textlink="">
      <xdr:nvSpPr>
        <xdr:cNvPr id="633" name="n_3mainValue【庁舎】&#10;有形固定資産減価償却率">
          <a:extLst>
            <a:ext uri="{FF2B5EF4-FFF2-40B4-BE49-F238E27FC236}">
              <a16:creationId xmlns:a16="http://schemas.microsoft.com/office/drawing/2014/main" id="{00000000-0008-0000-0F00-000079020000}"/>
            </a:ext>
          </a:extLst>
        </xdr:cNvPr>
        <xdr:cNvSpPr txBox="1"/>
      </xdr:nvSpPr>
      <xdr:spPr>
        <a:xfrm>
          <a:off x="13500744" y="17312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34" name="正方形/長方形 633">
          <a:extLst>
            <a:ext uri="{FF2B5EF4-FFF2-40B4-BE49-F238E27FC236}">
              <a16:creationId xmlns:a16="http://schemas.microsoft.com/office/drawing/2014/main" id="{00000000-0008-0000-0F00-00007A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35" name="正方形/長方形 634">
          <a:extLst>
            <a:ext uri="{FF2B5EF4-FFF2-40B4-BE49-F238E27FC236}">
              <a16:creationId xmlns:a16="http://schemas.microsoft.com/office/drawing/2014/main" id="{00000000-0008-0000-0F00-00007B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36" name="正方形/長方形 635">
          <a:extLst>
            <a:ext uri="{FF2B5EF4-FFF2-40B4-BE49-F238E27FC236}">
              <a16:creationId xmlns:a16="http://schemas.microsoft.com/office/drawing/2014/main" id="{00000000-0008-0000-0F00-00007C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37" name="正方形/長方形 636">
          <a:extLst>
            <a:ext uri="{FF2B5EF4-FFF2-40B4-BE49-F238E27FC236}">
              <a16:creationId xmlns:a16="http://schemas.microsoft.com/office/drawing/2014/main" id="{00000000-0008-0000-0F00-00007D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38" name="正方形/長方形 637">
          <a:extLst>
            <a:ext uri="{FF2B5EF4-FFF2-40B4-BE49-F238E27FC236}">
              <a16:creationId xmlns:a16="http://schemas.microsoft.com/office/drawing/2014/main" id="{00000000-0008-0000-0F00-00007E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39" name="正方形/長方形 638">
          <a:extLst>
            <a:ext uri="{FF2B5EF4-FFF2-40B4-BE49-F238E27FC236}">
              <a16:creationId xmlns:a16="http://schemas.microsoft.com/office/drawing/2014/main" id="{00000000-0008-0000-0F00-00007F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40" name="正方形/長方形 639">
          <a:extLst>
            <a:ext uri="{FF2B5EF4-FFF2-40B4-BE49-F238E27FC236}">
              <a16:creationId xmlns:a16="http://schemas.microsoft.com/office/drawing/2014/main" id="{00000000-0008-0000-0F00-000080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41" name="正方形/長方形 640">
          <a:extLst>
            <a:ext uri="{FF2B5EF4-FFF2-40B4-BE49-F238E27FC236}">
              <a16:creationId xmlns:a16="http://schemas.microsoft.com/office/drawing/2014/main" id="{00000000-0008-0000-0F00-000081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42" name="テキスト ボックス 641">
          <a:extLst>
            <a:ext uri="{FF2B5EF4-FFF2-40B4-BE49-F238E27FC236}">
              <a16:creationId xmlns:a16="http://schemas.microsoft.com/office/drawing/2014/main" id="{00000000-0008-0000-0F00-000082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43" name="直線コネクタ 642">
          <a:extLst>
            <a:ext uri="{FF2B5EF4-FFF2-40B4-BE49-F238E27FC236}">
              <a16:creationId xmlns:a16="http://schemas.microsoft.com/office/drawing/2014/main" id="{00000000-0008-0000-0F00-000083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44" name="直線コネクタ 643">
          <a:extLst>
            <a:ext uri="{FF2B5EF4-FFF2-40B4-BE49-F238E27FC236}">
              <a16:creationId xmlns:a16="http://schemas.microsoft.com/office/drawing/2014/main" id="{00000000-0008-0000-0F00-00008402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45" name="テキスト ボックス 644">
          <a:extLst>
            <a:ext uri="{FF2B5EF4-FFF2-40B4-BE49-F238E27FC236}">
              <a16:creationId xmlns:a16="http://schemas.microsoft.com/office/drawing/2014/main" id="{00000000-0008-0000-0F00-00008502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46" name="直線コネクタ 645">
          <a:extLst>
            <a:ext uri="{FF2B5EF4-FFF2-40B4-BE49-F238E27FC236}">
              <a16:creationId xmlns:a16="http://schemas.microsoft.com/office/drawing/2014/main" id="{00000000-0008-0000-0F00-00008602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47" name="テキスト ボックス 646">
          <a:extLst>
            <a:ext uri="{FF2B5EF4-FFF2-40B4-BE49-F238E27FC236}">
              <a16:creationId xmlns:a16="http://schemas.microsoft.com/office/drawing/2014/main" id="{00000000-0008-0000-0F00-00008702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48" name="直線コネクタ 647">
          <a:extLst>
            <a:ext uri="{FF2B5EF4-FFF2-40B4-BE49-F238E27FC236}">
              <a16:creationId xmlns:a16="http://schemas.microsoft.com/office/drawing/2014/main" id="{00000000-0008-0000-0F00-00008802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49" name="テキスト ボックス 648">
          <a:extLst>
            <a:ext uri="{FF2B5EF4-FFF2-40B4-BE49-F238E27FC236}">
              <a16:creationId xmlns:a16="http://schemas.microsoft.com/office/drawing/2014/main" id="{00000000-0008-0000-0F00-00008902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50" name="直線コネクタ 649">
          <a:extLst>
            <a:ext uri="{FF2B5EF4-FFF2-40B4-BE49-F238E27FC236}">
              <a16:creationId xmlns:a16="http://schemas.microsoft.com/office/drawing/2014/main" id="{00000000-0008-0000-0F00-00008A02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51" name="テキスト ボックス 650">
          <a:extLst>
            <a:ext uri="{FF2B5EF4-FFF2-40B4-BE49-F238E27FC236}">
              <a16:creationId xmlns:a16="http://schemas.microsoft.com/office/drawing/2014/main" id="{00000000-0008-0000-0F00-00008B02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52" name="直線コネクタ 651">
          <a:extLst>
            <a:ext uri="{FF2B5EF4-FFF2-40B4-BE49-F238E27FC236}">
              <a16:creationId xmlns:a16="http://schemas.microsoft.com/office/drawing/2014/main" id="{00000000-0008-0000-0F00-00008C02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53" name="テキスト ボックス 652">
          <a:extLst>
            <a:ext uri="{FF2B5EF4-FFF2-40B4-BE49-F238E27FC236}">
              <a16:creationId xmlns:a16="http://schemas.microsoft.com/office/drawing/2014/main" id="{00000000-0008-0000-0F00-00008D0200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54" name="直線コネクタ 653">
          <a:extLst>
            <a:ext uri="{FF2B5EF4-FFF2-40B4-BE49-F238E27FC236}">
              <a16:creationId xmlns:a16="http://schemas.microsoft.com/office/drawing/2014/main" id="{00000000-0008-0000-0F00-00008E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655" name="テキスト ボックス 654">
          <a:extLst>
            <a:ext uri="{FF2B5EF4-FFF2-40B4-BE49-F238E27FC236}">
              <a16:creationId xmlns:a16="http://schemas.microsoft.com/office/drawing/2014/main" id="{00000000-0008-0000-0F00-00008F020000}"/>
            </a:ext>
          </a:extLst>
        </xdr:cNvPr>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56" name="【庁舎】&#10;一人当たり面積グラフ枠">
          <a:extLst>
            <a:ext uri="{FF2B5EF4-FFF2-40B4-BE49-F238E27FC236}">
              <a16:creationId xmlns:a16="http://schemas.microsoft.com/office/drawing/2014/main" id="{00000000-0008-0000-0F00-000090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104</xdr:row>
      <xdr:rowOff>54863</xdr:rowOff>
    </xdr:from>
    <xdr:to>
      <xdr:col>116</xdr:col>
      <xdr:colOff>62864</xdr:colOff>
      <xdr:row>108</xdr:row>
      <xdr:rowOff>95250</xdr:rowOff>
    </xdr:to>
    <xdr:cxnSp macro="">
      <xdr:nvCxnSpPr>
        <xdr:cNvPr id="657" name="直線コネクタ 656">
          <a:extLst>
            <a:ext uri="{FF2B5EF4-FFF2-40B4-BE49-F238E27FC236}">
              <a16:creationId xmlns:a16="http://schemas.microsoft.com/office/drawing/2014/main" id="{00000000-0008-0000-0F00-000091020000}"/>
            </a:ext>
          </a:extLst>
        </xdr:cNvPr>
        <xdr:cNvCxnSpPr/>
      </xdr:nvCxnSpPr>
      <xdr:spPr>
        <a:xfrm flipV="1">
          <a:off x="22160864" y="17885663"/>
          <a:ext cx="0" cy="7261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99077</xdr:rowOff>
    </xdr:from>
    <xdr:ext cx="469744" cy="259045"/>
    <xdr:sp macro="" textlink="">
      <xdr:nvSpPr>
        <xdr:cNvPr id="658" name="【庁舎】&#10;一人当たり面積最小値テキスト">
          <a:extLst>
            <a:ext uri="{FF2B5EF4-FFF2-40B4-BE49-F238E27FC236}">
              <a16:creationId xmlns:a16="http://schemas.microsoft.com/office/drawing/2014/main" id="{00000000-0008-0000-0F00-000092020000}"/>
            </a:ext>
          </a:extLst>
        </xdr:cNvPr>
        <xdr:cNvSpPr txBox="1"/>
      </xdr:nvSpPr>
      <xdr:spPr>
        <a:xfrm>
          <a:off x="22199600" y="1861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95250</xdr:rowOff>
    </xdr:from>
    <xdr:to>
      <xdr:col>116</xdr:col>
      <xdr:colOff>152400</xdr:colOff>
      <xdr:row>108</xdr:row>
      <xdr:rowOff>95250</xdr:rowOff>
    </xdr:to>
    <xdr:cxnSp macro="">
      <xdr:nvCxnSpPr>
        <xdr:cNvPr id="659" name="直線コネクタ 658">
          <a:extLst>
            <a:ext uri="{FF2B5EF4-FFF2-40B4-BE49-F238E27FC236}">
              <a16:creationId xmlns:a16="http://schemas.microsoft.com/office/drawing/2014/main" id="{00000000-0008-0000-0F00-000093020000}"/>
            </a:ext>
          </a:extLst>
        </xdr:cNvPr>
        <xdr:cNvCxnSpPr/>
      </xdr:nvCxnSpPr>
      <xdr:spPr>
        <a:xfrm>
          <a:off x="22072600" y="1861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103</xdr:row>
      <xdr:rowOff>1540</xdr:rowOff>
    </xdr:from>
    <xdr:ext cx="469744" cy="259045"/>
    <xdr:sp macro="" textlink="">
      <xdr:nvSpPr>
        <xdr:cNvPr id="660" name="【庁舎】&#10;一人当たり面積最大値テキスト">
          <a:extLst>
            <a:ext uri="{FF2B5EF4-FFF2-40B4-BE49-F238E27FC236}">
              <a16:creationId xmlns:a16="http://schemas.microsoft.com/office/drawing/2014/main" id="{00000000-0008-0000-0F00-000094020000}"/>
            </a:ext>
          </a:extLst>
        </xdr:cNvPr>
        <xdr:cNvSpPr txBox="1"/>
      </xdr:nvSpPr>
      <xdr:spPr>
        <a:xfrm>
          <a:off x="22199600" y="17660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104</xdr:row>
      <xdr:rowOff>54863</xdr:rowOff>
    </xdr:from>
    <xdr:to>
      <xdr:col>116</xdr:col>
      <xdr:colOff>152400</xdr:colOff>
      <xdr:row>104</xdr:row>
      <xdr:rowOff>54863</xdr:rowOff>
    </xdr:to>
    <xdr:cxnSp macro="">
      <xdr:nvCxnSpPr>
        <xdr:cNvPr id="661" name="直線コネクタ 660">
          <a:extLst>
            <a:ext uri="{FF2B5EF4-FFF2-40B4-BE49-F238E27FC236}">
              <a16:creationId xmlns:a16="http://schemas.microsoft.com/office/drawing/2014/main" id="{00000000-0008-0000-0F00-000095020000}"/>
            </a:ext>
          </a:extLst>
        </xdr:cNvPr>
        <xdr:cNvCxnSpPr/>
      </xdr:nvCxnSpPr>
      <xdr:spPr>
        <a:xfrm>
          <a:off x="22072600" y="17885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130573</xdr:rowOff>
    </xdr:from>
    <xdr:ext cx="469744" cy="259045"/>
    <xdr:sp macro="" textlink="">
      <xdr:nvSpPr>
        <xdr:cNvPr id="662" name="【庁舎】&#10;一人当たり面積平均値テキスト">
          <a:extLst>
            <a:ext uri="{FF2B5EF4-FFF2-40B4-BE49-F238E27FC236}">
              <a16:creationId xmlns:a16="http://schemas.microsoft.com/office/drawing/2014/main" id="{00000000-0008-0000-0F00-000096020000}"/>
            </a:ext>
          </a:extLst>
        </xdr:cNvPr>
        <xdr:cNvSpPr txBox="1"/>
      </xdr:nvSpPr>
      <xdr:spPr>
        <a:xfrm>
          <a:off x="22199600" y="183042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107696</xdr:rowOff>
    </xdr:from>
    <xdr:to>
      <xdr:col>116</xdr:col>
      <xdr:colOff>114300</xdr:colOff>
      <xdr:row>108</xdr:row>
      <xdr:rowOff>37846</xdr:rowOff>
    </xdr:to>
    <xdr:sp macro="" textlink="">
      <xdr:nvSpPr>
        <xdr:cNvPr id="663" name="フローチャート: 判断 662">
          <a:extLst>
            <a:ext uri="{FF2B5EF4-FFF2-40B4-BE49-F238E27FC236}">
              <a16:creationId xmlns:a16="http://schemas.microsoft.com/office/drawing/2014/main" id="{00000000-0008-0000-0F00-000097020000}"/>
            </a:ext>
          </a:extLst>
        </xdr:cNvPr>
        <xdr:cNvSpPr/>
      </xdr:nvSpPr>
      <xdr:spPr>
        <a:xfrm>
          <a:off x="22110700" y="18452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107314</xdr:rowOff>
    </xdr:from>
    <xdr:to>
      <xdr:col>112</xdr:col>
      <xdr:colOff>38100</xdr:colOff>
      <xdr:row>108</xdr:row>
      <xdr:rowOff>37464</xdr:rowOff>
    </xdr:to>
    <xdr:sp macro="" textlink="">
      <xdr:nvSpPr>
        <xdr:cNvPr id="664" name="フローチャート: 判断 663">
          <a:extLst>
            <a:ext uri="{FF2B5EF4-FFF2-40B4-BE49-F238E27FC236}">
              <a16:creationId xmlns:a16="http://schemas.microsoft.com/office/drawing/2014/main" id="{00000000-0008-0000-0F00-000098020000}"/>
            </a:ext>
          </a:extLst>
        </xdr:cNvPr>
        <xdr:cNvSpPr/>
      </xdr:nvSpPr>
      <xdr:spPr>
        <a:xfrm>
          <a:off x="21272500" y="18452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108</xdr:row>
      <xdr:rowOff>28591</xdr:rowOff>
    </xdr:from>
    <xdr:ext cx="469744" cy="259045"/>
    <xdr:sp macro="" textlink="">
      <xdr:nvSpPr>
        <xdr:cNvPr id="665" name="n_1aveValue【庁舎】&#10;一人当たり面積">
          <a:extLst>
            <a:ext uri="{FF2B5EF4-FFF2-40B4-BE49-F238E27FC236}">
              <a16:creationId xmlns:a16="http://schemas.microsoft.com/office/drawing/2014/main" id="{00000000-0008-0000-0F00-000099020000}"/>
            </a:ext>
          </a:extLst>
        </xdr:cNvPr>
        <xdr:cNvSpPr txBox="1"/>
      </xdr:nvSpPr>
      <xdr:spPr>
        <a:xfrm>
          <a:off x="21075727" y="18545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107</xdr:row>
      <xdr:rowOff>104457</xdr:rowOff>
    </xdr:from>
    <xdr:to>
      <xdr:col>107</xdr:col>
      <xdr:colOff>101600</xdr:colOff>
      <xdr:row>108</xdr:row>
      <xdr:rowOff>34607</xdr:rowOff>
    </xdr:to>
    <xdr:sp macro="" textlink="">
      <xdr:nvSpPr>
        <xdr:cNvPr id="666" name="フローチャート: 判断 665">
          <a:extLst>
            <a:ext uri="{FF2B5EF4-FFF2-40B4-BE49-F238E27FC236}">
              <a16:creationId xmlns:a16="http://schemas.microsoft.com/office/drawing/2014/main" id="{00000000-0008-0000-0F00-00009A020000}"/>
            </a:ext>
          </a:extLst>
        </xdr:cNvPr>
        <xdr:cNvSpPr/>
      </xdr:nvSpPr>
      <xdr:spPr>
        <a:xfrm>
          <a:off x="20383500" y="18449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108</xdr:row>
      <xdr:rowOff>25734</xdr:rowOff>
    </xdr:from>
    <xdr:ext cx="469744" cy="259045"/>
    <xdr:sp macro="" textlink="">
      <xdr:nvSpPr>
        <xdr:cNvPr id="667" name="n_2aveValue【庁舎】&#10;一人当たり面積">
          <a:extLst>
            <a:ext uri="{FF2B5EF4-FFF2-40B4-BE49-F238E27FC236}">
              <a16:creationId xmlns:a16="http://schemas.microsoft.com/office/drawing/2014/main" id="{00000000-0008-0000-0F00-00009B020000}"/>
            </a:ext>
          </a:extLst>
        </xdr:cNvPr>
        <xdr:cNvSpPr txBox="1"/>
      </xdr:nvSpPr>
      <xdr:spPr>
        <a:xfrm>
          <a:off x="20199427" y="18542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107</xdr:row>
      <xdr:rowOff>115888</xdr:rowOff>
    </xdr:from>
    <xdr:to>
      <xdr:col>102</xdr:col>
      <xdr:colOff>165100</xdr:colOff>
      <xdr:row>108</xdr:row>
      <xdr:rowOff>46038</xdr:rowOff>
    </xdr:to>
    <xdr:sp macro="" textlink="">
      <xdr:nvSpPr>
        <xdr:cNvPr id="668" name="フローチャート: 判断 667">
          <a:extLst>
            <a:ext uri="{FF2B5EF4-FFF2-40B4-BE49-F238E27FC236}">
              <a16:creationId xmlns:a16="http://schemas.microsoft.com/office/drawing/2014/main" id="{00000000-0008-0000-0F00-00009C020000}"/>
            </a:ext>
          </a:extLst>
        </xdr:cNvPr>
        <xdr:cNvSpPr/>
      </xdr:nvSpPr>
      <xdr:spPr>
        <a:xfrm>
          <a:off x="19494500" y="18461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108</xdr:row>
      <xdr:rowOff>37165</xdr:rowOff>
    </xdr:from>
    <xdr:ext cx="469744" cy="259045"/>
    <xdr:sp macro="" textlink="">
      <xdr:nvSpPr>
        <xdr:cNvPr id="669" name="n_3aveValue【庁舎】&#10;一人当たり面積">
          <a:extLst>
            <a:ext uri="{FF2B5EF4-FFF2-40B4-BE49-F238E27FC236}">
              <a16:creationId xmlns:a16="http://schemas.microsoft.com/office/drawing/2014/main" id="{00000000-0008-0000-0F00-00009D020000}"/>
            </a:ext>
          </a:extLst>
        </xdr:cNvPr>
        <xdr:cNvSpPr txBox="1"/>
      </xdr:nvSpPr>
      <xdr:spPr>
        <a:xfrm>
          <a:off x="19310427" y="18553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670" name="テキスト ボックス 669">
          <a:extLst>
            <a:ext uri="{FF2B5EF4-FFF2-40B4-BE49-F238E27FC236}">
              <a16:creationId xmlns:a16="http://schemas.microsoft.com/office/drawing/2014/main" id="{00000000-0008-0000-0F00-00009E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71" name="テキスト ボックス 670">
          <a:extLst>
            <a:ext uri="{FF2B5EF4-FFF2-40B4-BE49-F238E27FC236}">
              <a16:creationId xmlns:a16="http://schemas.microsoft.com/office/drawing/2014/main" id="{00000000-0008-0000-0F00-00009F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72" name="テキスト ボックス 671">
          <a:extLst>
            <a:ext uri="{FF2B5EF4-FFF2-40B4-BE49-F238E27FC236}">
              <a16:creationId xmlns:a16="http://schemas.microsoft.com/office/drawing/2014/main" id="{00000000-0008-0000-0F00-0000A0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73" name="テキスト ボックス 672">
          <a:extLst>
            <a:ext uri="{FF2B5EF4-FFF2-40B4-BE49-F238E27FC236}">
              <a16:creationId xmlns:a16="http://schemas.microsoft.com/office/drawing/2014/main" id="{00000000-0008-0000-0F00-0000A1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74" name="テキスト ボックス 673">
          <a:extLst>
            <a:ext uri="{FF2B5EF4-FFF2-40B4-BE49-F238E27FC236}">
              <a16:creationId xmlns:a16="http://schemas.microsoft.com/office/drawing/2014/main" id="{00000000-0008-0000-0F00-0000A2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142939</xdr:rowOff>
    </xdr:from>
    <xdr:to>
      <xdr:col>116</xdr:col>
      <xdr:colOff>114300</xdr:colOff>
      <xdr:row>108</xdr:row>
      <xdr:rowOff>73089</xdr:rowOff>
    </xdr:to>
    <xdr:sp macro="" textlink="">
      <xdr:nvSpPr>
        <xdr:cNvPr id="675" name="楕円 674">
          <a:extLst>
            <a:ext uri="{FF2B5EF4-FFF2-40B4-BE49-F238E27FC236}">
              <a16:creationId xmlns:a16="http://schemas.microsoft.com/office/drawing/2014/main" id="{00000000-0008-0000-0F00-0000A3020000}"/>
            </a:ext>
          </a:extLst>
        </xdr:cNvPr>
        <xdr:cNvSpPr/>
      </xdr:nvSpPr>
      <xdr:spPr>
        <a:xfrm>
          <a:off x="22110700" y="18488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86123</xdr:rowOff>
    </xdr:from>
    <xdr:ext cx="469744" cy="259045"/>
    <xdr:sp macro="" textlink="">
      <xdr:nvSpPr>
        <xdr:cNvPr id="676" name="【庁舎】&#10;一人当たり面積該当値テキスト">
          <a:extLst>
            <a:ext uri="{FF2B5EF4-FFF2-40B4-BE49-F238E27FC236}">
              <a16:creationId xmlns:a16="http://schemas.microsoft.com/office/drawing/2014/main" id="{00000000-0008-0000-0F00-0000A4020000}"/>
            </a:ext>
          </a:extLst>
        </xdr:cNvPr>
        <xdr:cNvSpPr txBox="1"/>
      </xdr:nvSpPr>
      <xdr:spPr>
        <a:xfrm>
          <a:off x="22199600" y="18431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9017</xdr:rowOff>
    </xdr:from>
    <xdr:to>
      <xdr:col>112</xdr:col>
      <xdr:colOff>38100</xdr:colOff>
      <xdr:row>107</xdr:row>
      <xdr:rowOff>110617</xdr:rowOff>
    </xdr:to>
    <xdr:sp macro="" textlink="">
      <xdr:nvSpPr>
        <xdr:cNvPr id="677" name="楕円 676">
          <a:extLst>
            <a:ext uri="{FF2B5EF4-FFF2-40B4-BE49-F238E27FC236}">
              <a16:creationId xmlns:a16="http://schemas.microsoft.com/office/drawing/2014/main" id="{00000000-0008-0000-0F00-0000A5020000}"/>
            </a:ext>
          </a:extLst>
        </xdr:cNvPr>
        <xdr:cNvSpPr/>
      </xdr:nvSpPr>
      <xdr:spPr>
        <a:xfrm>
          <a:off x="21272500" y="18354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59817</xdr:rowOff>
    </xdr:from>
    <xdr:to>
      <xdr:col>116</xdr:col>
      <xdr:colOff>63500</xdr:colOff>
      <xdr:row>108</xdr:row>
      <xdr:rowOff>22289</xdr:rowOff>
    </xdr:to>
    <xdr:cxnSp macro="">
      <xdr:nvCxnSpPr>
        <xdr:cNvPr id="678" name="直線コネクタ 677">
          <a:extLst>
            <a:ext uri="{FF2B5EF4-FFF2-40B4-BE49-F238E27FC236}">
              <a16:creationId xmlns:a16="http://schemas.microsoft.com/office/drawing/2014/main" id="{00000000-0008-0000-0F00-0000A6020000}"/>
            </a:ext>
          </a:extLst>
        </xdr:cNvPr>
        <xdr:cNvCxnSpPr/>
      </xdr:nvCxnSpPr>
      <xdr:spPr>
        <a:xfrm>
          <a:off x="21323300" y="18404967"/>
          <a:ext cx="838200" cy="133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64263</xdr:rowOff>
    </xdr:from>
    <xdr:to>
      <xdr:col>107</xdr:col>
      <xdr:colOff>101600</xdr:colOff>
      <xdr:row>105</xdr:row>
      <xdr:rowOff>165863</xdr:rowOff>
    </xdr:to>
    <xdr:sp macro="" textlink="">
      <xdr:nvSpPr>
        <xdr:cNvPr id="679" name="楕円 678">
          <a:extLst>
            <a:ext uri="{FF2B5EF4-FFF2-40B4-BE49-F238E27FC236}">
              <a16:creationId xmlns:a16="http://schemas.microsoft.com/office/drawing/2014/main" id="{00000000-0008-0000-0F00-0000A7020000}"/>
            </a:ext>
          </a:extLst>
        </xdr:cNvPr>
        <xdr:cNvSpPr/>
      </xdr:nvSpPr>
      <xdr:spPr>
        <a:xfrm>
          <a:off x="20383500" y="18066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115063</xdr:rowOff>
    </xdr:from>
    <xdr:to>
      <xdr:col>111</xdr:col>
      <xdr:colOff>177800</xdr:colOff>
      <xdr:row>107</xdr:row>
      <xdr:rowOff>59817</xdr:rowOff>
    </xdr:to>
    <xdr:cxnSp macro="">
      <xdr:nvCxnSpPr>
        <xdr:cNvPr id="680" name="直線コネクタ 679">
          <a:extLst>
            <a:ext uri="{FF2B5EF4-FFF2-40B4-BE49-F238E27FC236}">
              <a16:creationId xmlns:a16="http://schemas.microsoft.com/office/drawing/2014/main" id="{00000000-0008-0000-0F00-0000A8020000}"/>
            </a:ext>
          </a:extLst>
        </xdr:cNvPr>
        <xdr:cNvCxnSpPr/>
      </xdr:nvCxnSpPr>
      <xdr:spPr>
        <a:xfrm>
          <a:off x="20434300" y="18117313"/>
          <a:ext cx="889000" cy="287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100</xdr:row>
      <xdr:rowOff>58356</xdr:rowOff>
    </xdr:from>
    <xdr:to>
      <xdr:col>102</xdr:col>
      <xdr:colOff>165100</xdr:colOff>
      <xdr:row>100</xdr:row>
      <xdr:rowOff>159956</xdr:rowOff>
    </xdr:to>
    <xdr:sp macro="" textlink="">
      <xdr:nvSpPr>
        <xdr:cNvPr id="681" name="楕円 680">
          <a:extLst>
            <a:ext uri="{FF2B5EF4-FFF2-40B4-BE49-F238E27FC236}">
              <a16:creationId xmlns:a16="http://schemas.microsoft.com/office/drawing/2014/main" id="{00000000-0008-0000-0F00-0000A9020000}"/>
            </a:ext>
          </a:extLst>
        </xdr:cNvPr>
        <xdr:cNvSpPr/>
      </xdr:nvSpPr>
      <xdr:spPr>
        <a:xfrm>
          <a:off x="19494500" y="17203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100</xdr:row>
      <xdr:rowOff>109156</xdr:rowOff>
    </xdr:from>
    <xdr:to>
      <xdr:col>107</xdr:col>
      <xdr:colOff>50800</xdr:colOff>
      <xdr:row>105</xdr:row>
      <xdr:rowOff>115063</xdr:rowOff>
    </xdr:to>
    <xdr:cxnSp macro="">
      <xdr:nvCxnSpPr>
        <xdr:cNvPr id="682" name="直線コネクタ 681">
          <a:extLst>
            <a:ext uri="{FF2B5EF4-FFF2-40B4-BE49-F238E27FC236}">
              <a16:creationId xmlns:a16="http://schemas.microsoft.com/office/drawing/2014/main" id="{00000000-0008-0000-0F00-0000AA020000}"/>
            </a:ext>
          </a:extLst>
        </xdr:cNvPr>
        <xdr:cNvCxnSpPr/>
      </xdr:nvCxnSpPr>
      <xdr:spPr>
        <a:xfrm>
          <a:off x="19545300" y="17254156"/>
          <a:ext cx="889000" cy="863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127144</xdr:rowOff>
    </xdr:from>
    <xdr:ext cx="469744" cy="259045"/>
    <xdr:sp macro="" textlink="">
      <xdr:nvSpPr>
        <xdr:cNvPr id="683" name="n_1mainValue【庁舎】&#10;一人当たり面積">
          <a:extLst>
            <a:ext uri="{FF2B5EF4-FFF2-40B4-BE49-F238E27FC236}">
              <a16:creationId xmlns:a16="http://schemas.microsoft.com/office/drawing/2014/main" id="{00000000-0008-0000-0F00-0000AB020000}"/>
            </a:ext>
          </a:extLst>
        </xdr:cNvPr>
        <xdr:cNvSpPr txBox="1"/>
      </xdr:nvSpPr>
      <xdr:spPr>
        <a:xfrm>
          <a:off x="21075727" y="18129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10940</xdr:rowOff>
    </xdr:from>
    <xdr:ext cx="469744" cy="259045"/>
    <xdr:sp macro="" textlink="">
      <xdr:nvSpPr>
        <xdr:cNvPr id="684" name="n_2mainValue【庁舎】&#10;一人当たり面積">
          <a:extLst>
            <a:ext uri="{FF2B5EF4-FFF2-40B4-BE49-F238E27FC236}">
              <a16:creationId xmlns:a16="http://schemas.microsoft.com/office/drawing/2014/main" id="{00000000-0008-0000-0F00-0000AC020000}"/>
            </a:ext>
          </a:extLst>
        </xdr:cNvPr>
        <xdr:cNvSpPr txBox="1"/>
      </xdr:nvSpPr>
      <xdr:spPr>
        <a:xfrm>
          <a:off x="20199427" y="17841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99</xdr:row>
      <xdr:rowOff>5033</xdr:rowOff>
    </xdr:from>
    <xdr:ext cx="469744" cy="259045"/>
    <xdr:sp macro="" textlink="">
      <xdr:nvSpPr>
        <xdr:cNvPr id="685" name="n_3mainValue【庁舎】&#10;一人当たり面積">
          <a:extLst>
            <a:ext uri="{FF2B5EF4-FFF2-40B4-BE49-F238E27FC236}">
              <a16:creationId xmlns:a16="http://schemas.microsoft.com/office/drawing/2014/main" id="{00000000-0008-0000-0F00-0000AD020000}"/>
            </a:ext>
          </a:extLst>
        </xdr:cNvPr>
        <xdr:cNvSpPr txBox="1"/>
      </xdr:nvSpPr>
      <xdr:spPr>
        <a:xfrm>
          <a:off x="19310427" y="16978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86" name="正方形/長方形 685">
          <a:extLst>
            <a:ext uri="{FF2B5EF4-FFF2-40B4-BE49-F238E27FC236}">
              <a16:creationId xmlns:a16="http://schemas.microsoft.com/office/drawing/2014/main" id="{00000000-0008-0000-0F00-0000AE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87" name="正方形/長方形 686">
          <a:extLst>
            <a:ext uri="{FF2B5EF4-FFF2-40B4-BE49-F238E27FC236}">
              <a16:creationId xmlns:a16="http://schemas.microsoft.com/office/drawing/2014/main" id="{00000000-0008-0000-0F00-0000AF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88" name="テキスト ボックス 687">
          <a:extLst>
            <a:ext uri="{FF2B5EF4-FFF2-40B4-BE49-F238E27FC236}">
              <a16:creationId xmlns:a16="http://schemas.microsoft.com/office/drawing/2014/main" id="{00000000-0008-0000-0F00-0000B0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tx1"/>
              </a:solidFill>
              <a:latin typeface="ＭＳ Ｐゴシック" panose="020B0600070205080204" pitchFamily="50" charset="-128"/>
              <a:ea typeface="ＭＳ Ｐゴシック" panose="020B0600070205080204" pitchFamily="50" charset="-128"/>
            </a:rPr>
            <a:t>平成</a:t>
          </a:r>
          <a:r>
            <a:rPr kumimoji="1" lang="en-US" altLang="ja-JP" sz="1300">
              <a:solidFill>
                <a:schemeClr val="tx1"/>
              </a:solidFill>
              <a:latin typeface="ＭＳ Ｐゴシック" panose="020B0600070205080204" pitchFamily="50" charset="-128"/>
              <a:ea typeface="ＭＳ Ｐゴシック" panose="020B0600070205080204" pitchFamily="50" charset="-128"/>
            </a:rPr>
            <a:t>30</a:t>
          </a:r>
          <a:r>
            <a:rPr kumimoji="1" lang="ja-JP" altLang="en-US" sz="1300">
              <a:solidFill>
                <a:schemeClr val="tx1"/>
              </a:solidFill>
              <a:latin typeface="ＭＳ Ｐゴシック" panose="020B0600070205080204" pitchFamily="50" charset="-128"/>
              <a:ea typeface="ＭＳ Ｐゴシック" panose="020B0600070205080204" pitchFamily="50" charset="-128"/>
            </a:rPr>
            <a:t>年度では、ほとんどの類型において有形固定資産減価償却率は類似団体平均値となっているものの、体育館・プールについては、類似団体平均を大きく上回っている。これは、昭和</a:t>
          </a:r>
          <a:r>
            <a:rPr kumimoji="1" lang="en-US" altLang="ja-JP" sz="1300">
              <a:solidFill>
                <a:schemeClr val="tx1"/>
              </a:solidFill>
              <a:latin typeface="ＭＳ Ｐゴシック" panose="020B0600070205080204" pitchFamily="50" charset="-128"/>
              <a:ea typeface="ＭＳ Ｐゴシック" panose="020B0600070205080204" pitchFamily="50" charset="-128"/>
            </a:rPr>
            <a:t>40</a:t>
          </a:r>
          <a:r>
            <a:rPr kumimoji="1" lang="ja-JP" altLang="en-US" sz="1300">
              <a:solidFill>
                <a:schemeClr val="tx1"/>
              </a:solidFill>
              <a:latin typeface="ＭＳ Ｐゴシック" panose="020B0600070205080204" pitchFamily="50" charset="-128"/>
              <a:ea typeface="ＭＳ Ｐゴシック" panose="020B0600070205080204" pitchFamily="50" charset="-128"/>
            </a:rPr>
            <a:t>～</a:t>
          </a:r>
          <a:r>
            <a:rPr kumimoji="1" lang="en-US" altLang="ja-JP" sz="1300">
              <a:solidFill>
                <a:schemeClr val="tx1"/>
              </a:solidFill>
              <a:latin typeface="ＭＳ Ｐゴシック" panose="020B0600070205080204" pitchFamily="50" charset="-128"/>
              <a:ea typeface="ＭＳ Ｐゴシック" panose="020B0600070205080204" pitchFamily="50" charset="-128"/>
            </a:rPr>
            <a:t>50</a:t>
          </a:r>
          <a:r>
            <a:rPr kumimoji="1" lang="ja-JP" altLang="en-US" sz="1300">
              <a:solidFill>
                <a:schemeClr val="tx1"/>
              </a:solidFill>
              <a:latin typeface="ＭＳ Ｐゴシック" panose="020B0600070205080204" pitchFamily="50" charset="-128"/>
              <a:ea typeface="ＭＳ Ｐゴシック" panose="020B0600070205080204" pitchFamily="50" charset="-128"/>
            </a:rPr>
            <a:t>年代に建設されており、施設の老朽化が進んでいることから、今後長寿命化計画に基づき施設の改修などの老朽化対策に取り組んでいくことにしている。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宮城県七ケ宿町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1,391
1,358
263.09
3,166,964
3,038,126
67,273
1,477,847
2,072,533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類似団体の０．１８を上回る０．３</a:t>
          </a:r>
          <a:r>
            <a:rPr kumimoji="1" lang="ja-JP" altLang="en-US" sz="1100">
              <a:solidFill>
                <a:schemeClr val="dk1"/>
              </a:solidFill>
              <a:effectLst/>
              <a:latin typeface="+mn-lt"/>
              <a:ea typeface="+mn-ea"/>
              <a:cs typeface="+mn-cs"/>
            </a:rPr>
            <a:t>１</a:t>
          </a:r>
          <a:r>
            <a:rPr kumimoji="1" lang="ja-JP" altLang="ja-JP" sz="1100">
              <a:solidFill>
                <a:schemeClr val="dk1"/>
              </a:solidFill>
              <a:effectLst/>
              <a:latin typeface="+mn-lt"/>
              <a:ea typeface="+mn-ea"/>
              <a:cs typeface="+mn-cs"/>
            </a:rPr>
            <a:t>となっている。地方税収入に当たるダム所在市町村交付金３</a:t>
          </a:r>
          <a:r>
            <a:rPr kumimoji="1" lang="ja-JP" altLang="en-US" sz="1100">
              <a:solidFill>
                <a:schemeClr val="dk1"/>
              </a:solidFill>
              <a:effectLst/>
              <a:latin typeface="+mn-lt"/>
              <a:ea typeface="+mn-ea"/>
              <a:cs typeface="+mn-cs"/>
            </a:rPr>
            <a:t>１８</a:t>
          </a:r>
          <a:r>
            <a:rPr kumimoji="1" lang="ja-JP" altLang="ja-JP" sz="1100">
              <a:solidFill>
                <a:schemeClr val="dk1"/>
              </a:solidFill>
              <a:effectLst/>
              <a:latin typeface="+mn-lt"/>
              <a:ea typeface="+mn-ea"/>
              <a:cs typeface="+mn-cs"/>
            </a:rPr>
            <a:t>百万円が交付されることで収入額が類似団体を上回る要因となっている。ダム所在市町村交付金も減価償却により年々減少していることや、少子高齢化さらには厳しい経済情勢など、税収の伸びを期待することは困難である。滞納整理の強化による税収の確保・税負担の公平性を図るとともに、自主財源の確実な確保に努めなければならない。 </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44</xdr:row>
      <xdr:rowOff>165100</xdr:rowOff>
    </xdr:from>
    <xdr:to>
      <xdr:col>27</xdr:col>
      <xdr:colOff>184150</xdr:colOff>
      <xdr:row>44</xdr:row>
      <xdr:rowOff>165100</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0" name="財政力グラフ枠">
          <a:extLst>
            <a:ext uri="{FF2B5EF4-FFF2-40B4-BE49-F238E27FC236}">
              <a16:creationId xmlns:a16="http://schemas.microsoft.com/office/drawing/2014/main" id="{00000000-0008-0000-0300-00003C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125222</xdr:rowOff>
    </xdr:from>
    <xdr:to>
      <xdr:col>23</xdr:col>
      <xdr:colOff>133350</xdr:colOff>
      <xdr:row>44</xdr:row>
      <xdr:rowOff>97536</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flipV="1">
          <a:off x="4953000" y="6125972"/>
          <a:ext cx="0" cy="15153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69613</xdr:rowOff>
    </xdr:from>
    <xdr:ext cx="762000" cy="259045"/>
    <xdr:sp macro="" textlink="">
      <xdr:nvSpPr>
        <xdr:cNvPr id="62" name="財政力最小値テキスト">
          <a:extLst>
            <a:ext uri="{FF2B5EF4-FFF2-40B4-BE49-F238E27FC236}">
              <a16:creationId xmlns:a16="http://schemas.microsoft.com/office/drawing/2014/main" id="{00000000-0008-0000-0300-00003E000000}"/>
            </a:ext>
          </a:extLst>
        </xdr:cNvPr>
        <xdr:cNvSpPr txBox="1"/>
      </xdr:nvSpPr>
      <xdr:spPr>
        <a:xfrm>
          <a:off x="5041900" y="7613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97536</xdr:rowOff>
    </xdr:from>
    <xdr:to>
      <xdr:col>24</xdr:col>
      <xdr:colOff>12700</xdr:colOff>
      <xdr:row>44</xdr:row>
      <xdr:rowOff>97536</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4864100" y="7641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40149</xdr:rowOff>
    </xdr:from>
    <xdr:ext cx="762000" cy="259045"/>
    <xdr:sp macro="" textlink="">
      <xdr:nvSpPr>
        <xdr:cNvPr id="64" name="財政力最大値テキスト">
          <a:extLst>
            <a:ext uri="{FF2B5EF4-FFF2-40B4-BE49-F238E27FC236}">
              <a16:creationId xmlns:a16="http://schemas.microsoft.com/office/drawing/2014/main" id="{00000000-0008-0000-0300-000040000000}"/>
            </a:ext>
          </a:extLst>
        </xdr:cNvPr>
        <xdr:cNvSpPr txBox="1"/>
      </xdr:nvSpPr>
      <xdr:spPr>
        <a:xfrm>
          <a:off x="5041900" y="586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125222</xdr:rowOff>
    </xdr:from>
    <xdr:to>
      <xdr:col>24</xdr:col>
      <xdr:colOff>12700</xdr:colOff>
      <xdr:row>35</xdr:row>
      <xdr:rowOff>125222</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6125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37338</xdr:rowOff>
    </xdr:from>
    <xdr:to>
      <xdr:col>23</xdr:col>
      <xdr:colOff>133350</xdr:colOff>
      <xdr:row>43</xdr:row>
      <xdr:rowOff>46990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flipV="1">
          <a:off x="4114800" y="7409688"/>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84091</xdr:rowOff>
    </xdr:from>
    <xdr:ext cx="762000" cy="259045"/>
    <xdr:sp macro="" textlink="">
      <xdr:nvSpPr>
        <xdr:cNvPr id="67" name="財政力平均値テキスト">
          <a:extLst>
            <a:ext uri="{FF2B5EF4-FFF2-40B4-BE49-F238E27FC236}">
              <a16:creationId xmlns:a16="http://schemas.microsoft.com/office/drawing/2014/main" id="{00000000-0008-0000-0300-000043000000}"/>
            </a:ext>
          </a:extLst>
        </xdr:cNvPr>
        <xdr:cNvSpPr txBox="1"/>
      </xdr:nvSpPr>
      <xdr:spPr>
        <a:xfrm>
          <a:off x="5041900" y="74564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112014</xdr:rowOff>
    </xdr:from>
    <xdr:to>
      <xdr:col>23</xdr:col>
      <xdr:colOff>184150</xdr:colOff>
      <xdr:row>44</xdr:row>
      <xdr:rowOff>42164</xdr:rowOff>
    </xdr:to>
    <xdr:sp macro="" textlink="">
      <xdr:nvSpPr>
        <xdr:cNvPr id="68" name="フローチャート: 判断 67">
          <a:extLst>
            <a:ext uri="{FF2B5EF4-FFF2-40B4-BE49-F238E27FC236}">
              <a16:creationId xmlns:a16="http://schemas.microsoft.com/office/drawing/2014/main" id="{00000000-0008-0000-0300-000044000000}"/>
            </a:ext>
          </a:extLst>
        </xdr:cNvPr>
        <xdr:cNvSpPr/>
      </xdr:nvSpPr>
      <xdr:spPr>
        <a:xfrm>
          <a:off x="4902200" y="74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37338</xdr:rowOff>
    </xdr:from>
    <xdr:to>
      <xdr:col>19</xdr:col>
      <xdr:colOff>133350</xdr:colOff>
      <xdr:row>43</xdr:row>
      <xdr:rowOff>46990</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3225800" y="7409688"/>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112014</xdr:rowOff>
    </xdr:from>
    <xdr:to>
      <xdr:col>19</xdr:col>
      <xdr:colOff>184150</xdr:colOff>
      <xdr:row>44</xdr:row>
      <xdr:rowOff>42164</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064000" y="74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26941</xdr:rowOff>
    </xdr:from>
    <xdr:ext cx="736600" cy="259045"/>
    <xdr:sp macro="" textlink="">
      <xdr:nvSpPr>
        <xdr:cNvPr id="71" name="テキスト ボックス 70">
          <a:extLst>
            <a:ext uri="{FF2B5EF4-FFF2-40B4-BE49-F238E27FC236}">
              <a16:creationId xmlns:a16="http://schemas.microsoft.com/office/drawing/2014/main" id="{00000000-0008-0000-0300-000047000000}"/>
            </a:ext>
          </a:extLst>
        </xdr:cNvPr>
        <xdr:cNvSpPr txBox="1"/>
      </xdr:nvSpPr>
      <xdr:spPr>
        <a:xfrm>
          <a:off x="3733800" y="75707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37338</xdr:rowOff>
    </xdr:from>
    <xdr:to>
      <xdr:col>15</xdr:col>
      <xdr:colOff>82550</xdr:colOff>
      <xdr:row>43</xdr:row>
      <xdr:rowOff>46990</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flipV="1">
          <a:off x="2336800" y="7409688"/>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112014</xdr:rowOff>
    </xdr:from>
    <xdr:to>
      <xdr:col>15</xdr:col>
      <xdr:colOff>133350</xdr:colOff>
      <xdr:row>44</xdr:row>
      <xdr:rowOff>42164</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3175000" y="74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26941</xdr:rowOff>
    </xdr:from>
    <xdr:ext cx="7620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2844800" y="7570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46990</xdr:rowOff>
    </xdr:from>
    <xdr:to>
      <xdr:col>11</xdr:col>
      <xdr:colOff>31750</xdr:colOff>
      <xdr:row>43</xdr:row>
      <xdr:rowOff>46990</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1447800" y="74193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121666</xdr:rowOff>
    </xdr:from>
    <xdr:to>
      <xdr:col>11</xdr:col>
      <xdr:colOff>82550</xdr:colOff>
      <xdr:row>44</xdr:row>
      <xdr:rowOff>51816</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2286000" y="7494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36593</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1955800" y="7580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131318</xdr:rowOff>
    </xdr:from>
    <xdr:to>
      <xdr:col>7</xdr:col>
      <xdr:colOff>31750</xdr:colOff>
      <xdr:row>44</xdr:row>
      <xdr:rowOff>61468</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1397000" y="750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46245</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066800" y="7590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157988</xdr:rowOff>
    </xdr:from>
    <xdr:to>
      <xdr:col>23</xdr:col>
      <xdr:colOff>184150</xdr:colOff>
      <xdr:row>43</xdr:row>
      <xdr:rowOff>88138</xdr:rowOff>
    </xdr:to>
    <xdr:sp macro="" textlink="">
      <xdr:nvSpPr>
        <xdr:cNvPr id="85" name="楕円 84">
          <a:extLst>
            <a:ext uri="{FF2B5EF4-FFF2-40B4-BE49-F238E27FC236}">
              <a16:creationId xmlns:a16="http://schemas.microsoft.com/office/drawing/2014/main" id="{00000000-0008-0000-0300-000055000000}"/>
            </a:ext>
          </a:extLst>
        </xdr:cNvPr>
        <xdr:cNvSpPr/>
      </xdr:nvSpPr>
      <xdr:spPr>
        <a:xfrm>
          <a:off x="4902200" y="7358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3065</xdr:rowOff>
    </xdr:from>
    <xdr:ext cx="762000" cy="259045"/>
    <xdr:sp macro="" textlink="">
      <xdr:nvSpPr>
        <xdr:cNvPr id="86" name="財政力該当値テキスト">
          <a:extLst>
            <a:ext uri="{FF2B5EF4-FFF2-40B4-BE49-F238E27FC236}">
              <a16:creationId xmlns:a16="http://schemas.microsoft.com/office/drawing/2014/main" id="{00000000-0008-0000-0300-000056000000}"/>
            </a:ext>
          </a:extLst>
        </xdr:cNvPr>
        <xdr:cNvSpPr txBox="1"/>
      </xdr:nvSpPr>
      <xdr:spPr>
        <a:xfrm>
          <a:off x="5041900" y="7203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167640</xdr:rowOff>
    </xdr:from>
    <xdr:to>
      <xdr:col>19</xdr:col>
      <xdr:colOff>184150</xdr:colOff>
      <xdr:row>43</xdr:row>
      <xdr:rowOff>97790</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064000" y="736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107967</xdr:rowOff>
    </xdr:from>
    <xdr:ext cx="7366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3733800" y="7137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157988</xdr:rowOff>
    </xdr:from>
    <xdr:to>
      <xdr:col>15</xdr:col>
      <xdr:colOff>133350</xdr:colOff>
      <xdr:row>43</xdr:row>
      <xdr:rowOff>88138</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3175000" y="7358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98315</xdr:rowOff>
    </xdr:from>
    <xdr:ext cx="7620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2844800" y="7127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167640</xdr:rowOff>
    </xdr:from>
    <xdr:to>
      <xdr:col>11</xdr:col>
      <xdr:colOff>82550</xdr:colOff>
      <xdr:row>43</xdr:row>
      <xdr:rowOff>97790</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2286000" y="736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107967</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1955800" y="713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167640</xdr:rowOff>
    </xdr:from>
    <xdr:to>
      <xdr:col>7</xdr:col>
      <xdr:colOff>31750</xdr:colOff>
      <xdr:row>43</xdr:row>
      <xdr:rowOff>97790</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1397000" y="736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107967</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066800" y="713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5" name="正方形/長方形 94">
          <a:extLst>
            <a:ext uri="{FF2B5EF4-FFF2-40B4-BE49-F238E27FC236}">
              <a16:creationId xmlns:a16="http://schemas.microsoft.com/office/drawing/2014/main" id="{00000000-0008-0000-0300-00005F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7" name="テキスト ボックス 106">
          <a:extLst>
            <a:ext uri="{FF2B5EF4-FFF2-40B4-BE49-F238E27FC236}">
              <a16:creationId xmlns:a16="http://schemas.microsoft.com/office/drawing/2014/main" id="{00000000-0008-0000-0300-00006B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類似団体の</a:t>
          </a:r>
          <a:r>
            <a:rPr kumimoji="1" lang="ja-JP" altLang="en-US" sz="1100">
              <a:solidFill>
                <a:schemeClr val="dk1"/>
              </a:solidFill>
              <a:effectLst/>
              <a:latin typeface="+mn-lt"/>
              <a:ea typeface="+mn-ea"/>
              <a:cs typeface="+mn-cs"/>
            </a:rPr>
            <a:t>８４．９</a:t>
          </a:r>
          <a:r>
            <a:rPr kumimoji="1" lang="ja-JP" altLang="ja-JP" sz="1100">
              <a:solidFill>
                <a:schemeClr val="dk1"/>
              </a:solidFill>
              <a:effectLst/>
              <a:latin typeface="+mn-lt"/>
              <a:ea typeface="+mn-ea"/>
              <a:cs typeface="+mn-cs"/>
            </a:rPr>
            <a:t>とほぼ同程度の８</a:t>
          </a:r>
          <a:r>
            <a:rPr kumimoji="1" lang="ja-JP" altLang="en-US" sz="1100">
              <a:solidFill>
                <a:schemeClr val="dk1"/>
              </a:solidFill>
              <a:effectLst/>
              <a:latin typeface="+mn-lt"/>
              <a:ea typeface="+mn-ea"/>
              <a:cs typeface="+mn-cs"/>
            </a:rPr>
            <a:t>５．７</a:t>
          </a:r>
          <a:r>
            <a:rPr kumimoji="1" lang="ja-JP" altLang="ja-JP" sz="1100">
              <a:solidFill>
                <a:schemeClr val="dk1"/>
              </a:solidFill>
              <a:effectLst/>
              <a:latin typeface="+mn-lt"/>
              <a:ea typeface="+mn-ea"/>
              <a:cs typeface="+mn-cs"/>
            </a:rPr>
            <a:t>となっている。前年度と比較すると物件費や積立金の増により</a:t>
          </a:r>
          <a:r>
            <a:rPr kumimoji="1" lang="ja-JP" altLang="en-US" sz="1100">
              <a:solidFill>
                <a:schemeClr val="dk1"/>
              </a:solidFill>
              <a:effectLst/>
              <a:latin typeface="+mn-lt"/>
              <a:ea typeface="+mn-ea"/>
              <a:cs typeface="+mn-cs"/>
            </a:rPr>
            <a:t>２．３</a:t>
          </a:r>
          <a:r>
            <a:rPr kumimoji="1" lang="ja-JP" altLang="ja-JP" sz="1100">
              <a:solidFill>
                <a:schemeClr val="dk1"/>
              </a:solidFill>
              <a:effectLst/>
              <a:latin typeface="+mn-lt"/>
              <a:ea typeface="+mn-ea"/>
              <a:cs typeface="+mn-cs"/>
            </a:rPr>
            <a:t>ポイント増加した。義務的経費では、扶助費等減少している</a:t>
          </a:r>
          <a:r>
            <a:rPr kumimoji="1" lang="ja-JP" altLang="en-US" sz="1100">
              <a:solidFill>
                <a:schemeClr val="dk1"/>
              </a:solidFill>
              <a:effectLst/>
              <a:latin typeface="+mn-lt"/>
              <a:ea typeface="+mn-ea"/>
              <a:cs typeface="+mn-cs"/>
            </a:rPr>
            <a:t>ものの、人件費、物件費の増に転じている</a:t>
          </a:r>
          <a:r>
            <a:rPr kumimoji="1" lang="ja-JP" altLang="ja-JP" sz="1100">
              <a:solidFill>
                <a:schemeClr val="dk1"/>
              </a:solidFill>
              <a:effectLst/>
              <a:latin typeface="+mn-lt"/>
              <a:ea typeface="+mn-ea"/>
              <a:cs typeface="+mn-cs"/>
            </a:rPr>
            <a:t>。今後も適切な定員管理による人件費の抑制と公債費の平準化及び事務の効率化等により経費の削減に努めなければならない。</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08" name="テキスト ボックス 107">
          <a:extLst>
            <a:ext uri="{FF2B5EF4-FFF2-40B4-BE49-F238E27FC236}">
              <a16:creationId xmlns:a16="http://schemas.microsoft.com/office/drawing/2014/main" id="{00000000-0008-0000-0300-00006C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9" name="直線コネクタ 108">
          <a:extLst>
            <a:ext uri="{FF2B5EF4-FFF2-40B4-BE49-F238E27FC236}">
              <a16:creationId xmlns:a16="http://schemas.microsoft.com/office/drawing/2014/main" id="{00000000-0008-0000-0300-00006D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a:extLst>
            <a:ext uri="{FF2B5EF4-FFF2-40B4-BE49-F238E27FC236}">
              <a16:creationId xmlns:a16="http://schemas.microsoft.com/office/drawing/2014/main" id="{00000000-0008-0000-0300-00007B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116417</xdr:rowOff>
    </xdr:from>
    <xdr:to>
      <xdr:col>23</xdr:col>
      <xdr:colOff>133350</xdr:colOff>
      <xdr:row>65</xdr:row>
      <xdr:rowOff>163513</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flipV="1">
          <a:off x="4953000" y="10231967"/>
          <a:ext cx="0" cy="10757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135590</xdr:rowOff>
    </xdr:from>
    <xdr:ext cx="762000" cy="259045"/>
    <xdr:sp macro="" textlink="">
      <xdr:nvSpPr>
        <xdr:cNvPr id="125" name="財政構造の弾力性最小値テキスト">
          <a:extLst>
            <a:ext uri="{FF2B5EF4-FFF2-40B4-BE49-F238E27FC236}">
              <a16:creationId xmlns:a16="http://schemas.microsoft.com/office/drawing/2014/main" id="{00000000-0008-0000-0300-00007D000000}"/>
            </a:ext>
          </a:extLst>
        </xdr:cNvPr>
        <xdr:cNvSpPr txBox="1"/>
      </xdr:nvSpPr>
      <xdr:spPr>
        <a:xfrm>
          <a:off x="5041900" y="11279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163513</xdr:rowOff>
    </xdr:from>
    <xdr:to>
      <xdr:col>24</xdr:col>
      <xdr:colOff>12700</xdr:colOff>
      <xdr:row>65</xdr:row>
      <xdr:rowOff>163513</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4864100" y="11307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31344</xdr:rowOff>
    </xdr:from>
    <xdr:ext cx="762000" cy="259045"/>
    <xdr:sp macro="" textlink="">
      <xdr:nvSpPr>
        <xdr:cNvPr id="127" name="財政構造の弾力性最大値テキスト">
          <a:extLst>
            <a:ext uri="{FF2B5EF4-FFF2-40B4-BE49-F238E27FC236}">
              <a16:creationId xmlns:a16="http://schemas.microsoft.com/office/drawing/2014/main" id="{00000000-0008-0000-0300-00007F000000}"/>
            </a:ext>
          </a:extLst>
        </xdr:cNvPr>
        <xdr:cNvSpPr txBox="1"/>
      </xdr:nvSpPr>
      <xdr:spPr>
        <a:xfrm>
          <a:off x="5041900" y="997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116417</xdr:rowOff>
    </xdr:from>
    <xdr:to>
      <xdr:col>24</xdr:col>
      <xdr:colOff>12700</xdr:colOff>
      <xdr:row>59</xdr:row>
      <xdr:rowOff>116417</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023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62019</xdr:rowOff>
    </xdr:from>
    <xdr:to>
      <xdr:col>23</xdr:col>
      <xdr:colOff>133350</xdr:colOff>
      <xdr:row>63</xdr:row>
      <xdr:rowOff>108268</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114800" y="10863369"/>
          <a:ext cx="838200" cy="46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57908</xdr:rowOff>
    </xdr:from>
    <xdr:ext cx="762000" cy="259045"/>
    <xdr:sp macro="" textlink="">
      <xdr:nvSpPr>
        <xdr:cNvPr id="130" name="財政構造の弾力性平均値テキスト">
          <a:extLst>
            <a:ext uri="{FF2B5EF4-FFF2-40B4-BE49-F238E27FC236}">
              <a16:creationId xmlns:a16="http://schemas.microsoft.com/office/drawing/2014/main" id="{00000000-0008-0000-0300-000082000000}"/>
            </a:ext>
          </a:extLst>
        </xdr:cNvPr>
        <xdr:cNvSpPr txBox="1"/>
      </xdr:nvSpPr>
      <xdr:spPr>
        <a:xfrm>
          <a:off x="5041900" y="106878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41381</xdr:rowOff>
    </xdr:from>
    <xdr:to>
      <xdr:col>23</xdr:col>
      <xdr:colOff>184150</xdr:colOff>
      <xdr:row>63</xdr:row>
      <xdr:rowOff>142981</xdr:rowOff>
    </xdr:to>
    <xdr:sp macro="" textlink="">
      <xdr:nvSpPr>
        <xdr:cNvPr id="131" name="フローチャート: 判断 130">
          <a:extLst>
            <a:ext uri="{FF2B5EF4-FFF2-40B4-BE49-F238E27FC236}">
              <a16:creationId xmlns:a16="http://schemas.microsoft.com/office/drawing/2014/main" id="{00000000-0008-0000-0300-000083000000}"/>
            </a:ext>
          </a:extLst>
        </xdr:cNvPr>
        <xdr:cNvSpPr/>
      </xdr:nvSpPr>
      <xdr:spPr>
        <a:xfrm>
          <a:off x="4902200" y="1084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140970</xdr:rowOff>
    </xdr:from>
    <xdr:to>
      <xdr:col>19</xdr:col>
      <xdr:colOff>133350</xdr:colOff>
      <xdr:row>63</xdr:row>
      <xdr:rowOff>62019</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3225800" y="10770870"/>
          <a:ext cx="889000" cy="92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9207</xdr:rowOff>
    </xdr:from>
    <xdr:to>
      <xdr:col>19</xdr:col>
      <xdr:colOff>184150</xdr:colOff>
      <xdr:row>63</xdr:row>
      <xdr:rowOff>110807</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064000" y="1081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120984</xdr:rowOff>
    </xdr:from>
    <xdr:ext cx="736600" cy="259045"/>
    <xdr:sp macro="" textlink="">
      <xdr:nvSpPr>
        <xdr:cNvPr id="134" name="テキスト ボックス 133">
          <a:extLst>
            <a:ext uri="{FF2B5EF4-FFF2-40B4-BE49-F238E27FC236}">
              <a16:creationId xmlns:a16="http://schemas.microsoft.com/office/drawing/2014/main" id="{00000000-0008-0000-0300-000086000000}"/>
            </a:ext>
          </a:extLst>
        </xdr:cNvPr>
        <xdr:cNvSpPr txBox="1"/>
      </xdr:nvSpPr>
      <xdr:spPr>
        <a:xfrm>
          <a:off x="3733800" y="10579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48471</xdr:rowOff>
    </xdr:from>
    <xdr:to>
      <xdr:col>15</xdr:col>
      <xdr:colOff>82550</xdr:colOff>
      <xdr:row>62</xdr:row>
      <xdr:rowOff>140970</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a:off x="2336800" y="10678371"/>
          <a:ext cx="889000" cy="92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138430</xdr:rowOff>
    </xdr:from>
    <xdr:to>
      <xdr:col>15</xdr:col>
      <xdr:colOff>133350</xdr:colOff>
      <xdr:row>63</xdr:row>
      <xdr:rowOff>68580</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3175000" y="107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53357</xdr:rowOff>
    </xdr:from>
    <xdr:ext cx="7620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2844800" y="1085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4233</xdr:rowOff>
    </xdr:from>
    <xdr:to>
      <xdr:col>11</xdr:col>
      <xdr:colOff>31750</xdr:colOff>
      <xdr:row>62</xdr:row>
      <xdr:rowOff>48471</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1447800" y="10634133"/>
          <a:ext cx="889000" cy="44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102235</xdr:rowOff>
    </xdr:from>
    <xdr:to>
      <xdr:col>11</xdr:col>
      <xdr:colOff>82550</xdr:colOff>
      <xdr:row>63</xdr:row>
      <xdr:rowOff>32385</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2286000" y="10732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17162</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1955800" y="10818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152506</xdr:rowOff>
    </xdr:from>
    <xdr:to>
      <xdr:col>7</xdr:col>
      <xdr:colOff>31750</xdr:colOff>
      <xdr:row>63</xdr:row>
      <xdr:rowOff>82656</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1397000" y="10782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67433</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066800" y="10868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57468</xdr:rowOff>
    </xdr:from>
    <xdr:to>
      <xdr:col>23</xdr:col>
      <xdr:colOff>184150</xdr:colOff>
      <xdr:row>63</xdr:row>
      <xdr:rowOff>159068</xdr:rowOff>
    </xdr:to>
    <xdr:sp macro="" textlink="">
      <xdr:nvSpPr>
        <xdr:cNvPr id="148" name="楕円 147">
          <a:extLst>
            <a:ext uri="{FF2B5EF4-FFF2-40B4-BE49-F238E27FC236}">
              <a16:creationId xmlns:a16="http://schemas.microsoft.com/office/drawing/2014/main" id="{00000000-0008-0000-0300-000094000000}"/>
            </a:ext>
          </a:extLst>
        </xdr:cNvPr>
        <xdr:cNvSpPr/>
      </xdr:nvSpPr>
      <xdr:spPr>
        <a:xfrm>
          <a:off x="4902200" y="10858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29545</xdr:rowOff>
    </xdr:from>
    <xdr:ext cx="762000" cy="259045"/>
    <xdr:sp macro="" textlink="">
      <xdr:nvSpPr>
        <xdr:cNvPr id="149" name="財政構造の弾力性該当値テキスト">
          <a:extLst>
            <a:ext uri="{FF2B5EF4-FFF2-40B4-BE49-F238E27FC236}">
              <a16:creationId xmlns:a16="http://schemas.microsoft.com/office/drawing/2014/main" id="{00000000-0008-0000-0300-000095000000}"/>
            </a:ext>
          </a:extLst>
        </xdr:cNvPr>
        <xdr:cNvSpPr txBox="1"/>
      </xdr:nvSpPr>
      <xdr:spPr>
        <a:xfrm>
          <a:off x="5041900" y="10830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11219</xdr:rowOff>
    </xdr:from>
    <xdr:to>
      <xdr:col>19</xdr:col>
      <xdr:colOff>184150</xdr:colOff>
      <xdr:row>63</xdr:row>
      <xdr:rowOff>112819</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064000" y="10812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97596</xdr:rowOff>
    </xdr:from>
    <xdr:ext cx="7366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3733800" y="108989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90170</xdr:rowOff>
    </xdr:from>
    <xdr:to>
      <xdr:col>15</xdr:col>
      <xdr:colOff>133350</xdr:colOff>
      <xdr:row>63</xdr:row>
      <xdr:rowOff>20320</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3175000" y="1072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30497</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2844800" y="1048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169121</xdr:rowOff>
    </xdr:from>
    <xdr:to>
      <xdr:col>11</xdr:col>
      <xdr:colOff>82550</xdr:colOff>
      <xdr:row>62</xdr:row>
      <xdr:rowOff>99271</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2286000" y="10627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109448</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1955800" y="10396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124883</xdr:rowOff>
    </xdr:from>
    <xdr:to>
      <xdr:col>7</xdr:col>
      <xdr:colOff>31750</xdr:colOff>
      <xdr:row>62</xdr:row>
      <xdr:rowOff>55033</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1397000" y="1058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65210</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066800" y="1035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a:extLst>
            <a:ext uri="{FF2B5EF4-FFF2-40B4-BE49-F238E27FC236}">
              <a16:creationId xmlns:a16="http://schemas.microsoft.com/office/drawing/2014/main" id="{00000000-0008-0000-0300-00009E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[678,238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158,000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100" b="1" i="1" u="sng">
              <a:solidFill>
                <a:sysClr val="windowText" lastClr="000000"/>
              </a:solidFill>
              <a:effectLst/>
              <a:latin typeface="+mn-lt"/>
              <a:ea typeface="+mn-ea"/>
              <a:cs typeface="+mn-cs"/>
            </a:rPr>
            <a:t>人口</a:t>
          </a:r>
          <a:r>
            <a:rPr kumimoji="1" lang="ja-JP" altLang="en-US" sz="1100" b="1" i="1" u="sng">
              <a:solidFill>
                <a:sysClr val="windowText" lastClr="000000"/>
              </a:solidFill>
              <a:effectLst/>
              <a:latin typeface="+mn-lt"/>
              <a:ea typeface="+mn-ea"/>
              <a:cs typeface="+mn-cs"/>
            </a:rPr>
            <a:t>１，３９１</a:t>
          </a:r>
          <a:r>
            <a:rPr kumimoji="1" lang="ja-JP" altLang="ja-JP" sz="1100" b="1" i="1" u="sng">
              <a:solidFill>
                <a:sysClr val="windowText" lastClr="000000"/>
              </a:solidFill>
              <a:effectLst/>
              <a:latin typeface="+mn-lt"/>
              <a:ea typeface="+mn-ea"/>
              <a:cs typeface="+mn-cs"/>
            </a:rPr>
            <a:t>人</a:t>
          </a:r>
          <a:r>
            <a:rPr kumimoji="1" lang="ja-JP" altLang="ja-JP" sz="1100">
              <a:solidFill>
                <a:schemeClr val="dk1"/>
              </a:solidFill>
              <a:effectLst/>
              <a:latin typeface="+mn-lt"/>
              <a:ea typeface="+mn-ea"/>
              <a:cs typeface="+mn-cs"/>
            </a:rPr>
            <a:t>となっており、毎年人口が減少している状況にあるが、財政規模は横ばいで推移しているため、１人当たりの決算額は年々上昇している。類似団体と比較しても上回っており、費用の抑制に努めるとともに、財政運営を工夫しなければならない。</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a:extLst>
            <a:ext uri="{FF2B5EF4-FFF2-40B4-BE49-F238E27FC236}">
              <a16:creationId xmlns:a16="http://schemas.microsoft.com/office/drawing/2014/main" id="{00000000-0008-0000-0300-0000AC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81766</xdr:rowOff>
    </xdr:from>
    <xdr:to>
      <xdr:col>23</xdr:col>
      <xdr:colOff>133350</xdr:colOff>
      <xdr:row>90</xdr:row>
      <xdr:rowOff>16597</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3969216"/>
          <a:ext cx="0" cy="14778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160124</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419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1,482,866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16597</xdr:rowOff>
    </xdr:from>
    <xdr:to>
      <xdr:col>24</xdr:col>
      <xdr:colOff>12700</xdr:colOff>
      <xdr:row>90</xdr:row>
      <xdr:rowOff>16597</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447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168143</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712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81766</xdr:rowOff>
    </xdr:from>
    <xdr:to>
      <xdr:col>24</xdr:col>
      <xdr:colOff>12700</xdr:colOff>
      <xdr:row>81</xdr:row>
      <xdr:rowOff>81766</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3969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88097</xdr:rowOff>
    </xdr:from>
    <xdr:to>
      <xdr:col>23</xdr:col>
      <xdr:colOff>133350</xdr:colOff>
      <xdr:row>84</xdr:row>
      <xdr:rowOff>120741</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114800" y="14489897"/>
          <a:ext cx="838200" cy="32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131424</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40188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114897</xdr:rowOff>
    </xdr:from>
    <xdr:to>
      <xdr:col>23</xdr:col>
      <xdr:colOff>184150</xdr:colOff>
      <xdr:row>83</xdr:row>
      <xdr:rowOff>45047</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4173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18357</xdr:rowOff>
    </xdr:from>
    <xdr:to>
      <xdr:col>19</xdr:col>
      <xdr:colOff>133350</xdr:colOff>
      <xdr:row>84</xdr:row>
      <xdr:rowOff>88097</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3225800" y="14420157"/>
          <a:ext cx="889000" cy="69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108367</xdr:rowOff>
    </xdr:from>
    <xdr:to>
      <xdr:col>19</xdr:col>
      <xdr:colOff>184150</xdr:colOff>
      <xdr:row>83</xdr:row>
      <xdr:rowOff>38517</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4167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48694</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39361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167697</xdr:rowOff>
    </xdr:from>
    <xdr:to>
      <xdr:col>15</xdr:col>
      <xdr:colOff>82550</xdr:colOff>
      <xdr:row>84</xdr:row>
      <xdr:rowOff>18357</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2336800" y="14398047"/>
          <a:ext cx="889000" cy="22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101640</xdr:rowOff>
    </xdr:from>
    <xdr:to>
      <xdr:col>15</xdr:col>
      <xdr:colOff>133350</xdr:colOff>
      <xdr:row>83</xdr:row>
      <xdr:rowOff>31790</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41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41967</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3929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126515</xdr:rowOff>
    </xdr:from>
    <xdr:to>
      <xdr:col>11</xdr:col>
      <xdr:colOff>31750</xdr:colOff>
      <xdr:row>83</xdr:row>
      <xdr:rowOff>167697</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1447800" y="14356865"/>
          <a:ext cx="889000" cy="41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78246</xdr:rowOff>
    </xdr:from>
    <xdr:to>
      <xdr:col>11</xdr:col>
      <xdr:colOff>82550</xdr:colOff>
      <xdr:row>83</xdr:row>
      <xdr:rowOff>8396</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413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18573</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3906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71158</xdr:rowOff>
    </xdr:from>
    <xdr:to>
      <xdr:col>7</xdr:col>
      <xdr:colOff>31750</xdr:colOff>
      <xdr:row>83</xdr:row>
      <xdr:rowOff>1308</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4130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11485</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3898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69941</xdr:rowOff>
    </xdr:from>
    <xdr:to>
      <xdr:col>23</xdr:col>
      <xdr:colOff>184150</xdr:colOff>
      <xdr:row>85</xdr:row>
      <xdr:rowOff>91</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4471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42018</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4443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678,238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37297</xdr:rowOff>
    </xdr:from>
    <xdr:to>
      <xdr:col>19</xdr:col>
      <xdr:colOff>184150</xdr:colOff>
      <xdr:row>84</xdr:row>
      <xdr:rowOff>138897</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4439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123674</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45254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139007</xdr:rowOff>
    </xdr:from>
    <xdr:to>
      <xdr:col>15</xdr:col>
      <xdr:colOff>133350</xdr:colOff>
      <xdr:row>84</xdr:row>
      <xdr:rowOff>69157</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4369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53934</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4455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116897</xdr:rowOff>
    </xdr:from>
    <xdr:to>
      <xdr:col>11</xdr:col>
      <xdr:colOff>82550</xdr:colOff>
      <xdr:row>84</xdr:row>
      <xdr:rowOff>47047</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4347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31824</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4433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75715</xdr:rowOff>
    </xdr:from>
    <xdr:to>
      <xdr:col>7</xdr:col>
      <xdr:colOff>31750</xdr:colOff>
      <xdr:row>84</xdr:row>
      <xdr:rowOff>5865</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4306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162092</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4392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平成１０年度をピークに職員給与は減少しているものの、ラスパイレス指数を見ると類似団体を</a:t>
          </a:r>
          <a:r>
            <a:rPr kumimoji="1" lang="ja-JP" altLang="en-US" sz="1100">
              <a:solidFill>
                <a:schemeClr val="dk1"/>
              </a:solidFill>
              <a:effectLst/>
              <a:latin typeface="+mn-lt"/>
              <a:ea typeface="+mn-ea"/>
              <a:cs typeface="+mn-cs"/>
            </a:rPr>
            <a:t>２．１</a:t>
          </a:r>
          <a:r>
            <a:rPr kumimoji="1" lang="ja-JP" altLang="ja-JP" sz="1100">
              <a:solidFill>
                <a:schemeClr val="dk1"/>
              </a:solidFill>
              <a:effectLst/>
              <a:latin typeface="+mn-lt"/>
              <a:ea typeface="+mn-ea"/>
              <a:cs typeface="+mn-cs"/>
            </a:rPr>
            <a:t>上回っている。類似団体を上回っている要因として、職員年齢</a:t>
          </a:r>
          <a:r>
            <a:rPr kumimoji="1" lang="ja-JP" altLang="en-US" sz="1100">
              <a:solidFill>
                <a:schemeClr val="dk1"/>
              </a:solidFill>
              <a:effectLst/>
              <a:latin typeface="+mn-lt"/>
              <a:ea typeface="+mn-ea"/>
              <a:cs typeface="+mn-cs"/>
            </a:rPr>
            <a:t>階層に偏りがあり類似団体を上回る結果となっている。引き続き</a:t>
          </a:r>
          <a:r>
            <a:rPr kumimoji="1" lang="ja-JP" altLang="ja-JP" sz="1100">
              <a:solidFill>
                <a:schemeClr val="dk1"/>
              </a:solidFill>
              <a:effectLst/>
              <a:latin typeface="+mn-lt"/>
              <a:ea typeface="+mn-ea"/>
              <a:cs typeface="+mn-cs"/>
            </a:rPr>
            <a:t>適正な人事運営及び定員管理に努めなければならない。</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5" name="給与水準   （国との比較）グラフ枠">
          <a:extLst>
            <a:ext uri="{FF2B5EF4-FFF2-40B4-BE49-F238E27FC236}">
              <a16:creationId xmlns:a16="http://schemas.microsoft.com/office/drawing/2014/main" id="{00000000-0008-0000-0300-0000F5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9207</xdr:rowOff>
    </xdr:from>
    <xdr:to>
      <xdr:col>81</xdr:col>
      <xdr:colOff>44450</xdr:colOff>
      <xdr:row>89</xdr:row>
      <xdr:rowOff>57786</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flipV="1">
          <a:off x="17018000" y="14068107"/>
          <a:ext cx="0" cy="12487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29863</xdr:rowOff>
    </xdr:from>
    <xdr:ext cx="762000" cy="259045"/>
    <xdr:sp macro="" textlink="">
      <xdr:nvSpPr>
        <xdr:cNvPr id="247" name="給与水準   （国との比較）最小値テキスト">
          <a:extLst>
            <a:ext uri="{FF2B5EF4-FFF2-40B4-BE49-F238E27FC236}">
              <a16:creationId xmlns:a16="http://schemas.microsoft.com/office/drawing/2014/main" id="{00000000-0008-0000-0300-0000F7000000}"/>
            </a:ext>
          </a:extLst>
        </xdr:cNvPr>
        <xdr:cNvSpPr txBox="1"/>
      </xdr:nvSpPr>
      <xdr:spPr>
        <a:xfrm>
          <a:off x="17106900" y="15288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57786</xdr:rowOff>
    </xdr:from>
    <xdr:to>
      <xdr:col>81</xdr:col>
      <xdr:colOff>133350</xdr:colOff>
      <xdr:row>89</xdr:row>
      <xdr:rowOff>57786</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6929100" y="15316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95584</xdr:rowOff>
    </xdr:from>
    <xdr:ext cx="762000" cy="259045"/>
    <xdr:sp macro="" textlink="">
      <xdr:nvSpPr>
        <xdr:cNvPr id="249" name="給与水準   （国との比較）最大値テキスト">
          <a:extLst>
            <a:ext uri="{FF2B5EF4-FFF2-40B4-BE49-F238E27FC236}">
              <a16:creationId xmlns:a16="http://schemas.microsoft.com/office/drawing/2014/main" id="{00000000-0008-0000-0300-0000F9000000}"/>
            </a:ext>
          </a:extLst>
        </xdr:cNvPr>
        <xdr:cNvSpPr txBox="1"/>
      </xdr:nvSpPr>
      <xdr:spPr>
        <a:xfrm>
          <a:off x="17106900" y="13811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9207</xdr:rowOff>
    </xdr:from>
    <xdr:to>
      <xdr:col>81</xdr:col>
      <xdr:colOff>133350</xdr:colOff>
      <xdr:row>82</xdr:row>
      <xdr:rowOff>9207</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6929100" y="14068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153352</xdr:rowOff>
    </xdr:from>
    <xdr:to>
      <xdr:col>81</xdr:col>
      <xdr:colOff>44450</xdr:colOff>
      <xdr:row>88</xdr:row>
      <xdr:rowOff>18098</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flipV="1">
          <a:off x="16179800" y="15069502"/>
          <a:ext cx="838200" cy="36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163847</xdr:rowOff>
    </xdr:from>
    <xdr:ext cx="762000" cy="259045"/>
    <xdr:sp macro="" textlink="">
      <xdr:nvSpPr>
        <xdr:cNvPr id="252" name="給与水準   （国との比較）平均値テキスト">
          <a:extLst>
            <a:ext uri="{FF2B5EF4-FFF2-40B4-BE49-F238E27FC236}">
              <a16:creationId xmlns:a16="http://schemas.microsoft.com/office/drawing/2014/main" id="{00000000-0008-0000-0300-0000FC000000}"/>
            </a:ext>
          </a:extLst>
        </xdr:cNvPr>
        <xdr:cNvSpPr txBox="1"/>
      </xdr:nvSpPr>
      <xdr:spPr>
        <a:xfrm>
          <a:off x="17106900" y="14737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147320</xdr:rowOff>
    </xdr:from>
    <xdr:to>
      <xdr:col>81</xdr:col>
      <xdr:colOff>95250</xdr:colOff>
      <xdr:row>87</xdr:row>
      <xdr:rowOff>77470</xdr:rowOff>
    </xdr:to>
    <xdr:sp macro="" textlink="">
      <xdr:nvSpPr>
        <xdr:cNvPr id="253" name="フローチャート: 判断 252">
          <a:extLst>
            <a:ext uri="{FF2B5EF4-FFF2-40B4-BE49-F238E27FC236}">
              <a16:creationId xmlns:a16="http://schemas.microsoft.com/office/drawing/2014/main" id="{00000000-0008-0000-0300-0000FD000000}"/>
            </a:ext>
          </a:extLst>
        </xdr:cNvPr>
        <xdr:cNvSpPr/>
      </xdr:nvSpPr>
      <xdr:spPr>
        <a:xfrm>
          <a:off x="169672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50800</xdr:rowOff>
    </xdr:from>
    <xdr:to>
      <xdr:col>77</xdr:col>
      <xdr:colOff>44450</xdr:colOff>
      <xdr:row>88</xdr:row>
      <xdr:rowOff>18098</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5290800" y="14966950"/>
          <a:ext cx="889000" cy="138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147320</xdr:rowOff>
    </xdr:from>
    <xdr:to>
      <xdr:col>77</xdr:col>
      <xdr:colOff>95250</xdr:colOff>
      <xdr:row>87</xdr:row>
      <xdr:rowOff>77470</xdr:rowOff>
    </xdr:to>
    <xdr:sp macro="" textlink="">
      <xdr:nvSpPr>
        <xdr:cNvPr id="255" name="フローチャート: 判断 254">
          <a:extLst>
            <a:ext uri="{FF2B5EF4-FFF2-40B4-BE49-F238E27FC236}">
              <a16:creationId xmlns:a16="http://schemas.microsoft.com/office/drawing/2014/main" id="{00000000-0008-0000-0300-0000FF000000}"/>
            </a:ext>
          </a:extLst>
        </xdr:cNvPr>
        <xdr:cNvSpPr/>
      </xdr:nvSpPr>
      <xdr:spPr>
        <a:xfrm>
          <a:off x="16129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87647</xdr:rowOff>
    </xdr:from>
    <xdr:ext cx="736600" cy="259045"/>
    <xdr:sp macro="" textlink="">
      <xdr:nvSpPr>
        <xdr:cNvPr id="256" name="テキスト ボックス 255">
          <a:extLst>
            <a:ext uri="{FF2B5EF4-FFF2-40B4-BE49-F238E27FC236}">
              <a16:creationId xmlns:a16="http://schemas.microsoft.com/office/drawing/2014/main" id="{00000000-0008-0000-0300-000000010000}"/>
            </a:ext>
          </a:extLst>
        </xdr:cNvPr>
        <xdr:cNvSpPr txBox="1"/>
      </xdr:nvSpPr>
      <xdr:spPr>
        <a:xfrm>
          <a:off x="15798800" y="14660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50800</xdr:rowOff>
    </xdr:from>
    <xdr:to>
      <xdr:col>72</xdr:col>
      <xdr:colOff>203200</xdr:colOff>
      <xdr:row>88</xdr:row>
      <xdr:rowOff>18098</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flipV="1">
          <a:off x="14401800" y="14966950"/>
          <a:ext cx="889000" cy="138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123189</xdr:rowOff>
    </xdr:from>
    <xdr:to>
      <xdr:col>73</xdr:col>
      <xdr:colOff>44450</xdr:colOff>
      <xdr:row>87</xdr:row>
      <xdr:rowOff>53339</xdr:rowOff>
    </xdr:to>
    <xdr:sp macro="" textlink="">
      <xdr:nvSpPr>
        <xdr:cNvPr id="258" name="フローチャート: 判断 257">
          <a:extLst>
            <a:ext uri="{FF2B5EF4-FFF2-40B4-BE49-F238E27FC236}">
              <a16:creationId xmlns:a16="http://schemas.microsoft.com/office/drawing/2014/main" id="{00000000-0008-0000-0300-000002010000}"/>
            </a:ext>
          </a:extLst>
        </xdr:cNvPr>
        <xdr:cNvSpPr/>
      </xdr:nvSpPr>
      <xdr:spPr>
        <a:xfrm>
          <a:off x="15240000" y="148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63516</xdr:rowOff>
    </xdr:from>
    <xdr:ext cx="762000" cy="259045"/>
    <xdr:sp macro="" textlink="">
      <xdr:nvSpPr>
        <xdr:cNvPr id="259" name="テキスト ボックス 258">
          <a:extLst>
            <a:ext uri="{FF2B5EF4-FFF2-40B4-BE49-F238E27FC236}">
              <a16:creationId xmlns:a16="http://schemas.microsoft.com/office/drawing/2014/main" id="{00000000-0008-0000-0300-000003010000}"/>
            </a:ext>
          </a:extLst>
        </xdr:cNvPr>
        <xdr:cNvSpPr txBox="1"/>
      </xdr:nvSpPr>
      <xdr:spPr>
        <a:xfrm>
          <a:off x="14909800" y="14636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147320</xdr:rowOff>
    </xdr:from>
    <xdr:to>
      <xdr:col>68</xdr:col>
      <xdr:colOff>152400</xdr:colOff>
      <xdr:row>88</xdr:row>
      <xdr:rowOff>18098</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3512800" y="15063470"/>
          <a:ext cx="889000" cy="42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135255</xdr:rowOff>
    </xdr:from>
    <xdr:to>
      <xdr:col>68</xdr:col>
      <xdr:colOff>203200</xdr:colOff>
      <xdr:row>87</xdr:row>
      <xdr:rowOff>65405</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4351000" y="14879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75582</xdr:rowOff>
    </xdr:from>
    <xdr:ext cx="7620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4020800" y="14648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111125</xdr:rowOff>
    </xdr:from>
    <xdr:to>
      <xdr:col>64</xdr:col>
      <xdr:colOff>152400</xdr:colOff>
      <xdr:row>87</xdr:row>
      <xdr:rowOff>41275</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3462000" y="1485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51452</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3131800" y="1462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102552</xdr:rowOff>
    </xdr:from>
    <xdr:to>
      <xdr:col>81</xdr:col>
      <xdr:colOff>95250</xdr:colOff>
      <xdr:row>88</xdr:row>
      <xdr:rowOff>32702</xdr:rowOff>
    </xdr:to>
    <xdr:sp macro="" textlink="">
      <xdr:nvSpPr>
        <xdr:cNvPr id="270" name="楕円 269">
          <a:extLst>
            <a:ext uri="{FF2B5EF4-FFF2-40B4-BE49-F238E27FC236}">
              <a16:creationId xmlns:a16="http://schemas.microsoft.com/office/drawing/2014/main" id="{00000000-0008-0000-0300-00000E010000}"/>
            </a:ext>
          </a:extLst>
        </xdr:cNvPr>
        <xdr:cNvSpPr/>
      </xdr:nvSpPr>
      <xdr:spPr>
        <a:xfrm>
          <a:off x="16967200" y="15018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74629</xdr:rowOff>
    </xdr:from>
    <xdr:ext cx="762000" cy="259045"/>
    <xdr:sp macro="" textlink="">
      <xdr:nvSpPr>
        <xdr:cNvPr id="271" name="給与水準   （国との比較）該当値テキスト">
          <a:extLst>
            <a:ext uri="{FF2B5EF4-FFF2-40B4-BE49-F238E27FC236}">
              <a16:creationId xmlns:a16="http://schemas.microsoft.com/office/drawing/2014/main" id="{00000000-0008-0000-0300-00000F010000}"/>
            </a:ext>
          </a:extLst>
        </xdr:cNvPr>
        <xdr:cNvSpPr txBox="1"/>
      </xdr:nvSpPr>
      <xdr:spPr>
        <a:xfrm>
          <a:off x="17106900" y="14990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138748</xdr:rowOff>
    </xdr:from>
    <xdr:to>
      <xdr:col>77</xdr:col>
      <xdr:colOff>95250</xdr:colOff>
      <xdr:row>88</xdr:row>
      <xdr:rowOff>68898</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6129000" y="15054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53675</xdr:rowOff>
    </xdr:from>
    <xdr:ext cx="7366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798800" y="151412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0</xdr:rowOff>
    </xdr:from>
    <xdr:to>
      <xdr:col>73</xdr:col>
      <xdr:colOff>44450</xdr:colOff>
      <xdr:row>87</xdr:row>
      <xdr:rowOff>101600</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52400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86377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909800" y="1500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138748</xdr:rowOff>
    </xdr:from>
    <xdr:to>
      <xdr:col>68</xdr:col>
      <xdr:colOff>203200</xdr:colOff>
      <xdr:row>88</xdr:row>
      <xdr:rowOff>68898</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4351000" y="15054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53675</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020800" y="15141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96520</xdr:rowOff>
    </xdr:from>
    <xdr:to>
      <xdr:col>64</xdr:col>
      <xdr:colOff>152400</xdr:colOff>
      <xdr:row>88</xdr:row>
      <xdr:rowOff>26670</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3462000" y="1501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11447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131800" y="1509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0" name="正方形/長方形 279">
          <a:extLst>
            <a:ext uri="{FF2B5EF4-FFF2-40B4-BE49-F238E27FC236}">
              <a16:creationId xmlns:a16="http://schemas.microsoft.com/office/drawing/2014/main" id="{00000000-0008-0000-0300-000018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[36.66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3" name="正方形/長方形 282">
          <a:extLst>
            <a:ext uri="{FF2B5EF4-FFF2-40B4-BE49-F238E27FC236}">
              <a16:creationId xmlns:a16="http://schemas.microsoft.com/office/drawing/2014/main" id="{00000000-0008-0000-0300-00001B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類似団体と比較すると</a:t>
          </a:r>
          <a:r>
            <a:rPr kumimoji="1" lang="ja-JP" altLang="en-US" sz="1100">
              <a:solidFill>
                <a:schemeClr val="dk1"/>
              </a:solidFill>
              <a:effectLst/>
              <a:latin typeface="+mn-lt"/>
              <a:ea typeface="+mn-ea"/>
              <a:cs typeface="+mn-cs"/>
            </a:rPr>
            <a:t>１４．８２</a:t>
          </a:r>
          <a:r>
            <a:rPr kumimoji="1" lang="ja-JP" altLang="ja-JP" sz="1100">
              <a:solidFill>
                <a:schemeClr val="dk1"/>
              </a:solidFill>
              <a:effectLst/>
              <a:latin typeface="+mn-lt"/>
              <a:ea typeface="+mn-ea"/>
              <a:cs typeface="+mn-cs"/>
            </a:rPr>
            <a:t>上回っている。</a:t>
          </a:r>
          <a:r>
            <a:rPr kumimoji="1" lang="ja-JP" altLang="en-US" sz="1100">
              <a:solidFill>
                <a:schemeClr val="dk1"/>
              </a:solidFill>
              <a:effectLst/>
              <a:latin typeface="+mn-lt"/>
              <a:ea typeface="+mn-ea"/>
              <a:cs typeface="+mn-cs"/>
            </a:rPr>
            <a:t>事務分担の見直し、</a:t>
          </a:r>
          <a:r>
            <a:rPr kumimoji="1" lang="ja-JP" altLang="ja-JP" sz="1100">
              <a:solidFill>
                <a:schemeClr val="dk1"/>
              </a:solidFill>
              <a:effectLst/>
              <a:latin typeface="+mn-lt"/>
              <a:ea typeface="+mn-ea"/>
              <a:cs typeface="+mn-cs"/>
            </a:rPr>
            <a:t>民間委託による事務量の削減</a:t>
          </a:r>
          <a:r>
            <a:rPr kumimoji="1" lang="ja-JP" altLang="en-US" sz="1100">
              <a:solidFill>
                <a:schemeClr val="dk1"/>
              </a:solidFill>
              <a:effectLst/>
              <a:latin typeface="+mn-lt"/>
              <a:ea typeface="+mn-ea"/>
              <a:cs typeface="+mn-cs"/>
            </a:rPr>
            <a:t>等</a:t>
          </a:r>
          <a:r>
            <a:rPr kumimoji="1" lang="ja-JP" altLang="ja-JP" sz="1100">
              <a:solidFill>
                <a:schemeClr val="dk1"/>
              </a:solidFill>
              <a:effectLst/>
              <a:latin typeface="+mn-lt"/>
              <a:ea typeface="+mn-ea"/>
              <a:cs typeface="+mn-cs"/>
            </a:rPr>
            <a:t>行っているものの、人口減少対策に係る新規施策、地方創生関連事業の業務量の増加が見込まれる。平成</a:t>
          </a:r>
          <a:r>
            <a:rPr kumimoji="1" lang="ja-JP" altLang="en-US" sz="1100">
              <a:solidFill>
                <a:schemeClr val="dk1"/>
              </a:solidFill>
              <a:effectLst/>
              <a:latin typeface="+mn-lt"/>
              <a:ea typeface="+mn-ea"/>
              <a:cs typeface="+mn-cs"/>
            </a:rPr>
            <a:t>３０</a:t>
          </a:r>
          <a:r>
            <a:rPr kumimoji="1" lang="ja-JP" altLang="ja-JP" sz="1100">
              <a:solidFill>
                <a:schemeClr val="dk1"/>
              </a:solidFill>
              <a:effectLst/>
              <a:latin typeface="+mn-lt"/>
              <a:ea typeface="+mn-ea"/>
              <a:cs typeface="+mn-cs"/>
            </a:rPr>
            <a:t>年度においては、新規施設整備事業が多いことも要因となっている。少ない職員数で住民サービスの低下を招かぬよう、職員の資質、能力を活用した適正配置と適正補充を図りながら費用効率の良い定員管理に努めなければならない。</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293" name="テキスト ボックス 292">
          <a:extLst>
            <a:ext uri="{FF2B5EF4-FFF2-40B4-BE49-F238E27FC236}">
              <a16:creationId xmlns:a16="http://schemas.microsoft.com/office/drawing/2014/main" id="{00000000-0008-0000-0300-000025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4" name="直線コネクタ 293">
          <a:extLst>
            <a:ext uri="{FF2B5EF4-FFF2-40B4-BE49-F238E27FC236}">
              <a16:creationId xmlns:a16="http://schemas.microsoft.com/office/drawing/2014/main" id="{00000000-0008-0000-0300-000026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0" name="定員管理の状況グラフ枠">
          <a:extLst>
            <a:ext uri="{FF2B5EF4-FFF2-40B4-BE49-F238E27FC236}">
              <a16:creationId xmlns:a16="http://schemas.microsoft.com/office/drawing/2014/main" id="{00000000-0008-0000-0300-000036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140570</xdr:rowOff>
    </xdr:from>
    <xdr:to>
      <xdr:col>81</xdr:col>
      <xdr:colOff>44450</xdr:colOff>
      <xdr:row>66</xdr:row>
      <xdr:rowOff>131500</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flipV="1">
          <a:off x="17018000" y="9913220"/>
          <a:ext cx="0" cy="15339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103577</xdr:rowOff>
    </xdr:from>
    <xdr:ext cx="762000" cy="259045"/>
    <xdr:sp macro="" textlink="">
      <xdr:nvSpPr>
        <xdr:cNvPr id="312" name="定員管理の状況最小値テキスト">
          <a:extLst>
            <a:ext uri="{FF2B5EF4-FFF2-40B4-BE49-F238E27FC236}">
              <a16:creationId xmlns:a16="http://schemas.microsoft.com/office/drawing/2014/main" id="{00000000-0008-0000-0300-000038010000}"/>
            </a:ext>
          </a:extLst>
        </xdr:cNvPr>
        <xdr:cNvSpPr txBox="1"/>
      </xdr:nvSpPr>
      <xdr:spPr>
        <a:xfrm>
          <a:off x="17106900" y="114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131500</xdr:rowOff>
    </xdr:from>
    <xdr:to>
      <xdr:col>81</xdr:col>
      <xdr:colOff>133350</xdr:colOff>
      <xdr:row>66</xdr:row>
      <xdr:rowOff>131500</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6929100" y="1144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55497</xdr:rowOff>
    </xdr:from>
    <xdr:ext cx="762000" cy="259045"/>
    <xdr:sp macro="" textlink="">
      <xdr:nvSpPr>
        <xdr:cNvPr id="314" name="定員管理の状況最大値テキスト">
          <a:extLst>
            <a:ext uri="{FF2B5EF4-FFF2-40B4-BE49-F238E27FC236}">
              <a16:creationId xmlns:a16="http://schemas.microsoft.com/office/drawing/2014/main" id="{00000000-0008-0000-0300-00003A010000}"/>
            </a:ext>
          </a:extLst>
        </xdr:cNvPr>
        <xdr:cNvSpPr txBox="1"/>
      </xdr:nvSpPr>
      <xdr:spPr>
        <a:xfrm>
          <a:off x="17106900" y="965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140570</xdr:rowOff>
    </xdr:from>
    <xdr:to>
      <xdr:col>81</xdr:col>
      <xdr:colOff>133350</xdr:colOff>
      <xdr:row>57</xdr:row>
      <xdr:rowOff>140570</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9913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19159</xdr:rowOff>
    </xdr:from>
    <xdr:to>
      <xdr:col>81</xdr:col>
      <xdr:colOff>44450</xdr:colOff>
      <xdr:row>63</xdr:row>
      <xdr:rowOff>50873</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6179800" y="10820509"/>
          <a:ext cx="838200" cy="31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20083</xdr:rowOff>
    </xdr:from>
    <xdr:ext cx="762000" cy="259045"/>
    <xdr:sp macro="" textlink="">
      <xdr:nvSpPr>
        <xdr:cNvPr id="317" name="定員管理の状況平均値テキスト">
          <a:extLst>
            <a:ext uri="{FF2B5EF4-FFF2-40B4-BE49-F238E27FC236}">
              <a16:creationId xmlns:a16="http://schemas.microsoft.com/office/drawing/2014/main" id="{00000000-0008-0000-0300-00003D010000}"/>
            </a:ext>
          </a:extLst>
        </xdr:cNvPr>
        <xdr:cNvSpPr txBox="1"/>
      </xdr:nvSpPr>
      <xdr:spPr>
        <a:xfrm>
          <a:off x="17106900" y="10135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3556</xdr:rowOff>
    </xdr:from>
    <xdr:to>
      <xdr:col>81</xdr:col>
      <xdr:colOff>95250</xdr:colOff>
      <xdr:row>60</xdr:row>
      <xdr:rowOff>105156</xdr:rowOff>
    </xdr:to>
    <xdr:sp macro="" textlink="">
      <xdr:nvSpPr>
        <xdr:cNvPr id="318" name="フローチャート: 判断 317">
          <a:extLst>
            <a:ext uri="{FF2B5EF4-FFF2-40B4-BE49-F238E27FC236}">
              <a16:creationId xmlns:a16="http://schemas.microsoft.com/office/drawing/2014/main" id="{00000000-0008-0000-0300-00003E010000}"/>
            </a:ext>
          </a:extLst>
        </xdr:cNvPr>
        <xdr:cNvSpPr/>
      </xdr:nvSpPr>
      <xdr:spPr>
        <a:xfrm>
          <a:off x="16967200" y="1029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106154</xdr:rowOff>
    </xdr:from>
    <xdr:to>
      <xdr:col>77</xdr:col>
      <xdr:colOff>44450</xdr:colOff>
      <xdr:row>63</xdr:row>
      <xdr:rowOff>19159</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5290800" y="10736054"/>
          <a:ext cx="889000" cy="84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2866</xdr:rowOff>
    </xdr:from>
    <xdr:to>
      <xdr:col>77</xdr:col>
      <xdr:colOff>95250</xdr:colOff>
      <xdr:row>60</xdr:row>
      <xdr:rowOff>104466</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129000" y="10289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114643</xdr:rowOff>
    </xdr:from>
    <xdr:ext cx="736600" cy="259045"/>
    <xdr:sp macro="" textlink="">
      <xdr:nvSpPr>
        <xdr:cNvPr id="321" name="テキスト ボックス 320">
          <a:extLst>
            <a:ext uri="{FF2B5EF4-FFF2-40B4-BE49-F238E27FC236}">
              <a16:creationId xmlns:a16="http://schemas.microsoft.com/office/drawing/2014/main" id="{00000000-0008-0000-0300-000041010000}"/>
            </a:ext>
          </a:extLst>
        </xdr:cNvPr>
        <xdr:cNvSpPr txBox="1"/>
      </xdr:nvSpPr>
      <xdr:spPr>
        <a:xfrm>
          <a:off x="15798800" y="100587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45139</xdr:rowOff>
    </xdr:from>
    <xdr:to>
      <xdr:col>72</xdr:col>
      <xdr:colOff>203200</xdr:colOff>
      <xdr:row>62</xdr:row>
      <xdr:rowOff>106154</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4401800" y="10675039"/>
          <a:ext cx="889000" cy="61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453</xdr:rowOff>
    </xdr:from>
    <xdr:to>
      <xdr:col>73</xdr:col>
      <xdr:colOff>44450</xdr:colOff>
      <xdr:row>60</xdr:row>
      <xdr:rowOff>102053</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5240000" y="10287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112230</xdr:rowOff>
    </xdr:from>
    <xdr:ext cx="7620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4909800" y="10056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167985</xdr:rowOff>
    </xdr:from>
    <xdr:to>
      <xdr:col>68</xdr:col>
      <xdr:colOff>152400</xdr:colOff>
      <xdr:row>62</xdr:row>
      <xdr:rowOff>45139</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3512800" y="10626435"/>
          <a:ext cx="889000" cy="48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153289</xdr:rowOff>
    </xdr:from>
    <xdr:to>
      <xdr:col>68</xdr:col>
      <xdr:colOff>203200</xdr:colOff>
      <xdr:row>60</xdr:row>
      <xdr:rowOff>83439</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4351000" y="10268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93616</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4020800" y="10037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149497</xdr:rowOff>
    </xdr:from>
    <xdr:to>
      <xdr:col>64</xdr:col>
      <xdr:colOff>152400</xdr:colOff>
      <xdr:row>60</xdr:row>
      <xdr:rowOff>79647</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3462000" y="10265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89824</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3131800" y="10033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73</xdr:rowOff>
    </xdr:from>
    <xdr:to>
      <xdr:col>81</xdr:col>
      <xdr:colOff>95250</xdr:colOff>
      <xdr:row>63</xdr:row>
      <xdr:rowOff>101673</xdr:rowOff>
    </xdr:to>
    <xdr:sp macro="" textlink="">
      <xdr:nvSpPr>
        <xdr:cNvPr id="335" name="楕円 334">
          <a:extLst>
            <a:ext uri="{FF2B5EF4-FFF2-40B4-BE49-F238E27FC236}">
              <a16:creationId xmlns:a16="http://schemas.microsoft.com/office/drawing/2014/main" id="{00000000-0008-0000-0300-00004F010000}"/>
            </a:ext>
          </a:extLst>
        </xdr:cNvPr>
        <xdr:cNvSpPr/>
      </xdr:nvSpPr>
      <xdr:spPr>
        <a:xfrm>
          <a:off x="16967200" y="10801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143600</xdr:rowOff>
    </xdr:from>
    <xdr:ext cx="762000" cy="259045"/>
    <xdr:sp macro="" textlink="">
      <xdr:nvSpPr>
        <xdr:cNvPr id="336" name="定員管理の状況該当値テキスト">
          <a:extLst>
            <a:ext uri="{FF2B5EF4-FFF2-40B4-BE49-F238E27FC236}">
              <a16:creationId xmlns:a16="http://schemas.microsoft.com/office/drawing/2014/main" id="{00000000-0008-0000-0300-000050010000}"/>
            </a:ext>
          </a:extLst>
        </xdr:cNvPr>
        <xdr:cNvSpPr txBox="1"/>
      </xdr:nvSpPr>
      <xdr:spPr>
        <a:xfrm>
          <a:off x="17106900" y="10773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139809</xdr:rowOff>
    </xdr:from>
    <xdr:to>
      <xdr:col>77</xdr:col>
      <xdr:colOff>95250</xdr:colOff>
      <xdr:row>63</xdr:row>
      <xdr:rowOff>69959</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129000" y="10769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54736</xdr:rowOff>
    </xdr:from>
    <xdr:ext cx="7366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798800" y="108560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55354</xdr:rowOff>
    </xdr:from>
    <xdr:to>
      <xdr:col>73</xdr:col>
      <xdr:colOff>44450</xdr:colOff>
      <xdr:row>62</xdr:row>
      <xdr:rowOff>156954</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5240000" y="10685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141731</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4909800" y="10771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165789</xdr:rowOff>
    </xdr:from>
    <xdr:to>
      <xdr:col>68</xdr:col>
      <xdr:colOff>203200</xdr:colOff>
      <xdr:row>62</xdr:row>
      <xdr:rowOff>95939</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4351000" y="10624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80716</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020800" y="10710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117185</xdr:rowOff>
    </xdr:from>
    <xdr:to>
      <xdr:col>64</xdr:col>
      <xdr:colOff>152400</xdr:colOff>
      <xdr:row>62</xdr:row>
      <xdr:rowOff>47335</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3462000" y="10575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32112</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3131800" y="10662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5" name="正方形/長方形 344">
          <a:extLst>
            <a:ext uri="{FF2B5EF4-FFF2-40B4-BE49-F238E27FC236}">
              <a16:creationId xmlns:a16="http://schemas.microsoft.com/office/drawing/2014/main" id="{00000000-0008-0000-0300-000059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類似団体を２．</a:t>
          </a:r>
          <a:r>
            <a:rPr kumimoji="1" lang="ja-JP" altLang="en-US" sz="1100">
              <a:solidFill>
                <a:schemeClr val="dk1"/>
              </a:solidFill>
              <a:effectLst/>
              <a:latin typeface="+mn-lt"/>
              <a:ea typeface="+mn-ea"/>
              <a:cs typeface="+mn-cs"/>
            </a:rPr>
            <a:t>０</a:t>
          </a:r>
          <a:r>
            <a:rPr kumimoji="1" lang="ja-JP" altLang="ja-JP" sz="1100">
              <a:solidFill>
                <a:schemeClr val="dk1"/>
              </a:solidFill>
              <a:effectLst/>
              <a:latin typeface="+mn-lt"/>
              <a:ea typeface="+mn-ea"/>
              <a:cs typeface="+mn-cs"/>
            </a:rPr>
            <a:t>ポイント下回り、前年度と比較すると</a:t>
          </a:r>
          <a:r>
            <a:rPr kumimoji="1" lang="ja-JP" altLang="en-US" sz="1100">
              <a:solidFill>
                <a:schemeClr val="dk1"/>
              </a:solidFill>
              <a:effectLst/>
              <a:latin typeface="+mn-lt"/>
              <a:ea typeface="+mn-ea"/>
              <a:cs typeface="+mn-cs"/>
            </a:rPr>
            <a:t>横ばいとなっている</a:t>
          </a:r>
          <a:r>
            <a:rPr kumimoji="1" lang="ja-JP" altLang="ja-JP" sz="1100">
              <a:solidFill>
                <a:schemeClr val="dk1"/>
              </a:solidFill>
              <a:effectLst/>
              <a:latin typeface="+mn-lt"/>
              <a:ea typeface="+mn-ea"/>
              <a:cs typeface="+mn-cs"/>
            </a:rPr>
            <a:t>。起債の償還完了や借入の抑制、特別会計に対する繰出金（準元利償還金）の減が要因と思われる。</a:t>
          </a:r>
          <a:r>
            <a:rPr kumimoji="1" lang="ja-JP" altLang="en-US" sz="1100">
              <a:solidFill>
                <a:schemeClr val="dk1"/>
              </a:solidFill>
              <a:effectLst/>
              <a:latin typeface="+mn-lt"/>
              <a:ea typeface="+mn-ea"/>
              <a:cs typeface="+mn-cs"/>
            </a:rPr>
            <a:t>しかし、今後は起債借入額の増加に伴い公債比率も増となることが予想されるため、</a:t>
          </a:r>
          <a:r>
            <a:rPr kumimoji="1" lang="ja-JP" altLang="ja-JP" sz="1100">
              <a:solidFill>
                <a:schemeClr val="dk1"/>
              </a:solidFill>
              <a:effectLst/>
              <a:latin typeface="+mn-lt"/>
              <a:ea typeface="+mn-ea"/>
              <a:cs typeface="+mn-cs"/>
            </a:rPr>
            <a:t>普通会計のみならず、特別会計や一部事務組合等構成団体への繰出金や財政状況も意識した財政運営を心がけなければならない。</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58" name="テキスト ボックス 357">
          <a:extLst>
            <a:ext uri="{FF2B5EF4-FFF2-40B4-BE49-F238E27FC236}">
              <a16:creationId xmlns:a16="http://schemas.microsoft.com/office/drawing/2014/main" id="{00000000-0008-0000-0300-000066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9" name="直線コネクタ 358">
          <a:extLst>
            <a:ext uri="{FF2B5EF4-FFF2-40B4-BE49-F238E27FC236}">
              <a16:creationId xmlns:a16="http://schemas.microsoft.com/office/drawing/2014/main" id="{00000000-0008-0000-0300-000067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9" name="公債費負担の状況グラフ枠">
          <a:extLst>
            <a:ext uri="{FF2B5EF4-FFF2-40B4-BE49-F238E27FC236}">
              <a16:creationId xmlns:a16="http://schemas.microsoft.com/office/drawing/2014/main" id="{00000000-0008-0000-0300-000071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168402</xdr:rowOff>
    </xdr:from>
    <xdr:to>
      <xdr:col>81</xdr:col>
      <xdr:colOff>44450</xdr:colOff>
      <xdr:row>44</xdr:row>
      <xdr:rowOff>5842</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flipV="1">
          <a:off x="17018000" y="6512052"/>
          <a:ext cx="0" cy="10375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149369</xdr:rowOff>
    </xdr:from>
    <xdr:ext cx="762000" cy="259045"/>
    <xdr:sp macro="" textlink="">
      <xdr:nvSpPr>
        <xdr:cNvPr id="371" name="公債費負担の状況最小値テキスト">
          <a:extLst>
            <a:ext uri="{FF2B5EF4-FFF2-40B4-BE49-F238E27FC236}">
              <a16:creationId xmlns:a16="http://schemas.microsoft.com/office/drawing/2014/main" id="{00000000-0008-0000-0300-000073010000}"/>
            </a:ext>
          </a:extLst>
        </xdr:cNvPr>
        <xdr:cNvSpPr txBox="1"/>
      </xdr:nvSpPr>
      <xdr:spPr>
        <a:xfrm>
          <a:off x="17106900" y="7521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5842</xdr:rowOff>
    </xdr:from>
    <xdr:to>
      <xdr:col>81</xdr:col>
      <xdr:colOff>133350</xdr:colOff>
      <xdr:row>44</xdr:row>
      <xdr:rowOff>5842</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6929100" y="7549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83329</xdr:rowOff>
    </xdr:from>
    <xdr:ext cx="762000" cy="259045"/>
    <xdr:sp macro="" textlink="">
      <xdr:nvSpPr>
        <xdr:cNvPr id="373" name="公債費負担の状況最大値テキスト">
          <a:extLst>
            <a:ext uri="{FF2B5EF4-FFF2-40B4-BE49-F238E27FC236}">
              <a16:creationId xmlns:a16="http://schemas.microsoft.com/office/drawing/2014/main" id="{00000000-0008-0000-0300-000075010000}"/>
            </a:ext>
          </a:extLst>
        </xdr:cNvPr>
        <xdr:cNvSpPr txBox="1"/>
      </xdr:nvSpPr>
      <xdr:spPr>
        <a:xfrm>
          <a:off x="17106900" y="6255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168402</xdr:rowOff>
    </xdr:from>
    <xdr:to>
      <xdr:col>81</xdr:col>
      <xdr:colOff>133350</xdr:colOff>
      <xdr:row>37</xdr:row>
      <xdr:rowOff>168402</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6929100" y="6512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98044</xdr:rowOff>
    </xdr:from>
    <xdr:to>
      <xdr:col>81</xdr:col>
      <xdr:colOff>44450</xdr:colOff>
      <xdr:row>40</xdr:row>
      <xdr:rowOff>131826</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6179800" y="6956044"/>
          <a:ext cx="8382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149623</xdr:rowOff>
    </xdr:from>
    <xdr:ext cx="762000" cy="259045"/>
    <xdr:sp macro="" textlink="">
      <xdr:nvSpPr>
        <xdr:cNvPr id="376" name="公債費負担の状況平均値テキスト">
          <a:extLst>
            <a:ext uri="{FF2B5EF4-FFF2-40B4-BE49-F238E27FC236}">
              <a16:creationId xmlns:a16="http://schemas.microsoft.com/office/drawing/2014/main" id="{00000000-0008-0000-0300-000078010000}"/>
            </a:ext>
          </a:extLst>
        </xdr:cNvPr>
        <xdr:cNvSpPr txBox="1"/>
      </xdr:nvSpPr>
      <xdr:spPr>
        <a:xfrm>
          <a:off x="17106900" y="70076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6096</xdr:rowOff>
    </xdr:from>
    <xdr:to>
      <xdr:col>81</xdr:col>
      <xdr:colOff>95250</xdr:colOff>
      <xdr:row>41</xdr:row>
      <xdr:rowOff>107696</xdr:rowOff>
    </xdr:to>
    <xdr:sp macro="" textlink="">
      <xdr:nvSpPr>
        <xdr:cNvPr id="377" name="フローチャート: 判断 376">
          <a:extLst>
            <a:ext uri="{FF2B5EF4-FFF2-40B4-BE49-F238E27FC236}">
              <a16:creationId xmlns:a16="http://schemas.microsoft.com/office/drawing/2014/main" id="{00000000-0008-0000-0300-000079010000}"/>
            </a:ext>
          </a:extLst>
        </xdr:cNvPr>
        <xdr:cNvSpPr/>
      </xdr:nvSpPr>
      <xdr:spPr>
        <a:xfrm>
          <a:off x="169672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88392</xdr:rowOff>
    </xdr:from>
    <xdr:to>
      <xdr:col>77</xdr:col>
      <xdr:colOff>44450</xdr:colOff>
      <xdr:row>40</xdr:row>
      <xdr:rowOff>98044</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5290800" y="6946392"/>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6096</xdr:rowOff>
    </xdr:from>
    <xdr:to>
      <xdr:col>77</xdr:col>
      <xdr:colOff>95250</xdr:colOff>
      <xdr:row>41</xdr:row>
      <xdr:rowOff>107696</xdr:rowOff>
    </xdr:to>
    <xdr:sp macro="" textlink="">
      <xdr:nvSpPr>
        <xdr:cNvPr id="379" name="フローチャート: 判断 378">
          <a:extLst>
            <a:ext uri="{FF2B5EF4-FFF2-40B4-BE49-F238E27FC236}">
              <a16:creationId xmlns:a16="http://schemas.microsoft.com/office/drawing/2014/main" id="{00000000-0008-0000-0300-00007B010000}"/>
            </a:ext>
          </a:extLst>
        </xdr:cNvPr>
        <xdr:cNvSpPr/>
      </xdr:nvSpPr>
      <xdr:spPr>
        <a:xfrm>
          <a:off x="161290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92473</xdr:rowOff>
    </xdr:from>
    <xdr:ext cx="736600" cy="259045"/>
    <xdr:sp macro="" textlink="">
      <xdr:nvSpPr>
        <xdr:cNvPr id="380" name="テキスト ボックス 379">
          <a:extLst>
            <a:ext uri="{FF2B5EF4-FFF2-40B4-BE49-F238E27FC236}">
              <a16:creationId xmlns:a16="http://schemas.microsoft.com/office/drawing/2014/main" id="{00000000-0008-0000-0300-00007C010000}"/>
            </a:ext>
          </a:extLst>
        </xdr:cNvPr>
        <xdr:cNvSpPr txBox="1"/>
      </xdr:nvSpPr>
      <xdr:spPr>
        <a:xfrm>
          <a:off x="15798800" y="71219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88392</xdr:rowOff>
    </xdr:from>
    <xdr:to>
      <xdr:col>72</xdr:col>
      <xdr:colOff>203200</xdr:colOff>
      <xdr:row>40</xdr:row>
      <xdr:rowOff>98044</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flipV="1">
          <a:off x="14401800" y="6946392"/>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20574</xdr:rowOff>
    </xdr:from>
    <xdr:to>
      <xdr:col>73</xdr:col>
      <xdr:colOff>44450</xdr:colOff>
      <xdr:row>41</xdr:row>
      <xdr:rowOff>122174</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52400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106951</xdr:rowOff>
    </xdr:from>
    <xdr:ext cx="762000" cy="259045"/>
    <xdr:sp macro="" textlink="">
      <xdr:nvSpPr>
        <xdr:cNvPr id="383" name="テキスト ボックス 382">
          <a:extLst>
            <a:ext uri="{FF2B5EF4-FFF2-40B4-BE49-F238E27FC236}">
              <a16:creationId xmlns:a16="http://schemas.microsoft.com/office/drawing/2014/main" id="{00000000-0008-0000-0300-00007F010000}"/>
            </a:ext>
          </a:extLst>
        </xdr:cNvPr>
        <xdr:cNvSpPr txBox="1"/>
      </xdr:nvSpPr>
      <xdr:spPr>
        <a:xfrm>
          <a:off x="14909800" y="713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98044</xdr:rowOff>
    </xdr:from>
    <xdr:to>
      <xdr:col>68</xdr:col>
      <xdr:colOff>152400</xdr:colOff>
      <xdr:row>40</xdr:row>
      <xdr:rowOff>117348</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3512800" y="6956044"/>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39878</xdr:rowOff>
    </xdr:from>
    <xdr:to>
      <xdr:col>68</xdr:col>
      <xdr:colOff>203200</xdr:colOff>
      <xdr:row>41</xdr:row>
      <xdr:rowOff>141478</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4351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126255</xdr:rowOff>
    </xdr:from>
    <xdr:ext cx="7620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4020800" y="715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59182</xdr:rowOff>
    </xdr:from>
    <xdr:to>
      <xdr:col>64</xdr:col>
      <xdr:colOff>152400</xdr:colOff>
      <xdr:row>41</xdr:row>
      <xdr:rowOff>160782</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3462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145559</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3131800" y="7175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81026</xdr:rowOff>
    </xdr:from>
    <xdr:to>
      <xdr:col>81</xdr:col>
      <xdr:colOff>95250</xdr:colOff>
      <xdr:row>41</xdr:row>
      <xdr:rowOff>11176</xdr:rowOff>
    </xdr:to>
    <xdr:sp macro="" textlink="">
      <xdr:nvSpPr>
        <xdr:cNvPr id="394" name="楕円 393">
          <a:extLst>
            <a:ext uri="{FF2B5EF4-FFF2-40B4-BE49-F238E27FC236}">
              <a16:creationId xmlns:a16="http://schemas.microsoft.com/office/drawing/2014/main" id="{00000000-0008-0000-0300-00008A010000}"/>
            </a:ext>
          </a:extLst>
        </xdr:cNvPr>
        <xdr:cNvSpPr/>
      </xdr:nvSpPr>
      <xdr:spPr>
        <a:xfrm>
          <a:off x="16967200" y="6939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97553</xdr:rowOff>
    </xdr:from>
    <xdr:ext cx="762000" cy="259045"/>
    <xdr:sp macro="" textlink="">
      <xdr:nvSpPr>
        <xdr:cNvPr id="395" name="公債費負担の状況該当値テキスト">
          <a:extLst>
            <a:ext uri="{FF2B5EF4-FFF2-40B4-BE49-F238E27FC236}">
              <a16:creationId xmlns:a16="http://schemas.microsoft.com/office/drawing/2014/main" id="{00000000-0008-0000-0300-00008B010000}"/>
            </a:ext>
          </a:extLst>
        </xdr:cNvPr>
        <xdr:cNvSpPr txBox="1"/>
      </xdr:nvSpPr>
      <xdr:spPr>
        <a:xfrm>
          <a:off x="17106900" y="6784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47244</xdr:rowOff>
    </xdr:from>
    <xdr:to>
      <xdr:col>77</xdr:col>
      <xdr:colOff>95250</xdr:colOff>
      <xdr:row>40</xdr:row>
      <xdr:rowOff>148844</xdr:rowOff>
    </xdr:to>
    <xdr:sp macro="" textlink="">
      <xdr:nvSpPr>
        <xdr:cNvPr id="396" name="楕円 395">
          <a:extLst>
            <a:ext uri="{FF2B5EF4-FFF2-40B4-BE49-F238E27FC236}">
              <a16:creationId xmlns:a16="http://schemas.microsoft.com/office/drawing/2014/main" id="{00000000-0008-0000-0300-00008C010000}"/>
            </a:ext>
          </a:extLst>
        </xdr:cNvPr>
        <xdr:cNvSpPr/>
      </xdr:nvSpPr>
      <xdr:spPr>
        <a:xfrm>
          <a:off x="16129000" y="6905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159021</xdr:rowOff>
    </xdr:from>
    <xdr:ext cx="7366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798800" y="6674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37592</xdr:rowOff>
    </xdr:from>
    <xdr:to>
      <xdr:col>73</xdr:col>
      <xdr:colOff>44450</xdr:colOff>
      <xdr:row>40</xdr:row>
      <xdr:rowOff>139192</xdr:rowOff>
    </xdr:to>
    <xdr:sp macro="" textlink="">
      <xdr:nvSpPr>
        <xdr:cNvPr id="398" name="楕円 397">
          <a:extLst>
            <a:ext uri="{FF2B5EF4-FFF2-40B4-BE49-F238E27FC236}">
              <a16:creationId xmlns:a16="http://schemas.microsoft.com/office/drawing/2014/main" id="{00000000-0008-0000-0300-00008E010000}"/>
            </a:ext>
          </a:extLst>
        </xdr:cNvPr>
        <xdr:cNvSpPr/>
      </xdr:nvSpPr>
      <xdr:spPr>
        <a:xfrm>
          <a:off x="15240000" y="689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149369</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4909800" y="6664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47244</xdr:rowOff>
    </xdr:from>
    <xdr:to>
      <xdr:col>68</xdr:col>
      <xdr:colOff>203200</xdr:colOff>
      <xdr:row>40</xdr:row>
      <xdr:rowOff>148844</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4351000" y="6905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159021</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4020800" y="6674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66548</xdr:rowOff>
    </xdr:from>
    <xdr:to>
      <xdr:col>64</xdr:col>
      <xdr:colOff>152400</xdr:colOff>
      <xdr:row>40</xdr:row>
      <xdr:rowOff>168148</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3462000" y="692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6875</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131800" y="6693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4" name="正方形/長方形 403">
          <a:extLst>
            <a:ext uri="{FF2B5EF4-FFF2-40B4-BE49-F238E27FC236}">
              <a16:creationId xmlns:a16="http://schemas.microsoft.com/office/drawing/2014/main" id="{00000000-0008-0000-0300-000094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前年度に続き、指標では現れていない。安易な起債や基金の取り崩しは、指標の悪化につながる恐れがあるため、慎重な財政運営を心がけなければならない。</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8" name="直線コネクタ 417">
          <a:extLst>
            <a:ext uri="{FF2B5EF4-FFF2-40B4-BE49-F238E27FC236}">
              <a16:creationId xmlns:a16="http://schemas.microsoft.com/office/drawing/2014/main" id="{00000000-0008-0000-0300-0000A2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0" name="直線コネクタ 419">
          <a:extLst>
            <a:ext uri="{FF2B5EF4-FFF2-40B4-BE49-F238E27FC236}">
              <a16:creationId xmlns:a16="http://schemas.microsoft.com/office/drawing/2014/main" id="{00000000-0008-0000-0300-0000A4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3" name="将来負担の状況グラフ枠">
          <a:extLst>
            <a:ext uri="{FF2B5EF4-FFF2-40B4-BE49-F238E27FC236}">
              <a16:creationId xmlns:a16="http://schemas.microsoft.com/office/drawing/2014/main" id="{00000000-0008-0000-0300-0000B1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48623</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flipV="1">
          <a:off x="17018000" y="2313214"/>
          <a:ext cx="0" cy="16787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20700</xdr:rowOff>
    </xdr:from>
    <xdr:ext cx="762000" cy="259045"/>
    <xdr:sp macro="" textlink="">
      <xdr:nvSpPr>
        <xdr:cNvPr id="435" name="将来負担の状況最小値テキスト">
          <a:extLst>
            <a:ext uri="{FF2B5EF4-FFF2-40B4-BE49-F238E27FC236}">
              <a16:creationId xmlns:a16="http://schemas.microsoft.com/office/drawing/2014/main" id="{00000000-0008-0000-0300-0000B3010000}"/>
            </a:ext>
          </a:extLst>
        </xdr:cNvPr>
        <xdr:cNvSpPr txBox="1"/>
      </xdr:nvSpPr>
      <xdr:spPr>
        <a:xfrm>
          <a:off x="17106900" y="3964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48623</xdr:rowOff>
    </xdr:from>
    <xdr:to>
      <xdr:col>81</xdr:col>
      <xdr:colOff>133350</xdr:colOff>
      <xdr:row>23</xdr:row>
      <xdr:rowOff>48623</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6929100" y="3991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37" name="将来負担の状況最大値テキスト">
          <a:extLst>
            <a:ext uri="{FF2B5EF4-FFF2-40B4-BE49-F238E27FC236}">
              <a16:creationId xmlns:a16="http://schemas.microsoft.com/office/drawing/2014/main" id="{00000000-0008-0000-0300-0000B501000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39" name="将来負担の状況平均値テキスト">
          <a:extLst>
            <a:ext uri="{FF2B5EF4-FFF2-40B4-BE49-F238E27FC236}">
              <a16:creationId xmlns:a16="http://schemas.microsoft.com/office/drawing/2014/main" id="{00000000-0008-0000-0300-0000B7010000}"/>
            </a:ext>
          </a:extLst>
        </xdr:cNvPr>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0" name="フローチャート: 判断 439">
          <a:extLst>
            <a:ext uri="{FF2B5EF4-FFF2-40B4-BE49-F238E27FC236}">
              <a16:creationId xmlns:a16="http://schemas.microsoft.com/office/drawing/2014/main" id="{00000000-0008-0000-0300-0000B8010000}"/>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1" name="フローチャート: 判断 440">
          <a:extLst>
            <a:ext uri="{FF2B5EF4-FFF2-40B4-BE49-F238E27FC236}">
              <a16:creationId xmlns:a16="http://schemas.microsoft.com/office/drawing/2014/main" id="{00000000-0008-0000-0300-0000B9010000}"/>
            </a:ext>
          </a:extLst>
        </xdr:cNvPr>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2" name="テキスト ボックス 441">
          <a:extLst>
            <a:ext uri="{FF2B5EF4-FFF2-40B4-BE49-F238E27FC236}">
              <a16:creationId xmlns:a16="http://schemas.microsoft.com/office/drawing/2014/main" id="{00000000-0008-0000-0300-0000BA010000}"/>
            </a:ext>
          </a:extLst>
        </xdr:cNvPr>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43" name="フローチャート: 判断 442">
          <a:extLst>
            <a:ext uri="{FF2B5EF4-FFF2-40B4-BE49-F238E27FC236}">
              <a16:creationId xmlns:a16="http://schemas.microsoft.com/office/drawing/2014/main" id="{00000000-0008-0000-0300-0000BB010000}"/>
            </a:ext>
          </a:extLst>
        </xdr:cNvPr>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宮城県七ケ宿町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1,391
1,358
263.09
3,166,964
3,038,126
67,273
1,477,847
2,072,533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類似団体と比較すると</a:t>
          </a:r>
          <a:r>
            <a:rPr kumimoji="1" lang="ja-JP" altLang="en-US" sz="1100">
              <a:solidFill>
                <a:schemeClr val="dk1"/>
              </a:solidFill>
              <a:effectLst/>
              <a:latin typeface="+mn-lt"/>
              <a:ea typeface="+mn-ea"/>
              <a:cs typeface="+mn-cs"/>
            </a:rPr>
            <a:t>７</a:t>
          </a:r>
          <a:r>
            <a:rPr kumimoji="1" lang="ja-JP" altLang="ja-JP" sz="1100">
              <a:solidFill>
                <a:schemeClr val="dk1"/>
              </a:solidFill>
              <a:effectLst/>
              <a:latin typeface="+mn-lt"/>
              <a:ea typeface="+mn-ea"/>
              <a:cs typeface="+mn-cs"/>
            </a:rPr>
            <a:t>ポイント上回っている。人事院勧告に則った給与改定、職員数、委員報酬を含めた人件費の削減に努めているものの、増加傾向にある。この課題は、短期間での解決は困難なことから、長期的なプランで人件費の抑制に努めていく。</a:t>
          </a:r>
          <a:endParaRPr lang="ja-JP" altLang="ja-JP">
            <a:effectLst/>
          </a:endParaRPr>
        </a:p>
        <a:p>
          <a:pPr eaLnBrk="1" fontAlgn="auto" latinLnBrk="0" hangingPunct="1"/>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74422</xdr:rowOff>
    </xdr:from>
    <xdr:to>
      <xdr:col>24</xdr:col>
      <xdr:colOff>25400</xdr:colOff>
      <xdr:row>41</xdr:row>
      <xdr:rowOff>33274</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732272"/>
          <a:ext cx="0"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5351</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034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33274</xdr:rowOff>
    </xdr:from>
    <xdr:to>
      <xdr:col>24</xdr:col>
      <xdr:colOff>114300</xdr:colOff>
      <xdr:row>41</xdr:row>
      <xdr:rowOff>33274</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062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160799</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475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74422</xdr:rowOff>
    </xdr:from>
    <xdr:to>
      <xdr:col>24</xdr:col>
      <xdr:colOff>114300</xdr:colOff>
      <xdr:row>33</xdr:row>
      <xdr:rowOff>74422</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732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62992</xdr:rowOff>
    </xdr:from>
    <xdr:to>
      <xdr:col>24</xdr:col>
      <xdr:colOff>25400</xdr:colOff>
      <xdr:row>39</xdr:row>
      <xdr:rowOff>10414</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578092"/>
          <a:ext cx="8382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170451</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171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153924</xdr:rowOff>
    </xdr:from>
    <xdr:to>
      <xdr:col>24</xdr:col>
      <xdr:colOff>76200</xdr:colOff>
      <xdr:row>37</xdr:row>
      <xdr:rowOff>84074</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170434</xdr:rowOff>
    </xdr:from>
    <xdr:to>
      <xdr:col>19</xdr:col>
      <xdr:colOff>187325</xdr:colOff>
      <xdr:row>38</xdr:row>
      <xdr:rowOff>62992</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514084"/>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126492</xdr:rowOff>
    </xdr:from>
    <xdr:to>
      <xdr:col>20</xdr:col>
      <xdr:colOff>38100</xdr:colOff>
      <xdr:row>37</xdr:row>
      <xdr:rowOff>56642</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66819</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067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115570</xdr:rowOff>
    </xdr:from>
    <xdr:to>
      <xdr:col>15</xdr:col>
      <xdr:colOff>98425</xdr:colOff>
      <xdr:row>37</xdr:row>
      <xdr:rowOff>170434</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459220"/>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108204</xdr:rowOff>
    </xdr:from>
    <xdr:to>
      <xdr:col>15</xdr:col>
      <xdr:colOff>149225</xdr:colOff>
      <xdr:row>37</xdr:row>
      <xdr:rowOff>38354</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48531</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97282</xdr:rowOff>
    </xdr:from>
    <xdr:to>
      <xdr:col>11</xdr:col>
      <xdr:colOff>9525</xdr:colOff>
      <xdr:row>37</xdr:row>
      <xdr:rowOff>115570</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44093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103632</xdr:rowOff>
    </xdr:from>
    <xdr:to>
      <xdr:col>11</xdr:col>
      <xdr:colOff>60325</xdr:colOff>
      <xdr:row>37</xdr:row>
      <xdr:rowOff>33782</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43959</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131064</xdr:rowOff>
    </xdr:from>
    <xdr:to>
      <xdr:col>6</xdr:col>
      <xdr:colOff>171450</xdr:colOff>
      <xdr:row>37</xdr:row>
      <xdr:rowOff>61214</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71391</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131064</xdr:rowOff>
    </xdr:from>
    <xdr:to>
      <xdr:col>24</xdr:col>
      <xdr:colOff>76200</xdr:colOff>
      <xdr:row>39</xdr:row>
      <xdr:rowOff>61214</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646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103141</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618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12192</xdr:rowOff>
    </xdr:from>
    <xdr:to>
      <xdr:col>20</xdr:col>
      <xdr:colOff>38100</xdr:colOff>
      <xdr:row>38</xdr:row>
      <xdr:rowOff>113792</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527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98569</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6136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119634</xdr:rowOff>
    </xdr:from>
    <xdr:to>
      <xdr:col>15</xdr:col>
      <xdr:colOff>149225</xdr:colOff>
      <xdr:row>38</xdr:row>
      <xdr:rowOff>49785</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46328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34561</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549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64770</xdr:rowOff>
    </xdr:from>
    <xdr:to>
      <xdr:col>11</xdr:col>
      <xdr:colOff>60325</xdr:colOff>
      <xdr:row>37</xdr:row>
      <xdr:rowOff>166370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151147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46482</xdr:rowOff>
    </xdr:from>
    <xdr:to>
      <xdr:col>6</xdr:col>
      <xdr:colOff>171450</xdr:colOff>
      <xdr:row>37</xdr:row>
      <xdr:rowOff>148082</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39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132859</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476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類似団体を、</a:t>
          </a:r>
          <a:r>
            <a:rPr kumimoji="1" lang="ja-JP" altLang="en-US" sz="1100">
              <a:solidFill>
                <a:schemeClr val="dk1"/>
              </a:solidFill>
              <a:effectLst/>
              <a:latin typeface="+mn-lt"/>
              <a:ea typeface="+mn-ea"/>
              <a:cs typeface="+mn-cs"/>
            </a:rPr>
            <a:t>１</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ポイント上回っている。コスト意識による削減効果が出てきていたが、</a:t>
          </a:r>
          <a:r>
            <a:rPr kumimoji="1" lang="ja-JP" altLang="en-US" sz="1100">
              <a:solidFill>
                <a:schemeClr val="dk1"/>
              </a:solidFill>
              <a:effectLst/>
              <a:latin typeface="+mn-lt"/>
              <a:ea typeface="+mn-ea"/>
              <a:cs typeface="+mn-cs"/>
            </a:rPr>
            <a:t>近年</a:t>
          </a:r>
          <a:r>
            <a:rPr kumimoji="1" lang="ja-JP" altLang="ja-JP" sz="1100">
              <a:solidFill>
                <a:schemeClr val="dk1"/>
              </a:solidFill>
              <a:effectLst/>
              <a:latin typeface="+mn-lt"/>
              <a:ea typeface="+mn-ea"/>
              <a:cs typeface="+mn-cs"/>
            </a:rPr>
            <a:t>は業務委託料</a:t>
          </a:r>
          <a:r>
            <a:rPr kumimoji="1" lang="ja-JP" altLang="en-US" sz="1100">
              <a:solidFill>
                <a:schemeClr val="dk1"/>
              </a:solidFill>
              <a:effectLst/>
              <a:latin typeface="+mn-lt"/>
              <a:ea typeface="+mn-ea"/>
              <a:cs typeface="+mn-cs"/>
            </a:rPr>
            <a:t>等</a:t>
          </a:r>
          <a:r>
            <a:rPr kumimoji="1" lang="ja-JP" altLang="ja-JP" sz="1100">
              <a:solidFill>
                <a:schemeClr val="dk1"/>
              </a:solidFill>
              <a:effectLst/>
              <a:latin typeface="+mn-lt"/>
              <a:ea typeface="+mn-ea"/>
              <a:cs typeface="+mn-cs"/>
            </a:rPr>
            <a:t>が増加傾向にあるため上昇に転じている。平成２９年度からは新規施設運営維持等に係る委託料の増加が見込まれることから、さらに意識した無駄の排除を心がけ、経費削減に努めていく。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a:extLst>
            <a:ext uri="{FF2B5EF4-FFF2-40B4-BE49-F238E27FC236}">
              <a16:creationId xmlns:a16="http://schemas.microsoft.com/office/drawing/2014/main" id="{00000000-0008-0000-0400-000074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15</xdr:row>
      <xdr:rowOff>5842</xdr:rowOff>
    </xdr:from>
    <xdr:to>
      <xdr:col>82</xdr:col>
      <xdr:colOff>107950</xdr:colOff>
      <xdr:row>20</xdr:row>
      <xdr:rowOff>62992</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flipV="1">
          <a:off x="16510000" y="2577592"/>
          <a:ext cx="0" cy="914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35069</xdr:rowOff>
    </xdr:from>
    <xdr:ext cx="762000" cy="259045"/>
    <xdr:sp macro="" textlink="">
      <xdr:nvSpPr>
        <xdr:cNvPr id="118" name="物件費最小値テキスト">
          <a:extLst>
            <a:ext uri="{FF2B5EF4-FFF2-40B4-BE49-F238E27FC236}">
              <a16:creationId xmlns:a16="http://schemas.microsoft.com/office/drawing/2014/main" id="{00000000-0008-0000-0400-000076000000}"/>
            </a:ext>
          </a:extLst>
        </xdr:cNvPr>
        <xdr:cNvSpPr txBox="1"/>
      </xdr:nvSpPr>
      <xdr:spPr>
        <a:xfrm>
          <a:off x="16598900" y="3464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62992</xdr:rowOff>
    </xdr:from>
    <xdr:to>
      <xdr:col>82</xdr:col>
      <xdr:colOff>196850</xdr:colOff>
      <xdr:row>20</xdr:row>
      <xdr:rowOff>62992</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6421100" y="3491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92219</xdr:rowOff>
    </xdr:from>
    <xdr:ext cx="762000" cy="259045"/>
    <xdr:sp macro="" textlink="">
      <xdr:nvSpPr>
        <xdr:cNvPr id="120" name="物件費最大値テキスト">
          <a:extLst>
            <a:ext uri="{FF2B5EF4-FFF2-40B4-BE49-F238E27FC236}">
              <a16:creationId xmlns:a16="http://schemas.microsoft.com/office/drawing/2014/main" id="{00000000-0008-0000-0400-000078000000}"/>
            </a:ext>
          </a:extLst>
        </xdr:cNvPr>
        <xdr:cNvSpPr txBox="1"/>
      </xdr:nvSpPr>
      <xdr:spPr>
        <a:xfrm>
          <a:off x="16598900" y="2321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15</xdr:row>
      <xdr:rowOff>5842</xdr:rowOff>
    </xdr:from>
    <xdr:to>
      <xdr:col>82</xdr:col>
      <xdr:colOff>196850</xdr:colOff>
      <xdr:row>15</xdr:row>
      <xdr:rowOff>5842</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2577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152146</xdr:rowOff>
    </xdr:from>
    <xdr:to>
      <xdr:col>82</xdr:col>
      <xdr:colOff>107950</xdr:colOff>
      <xdr:row>18</xdr:row>
      <xdr:rowOff>40132</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5671800" y="3066796"/>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63009</xdr:rowOff>
    </xdr:from>
    <xdr:ext cx="762000" cy="259045"/>
    <xdr:sp macro="" textlink="">
      <xdr:nvSpPr>
        <xdr:cNvPr id="123" name="物件費平均値テキスト">
          <a:extLst>
            <a:ext uri="{FF2B5EF4-FFF2-40B4-BE49-F238E27FC236}">
              <a16:creationId xmlns:a16="http://schemas.microsoft.com/office/drawing/2014/main" id="{00000000-0008-0000-0400-00007B000000}"/>
            </a:ext>
          </a:extLst>
        </xdr:cNvPr>
        <xdr:cNvSpPr txBox="1"/>
      </xdr:nvSpPr>
      <xdr:spPr>
        <a:xfrm>
          <a:off x="16598900" y="2806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46482</xdr:rowOff>
    </xdr:from>
    <xdr:to>
      <xdr:col>82</xdr:col>
      <xdr:colOff>158750</xdr:colOff>
      <xdr:row>17</xdr:row>
      <xdr:rowOff>148082</xdr:rowOff>
    </xdr:to>
    <xdr:sp macro="" textlink="">
      <xdr:nvSpPr>
        <xdr:cNvPr id="124" name="フローチャート: 判断 123">
          <a:extLst>
            <a:ext uri="{FF2B5EF4-FFF2-40B4-BE49-F238E27FC236}">
              <a16:creationId xmlns:a16="http://schemas.microsoft.com/office/drawing/2014/main" id="{00000000-0008-0000-0400-00007C000000}"/>
            </a:ext>
          </a:extLst>
        </xdr:cNvPr>
        <xdr:cNvSpPr/>
      </xdr:nvSpPr>
      <xdr:spPr>
        <a:xfrm>
          <a:off x="16459200" y="296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156718</xdr:rowOff>
    </xdr:from>
    <xdr:to>
      <xdr:col>78</xdr:col>
      <xdr:colOff>69850</xdr:colOff>
      <xdr:row>18</xdr:row>
      <xdr:rowOff>40132</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4782800" y="307136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19050</xdr:rowOff>
    </xdr:from>
    <xdr:to>
      <xdr:col>78</xdr:col>
      <xdr:colOff>120650</xdr:colOff>
      <xdr:row>17</xdr:row>
      <xdr:rowOff>120650</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5621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130827</xdr:rowOff>
    </xdr:from>
    <xdr:ext cx="736600" cy="259045"/>
    <xdr:sp macro="" textlink="">
      <xdr:nvSpPr>
        <xdr:cNvPr id="127" name="テキスト ボックス 126">
          <a:extLst>
            <a:ext uri="{FF2B5EF4-FFF2-40B4-BE49-F238E27FC236}">
              <a16:creationId xmlns:a16="http://schemas.microsoft.com/office/drawing/2014/main" id="{00000000-0008-0000-0400-00007F000000}"/>
            </a:ext>
          </a:extLst>
        </xdr:cNvPr>
        <xdr:cNvSpPr txBox="1"/>
      </xdr:nvSpPr>
      <xdr:spPr>
        <a:xfrm>
          <a:off x="15290800" y="2702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129286</xdr:rowOff>
    </xdr:from>
    <xdr:to>
      <xdr:col>73</xdr:col>
      <xdr:colOff>180975</xdr:colOff>
      <xdr:row>17</xdr:row>
      <xdr:rowOff>156718</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3893800" y="304393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158496</xdr:rowOff>
    </xdr:from>
    <xdr:to>
      <xdr:col>74</xdr:col>
      <xdr:colOff>31750</xdr:colOff>
      <xdr:row>17</xdr:row>
      <xdr:rowOff>88646</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4732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98823</xdr:rowOff>
    </xdr:from>
    <xdr:ext cx="7620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4401800" y="2670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101854</xdr:rowOff>
    </xdr:from>
    <xdr:to>
      <xdr:col>69</xdr:col>
      <xdr:colOff>92075</xdr:colOff>
      <xdr:row>17</xdr:row>
      <xdr:rowOff>129286</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004800" y="301650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140208</xdr:rowOff>
    </xdr:from>
    <xdr:to>
      <xdr:col>69</xdr:col>
      <xdr:colOff>142875</xdr:colOff>
      <xdr:row>17</xdr:row>
      <xdr:rowOff>70358</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3843000" y="2883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80535</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3512800" y="2652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144780</xdr:rowOff>
    </xdr:from>
    <xdr:to>
      <xdr:col>65</xdr:col>
      <xdr:colOff>53975</xdr:colOff>
      <xdr:row>17</xdr:row>
      <xdr:rowOff>74930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29540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85107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2623800" y="265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101346</xdr:rowOff>
    </xdr:from>
    <xdr:to>
      <xdr:col>82</xdr:col>
      <xdr:colOff>158750</xdr:colOff>
      <xdr:row>18</xdr:row>
      <xdr:rowOff>31496</xdr:rowOff>
    </xdr:to>
    <xdr:sp macro="" textlink="">
      <xdr:nvSpPr>
        <xdr:cNvPr id="141" name="楕円 140">
          <a:extLst>
            <a:ext uri="{FF2B5EF4-FFF2-40B4-BE49-F238E27FC236}">
              <a16:creationId xmlns:a16="http://schemas.microsoft.com/office/drawing/2014/main" id="{00000000-0008-0000-0400-00008D000000}"/>
            </a:ext>
          </a:extLst>
        </xdr:cNvPr>
        <xdr:cNvSpPr/>
      </xdr:nvSpPr>
      <xdr:spPr>
        <a:xfrm>
          <a:off x="16459200" y="3015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73423</xdr:rowOff>
    </xdr:from>
    <xdr:ext cx="762000" cy="259045"/>
    <xdr:sp macro="" textlink="">
      <xdr:nvSpPr>
        <xdr:cNvPr id="142" name="物件費該当値テキスト">
          <a:extLst>
            <a:ext uri="{FF2B5EF4-FFF2-40B4-BE49-F238E27FC236}">
              <a16:creationId xmlns:a16="http://schemas.microsoft.com/office/drawing/2014/main" id="{00000000-0008-0000-0400-00008E000000}"/>
            </a:ext>
          </a:extLst>
        </xdr:cNvPr>
        <xdr:cNvSpPr txBox="1"/>
      </xdr:nvSpPr>
      <xdr:spPr>
        <a:xfrm>
          <a:off x="16598900" y="298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160782</xdr:rowOff>
    </xdr:from>
    <xdr:to>
      <xdr:col>78</xdr:col>
      <xdr:colOff>120650</xdr:colOff>
      <xdr:row>18</xdr:row>
      <xdr:rowOff>90932</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5621000" y="3075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75709</xdr:rowOff>
    </xdr:from>
    <xdr:ext cx="7366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290800" y="31618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105918</xdr:rowOff>
    </xdr:from>
    <xdr:to>
      <xdr:col>74</xdr:col>
      <xdr:colOff>31750</xdr:colOff>
      <xdr:row>18</xdr:row>
      <xdr:rowOff>36068</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4732000" y="3020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20845</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4401800" y="3106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78486</xdr:rowOff>
    </xdr:from>
    <xdr:to>
      <xdr:col>69</xdr:col>
      <xdr:colOff>142875</xdr:colOff>
      <xdr:row>18</xdr:row>
      <xdr:rowOff>8636</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3843000" y="2993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164863</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512800" y="3079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51054</xdr:rowOff>
    </xdr:from>
    <xdr:to>
      <xdr:col>65</xdr:col>
      <xdr:colOff>53975</xdr:colOff>
      <xdr:row>17</xdr:row>
      <xdr:rowOff>152654</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2954000" y="2965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137431</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2623800" y="3052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類似団体を</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１</a:t>
          </a:r>
          <a:r>
            <a:rPr kumimoji="1" lang="ja-JP" altLang="ja-JP" sz="1100">
              <a:solidFill>
                <a:schemeClr val="dk1"/>
              </a:solidFill>
              <a:effectLst/>
              <a:latin typeface="+mn-lt"/>
              <a:ea typeface="+mn-ea"/>
              <a:cs typeface="+mn-cs"/>
            </a:rPr>
            <a:t>ポイント下回っている。人口減少に伴う少子化</a:t>
          </a:r>
          <a:r>
            <a:rPr kumimoji="1" lang="ja-JP" altLang="en-US" sz="1100">
              <a:solidFill>
                <a:schemeClr val="dk1"/>
              </a:solidFill>
              <a:effectLst/>
              <a:latin typeface="+mn-lt"/>
              <a:ea typeface="+mn-ea"/>
              <a:cs typeface="+mn-cs"/>
            </a:rPr>
            <a:t>、高齢者の増加</a:t>
          </a:r>
          <a:r>
            <a:rPr kumimoji="1" lang="ja-JP" altLang="ja-JP" sz="1100">
              <a:solidFill>
                <a:schemeClr val="dk1"/>
              </a:solidFill>
              <a:effectLst/>
              <a:latin typeface="+mn-lt"/>
              <a:ea typeface="+mn-ea"/>
              <a:cs typeface="+mn-cs"/>
            </a:rPr>
            <a:t>も大きく影響しており、過疎化、少子高齢化が進む地域として福祉施策は益々重要となってきており、充実した行政サービスに努めていく。</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a:extLst>
            <a:ext uri="{FF2B5EF4-FFF2-40B4-BE49-F238E27FC236}">
              <a16:creationId xmlns:a16="http://schemas.microsoft.com/office/drawing/2014/main" id="{00000000-0008-0000-0400-0000A3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6" name="扶助費グラフ枠">
          <a:extLst>
            <a:ext uri="{FF2B5EF4-FFF2-40B4-BE49-F238E27FC236}">
              <a16:creationId xmlns:a16="http://schemas.microsoft.com/office/drawing/2014/main" id="{00000000-0008-0000-0400-0000B0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61</xdr:row>
      <xdr:rowOff>107950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flipV="1">
          <a:off x="4826000" y="91186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80027</xdr:rowOff>
    </xdr:from>
    <xdr:ext cx="762000" cy="259045"/>
    <xdr:sp macro="" textlink="">
      <xdr:nvSpPr>
        <xdr:cNvPr id="178" name="扶助費最小値テキスト">
          <a:extLst>
            <a:ext uri="{FF2B5EF4-FFF2-40B4-BE49-F238E27FC236}">
              <a16:creationId xmlns:a16="http://schemas.microsoft.com/office/drawing/2014/main" id="{00000000-0008-0000-0400-0000B2000000}"/>
            </a:ext>
          </a:extLst>
        </xdr:cNvPr>
        <xdr:cNvSpPr txBox="1"/>
      </xdr:nvSpPr>
      <xdr:spPr>
        <a:xfrm>
          <a:off x="4914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107950</xdr:rowOff>
    </xdr:from>
    <xdr:to>
      <xdr:col>24</xdr:col>
      <xdr:colOff>114300</xdr:colOff>
      <xdr:row>61</xdr:row>
      <xdr:rowOff>107950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a:off x="4737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0" name="扶助費最大値テキスト">
          <a:extLst>
            <a:ext uri="{FF2B5EF4-FFF2-40B4-BE49-F238E27FC236}">
              <a16:creationId xmlns:a16="http://schemas.microsoft.com/office/drawing/2014/main" id="{00000000-0008-0000-0400-0000B4000000}"/>
            </a:ext>
          </a:extLst>
        </xdr:cNvPr>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95250</xdr:rowOff>
    </xdr:from>
    <xdr:to>
      <xdr:col>24</xdr:col>
      <xdr:colOff>25400</xdr:colOff>
      <xdr:row>53</xdr:row>
      <xdr:rowOff>120650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flipV="1">
          <a:off x="3987800" y="91821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111777</xdr:rowOff>
    </xdr:from>
    <xdr:ext cx="762000" cy="259045"/>
    <xdr:sp macro="" textlink="">
      <xdr:nvSpPr>
        <xdr:cNvPr id="183" name="扶助費平均値テキスト">
          <a:extLst>
            <a:ext uri="{FF2B5EF4-FFF2-40B4-BE49-F238E27FC236}">
              <a16:creationId xmlns:a16="http://schemas.microsoft.com/office/drawing/2014/main" id="{00000000-0008-0000-0400-0000B7000000}"/>
            </a:ext>
          </a:extLst>
        </xdr:cNvPr>
        <xdr:cNvSpPr txBox="1"/>
      </xdr:nvSpPr>
      <xdr:spPr>
        <a:xfrm>
          <a:off x="4914900" y="9370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139700</xdr:rowOff>
    </xdr:from>
    <xdr:to>
      <xdr:col>24</xdr:col>
      <xdr:colOff>76200</xdr:colOff>
      <xdr:row>55</xdr:row>
      <xdr:rowOff>69850</xdr:rowOff>
    </xdr:to>
    <xdr:sp macro="" textlink="">
      <xdr:nvSpPr>
        <xdr:cNvPr id="184" name="フローチャート: 判断 183">
          <a:extLst>
            <a:ext uri="{FF2B5EF4-FFF2-40B4-BE49-F238E27FC236}">
              <a16:creationId xmlns:a16="http://schemas.microsoft.com/office/drawing/2014/main" id="{00000000-0008-0000-0400-0000B8000000}"/>
            </a:ext>
          </a:extLst>
        </xdr:cNvPr>
        <xdr:cNvSpPr/>
      </xdr:nvSpPr>
      <xdr:spPr>
        <a:xfrm>
          <a:off x="47752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120650</xdr:rowOff>
    </xdr:from>
    <xdr:to>
      <xdr:col>19</xdr:col>
      <xdr:colOff>187325</xdr:colOff>
      <xdr:row>53</xdr:row>
      <xdr:rowOff>146050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3098800" y="92075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139700</xdr:rowOff>
    </xdr:from>
    <xdr:to>
      <xdr:col>20</xdr:col>
      <xdr:colOff>38100</xdr:colOff>
      <xdr:row>55</xdr:row>
      <xdr:rowOff>69850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39370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54627</xdr:rowOff>
    </xdr:from>
    <xdr:ext cx="736600" cy="259045"/>
    <xdr:sp macro="" textlink="">
      <xdr:nvSpPr>
        <xdr:cNvPr id="187" name="テキスト ボックス 186">
          <a:extLst>
            <a:ext uri="{FF2B5EF4-FFF2-40B4-BE49-F238E27FC236}">
              <a16:creationId xmlns:a16="http://schemas.microsoft.com/office/drawing/2014/main" id="{00000000-0008-0000-0400-0000BB000000}"/>
            </a:ext>
          </a:extLst>
        </xdr:cNvPr>
        <xdr:cNvSpPr txBox="1"/>
      </xdr:nvSpPr>
      <xdr:spPr>
        <a:xfrm>
          <a:off x="3606800" y="948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107950</xdr:rowOff>
    </xdr:from>
    <xdr:to>
      <xdr:col>15</xdr:col>
      <xdr:colOff>98425</xdr:colOff>
      <xdr:row>53</xdr:row>
      <xdr:rowOff>146050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2209800" y="9194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127000</xdr:rowOff>
    </xdr:from>
    <xdr:to>
      <xdr:col>15</xdr:col>
      <xdr:colOff>149225</xdr:colOff>
      <xdr:row>55</xdr:row>
      <xdr:rowOff>57150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3048000" y="938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41927</xdr:rowOff>
    </xdr:from>
    <xdr:ext cx="762000" cy="259045"/>
    <xdr:sp macro="" textlink="">
      <xdr:nvSpPr>
        <xdr:cNvPr id="190" name="テキスト ボックス 189">
          <a:extLst>
            <a:ext uri="{FF2B5EF4-FFF2-40B4-BE49-F238E27FC236}">
              <a16:creationId xmlns:a16="http://schemas.microsoft.com/office/drawing/2014/main" id="{00000000-0008-0000-0400-0000BE000000}"/>
            </a:ext>
          </a:extLst>
        </xdr:cNvPr>
        <xdr:cNvSpPr txBox="1"/>
      </xdr:nvSpPr>
      <xdr:spPr>
        <a:xfrm>
          <a:off x="27178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107950</xdr:rowOff>
    </xdr:from>
    <xdr:to>
      <xdr:col>11</xdr:col>
      <xdr:colOff>9525</xdr:colOff>
      <xdr:row>53</xdr:row>
      <xdr:rowOff>146050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1320800" y="9194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114300</xdr:rowOff>
    </xdr:from>
    <xdr:to>
      <xdr:col>11</xdr:col>
      <xdr:colOff>60325</xdr:colOff>
      <xdr:row>55</xdr:row>
      <xdr:rowOff>44450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2159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29227</xdr:rowOff>
    </xdr:from>
    <xdr:ext cx="7620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1828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101600</xdr:rowOff>
    </xdr:from>
    <xdr:to>
      <xdr:col>6</xdr:col>
      <xdr:colOff>171450</xdr:colOff>
      <xdr:row>55</xdr:row>
      <xdr:rowOff>31750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1270000" y="935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16527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939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44450</xdr:rowOff>
    </xdr:from>
    <xdr:to>
      <xdr:col>24</xdr:col>
      <xdr:colOff>76200</xdr:colOff>
      <xdr:row>53</xdr:row>
      <xdr:rowOff>146050</xdr:rowOff>
    </xdr:to>
    <xdr:sp macro="" textlink="">
      <xdr:nvSpPr>
        <xdr:cNvPr id="201" name="楕円 200">
          <a:extLst>
            <a:ext uri="{FF2B5EF4-FFF2-40B4-BE49-F238E27FC236}">
              <a16:creationId xmlns:a16="http://schemas.microsoft.com/office/drawing/2014/main" id="{00000000-0008-0000-0400-0000C9000000}"/>
            </a:ext>
          </a:extLst>
        </xdr:cNvPr>
        <xdr:cNvSpPr/>
      </xdr:nvSpPr>
      <xdr:spPr>
        <a:xfrm>
          <a:off x="4775200" y="913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124477</xdr:rowOff>
    </xdr:from>
    <xdr:ext cx="762000" cy="259045"/>
    <xdr:sp macro="" textlink="">
      <xdr:nvSpPr>
        <xdr:cNvPr id="202" name="扶助費該当値テキスト">
          <a:extLst>
            <a:ext uri="{FF2B5EF4-FFF2-40B4-BE49-F238E27FC236}">
              <a16:creationId xmlns:a16="http://schemas.microsoft.com/office/drawing/2014/main" id="{00000000-0008-0000-0400-0000CA000000}"/>
            </a:ext>
          </a:extLst>
        </xdr:cNvPr>
        <xdr:cNvSpPr txBox="1"/>
      </xdr:nvSpPr>
      <xdr:spPr>
        <a:xfrm>
          <a:off x="4914900" y="903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69850</xdr:rowOff>
    </xdr:from>
    <xdr:to>
      <xdr:col>20</xdr:col>
      <xdr:colOff>38100</xdr:colOff>
      <xdr:row>54</xdr:row>
      <xdr:rowOff>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3937000" y="915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10177</xdr:rowOff>
    </xdr:from>
    <xdr:ext cx="7366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3606800" y="8925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95250</xdr:rowOff>
    </xdr:from>
    <xdr:to>
      <xdr:col>15</xdr:col>
      <xdr:colOff>149225</xdr:colOff>
      <xdr:row>54</xdr:row>
      <xdr:rowOff>25400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0480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717800" y="895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57150</xdr:rowOff>
    </xdr:from>
    <xdr:to>
      <xdr:col>11</xdr:col>
      <xdr:colOff>60325</xdr:colOff>
      <xdr:row>53</xdr:row>
      <xdr:rowOff>158750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2159000" y="914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51</xdr:row>
      <xdr:rowOff>168927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828800" y="891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95250</xdr:rowOff>
    </xdr:from>
    <xdr:to>
      <xdr:col>6</xdr:col>
      <xdr:colOff>171450</xdr:colOff>
      <xdr:row>54</xdr:row>
      <xdr:rowOff>25400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12700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939800" y="895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1" name="正方形/長方形 210">
          <a:extLst>
            <a:ext uri="{FF2B5EF4-FFF2-40B4-BE49-F238E27FC236}">
              <a16:creationId xmlns:a16="http://schemas.microsoft.com/office/drawing/2014/main" id="{00000000-0008-0000-0400-0000D3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2" name="正方形/長方形 211">
          <a:extLst>
            <a:ext uri="{FF2B5EF4-FFF2-40B4-BE49-F238E27FC236}">
              <a16:creationId xmlns:a16="http://schemas.microsoft.com/office/drawing/2014/main" id="{00000000-0008-0000-0400-0000D4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1" name="テキスト ボックス 220">
          <a:extLst>
            <a:ext uri="{FF2B5EF4-FFF2-40B4-BE49-F238E27FC236}">
              <a16:creationId xmlns:a16="http://schemas.microsoft.com/office/drawing/2014/main" id="{00000000-0008-0000-0400-0000DD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類似団体を１．</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ポイント上回っている。一部事務組合等の構成団体に対する繰出金等が主な要因となっており、一部事務組合等の構成団体については、経営の健全化を求めるとともに繰出金等の抑制に努めていく。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2" name="テキスト ボックス 221">
          <a:extLst>
            <a:ext uri="{FF2B5EF4-FFF2-40B4-BE49-F238E27FC236}">
              <a16:creationId xmlns:a16="http://schemas.microsoft.com/office/drawing/2014/main" id="{00000000-0008-0000-0400-0000DE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3" name="直線コネクタ 222">
          <a:extLst>
            <a:ext uri="{FF2B5EF4-FFF2-40B4-BE49-F238E27FC236}">
              <a16:creationId xmlns:a16="http://schemas.microsoft.com/office/drawing/2014/main" id="{00000000-0008-0000-0400-0000DF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4" name="その他グラフ枠">
          <a:extLst>
            <a:ext uri="{FF2B5EF4-FFF2-40B4-BE49-F238E27FC236}">
              <a16:creationId xmlns:a16="http://schemas.microsoft.com/office/drawing/2014/main" id="{00000000-0008-0000-0400-0000EA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65278</xdr:rowOff>
    </xdr:from>
    <xdr:to>
      <xdr:col>82</xdr:col>
      <xdr:colOff>107950</xdr:colOff>
      <xdr:row>60</xdr:row>
      <xdr:rowOff>30988</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flipV="1">
          <a:off x="16510000" y="9152128"/>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3065</xdr:rowOff>
    </xdr:from>
    <xdr:ext cx="762000" cy="259045"/>
    <xdr:sp macro="" textlink="">
      <xdr:nvSpPr>
        <xdr:cNvPr id="236" name="その他最小値テキスト">
          <a:extLst>
            <a:ext uri="{FF2B5EF4-FFF2-40B4-BE49-F238E27FC236}">
              <a16:creationId xmlns:a16="http://schemas.microsoft.com/office/drawing/2014/main" id="{00000000-0008-0000-0400-0000EC000000}"/>
            </a:ext>
          </a:extLst>
        </xdr:cNvPr>
        <xdr:cNvSpPr txBox="1"/>
      </xdr:nvSpPr>
      <xdr:spPr>
        <a:xfrm>
          <a:off x="16598900" y="10290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30988</xdr:rowOff>
    </xdr:from>
    <xdr:to>
      <xdr:col>82</xdr:col>
      <xdr:colOff>196850</xdr:colOff>
      <xdr:row>60</xdr:row>
      <xdr:rowOff>30988</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6421100" y="10317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151655</xdr:rowOff>
    </xdr:from>
    <xdr:ext cx="762000" cy="259045"/>
    <xdr:sp macro="" textlink="">
      <xdr:nvSpPr>
        <xdr:cNvPr id="238" name="その他最大値テキスト">
          <a:extLst>
            <a:ext uri="{FF2B5EF4-FFF2-40B4-BE49-F238E27FC236}">
              <a16:creationId xmlns:a16="http://schemas.microsoft.com/office/drawing/2014/main" id="{00000000-0008-0000-0400-0000EE000000}"/>
            </a:ext>
          </a:extLst>
        </xdr:cNvPr>
        <xdr:cNvSpPr txBox="1"/>
      </xdr:nvSpPr>
      <xdr:spPr>
        <a:xfrm>
          <a:off x="16598900" y="8895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65278</xdr:rowOff>
    </xdr:from>
    <xdr:to>
      <xdr:col>82</xdr:col>
      <xdr:colOff>196850</xdr:colOff>
      <xdr:row>53</xdr:row>
      <xdr:rowOff>65278</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9152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122428</xdr:rowOff>
    </xdr:from>
    <xdr:to>
      <xdr:col>82</xdr:col>
      <xdr:colOff>107950</xdr:colOff>
      <xdr:row>56</xdr:row>
      <xdr:rowOff>140716</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a:off x="15671800" y="9723628"/>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51579</xdr:rowOff>
    </xdr:from>
    <xdr:ext cx="762000" cy="259045"/>
    <xdr:sp macro="" textlink="">
      <xdr:nvSpPr>
        <xdr:cNvPr id="241" name="その他平均値テキスト">
          <a:extLst>
            <a:ext uri="{FF2B5EF4-FFF2-40B4-BE49-F238E27FC236}">
              <a16:creationId xmlns:a16="http://schemas.microsoft.com/office/drawing/2014/main" id="{00000000-0008-0000-0400-0000F1000000}"/>
            </a:ext>
          </a:extLst>
        </xdr:cNvPr>
        <xdr:cNvSpPr txBox="1"/>
      </xdr:nvSpPr>
      <xdr:spPr>
        <a:xfrm>
          <a:off x="16598900" y="94813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35052</xdr:rowOff>
    </xdr:from>
    <xdr:to>
      <xdr:col>82</xdr:col>
      <xdr:colOff>158750</xdr:colOff>
      <xdr:row>56</xdr:row>
      <xdr:rowOff>136652</xdr:rowOff>
    </xdr:to>
    <xdr:sp macro="" textlink="">
      <xdr:nvSpPr>
        <xdr:cNvPr id="242" name="フローチャート: 判断 241">
          <a:extLst>
            <a:ext uri="{FF2B5EF4-FFF2-40B4-BE49-F238E27FC236}">
              <a16:creationId xmlns:a16="http://schemas.microsoft.com/office/drawing/2014/main" id="{00000000-0008-0000-0400-0000F2000000}"/>
            </a:ext>
          </a:extLst>
        </xdr:cNvPr>
        <xdr:cNvSpPr/>
      </xdr:nvSpPr>
      <xdr:spPr>
        <a:xfrm>
          <a:off x="16459200" y="9636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90424</xdr:rowOff>
    </xdr:from>
    <xdr:to>
      <xdr:col>78</xdr:col>
      <xdr:colOff>69850</xdr:colOff>
      <xdr:row>56</xdr:row>
      <xdr:rowOff>122428</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4782800" y="969162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25908</xdr:rowOff>
    </xdr:from>
    <xdr:to>
      <xdr:col>78</xdr:col>
      <xdr:colOff>120650</xdr:colOff>
      <xdr:row>56</xdr:row>
      <xdr:rowOff>127508</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5621000" y="9627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137685</xdr:rowOff>
    </xdr:from>
    <xdr:ext cx="736600" cy="259045"/>
    <xdr:sp macro="" textlink="">
      <xdr:nvSpPr>
        <xdr:cNvPr id="245" name="テキスト ボックス 244">
          <a:extLst>
            <a:ext uri="{FF2B5EF4-FFF2-40B4-BE49-F238E27FC236}">
              <a16:creationId xmlns:a16="http://schemas.microsoft.com/office/drawing/2014/main" id="{00000000-0008-0000-0400-0000F5000000}"/>
            </a:ext>
          </a:extLst>
        </xdr:cNvPr>
        <xdr:cNvSpPr txBox="1"/>
      </xdr:nvSpPr>
      <xdr:spPr>
        <a:xfrm>
          <a:off x="15290800" y="93959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21844</xdr:rowOff>
    </xdr:from>
    <xdr:to>
      <xdr:col>73</xdr:col>
      <xdr:colOff>180975</xdr:colOff>
      <xdr:row>56</xdr:row>
      <xdr:rowOff>90424</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3893800" y="9623044"/>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7620</xdr:rowOff>
    </xdr:from>
    <xdr:to>
      <xdr:col>74</xdr:col>
      <xdr:colOff>31750</xdr:colOff>
      <xdr:row>56</xdr:row>
      <xdr:rowOff>109220</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4732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119397</xdr:rowOff>
    </xdr:from>
    <xdr:ext cx="762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4401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21844</xdr:rowOff>
    </xdr:from>
    <xdr:to>
      <xdr:col>69</xdr:col>
      <xdr:colOff>92075</xdr:colOff>
      <xdr:row>56</xdr:row>
      <xdr:rowOff>53848</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flipV="1">
          <a:off x="13004800" y="962304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165354</xdr:rowOff>
    </xdr:from>
    <xdr:to>
      <xdr:col>69</xdr:col>
      <xdr:colOff>142875</xdr:colOff>
      <xdr:row>56</xdr:row>
      <xdr:rowOff>95504</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3843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80281</xdr:rowOff>
    </xdr:from>
    <xdr:ext cx="7620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3512800" y="968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165354</xdr:rowOff>
    </xdr:from>
    <xdr:to>
      <xdr:col>65</xdr:col>
      <xdr:colOff>53975</xdr:colOff>
      <xdr:row>56</xdr:row>
      <xdr:rowOff>95504</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2954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105681</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2623800" y="93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89916</xdr:rowOff>
    </xdr:from>
    <xdr:to>
      <xdr:col>82</xdr:col>
      <xdr:colOff>158750</xdr:colOff>
      <xdr:row>57</xdr:row>
      <xdr:rowOff>20066</xdr:rowOff>
    </xdr:to>
    <xdr:sp macro="" textlink="">
      <xdr:nvSpPr>
        <xdr:cNvPr id="259" name="楕円 258">
          <a:extLst>
            <a:ext uri="{FF2B5EF4-FFF2-40B4-BE49-F238E27FC236}">
              <a16:creationId xmlns:a16="http://schemas.microsoft.com/office/drawing/2014/main" id="{00000000-0008-0000-0400-000003010000}"/>
            </a:ext>
          </a:extLst>
        </xdr:cNvPr>
        <xdr:cNvSpPr/>
      </xdr:nvSpPr>
      <xdr:spPr>
        <a:xfrm>
          <a:off x="16459200" y="9691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61993</xdr:rowOff>
    </xdr:from>
    <xdr:ext cx="762000" cy="259045"/>
    <xdr:sp macro="" textlink="">
      <xdr:nvSpPr>
        <xdr:cNvPr id="260" name="その他該当値テキスト">
          <a:extLst>
            <a:ext uri="{FF2B5EF4-FFF2-40B4-BE49-F238E27FC236}">
              <a16:creationId xmlns:a16="http://schemas.microsoft.com/office/drawing/2014/main" id="{00000000-0008-0000-0400-000004010000}"/>
            </a:ext>
          </a:extLst>
        </xdr:cNvPr>
        <xdr:cNvSpPr txBox="1"/>
      </xdr:nvSpPr>
      <xdr:spPr>
        <a:xfrm>
          <a:off x="16598900" y="9663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71628</xdr:rowOff>
    </xdr:from>
    <xdr:to>
      <xdr:col>78</xdr:col>
      <xdr:colOff>120650</xdr:colOff>
      <xdr:row>57</xdr:row>
      <xdr:rowOff>1778</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5621000" y="9672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158005</xdr:rowOff>
    </xdr:from>
    <xdr:ext cx="7366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290800" y="9759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39624</xdr:rowOff>
    </xdr:from>
    <xdr:to>
      <xdr:col>74</xdr:col>
      <xdr:colOff>31750</xdr:colOff>
      <xdr:row>56</xdr:row>
      <xdr:rowOff>141224</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4732000" y="9640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126001</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4401800" y="9727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142494</xdr:rowOff>
    </xdr:from>
    <xdr:to>
      <xdr:col>69</xdr:col>
      <xdr:colOff>142875</xdr:colOff>
      <xdr:row>56</xdr:row>
      <xdr:rowOff>72644</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3843000" y="957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82821</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9341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3048</xdr:rowOff>
    </xdr:from>
    <xdr:to>
      <xdr:col>65</xdr:col>
      <xdr:colOff>53975</xdr:colOff>
      <xdr:row>56</xdr:row>
      <xdr:rowOff>104648</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2954000" y="9604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89425</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9690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9" name="正方形/長方形 268">
          <a:extLst>
            <a:ext uri="{FF2B5EF4-FFF2-40B4-BE49-F238E27FC236}">
              <a16:creationId xmlns:a16="http://schemas.microsoft.com/office/drawing/2014/main" id="{00000000-0008-0000-0400-00000D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0" name="正方形/長方形 269">
          <a:extLst>
            <a:ext uri="{FF2B5EF4-FFF2-40B4-BE49-F238E27FC236}">
              <a16:creationId xmlns:a16="http://schemas.microsoft.com/office/drawing/2014/main" id="{00000000-0008-0000-0400-00000E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類似団体を</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２ポイント下回っている。各種団体の補助金等については、当初の目的を達成した団体への補助金の削減、減額等を行うとともに、積極的な見直しを行っていく。新たな団体に対する補助金等については、費用対効果を充分検証するとともに、終期を設定するなど、増加となる要因を最小限にしていくよう努めていく。</a:t>
          </a:r>
          <a:endParaRPr lang="ja-JP" altLang="ja-JP">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0" name="テキスト ボックス 279">
          <a:extLst>
            <a:ext uri="{FF2B5EF4-FFF2-40B4-BE49-F238E27FC236}">
              <a16:creationId xmlns:a16="http://schemas.microsoft.com/office/drawing/2014/main" id="{00000000-0008-0000-0400-000018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1" name="直線コネクタ 280">
          <a:extLst>
            <a:ext uri="{FF2B5EF4-FFF2-40B4-BE49-F238E27FC236}">
              <a16:creationId xmlns:a16="http://schemas.microsoft.com/office/drawing/2014/main" id="{00000000-0008-0000-0400-000019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2" name="補助費等グラフ枠">
          <a:extLst>
            <a:ext uri="{FF2B5EF4-FFF2-40B4-BE49-F238E27FC236}">
              <a16:creationId xmlns:a16="http://schemas.microsoft.com/office/drawing/2014/main" id="{00000000-0008-0000-0400-000024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3556</xdr:rowOff>
    </xdr:from>
    <xdr:to>
      <xdr:col>82</xdr:col>
      <xdr:colOff>107950</xdr:colOff>
      <xdr:row>41</xdr:row>
      <xdr:rowOff>101854</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flipV="1">
          <a:off x="16510000" y="5832856"/>
          <a:ext cx="0" cy="1298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73931</xdr:rowOff>
    </xdr:from>
    <xdr:ext cx="762000" cy="259045"/>
    <xdr:sp macro="" textlink="">
      <xdr:nvSpPr>
        <xdr:cNvPr id="294" name="補助費等最小値テキスト">
          <a:extLst>
            <a:ext uri="{FF2B5EF4-FFF2-40B4-BE49-F238E27FC236}">
              <a16:creationId xmlns:a16="http://schemas.microsoft.com/office/drawing/2014/main" id="{00000000-0008-0000-0400-000026010000}"/>
            </a:ext>
          </a:extLst>
        </xdr:cNvPr>
        <xdr:cNvSpPr txBox="1"/>
      </xdr:nvSpPr>
      <xdr:spPr>
        <a:xfrm>
          <a:off x="16598900" y="7103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101854</xdr:rowOff>
    </xdr:from>
    <xdr:to>
      <xdr:col>82</xdr:col>
      <xdr:colOff>196850</xdr:colOff>
      <xdr:row>41</xdr:row>
      <xdr:rowOff>101854</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6421100" y="7131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89933</xdr:rowOff>
    </xdr:from>
    <xdr:ext cx="762000" cy="259045"/>
    <xdr:sp macro="" textlink="">
      <xdr:nvSpPr>
        <xdr:cNvPr id="296" name="補助費等最大値テキスト">
          <a:extLst>
            <a:ext uri="{FF2B5EF4-FFF2-40B4-BE49-F238E27FC236}">
              <a16:creationId xmlns:a16="http://schemas.microsoft.com/office/drawing/2014/main" id="{00000000-0008-0000-0400-000028010000}"/>
            </a:ext>
          </a:extLst>
        </xdr:cNvPr>
        <xdr:cNvSpPr txBox="1"/>
      </xdr:nvSpPr>
      <xdr:spPr>
        <a:xfrm>
          <a:off x="16598900" y="557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3556</xdr:rowOff>
    </xdr:from>
    <xdr:to>
      <xdr:col>82</xdr:col>
      <xdr:colOff>196850</xdr:colOff>
      <xdr:row>34</xdr:row>
      <xdr:rowOff>3556</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6421100" y="5832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35560</xdr:rowOff>
    </xdr:from>
    <xdr:to>
      <xdr:col>82</xdr:col>
      <xdr:colOff>107950</xdr:colOff>
      <xdr:row>36</xdr:row>
      <xdr:rowOff>67564</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flipV="1">
          <a:off x="15671800" y="6207760"/>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57421</xdr:rowOff>
    </xdr:from>
    <xdr:ext cx="762000" cy="259045"/>
    <xdr:sp macro="" textlink="">
      <xdr:nvSpPr>
        <xdr:cNvPr id="299" name="補助費等平均値テキスト">
          <a:extLst>
            <a:ext uri="{FF2B5EF4-FFF2-40B4-BE49-F238E27FC236}">
              <a16:creationId xmlns:a16="http://schemas.microsoft.com/office/drawing/2014/main" id="{00000000-0008-0000-0400-00002B010000}"/>
            </a:ext>
          </a:extLst>
        </xdr:cNvPr>
        <xdr:cNvSpPr txBox="1"/>
      </xdr:nvSpPr>
      <xdr:spPr>
        <a:xfrm>
          <a:off x="16598900" y="6229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85344</xdr:rowOff>
    </xdr:from>
    <xdr:to>
      <xdr:col>82</xdr:col>
      <xdr:colOff>158750</xdr:colOff>
      <xdr:row>37</xdr:row>
      <xdr:rowOff>15494</xdr:rowOff>
    </xdr:to>
    <xdr:sp macro="" textlink="">
      <xdr:nvSpPr>
        <xdr:cNvPr id="300" name="フローチャート: 判断 299">
          <a:extLst>
            <a:ext uri="{FF2B5EF4-FFF2-40B4-BE49-F238E27FC236}">
              <a16:creationId xmlns:a16="http://schemas.microsoft.com/office/drawing/2014/main" id="{00000000-0008-0000-0400-00002C010000}"/>
            </a:ext>
          </a:extLst>
        </xdr:cNvPr>
        <xdr:cNvSpPr/>
      </xdr:nvSpPr>
      <xdr:spPr>
        <a:xfrm>
          <a:off x="16459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26416</xdr:rowOff>
    </xdr:from>
    <xdr:to>
      <xdr:col>78</xdr:col>
      <xdr:colOff>69850</xdr:colOff>
      <xdr:row>36</xdr:row>
      <xdr:rowOff>67564</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4782800" y="619861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71628</xdr:rowOff>
    </xdr:from>
    <xdr:to>
      <xdr:col>78</xdr:col>
      <xdr:colOff>120650</xdr:colOff>
      <xdr:row>37</xdr:row>
      <xdr:rowOff>1778</xdr:rowOff>
    </xdr:to>
    <xdr:sp macro="" textlink="">
      <xdr:nvSpPr>
        <xdr:cNvPr id="302" name="フローチャート: 判断 301">
          <a:extLst>
            <a:ext uri="{FF2B5EF4-FFF2-40B4-BE49-F238E27FC236}">
              <a16:creationId xmlns:a16="http://schemas.microsoft.com/office/drawing/2014/main" id="{00000000-0008-0000-0400-00002E010000}"/>
            </a:ext>
          </a:extLst>
        </xdr:cNvPr>
        <xdr:cNvSpPr/>
      </xdr:nvSpPr>
      <xdr:spPr>
        <a:xfrm>
          <a:off x="15621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158005</xdr:rowOff>
    </xdr:from>
    <xdr:ext cx="7366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5290800" y="6330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165862</xdr:rowOff>
    </xdr:from>
    <xdr:to>
      <xdr:col>73</xdr:col>
      <xdr:colOff>180975</xdr:colOff>
      <xdr:row>36</xdr:row>
      <xdr:rowOff>26416</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3893800" y="616661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57912</xdr:rowOff>
    </xdr:from>
    <xdr:to>
      <xdr:col>74</xdr:col>
      <xdr:colOff>31750</xdr:colOff>
      <xdr:row>36</xdr:row>
      <xdr:rowOff>159512</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4732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144289</xdr:rowOff>
    </xdr:from>
    <xdr:ext cx="762000" cy="259045"/>
    <xdr:sp macro="" textlink="">
      <xdr:nvSpPr>
        <xdr:cNvPr id="306" name="テキスト ボックス 305">
          <a:extLst>
            <a:ext uri="{FF2B5EF4-FFF2-40B4-BE49-F238E27FC236}">
              <a16:creationId xmlns:a16="http://schemas.microsoft.com/office/drawing/2014/main" id="{00000000-0008-0000-0400-000032010000}"/>
            </a:ext>
          </a:extLst>
        </xdr:cNvPr>
        <xdr:cNvSpPr txBox="1"/>
      </xdr:nvSpPr>
      <xdr:spPr>
        <a:xfrm>
          <a:off x="144018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56134</xdr:rowOff>
    </xdr:from>
    <xdr:to>
      <xdr:col>69</xdr:col>
      <xdr:colOff>92075</xdr:colOff>
      <xdr:row>35</xdr:row>
      <xdr:rowOff>165862</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3004800" y="6056884"/>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30480</xdr:rowOff>
    </xdr:from>
    <xdr:to>
      <xdr:col>69</xdr:col>
      <xdr:colOff>142875</xdr:colOff>
      <xdr:row>36</xdr:row>
      <xdr:rowOff>132080</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3843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116857</xdr:rowOff>
    </xdr:from>
    <xdr:ext cx="7620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3512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57912</xdr:rowOff>
    </xdr:from>
    <xdr:to>
      <xdr:col>65</xdr:col>
      <xdr:colOff>53975</xdr:colOff>
      <xdr:row>36</xdr:row>
      <xdr:rowOff>159512</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2954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144289</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26238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156210</xdr:rowOff>
    </xdr:from>
    <xdr:to>
      <xdr:col>82</xdr:col>
      <xdr:colOff>158750</xdr:colOff>
      <xdr:row>36</xdr:row>
      <xdr:rowOff>86360</xdr:rowOff>
    </xdr:to>
    <xdr:sp macro="" textlink="">
      <xdr:nvSpPr>
        <xdr:cNvPr id="317" name="楕円 316">
          <a:extLst>
            <a:ext uri="{FF2B5EF4-FFF2-40B4-BE49-F238E27FC236}">
              <a16:creationId xmlns:a16="http://schemas.microsoft.com/office/drawing/2014/main" id="{00000000-0008-0000-0400-00003D010000}"/>
            </a:ext>
          </a:extLst>
        </xdr:cNvPr>
        <xdr:cNvSpPr/>
      </xdr:nvSpPr>
      <xdr:spPr>
        <a:xfrm>
          <a:off x="164592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1287</xdr:rowOff>
    </xdr:from>
    <xdr:ext cx="762000" cy="259045"/>
    <xdr:sp macro="" textlink="">
      <xdr:nvSpPr>
        <xdr:cNvPr id="318" name="補助費等該当値テキスト">
          <a:extLst>
            <a:ext uri="{FF2B5EF4-FFF2-40B4-BE49-F238E27FC236}">
              <a16:creationId xmlns:a16="http://schemas.microsoft.com/office/drawing/2014/main" id="{00000000-0008-0000-0400-00003E010000}"/>
            </a:ext>
          </a:extLst>
        </xdr:cNvPr>
        <xdr:cNvSpPr txBox="1"/>
      </xdr:nvSpPr>
      <xdr:spPr>
        <a:xfrm>
          <a:off x="165989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16764</xdr:rowOff>
    </xdr:from>
    <xdr:to>
      <xdr:col>78</xdr:col>
      <xdr:colOff>120650</xdr:colOff>
      <xdr:row>36</xdr:row>
      <xdr:rowOff>118364</xdr:rowOff>
    </xdr:to>
    <xdr:sp macro="" textlink="">
      <xdr:nvSpPr>
        <xdr:cNvPr id="319" name="楕円 318">
          <a:extLst>
            <a:ext uri="{FF2B5EF4-FFF2-40B4-BE49-F238E27FC236}">
              <a16:creationId xmlns:a16="http://schemas.microsoft.com/office/drawing/2014/main" id="{00000000-0008-0000-0400-00003F010000}"/>
            </a:ext>
          </a:extLst>
        </xdr:cNvPr>
        <xdr:cNvSpPr/>
      </xdr:nvSpPr>
      <xdr:spPr>
        <a:xfrm>
          <a:off x="156210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128541</xdr:rowOff>
    </xdr:from>
    <xdr:ext cx="7366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5290800" y="5957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147066</xdr:rowOff>
    </xdr:from>
    <xdr:to>
      <xdr:col>74</xdr:col>
      <xdr:colOff>31750</xdr:colOff>
      <xdr:row>36</xdr:row>
      <xdr:rowOff>77216</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4732000" y="614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87393</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4401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115062</xdr:rowOff>
    </xdr:from>
    <xdr:to>
      <xdr:col>69</xdr:col>
      <xdr:colOff>142875</xdr:colOff>
      <xdr:row>36</xdr:row>
      <xdr:rowOff>45212</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3843000" y="611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55389</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512800" y="5884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5334</xdr:rowOff>
    </xdr:from>
    <xdr:to>
      <xdr:col>65</xdr:col>
      <xdr:colOff>53975</xdr:colOff>
      <xdr:row>35</xdr:row>
      <xdr:rowOff>106934</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2954000" y="6006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117111</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623800" y="5774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7" name="正方形/長方形 326">
          <a:extLst>
            <a:ext uri="{FF2B5EF4-FFF2-40B4-BE49-F238E27FC236}">
              <a16:creationId xmlns:a16="http://schemas.microsoft.com/office/drawing/2014/main" id="{00000000-0008-0000-0400-000047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8" name="正方形/長方形 327">
          <a:extLst>
            <a:ext uri="{FF2B5EF4-FFF2-40B4-BE49-F238E27FC236}">
              <a16:creationId xmlns:a16="http://schemas.microsoft.com/office/drawing/2014/main" id="{00000000-0008-0000-0400-000048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類似団体を</a:t>
          </a:r>
          <a:r>
            <a:rPr kumimoji="1" lang="ja-JP" altLang="en-US" sz="1100">
              <a:solidFill>
                <a:schemeClr val="dk1"/>
              </a:solidFill>
              <a:effectLst/>
              <a:latin typeface="+mn-lt"/>
              <a:ea typeface="+mn-ea"/>
              <a:cs typeface="+mn-cs"/>
            </a:rPr>
            <a:t>４．３</a:t>
          </a:r>
          <a:r>
            <a:rPr kumimoji="1" lang="ja-JP" altLang="ja-JP" sz="1100">
              <a:solidFill>
                <a:schemeClr val="dk1"/>
              </a:solidFill>
              <a:effectLst/>
              <a:latin typeface="+mn-lt"/>
              <a:ea typeface="+mn-ea"/>
              <a:cs typeface="+mn-cs"/>
            </a:rPr>
            <a:t>ポイント下回っている。臨時財政対策債など据置期間の満了、新規事業における借入等により公債費の増加傾向にある。適債性の正確な判断と必要な事業の選択により、起債を制限するとともに、償還額の平準化、抑制に努め、将来負担の軽減に努めていく。</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9" name="直線コネクタ 338">
          <a:extLst>
            <a:ext uri="{FF2B5EF4-FFF2-40B4-BE49-F238E27FC236}">
              <a16:creationId xmlns:a16="http://schemas.microsoft.com/office/drawing/2014/main" id="{00000000-0008-0000-0400-000053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公債費グラフ枠">
          <a:extLst>
            <a:ext uri="{FF2B5EF4-FFF2-40B4-BE49-F238E27FC236}">
              <a16:creationId xmlns:a16="http://schemas.microsoft.com/office/drawing/2014/main" id="{00000000-0008-0000-0400-000060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168910</xdr:rowOff>
    </xdr:from>
    <xdr:to>
      <xdr:col>24</xdr:col>
      <xdr:colOff>25400</xdr:colOff>
      <xdr:row>80</xdr:row>
      <xdr:rowOff>161289</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flipV="1">
          <a:off x="4826000" y="12513310"/>
          <a:ext cx="0" cy="13639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133366</xdr:rowOff>
    </xdr:from>
    <xdr:ext cx="762000" cy="259045"/>
    <xdr:sp macro="" textlink="">
      <xdr:nvSpPr>
        <xdr:cNvPr id="354" name="公債費最小値テキスト">
          <a:extLst>
            <a:ext uri="{FF2B5EF4-FFF2-40B4-BE49-F238E27FC236}">
              <a16:creationId xmlns:a16="http://schemas.microsoft.com/office/drawing/2014/main" id="{00000000-0008-0000-0400-000062010000}"/>
            </a:ext>
          </a:extLst>
        </xdr:cNvPr>
        <xdr:cNvSpPr txBox="1"/>
      </xdr:nvSpPr>
      <xdr:spPr>
        <a:xfrm>
          <a:off x="4914900" y="13849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161289</xdr:rowOff>
    </xdr:from>
    <xdr:to>
      <xdr:col>24</xdr:col>
      <xdr:colOff>114300</xdr:colOff>
      <xdr:row>80</xdr:row>
      <xdr:rowOff>161289</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4737100" y="13877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83837</xdr:rowOff>
    </xdr:from>
    <xdr:ext cx="762000" cy="259045"/>
    <xdr:sp macro="" textlink="">
      <xdr:nvSpPr>
        <xdr:cNvPr id="356" name="公債費最大値テキスト">
          <a:extLst>
            <a:ext uri="{FF2B5EF4-FFF2-40B4-BE49-F238E27FC236}">
              <a16:creationId xmlns:a16="http://schemas.microsoft.com/office/drawing/2014/main" id="{00000000-0008-0000-0400-000064010000}"/>
            </a:ext>
          </a:extLst>
        </xdr:cNvPr>
        <xdr:cNvSpPr txBox="1"/>
      </xdr:nvSpPr>
      <xdr:spPr>
        <a:xfrm>
          <a:off x="4914900" y="12256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168910</xdr:rowOff>
    </xdr:from>
    <xdr:to>
      <xdr:col>24</xdr:col>
      <xdr:colOff>114300</xdr:colOff>
      <xdr:row>72</xdr:row>
      <xdr:rowOff>168910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4737100" y="12513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111760</xdr:rowOff>
    </xdr:from>
    <xdr:to>
      <xdr:col>24</xdr:col>
      <xdr:colOff>25400</xdr:colOff>
      <xdr:row>75</xdr:row>
      <xdr:rowOff>168911</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3987800" y="12970510"/>
          <a:ext cx="838200" cy="57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82566</xdr:rowOff>
    </xdr:from>
    <xdr:ext cx="762000" cy="259045"/>
    <xdr:sp macro="" textlink="">
      <xdr:nvSpPr>
        <xdr:cNvPr id="359" name="公債費平均値テキスト">
          <a:extLst>
            <a:ext uri="{FF2B5EF4-FFF2-40B4-BE49-F238E27FC236}">
              <a16:creationId xmlns:a16="http://schemas.microsoft.com/office/drawing/2014/main" id="{00000000-0008-0000-0400-000067010000}"/>
            </a:ext>
          </a:extLst>
        </xdr:cNvPr>
        <xdr:cNvSpPr txBox="1"/>
      </xdr:nvSpPr>
      <xdr:spPr>
        <a:xfrm>
          <a:off x="4914900" y="131127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110489</xdr:rowOff>
    </xdr:from>
    <xdr:to>
      <xdr:col>24</xdr:col>
      <xdr:colOff>76200</xdr:colOff>
      <xdr:row>77</xdr:row>
      <xdr:rowOff>40639</xdr:rowOff>
    </xdr:to>
    <xdr:sp macro="" textlink="">
      <xdr:nvSpPr>
        <xdr:cNvPr id="360" name="フローチャート: 判断 359">
          <a:extLst>
            <a:ext uri="{FF2B5EF4-FFF2-40B4-BE49-F238E27FC236}">
              <a16:creationId xmlns:a16="http://schemas.microsoft.com/office/drawing/2014/main" id="{00000000-0008-0000-0400-000068010000}"/>
            </a:ext>
          </a:extLst>
        </xdr:cNvPr>
        <xdr:cNvSpPr/>
      </xdr:nvSpPr>
      <xdr:spPr>
        <a:xfrm>
          <a:off x="47752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88900</xdr:rowOff>
    </xdr:from>
    <xdr:to>
      <xdr:col>19</xdr:col>
      <xdr:colOff>187325</xdr:colOff>
      <xdr:row>75</xdr:row>
      <xdr:rowOff>111760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3098800" y="1294765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114300</xdr:rowOff>
    </xdr:from>
    <xdr:to>
      <xdr:col>20</xdr:col>
      <xdr:colOff>38100</xdr:colOff>
      <xdr:row>77</xdr:row>
      <xdr:rowOff>44450</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3937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29227</xdr:rowOff>
    </xdr:from>
    <xdr:ext cx="7366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3606800" y="13230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77470</xdr:rowOff>
    </xdr:from>
    <xdr:to>
      <xdr:col>15</xdr:col>
      <xdr:colOff>98425</xdr:colOff>
      <xdr:row>75</xdr:row>
      <xdr:rowOff>88900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2209800" y="1293622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106680</xdr:rowOff>
    </xdr:from>
    <xdr:to>
      <xdr:col>15</xdr:col>
      <xdr:colOff>149225</xdr:colOff>
      <xdr:row>77</xdr:row>
      <xdr:rowOff>36830</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3048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21607</xdr:rowOff>
    </xdr:from>
    <xdr:ext cx="762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717800" y="1322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77470</xdr:rowOff>
    </xdr:from>
    <xdr:to>
      <xdr:col>11</xdr:col>
      <xdr:colOff>9525</xdr:colOff>
      <xdr:row>75</xdr:row>
      <xdr:rowOff>85090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1320800" y="129362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95250</xdr:rowOff>
    </xdr:from>
    <xdr:to>
      <xdr:col>11</xdr:col>
      <xdr:colOff>60325</xdr:colOff>
      <xdr:row>77</xdr:row>
      <xdr:rowOff>25400</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2159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10177</xdr:rowOff>
    </xdr:from>
    <xdr:ext cx="7620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1828800" y="13211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144780</xdr:rowOff>
    </xdr:from>
    <xdr:to>
      <xdr:col>6</xdr:col>
      <xdr:colOff>171450</xdr:colOff>
      <xdr:row>77</xdr:row>
      <xdr:rowOff>74930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1270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59707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939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118110</xdr:rowOff>
    </xdr:from>
    <xdr:to>
      <xdr:col>24</xdr:col>
      <xdr:colOff>76200</xdr:colOff>
      <xdr:row>76</xdr:row>
      <xdr:rowOff>48261</xdr:rowOff>
    </xdr:to>
    <xdr:sp macro="" textlink="">
      <xdr:nvSpPr>
        <xdr:cNvPr id="377" name="楕円 376">
          <a:extLst>
            <a:ext uri="{FF2B5EF4-FFF2-40B4-BE49-F238E27FC236}">
              <a16:creationId xmlns:a16="http://schemas.microsoft.com/office/drawing/2014/main" id="{00000000-0008-0000-0400-000079010000}"/>
            </a:ext>
          </a:extLst>
        </xdr:cNvPr>
        <xdr:cNvSpPr/>
      </xdr:nvSpPr>
      <xdr:spPr>
        <a:xfrm>
          <a:off x="4775200" y="129768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134637</xdr:rowOff>
    </xdr:from>
    <xdr:ext cx="762000" cy="259045"/>
    <xdr:sp macro="" textlink="">
      <xdr:nvSpPr>
        <xdr:cNvPr id="378" name="公債費該当値テキスト">
          <a:extLst>
            <a:ext uri="{FF2B5EF4-FFF2-40B4-BE49-F238E27FC236}">
              <a16:creationId xmlns:a16="http://schemas.microsoft.com/office/drawing/2014/main" id="{00000000-0008-0000-0400-00007A010000}"/>
            </a:ext>
          </a:extLst>
        </xdr:cNvPr>
        <xdr:cNvSpPr txBox="1"/>
      </xdr:nvSpPr>
      <xdr:spPr>
        <a:xfrm>
          <a:off x="4914900" y="1282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60960</xdr:rowOff>
    </xdr:from>
    <xdr:to>
      <xdr:col>20</xdr:col>
      <xdr:colOff>38100</xdr:colOff>
      <xdr:row>75</xdr:row>
      <xdr:rowOff>162561</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3937000" y="129197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1287</xdr:rowOff>
    </xdr:from>
    <xdr:ext cx="7366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606800" y="126885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38100</xdr:rowOff>
    </xdr:from>
    <xdr:to>
      <xdr:col>15</xdr:col>
      <xdr:colOff>149225</xdr:colOff>
      <xdr:row>75</xdr:row>
      <xdr:rowOff>139700</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3048000" y="1289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149877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717800" y="12665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26670</xdr:rowOff>
    </xdr:from>
    <xdr:to>
      <xdr:col>11</xdr:col>
      <xdr:colOff>60325</xdr:colOff>
      <xdr:row>75</xdr:row>
      <xdr:rowOff>128270</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2159000" y="12885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138447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828800" y="1265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34290</xdr:rowOff>
    </xdr:from>
    <xdr:to>
      <xdr:col>6</xdr:col>
      <xdr:colOff>171450</xdr:colOff>
      <xdr:row>75</xdr:row>
      <xdr:rowOff>135890</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1270000" y="1289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146067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939800" y="1266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7" name="正方形/長方形 386">
          <a:extLst>
            <a:ext uri="{FF2B5EF4-FFF2-40B4-BE49-F238E27FC236}">
              <a16:creationId xmlns:a16="http://schemas.microsoft.com/office/drawing/2014/main" id="{00000000-0008-0000-0400-000083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8" name="正方形/長方形 387">
          <a:extLst>
            <a:ext uri="{FF2B5EF4-FFF2-40B4-BE49-F238E27FC236}">
              <a16:creationId xmlns:a16="http://schemas.microsoft.com/office/drawing/2014/main" id="{00000000-0008-0000-0400-000084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類似団体を</a:t>
          </a:r>
          <a:r>
            <a:rPr kumimoji="1" lang="ja-JP" altLang="en-US" sz="1100">
              <a:solidFill>
                <a:schemeClr val="dk1"/>
              </a:solidFill>
              <a:effectLst/>
              <a:latin typeface="+mn-lt"/>
              <a:ea typeface="+mn-ea"/>
              <a:cs typeface="+mn-cs"/>
            </a:rPr>
            <a:t>５．１</a:t>
          </a:r>
          <a:r>
            <a:rPr kumimoji="1" lang="ja-JP" altLang="ja-JP" sz="1100">
              <a:solidFill>
                <a:schemeClr val="dk1"/>
              </a:solidFill>
              <a:effectLst/>
              <a:latin typeface="+mn-lt"/>
              <a:ea typeface="+mn-ea"/>
              <a:cs typeface="+mn-cs"/>
            </a:rPr>
            <a:t>ポイント上回っている。人件費等の影響が大きな要因となっており、公債費以外の経常経費に係る費用についてもさらに削減に努めていく。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9" name="直線コネクタ 398">
          <a:extLst>
            <a:ext uri="{FF2B5EF4-FFF2-40B4-BE49-F238E27FC236}">
              <a16:creationId xmlns:a16="http://schemas.microsoft.com/office/drawing/2014/main" id="{00000000-0008-0000-0400-00008F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1" name="公債費以外グラフ枠">
          <a:extLst>
            <a:ext uri="{FF2B5EF4-FFF2-40B4-BE49-F238E27FC236}">
              <a16:creationId xmlns:a16="http://schemas.microsoft.com/office/drawing/2014/main" id="{00000000-0008-0000-0400-00009B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65278</xdr:rowOff>
    </xdr:from>
    <xdr:to>
      <xdr:col>82</xdr:col>
      <xdr:colOff>107950</xdr:colOff>
      <xdr:row>80</xdr:row>
      <xdr:rowOff>120142</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flipV="1">
          <a:off x="16510000" y="12581128"/>
          <a:ext cx="0" cy="1255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92219</xdr:rowOff>
    </xdr:from>
    <xdr:ext cx="762000" cy="259045"/>
    <xdr:sp macro="" textlink="">
      <xdr:nvSpPr>
        <xdr:cNvPr id="413" name="公債費以外最小値テキスト">
          <a:extLst>
            <a:ext uri="{FF2B5EF4-FFF2-40B4-BE49-F238E27FC236}">
              <a16:creationId xmlns:a16="http://schemas.microsoft.com/office/drawing/2014/main" id="{00000000-0008-0000-0400-00009D010000}"/>
            </a:ext>
          </a:extLst>
        </xdr:cNvPr>
        <xdr:cNvSpPr txBox="1"/>
      </xdr:nvSpPr>
      <xdr:spPr>
        <a:xfrm>
          <a:off x="16598900" y="13808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120142</xdr:rowOff>
    </xdr:from>
    <xdr:to>
      <xdr:col>82</xdr:col>
      <xdr:colOff>196850</xdr:colOff>
      <xdr:row>80</xdr:row>
      <xdr:rowOff>120142</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6421100" y="13836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151655</xdr:rowOff>
    </xdr:from>
    <xdr:ext cx="762000" cy="259045"/>
    <xdr:sp macro="" textlink="">
      <xdr:nvSpPr>
        <xdr:cNvPr id="415" name="公債費以外最大値テキスト">
          <a:extLst>
            <a:ext uri="{FF2B5EF4-FFF2-40B4-BE49-F238E27FC236}">
              <a16:creationId xmlns:a16="http://schemas.microsoft.com/office/drawing/2014/main" id="{00000000-0008-0000-0400-00009F010000}"/>
            </a:ext>
          </a:extLst>
        </xdr:cNvPr>
        <xdr:cNvSpPr txBox="1"/>
      </xdr:nvSpPr>
      <xdr:spPr>
        <a:xfrm>
          <a:off x="16598900" y="12324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65278</xdr:rowOff>
    </xdr:from>
    <xdr:to>
      <xdr:col>82</xdr:col>
      <xdr:colOff>196850</xdr:colOff>
      <xdr:row>73</xdr:row>
      <xdr:rowOff>65278</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6421100" y="12581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99568</xdr:rowOff>
    </xdr:from>
    <xdr:to>
      <xdr:col>82</xdr:col>
      <xdr:colOff>107950</xdr:colOff>
      <xdr:row>77</xdr:row>
      <xdr:rowOff>117856</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5671800" y="13301218"/>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138447</xdr:rowOff>
    </xdr:from>
    <xdr:ext cx="762000" cy="259045"/>
    <xdr:sp macro="" textlink="">
      <xdr:nvSpPr>
        <xdr:cNvPr id="418" name="公債費以外平均値テキスト">
          <a:extLst>
            <a:ext uri="{FF2B5EF4-FFF2-40B4-BE49-F238E27FC236}">
              <a16:creationId xmlns:a16="http://schemas.microsoft.com/office/drawing/2014/main" id="{00000000-0008-0000-0400-0000A2010000}"/>
            </a:ext>
          </a:extLst>
        </xdr:cNvPr>
        <xdr:cNvSpPr txBox="1"/>
      </xdr:nvSpPr>
      <xdr:spPr>
        <a:xfrm>
          <a:off x="16598900" y="12997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121920</xdr:rowOff>
    </xdr:from>
    <xdr:to>
      <xdr:col>82</xdr:col>
      <xdr:colOff>158750</xdr:colOff>
      <xdr:row>77</xdr:row>
      <xdr:rowOff>52070</xdr:rowOff>
    </xdr:to>
    <xdr:sp macro="" textlink="">
      <xdr:nvSpPr>
        <xdr:cNvPr id="419" name="フローチャート: 判断 418">
          <a:extLst>
            <a:ext uri="{FF2B5EF4-FFF2-40B4-BE49-F238E27FC236}">
              <a16:creationId xmlns:a16="http://schemas.microsoft.com/office/drawing/2014/main" id="{00000000-0008-0000-0400-0000A3010000}"/>
            </a:ext>
          </a:extLst>
        </xdr:cNvPr>
        <xdr:cNvSpPr/>
      </xdr:nvSpPr>
      <xdr:spPr>
        <a:xfrm>
          <a:off x="164592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8128</xdr:rowOff>
    </xdr:from>
    <xdr:to>
      <xdr:col>78</xdr:col>
      <xdr:colOff>69850</xdr:colOff>
      <xdr:row>77</xdr:row>
      <xdr:rowOff>99568</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4782800" y="13209778"/>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83058</xdr:rowOff>
    </xdr:from>
    <xdr:to>
      <xdr:col>78</xdr:col>
      <xdr:colOff>120650</xdr:colOff>
      <xdr:row>77</xdr:row>
      <xdr:rowOff>13208</xdr:rowOff>
    </xdr:to>
    <xdr:sp macro="" textlink="">
      <xdr:nvSpPr>
        <xdr:cNvPr id="421" name="フローチャート: 判断 420">
          <a:extLst>
            <a:ext uri="{FF2B5EF4-FFF2-40B4-BE49-F238E27FC236}">
              <a16:creationId xmlns:a16="http://schemas.microsoft.com/office/drawing/2014/main" id="{00000000-0008-0000-0400-0000A5010000}"/>
            </a:ext>
          </a:extLst>
        </xdr:cNvPr>
        <xdr:cNvSpPr/>
      </xdr:nvSpPr>
      <xdr:spPr>
        <a:xfrm>
          <a:off x="15621000" y="13113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23385</xdr:rowOff>
    </xdr:from>
    <xdr:ext cx="7366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5290800" y="128821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81280</xdr:rowOff>
    </xdr:from>
    <xdr:to>
      <xdr:col>73</xdr:col>
      <xdr:colOff>180975</xdr:colOff>
      <xdr:row>77</xdr:row>
      <xdr:rowOff>8128</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3893800" y="13111480"/>
          <a:ext cx="889000" cy="98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39624</xdr:rowOff>
    </xdr:from>
    <xdr:to>
      <xdr:col>74</xdr:col>
      <xdr:colOff>31750</xdr:colOff>
      <xdr:row>76</xdr:row>
      <xdr:rowOff>141224</xdr:rowOff>
    </xdr:to>
    <xdr:sp macro="" textlink="">
      <xdr:nvSpPr>
        <xdr:cNvPr id="424" name="フローチャート: 判断 423">
          <a:extLst>
            <a:ext uri="{FF2B5EF4-FFF2-40B4-BE49-F238E27FC236}">
              <a16:creationId xmlns:a16="http://schemas.microsoft.com/office/drawing/2014/main" id="{00000000-0008-0000-0400-0000A8010000}"/>
            </a:ext>
          </a:extLst>
        </xdr:cNvPr>
        <xdr:cNvSpPr/>
      </xdr:nvSpPr>
      <xdr:spPr>
        <a:xfrm>
          <a:off x="14732000" y="13069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151401</xdr:rowOff>
    </xdr:from>
    <xdr:ext cx="762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4401800" y="12838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26415</xdr:rowOff>
    </xdr:from>
    <xdr:to>
      <xdr:col>69</xdr:col>
      <xdr:colOff>92075</xdr:colOff>
      <xdr:row>76</xdr:row>
      <xdr:rowOff>81280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3004800" y="13056615"/>
          <a:ext cx="889000" cy="5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5335</xdr:rowOff>
    </xdr:from>
    <xdr:to>
      <xdr:col>69</xdr:col>
      <xdr:colOff>142875</xdr:colOff>
      <xdr:row>76</xdr:row>
      <xdr:rowOff>106935</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3843000" y="13035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117111</xdr:rowOff>
    </xdr:from>
    <xdr:ext cx="7620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3512800" y="12804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32765</xdr:rowOff>
    </xdr:from>
    <xdr:to>
      <xdr:col>65</xdr:col>
      <xdr:colOff>53975</xdr:colOff>
      <xdr:row>76</xdr:row>
      <xdr:rowOff>134365</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2954000" y="13062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119142</xdr:rowOff>
    </xdr:from>
    <xdr:ext cx="762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2623800" y="13149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67056</xdr:rowOff>
    </xdr:from>
    <xdr:to>
      <xdr:col>82</xdr:col>
      <xdr:colOff>158750</xdr:colOff>
      <xdr:row>77</xdr:row>
      <xdr:rowOff>168656</xdr:rowOff>
    </xdr:to>
    <xdr:sp macro="" textlink="">
      <xdr:nvSpPr>
        <xdr:cNvPr id="436" name="楕円 435">
          <a:extLst>
            <a:ext uri="{FF2B5EF4-FFF2-40B4-BE49-F238E27FC236}">
              <a16:creationId xmlns:a16="http://schemas.microsoft.com/office/drawing/2014/main" id="{00000000-0008-0000-0400-0000B4010000}"/>
            </a:ext>
          </a:extLst>
        </xdr:cNvPr>
        <xdr:cNvSpPr/>
      </xdr:nvSpPr>
      <xdr:spPr>
        <a:xfrm>
          <a:off x="16459200" y="13268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39133</xdr:rowOff>
    </xdr:from>
    <xdr:ext cx="762000" cy="259045"/>
    <xdr:sp macro="" textlink="">
      <xdr:nvSpPr>
        <xdr:cNvPr id="437" name="公債費以外該当値テキスト">
          <a:extLst>
            <a:ext uri="{FF2B5EF4-FFF2-40B4-BE49-F238E27FC236}">
              <a16:creationId xmlns:a16="http://schemas.microsoft.com/office/drawing/2014/main" id="{00000000-0008-0000-0400-0000B5010000}"/>
            </a:ext>
          </a:extLst>
        </xdr:cNvPr>
        <xdr:cNvSpPr txBox="1"/>
      </xdr:nvSpPr>
      <xdr:spPr>
        <a:xfrm>
          <a:off x="16598900" y="13240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48768</xdr:rowOff>
    </xdr:from>
    <xdr:to>
      <xdr:col>78</xdr:col>
      <xdr:colOff>120650</xdr:colOff>
      <xdr:row>77</xdr:row>
      <xdr:rowOff>150368</xdr:rowOff>
    </xdr:to>
    <xdr:sp macro="" textlink="">
      <xdr:nvSpPr>
        <xdr:cNvPr id="438" name="楕円 437">
          <a:extLst>
            <a:ext uri="{FF2B5EF4-FFF2-40B4-BE49-F238E27FC236}">
              <a16:creationId xmlns:a16="http://schemas.microsoft.com/office/drawing/2014/main" id="{00000000-0008-0000-0400-0000B6010000}"/>
            </a:ext>
          </a:extLst>
        </xdr:cNvPr>
        <xdr:cNvSpPr/>
      </xdr:nvSpPr>
      <xdr:spPr>
        <a:xfrm>
          <a:off x="15621000" y="13250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135145</xdr:rowOff>
    </xdr:from>
    <xdr:ext cx="7366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5290800" y="133367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128778</xdr:rowOff>
    </xdr:from>
    <xdr:to>
      <xdr:col>74</xdr:col>
      <xdr:colOff>31750</xdr:colOff>
      <xdr:row>77</xdr:row>
      <xdr:rowOff>58928</xdr:rowOff>
    </xdr:to>
    <xdr:sp macro="" textlink="">
      <xdr:nvSpPr>
        <xdr:cNvPr id="440" name="楕円 439">
          <a:extLst>
            <a:ext uri="{FF2B5EF4-FFF2-40B4-BE49-F238E27FC236}">
              <a16:creationId xmlns:a16="http://schemas.microsoft.com/office/drawing/2014/main" id="{00000000-0008-0000-0400-0000B8010000}"/>
            </a:ext>
          </a:extLst>
        </xdr:cNvPr>
        <xdr:cNvSpPr/>
      </xdr:nvSpPr>
      <xdr:spPr>
        <a:xfrm>
          <a:off x="14732000" y="13158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43705</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401800" y="13245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30480</xdr:rowOff>
    </xdr:from>
    <xdr:to>
      <xdr:col>69</xdr:col>
      <xdr:colOff>142875</xdr:colOff>
      <xdr:row>76</xdr:row>
      <xdr:rowOff>132080</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38430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116857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5128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147065</xdr:rowOff>
    </xdr:from>
    <xdr:to>
      <xdr:col>65</xdr:col>
      <xdr:colOff>53975</xdr:colOff>
      <xdr:row>76</xdr:row>
      <xdr:rowOff>77215</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2954000" y="1300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87393</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623800" y="12774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宮城県七ケ宿町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a:extLst>
            <a:ext uri="{FF2B5EF4-FFF2-40B4-BE49-F238E27FC236}">
              <a16:creationId xmlns:a16="http://schemas.microsoft.com/office/drawing/2014/main" id="{00000000-0008-0000-0500-00002B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106645</xdr:rowOff>
    </xdr:from>
    <xdr:to>
      <xdr:col>29</xdr:col>
      <xdr:colOff>127000</xdr:colOff>
      <xdr:row>19</xdr:row>
      <xdr:rowOff>60948</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flipV="1">
          <a:off x="5651500" y="2211670"/>
          <a:ext cx="0" cy="115445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33025</xdr:rowOff>
    </xdr:from>
    <xdr:ext cx="762000" cy="259045"/>
    <xdr:sp macro="" textlink="">
      <xdr:nvSpPr>
        <xdr:cNvPr id="45" name="人口1人当たり決算額の推移最小値テキスト130">
          <a:extLst>
            <a:ext uri="{FF2B5EF4-FFF2-40B4-BE49-F238E27FC236}">
              <a16:creationId xmlns:a16="http://schemas.microsoft.com/office/drawing/2014/main" id="{00000000-0008-0000-0500-00002D000000}"/>
            </a:ext>
          </a:extLst>
        </xdr:cNvPr>
        <xdr:cNvSpPr txBox="1"/>
      </xdr:nvSpPr>
      <xdr:spPr>
        <a:xfrm>
          <a:off x="5740400" y="3338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60948</xdr:rowOff>
    </xdr:from>
    <xdr:to>
      <xdr:col>30</xdr:col>
      <xdr:colOff>25400</xdr:colOff>
      <xdr:row>19</xdr:row>
      <xdr:rowOff>60948</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562600" y="33661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21572</xdr:rowOff>
    </xdr:from>
    <xdr:ext cx="762000" cy="259045"/>
    <xdr:sp macro="" textlink="">
      <xdr:nvSpPr>
        <xdr:cNvPr id="47" name="人口1人当たり決算額の推移最大値テキスト130">
          <a:extLst>
            <a:ext uri="{FF2B5EF4-FFF2-40B4-BE49-F238E27FC236}">
              <a16:creationId xmlns:a16="http://schemas.microsoft.com/office/drawing/2014/main" id="{00000000-0008-0000-0500-00002F000000}"/>
            </a:ext>
          </a:extLst>
        </xdr:cNvPr>
        <xdr:cNvSpPr txBox="1"/>
      </xdr:nvSpPr>
      <xdr:spPr>
        <a:xfrm>
          <a:off x="5740400" y="195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705,685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106645</xdr:rowOff>
    </xdr:from>
    <xdr:to>
      <xdr:col>30</xdr:col>
      <xdr:colOff>25400</xdr:colOff>
      <xdr:row>12</xdr:row>
      <xdr:rowOff>106645</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22116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145084</xdr:rowOff>
    </xdr:from>
    <xdr:to>
      <xdr:col>29</xdr:col>
      <xdr:colOff>127000</xdr:colOff>
      <xdr:row>16</xdr:row>
      <xdr:rowOff>18986</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5003800" y="2764459"/>
          <a:ext cx="647700" cy="453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52179</xdr:rowOff>
    </xdr:from>
    <xdr:ext cx="762000" cy="259045"/>
    <xdr:sp macro="" textlink="">
      <xdr:nvSpPr>
        <xdr:cNvPr id="50" name="人口1人当たり決算額の推移平均値テキスト130">
          <a:extLst>
            <a:ext uri="{FF2B5EF4-FFF2-40B4-BE49-F238E27FC236}">
              <a16:creationId xmlns:a16="http://schemas.microsoft.com/office/drawing/2014/main" id="{00000000-0008-0000-0500-000032000000}"/>
            </a:ext>
          </a:extLst>
        </xdr:cNvPr>
        <xdr:cNvSpPr txBox="1"/>
      </xdr:nvSpPr>
      <xdr:spPr>
        <a:xfrm>
          <a:off x="5740400" y="30144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80102</xdr:rowOff>
    </xdr:from>
    <xdr:to>
      <xdr:col>29</xdr:col>
      <xdr:colOff>177800</xdr:colOff>
      <xdr:row>18</xdr:row>
      <xdr:rowOff>10252</xdr:rowOff>
    </xdr:to>
    <xdr:sp macro="" textlink="">
      <xdr:nvSpPr>
        <xdr:cNvPr id="51" name="フローチャート: 判断 50">
          <a:extLst>
            <a:ext uri="{FF2B5EF4-FFF2-40B4-BE49-F238E27FC236}">
              <a16:creationId xmlns:a16="http://schemas.microsoft.com/office/drawing/2014/main" id="{00000000-0008-0000-0500-000033000000}"/>
            </a:ext>
          </a:extLst>
        </xdr:cNvPr>
        <xdr:cNvSpPr/>
      </xdr:nvSpPr>
      <xdr:spPr bwMode="auto">
        <a:xfrm>
          <a:off x="5600700" y="30423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18986</xdr:rowOff>
    </xdr:from>
    <xdr:to>
      <xdr:col>26</xdr:col>
      <xdr:colOff>50800</xdr:colOff>
      <xdr:row>16</xdr:row>
      <xdr:rowOff>71967</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4305300" y="2809811"/>
          <a:ext cx="698500" cy="529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84658</xdr:rowOff>
    </xdr:from>
    <xdr:to>
      <xdr:col>26</xdr:col>
      <xdr:colOff>101600</xdr:colOff>
      <xdr:row>18</xdr:row>
      <xdr:rowOff>14808</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4953000" y="30469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171035</xdr:rowOff>
    </xdr:from>
    <xdr:ext cx="736600" cy="259045"/>
    <xdr:sp macro="" textlink="">
      <xdr:nvSpPr>
        <xdr:cNvPr id="54" name="テキスト ボックス 53">
          <a:extLst>
            <a:ext uri="{FF2B5EF4-FFF2-40B4-BE49-F238E27FC236}">
              <a16:creationId xmlns:a16="http://schemas.microsoft.com/office/drawing/2014/main" id="{00000000-0008-0000-0500-000036000000}"/>
            </a:ext>
          </a:extLst>
        </xdr:cNvPr>
        <xdr:cNvSpPr txBox="1"/>
      </xdr:nvSpPr>
      <xdr:spPr>
        <a:xfrm>
          <a:off x="4622800" y="31333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71967</xdr:rowOff>
    </xdr:from>
    <xdr:to>
      <xdr:col>22</xdr:col>
      <xdr:colOff>114300</xdr:colOff>
      <xdr:row>16</xdr:row>
      <xdr:rowOff>77714</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3606800" y="2862792"/>
          <a:ext cx="698500" cy="57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88819</xdr:rowOff>
    </xdr:from>
    <xdr:to>
      <xdr:col>22</xdr:col>
      <xdr:colOff>165100</xdr:colOff>
      <xdr:row>18</xdr:row>
      <xdr:rowOff>18969</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254500" y="3051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3746</xdr:rowOff>
    </xdr:from>
    <xdr:ext cx="7620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3924300" y="3137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77714</xdr:rowOff>
    </xdr:from>
    <xdr:to>
      <xdr:col>18</xdr:col>
      <xdr:colOff>177800</xdr:colOff>
      <xdr:row>16</xdr:row>
      <xdr:rowOff>131042</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2908300" y="2868539"/>
          <a:ext cx="698500" cy="533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98997</xdr:rowOff>
    </xdr:from>
    <xdr:to>
      <xdr:col>19</xdr:col>
      <xdr:colOff>38100</xdr:colOff>
      <xdr:row>18</xdr:row>
      <xdr:rowOff>29147</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3556000" y="30612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13924</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225800" y="314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100976</xdr:rowOff>
    </xdr:from>
    <xdr:to>
      <xdr:col>15</xdr:col>
      <xdr:colOff>101600</xdr:colOff>
      <xdr:row>18</xdr:row>
      <xdr:rowOff>31126</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2857500" y="3063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15903</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2527300" y="3149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94284</xdr:rowOff>
    </xdr:from>
    <xdr:to>
      <xdr:col>29</xdr:col>
      <xdr:colOff>177800</xdr:colOff>
      <xdr:row>16</xdr:row>
      <xdr:rowOff>24434</xdr:rowOff>
    </xdr:to>
    <xdr:sp macro="" textlink="">
      <xdr:nvSpPr>
        <xdr:cNvPr id="68" name="楕円 67">
          <a:extLst>
            <a:ext uri="{FF2B5EF4-FFF2-40B4-BE49-F238E27FC236}">
              <a16:creationId xmlns:a16="http://schemas.microsoft.com/office/drawing/2014/main" id="{00000000-0008-0000-0500-000044000000}"/>
            </a:ext>
          </a:extLst>
        </xdr:cNvPr>
        <xdr:cNvSpPr/>
      </xdr:nvSpPr>
      <xdr:spPr bwMode="auto">
        <a:xfrm>
          <a:off x="5600700" y="27136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110811</xdr:rowOff>
    </xdr:from>
    <xdr:ext cx="762000" cy="259045"/>
    <xdr:sp macro="" textlink="">
      <xdr:nvSpPr>
        <xdr:cNvPr id="69" name="人口1人当たり決算額の推移該当値テキスト130">
          <a:extLst>
            <a:ext uri="{FF2B5EF4-FFF2-40B4-BE49-F238E27FC236}">
              <a16:creationId xmlns:a16="http://schemas.microsoft.com/office/drawing/2014/main" id="{00000000-0008-0000-0500-000045000000}"/>
            </a:ext>
          </a:extLst>
        </xdr:cNvPr>
        <xdr:cNvSpPr txBox="1"/>
      </xdr:nvSpPr>
      <xdr:spPr>
        <a:xfrm>
          <a:off x="5740400" y="2558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415,507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139636</xdr:rowOff>
    </xdr:from>
    <xdr:to>
      <xdr:col>26</xdr:col>
      <xdr:colOff>101600</xdr:colOff>
      <xdr:row>16</xdr:row>
      <xdr:rowOff>69786</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4953000" y="27590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79963</xdr:rowOff>
    </xdr:from>
    <xdr:ext cx="7366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4622800" y="25278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21167</xdr:rowOff>
    </xdr:from>
    <xdr:to>
      <xdr:col>22</xdr:col>
      <xdr:colOff>165100</xdr:colOff>
      <xdr:row>16</xdr:row>
      <xdr:rowOff>122767</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254500" y="28119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132944</xdr:rowOff>
    </xdr:from>
    <xdr:ext cx="7620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3924300" y="2580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26914</xdr:rowOff>
    </xdr:from>
    <xdr:to>
      <xdr:col>19</xdr:col>
      <xdr:colOff>38100</xdr:colOff>
      <xdr:row>16</xdr:row>
      <xdr:rowOff>128514</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3556000" y="28177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138691</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225800" y="2586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80242</xdr:rowOff>
    </xdr:from>
    <xdr:to>
      <xdr:col>15</xdr:col>
      <xdr:colOff>101600</xdr:colOff>
      <xdr:row>17</xdr:row>
      <xdr:rowOff>10392</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2857500" y="28710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20569</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2527300" y="2639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a:extLst>
            <a:ext uri="{FF2B5EF4-FFF2-40B4-BE49-F238E27FC236}">
              <a16:creationId xmlns:a16="http://schemas.microsoft.com/office/drawing/2014/main" id="{00000000-0008-0000-0500-00004F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a:extLst>
            <a:ext uri="{FF2B5EF4-FFF2-40B4-BE49-F238E27FC236}">
              <a16:creationId xmlns:a16="http://schemas.microsoft.com/office/drawing/2014/main" id="{00000000-0008-0000-0500-000058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a:extLst>
            <a:ext uri="{FF2B5EF4-FFF2-40B4-BE49-F238E27FC236}">
              <a16:creationId xmlns:a16="http://schemas.microsoft.com/office/drawing/2014/main" id="{00000000-0008-0000-0500-000059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a:extLst>
            <a:ext uri="{FF2B5EF4-FFF2-40B4-BE49-F238E27FC236}">
              <a16:creationId xmlns:a16="http://schemas.microsoft.com/office/drawing/2014/main" id="{00000000-0008-0000-0500-00005A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a:extLst>
            <a:ext uri="{FF2B5EF4-FFF2-40B4-BE49-F238E27FC236}">
              <a16:creationId xmlns:a16="http://schemas.microsoft.com/office/drawing/2014/main" id="{00000000-0008-0000-0500-00005B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a:extLst>
            <a:ext uri="{FF2B5EF4-FFF2-40B4-BE49-F238E27FC236}">
              <a16:creationId xmlns:a16="http://schemas.microsoft.com/office/drawing/2014/main" id="{00000000-0008-0000-0500-000066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277976</xdr:rowOff>
    </xdr:from>
    <xdr:to>
      <xdr:col>29</xdr:col>
      <xdr:colOff>127000</xdr:colOff>
      <xdr:row>37</xdr:row>
      <xdr:rowOff>71738</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flipV="1">
          <a:off x="5651500" y="6202526"/>
          <a:ext cx="0" cy="99391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43815</xdr:rowOff>
    </xdr:from>
    <xdr:ext cx="762000" cy="259045"/>
    <xdr:sp macro="" textlink="">
      <xdr:nvSpPr>
        <xdr:cNvPr id="104" name="人口1人当たり決算額の推移最小値テキスト445">
          <a:extLst>
            <a:ext uri="{FF2B5EF4-FFF2-40B4-BE49-F238E27FC236}">
              <a16:creationId xmlns:a16="http://schemas.microsoft.com/office/drawing/2014/main" id="{00000000-0008-0000-0500-000068000000}"/>
            </a:ext>
          </a:extLst>
        </xdr:cNvPr>
        <xdr:cNvSpPr txBox="1"/>
      </xdr:nvSpPr>
      <xdr:spPr>
        <a:xfrm>
          <a:off x="5740400" y="7168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71738</xdr:rowOff>
    </xdr:from>
    <xdr:to>
      <xdr:col>30</xdr:col>
      <xdr:colOff>25400</xdr:colOff>
      <xdr:row>37</xdr:row>
      <xdr:rowOff>71738</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5562600" y="71964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21453</xdr:rowOff>
    </xdr:from>
    <xdr:ext cx="762000" cy="259045"/>
    <xdr:sp macro="" textlink="">
      <xdr:nvSpPr>
        <xdr:cNvPr id="106" name="人口1人当たり決算額の推移最大値テキスト445">
          <a:extLst>
            <a:ext uri="{FF2B5EF4-FFF2-40B4-BE49-F238E27FC236}">
              <a16:creationId xmlns:a16="http://schemas.microsoft.com/office/drawing/2014/main" id="{00000000-0008-0000-0500-00006A000000}"/>
            </a:ext>
          </a:extLst>
        </xdr:cNvPr>
        <xdr:cNvSpPr txBox="1"/>
      </xdr:nvSpPr>
      <xdr:spPr>
        <a:xfrm>
          <a:off x="5740400" y="5946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277976</xdr:rowOff>
    </xdr:from>
    <xdr:to>
      <xdr:col>30</xdr:col>
      <xdr:colOff>25400</xdr:colOff>
      <xdr:row>33</xdr:row>
      <xdr:rowOff>277976</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620252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163316</xdr:rowOff>
    </xdr:from>
    <xdr:to>
      <xdr:col>29</xdr:col>
      <xdr:colOff>127000</xdr:colOff>
      <xdr:row>35</xdr:row>
      <xdr:rowOff>204184</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003800" y="6773666"/>
          <a:ext cx="647700" cy="408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148092</xdr:rowOff>
    </xdr:from>
    <xdr:ext cx="762000" cy="259045"/>
    <xdr:sp macro="" textlink="">
      <xdr:nvSpPr>
        <xdr:cNvPr id="109" name="人口1人当たり決算額の推移平均値テキスト445">
          <a:extLst>
            <a:ext uri="{FF2B5EF4-FFF2-40B4-BE49-F238E27FC236}">
              <a16:creationId xmlns:a16="http://schemas.microsoft.com/office/drawing/2014/main" id="{00000000-0008-0000-0500-00006D000000}"/>
            </a:ext>
          </a:extLst>
        </xdr:cNvPr>
        <xdr:cNvSpPr txBox="1"/>
      </xdr:nvSpPr>
      <xdr:spPr>
        <a:xfrm>
          <a:off x="5740400" y="67584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165761</xdr:rowOff>
    </xdr:from>
    <xdr:to>
      <xdr:col>29</xdr:col>
      <xdr:colOff>177800</xdr:colOff>
      <xdr:row>35</xdr:row>
      <xdr:rowOff>267361</xdr:rowOff>
    </xdr:to>
    <xdr:sp macro="" textlink="">
      <xdr:nvSpPr>
        <xdr:cNvPr id="110" name="フローチャート: 判断 109">
          <a:extLst>
            <a:ext uri="{FF2B5EF4-FFF2-40B4-BE49-F238E27FC236}">
              <a16:creationId xmlns:a16="http://schemas.microsoft.com/office/drawing/2014/main" id="{00000000-0008-0000-0500-00006E000000}"/>
            </a:ext>
          </a:extLst>
        </xdr:cNvPr>
        <xdr:cNvSpPr/>
      </xdr:nvSpPr>
      <xdr:spPr bwMode="auto">
        <a:xfrm>
          <a:off x="5600700" y="67761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204184</xdr:rowOff>
    </xdr:from>
    <xdr:to>
      <xdr:col>26</xdr:col>
      <xdr:colOff>50800</xdr:colOff>
      <xdr:row>35</xdr:row>
      <xdr:rowOff>231305</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4305300" y="6814534"/>
          <a:ext cx="698500" cy="271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163192</xdr:rowOff>
    </xdr:from>
    <xdr:to>
      <xdr:col>26</xdr:col>
      <xdr:colOff>101600</xdr:colOff>
      <xdr:row>35</xdr:row>
      <xdr:rowOff>264792</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4953000" y="6773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249569</xdr:rowOff>
    </xdr:from>
    <xdr:ext cx="736600" cy="259045"/>
    <xdr:sp macro="" textlink="">
      <xdr:nvSpPr>
        <xdr:cNvPr id="113" name="テキスト ボックス 112">
          <a:extLst>
            <a:ext uri="{FF2B5EF4-FFF2-40B4-BE49-F238E27FC236}">
              <a16:creationId xmlns:a16="http://schemas.microsoft.com/office/drawing/2014/main" id="{00000000-0008-0000-0500-000071000000}"/>
            </a:ext>
          </a:extLst>
        </xdr:cNvPr>
        <xdr:cNvSpPr txBox="1"/>
      </xdr:nvSpPr>
      <xdr:spPr>
        <a:xfrm>
          <a:off x="4622800" y="68599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228256</xdr:rowOff>
    </xdr:from>
    <xdr:to>
      <xdr:col>22</xdr:col>
      <xdr:colOff>114300</xdr:colOff>
      <xdr:row>35</xdr:row>
      <xdr:rowOff>231305</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3606800" y="6838606"/>
          <a:ext cx="698500" cy="30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166612</xdr:rowOff>
    </xdr:from>
    <xdr:to>
      <xdr:col>22</xdr:col>
      <xdr:colOff>165100</xdr:colOff>
      <xdr:row>35</xdr:row>
      <xdr:rowOff>268212</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254500" y="677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278389</xdr:rowOff>
    </xdr:from>
    <xdr:ext cx="7620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3924300" y="6545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228256</xdr:rowOff>
    </xdr:from>
    <xdr:to>
      <xdr:col>18</xdr:col>
      <xdr:colOff>177800</xdr:colOff>
      <xdr:row>35</xdr:row>
      <xdr:rowOff>240377</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2908300" y="6838606"/>
          <a:ext cx="698500" cy="121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168376</xdr:rowOff>
    </xdr:from>
    <xdr:to>
      <xdr:col>19</xdr:col>
      <xdr:colOff>38100</xdr:colOff>
      <xdr:row>35</xdr:row>
      <xdr:rowOff>269976</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3556000" y="67787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280153</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225800" y="6547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153819</xdr:rowOff>
    </xdr:from>
    <xdr:to>
      <xdr:col>15</xdr:col>
      <xdr:colOff>101600</xdr:colOff>
      <xdr:row>35</xdr:row>
      <xdr:rowOff>255419</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2857500" y="67641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265596</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2527300" y="6533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112516</xdr:rowOff>
    </xdr:from>
    <xdr:to>
      <xdr:col>29</xdr:col>
      <xdr:colOff>177800</xdr:colOff>
      <xdr:row>35</xdr:row>
      <xdr:rowOff>214116</xdr:rowOff>
    </xdr:to>
    <xdr:sp macro="" textlink="">
      <xdr:nvSpPr>
        <xdr:cNvPr id="127" name="楕円 126">
          <a:extLst>
            <a:ext uri="{FF2B5EF4-FFF2-40B4-BE49-F238E27FC236}">
              <a16:creationId xmlns:a16="http://schemas.microsoft.com/office/drawing/2014/main" id="{00000000-0008-0000-0500-00007F000000}"/>
            </a:ext>
          </a:extLst>
        </xdr:cNvPr>
        <xdr:cNvSpPr/>
      </xdr:nvSpPr>
      <xdr:spPr bwMode="auto">
        <a:xfrm>
          <a:off x="5600700" y="67228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300493</xdr:rowOff>
    </xdr:from>
    <xdr:ext cx="762000" cy="259045"/>
    <xdr:sp macro="" textlink="">
      <xdr:nvSpPr>
        <xdr:cNvPr id="128" name="人口1人当たり決算額の推移該当値テキスト445">
          <a:extLst>
            <a:ext uri="{FF2B5EF4-FFF2-40B4-BE49-F238E27FC236}">
              <a16:creationId xmlns:a16="http://schemas.microsoft.com/office/drawing/2014/main" id="{00000000-0008-0000-0500-000080000000}"/>
            </a:ext>
          </a:extLst>
        </xdr:cNvPr>
        <xdr:cNvSpPr txBox="1"/>
      </xdr:nvSpPr>
      <xdr:spPr>
        <a:xfrm>
          <a:off x="5740400" y="6567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153384</xdr:rowOff>
    </xdr:from>
    <xdr:to>
      <xdr:col>26</xdr:col>
      <xdr:colOff>101600</xdr:colOff>
      <xdr:row>35</xdr:row>
      <xdr:rowOff>254984</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4953000" y="67637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265161</xdr:rowOff>
    </xdr:from>
    <xdr:ext cx="7366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622800" y="65326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180505</xdr:rowOff>
    </xdr:from>
    <xdr:to>
      <xdr:col>22</xdr:col>
      <xdr:colOff>165100</xdr:colOff>
      <xdr:row>35</xdr:row>
      <xdr:rowOff>282105</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254500" y="67908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266882</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924300" y="6877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177456</xdr:rowOff>
    </xdr:from>
    <xdr:to>
      <xdr:col>19</xdr:col>
      <xdr:colOff>38100</xdr:colOff>
      <xdr:row>35</xdr:row>
      <xdr:rowOff>279056</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3556000" y="67878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263833</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225800" y="6874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189577</xdr:rowOff>
    </xdr:from>
    <xdr:to>
      <xdr:col>15</xdr:col>
      <xdr:colOff>101600</xdr:colOff>
      <xdr:row>35</xdr:row>
      <xdr:rowOff>291177</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2857500" y="67999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275954</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2527300" y="6886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宮城県七ケ宿町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1,391
1,358
263.09
3,166,964
3,038,126
67,273
1,477,847
2,072,533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a:extLst>
            <a:ext uri="{FF2B5EF4-FFF2-40B4-BE49-F238E27FC236}">
              <a16:creationId xmlns:a16="http://schemas.microsoft.com/office/drawing/2014/main" id="{00000000-0008-0000-0600-000034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43505</xdr:rowOff>
    </xdr:from>
    <xdr:to>
      <xdr:col>24</xdr:col>
      <xdr:colOff>62865</xdr:colOff>
      <xdr:row>37</xdr:row>
      <xdr:rowOff>119268</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flipV="1">
          <a:off x="4633595" y="5187005"/>
          <a:ext cx="1270" cy="1275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123095</xdr:rowOff>
    </xdr:from>
    <xdr:ext cx="534377" cy="259045"/>
    <xdr:sp macro="" textlink="">
      <xdr:nvSpPr>
        <xdr:cNvPr id="54" name="人件費最小値テキスト">
          <a:extLst>
            <a:ext uri="{FF2B5EF4-FFF2-40B4-BE49-F238E27FC236}">
              <a16:creationId xmlns:a16="http://schemas.microsoft.com/office/drawing/2014/main" id="{00000000-0008-0000-0600-000036000000}"/>
            </a:ext>
          </a:extLst>
        </xdr:cNvPr>
        <xdr:cNvSpPr txBox="1"/>
      </xdr:nvSpPr>
      <xdr:spPr>
        <a:xfrm>
          <a:off x="4686300" y="6466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119268</xdr:rowOff>
    </xdr:from>
    <xdr:to>
      <xdr:col>24</xdr:col>
      <xdr:colOff>152400</xdr:colOff>
      <xdr:row>37</xdr:row>
      <xdr:rowOff>119268</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4546600" y="6462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161632</xdr:rowOff>
    </xdr:from>
    <xdr:ext cx="599010" cy="259045"/>
    <xdr:sp macro="" textlink="">
      <xdr:nvSpPr>
        <xdr:cNvPr id="56" name="人件費最大値テキスト">
          <a:extLst>
            <a:ext uri="{FF2B5EF4-FFF2-40B4-BE49-F238E27FC236}">
              <a16:creationId xmlns:a16="http://schemas.microsoft.com/office/drawing/2014/main" id="{00000000-0008-0000-0600-000038000000}"/>
            </a:ext>
          </a:extLst>
        </xdr:cNvPr>
        <xdr:cNvSpPr txBox="1"/>
      </xdr:nvSpPr>
      <xdr:spPr>
        <a:xfrm>
          <a:off x="4686300" y="4962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642,080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43505</xdr:rowOff>
    </xdr:from>
    <xdr:to>
      <xdr:col>24</xdr:col>
      <xdr:colOff>152400</xdr:colOff>
      <xdr:row>30</xdr:row>
      <xdr:rowOff>43505</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5187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9130</xdr:rowOff>
    </xdr:from>
    <xdr:to>
      <xdr:col>24</xdr:col>
      <xdr:colOff>63500</xdr:colOff>
      <xdr:row>34</xdr:row>
      <xdr:rowOff>68873</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3797300" y="5838430"/>
          <a:ext cx="838200" cy="5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145735</xdr:rowOff>
    </xdr:from>
    <xdr:ext cx="599010" cy="259045"/>
    <xdr:sp macro="" textlink="">
      <xdr:nvSpPr>
        <xdr:cNvPr id="59" name="人件費平均値テキスト">
          <a:extLst>
            <a:ext uri="{FF2B5EF4-FFF2-40B4-BE49-F238E27FC236}">
              <a16:creationId xmlns:a16="http://schemas.microsoft.com/office/drawing/2014/main" id="{00000000-0008-0000-0600-00003B000000}"/>
            </a:ext>
          </a:extLst>
        </xdr:cNvPr>
        <xdr:cNvSpPr txBox="1"/>
      </xdr:nvSpPr>
      <xdr:spPr>
        <a:xfrm>
          <a:off x="4686300" y="61464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167308</xdr:rowOff>
    </xdr:from>
    <xdr:to>
      <xdr:col>24</xdr:col>
      <xdr:colOff>114300</xdr:colOff>
      <xdr:row>36</xdr:row>
      <xdr:rowOff>97458</xdr:rowOff>
    </xdr:to>
    <xdr:sp macro="" textlink="">
      <xdr:nvSpPr>
        <xdr:cNvPr id="60" name="フローチャート: 判断 59">
          <a:extLst>
            <a:ext uri="{FF2B5EF4-FFF2-40B4-BE49-F238E27FC236}">
              <a16:creationId xmlns:a16="http://schemas.microsoft.com/office/drawing/2014/main" id="{00000000-0008-0000-0600-00003C000000}"/>
            </a:ext>
          </a:extLst>
        </xdr:cNvPr>
        <xdr:cNvSpPr/>
      </xdr:nvSpPr>
      <xdr:spPr>
        <a:xfrm>
          <a:off x="4584700" y="6168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68873</xdr:rowOff>
    </xdr:from>
    <xdr:to>
      <xdr:col>19</xdr:col>
      <xdr:colOff>177800</xdr:colOff>
      <xdr:row>34</xdr:row>
      <xdr:rowOff>105867</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2908300" y="5898173"/>
          <a:ext cx="889000" cy="36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169518</xdr:rowOff>
    </xdr:from>
    <xdr:to>
      <xdr:col>20</xdr:col>
      <xdr:colOff>38100</xdr:colOff>
      <xdr:row>36</xdr:row>
      <xdr:rowOff>99668</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3746500" y="6170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90795</xdr:rowOff>
    </xdr:from>
    <xdr:ext cx="599010" cy="259045"/>
    <xdr:sp macro="" textlink="">
      <xdr:nvSpPr>
        <xdr:cNvPr id="63" name="テキスト ボックス 62">
          <a:extLst>
            <a:ext uri="{FF2B5EF4-FFF2-40B4-BE49-F238E27FC236}">
              <a16:creationId xmlns:a16="http://schemas.microsoft.com/office/drawing/2014/main" id="{00000000-0008-0000-0600-00003F000000}"/>
            </a:ext>
          </a:extLst>
        </xdr:cNvPr>
        <xdr:cNvSpPr txBox="1"/>
      </xdr:nvSpPr>
      <xdr:spPr>
        <a:xfrm>
          <a:off x="3497795" y="6262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105867</xdr:rowOff>
    </xdr:from>
    <xdr:to>
      <xdr:col>15</xdr:col>
      <xdr:colOff>50800</xdr:colOff>
      <xdr:row>34</xdr:row>
      <xdr:rowOff>116431</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019300" y="5935167"/>
          <a:ext cx="889000" cy="10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169605</xdr:rowOff>
    </xdr:from>
    <xdr:to>
      <xdr:col>15</xdr:col>
      <xdr:colOff>101600</xdr:colOff>
      <xdr:row>36</xdr:row>
      <xdr:rowOff>99755</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2857500" y="617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90882</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2608795" y="6263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116431</xdr:rowOff>
    </xdr:from>
    <xdr:to>
      <xdr:col>10</xdr:col>
      <xdr:colOff>114300</xdr:colOff>
      <xdr:row>34</xdr:row>
      <xdr:rowOff>170931</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1130300" y="5945731"/>
          <a:ext cx="889000" cy="54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3964</xdr:rowOff>
    </xdr:from>
    <xdr:to>
      <xdr:col>10</xdr:col>
      <xdr:colOff>165100</xdr:colOff>
      <xdr:row>36</xdr:row>
      <xdr:rowOff>105564</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1968500" y="6176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96691</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1719795" y="6268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170215</xdr:rowOff>
    </xdr:from>
    <xdr:to>
      <xdr:col>6</xdr:col>
      <xdr:colOff>38100</xdr:colOff>
      <xdr:row>36</xdr:row>
      <xdr:rowOff>100365</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079500" y="617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91492</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830795" y="6263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129780</xdr:rowOff>
    </xdr:from>
    <xdr:to>
      <xdr:col>24</xdr:col>
      <xdr:colOff>114300</xdr:colOff>
      <xdr:row>34</xdr:row>
      <xdr:rowOff>59930</xdr:rowOff>
    </xdr:to>
    <xdr:sp macro="" textlink="">
      <xdr:nvSpPr>
        <xdr:cNvPr id="77" name="楕円 76">
          <a:extLst>
            <a:ext uri="{FF2B5EF4-FFF2-40B4-BE49-F238E27FC236}">
              <a16:creationId xmlns:a16="http://schemas.microsoft.com/office/drawing/2014/main" id="{00000000-0008-0000-0600-00004D000000}"/>
            </a:ext>
          </a:extLst>
        </xdr:cNvPr>
        <xdr:cNvSpPr/>
      </xdr:nvSpPr>
      <xdr:spPr>
        <a:xfrm>
          <a:off x="4584700" y="578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152657</xdr:rowOff>
    </xdr:from>
    <xdr:ext cx="599010" cy="259045"/>
    <xdr:sp macro="" textlink="">
      <xdr:nvSpPr>
        <xdr:cNvPr id="78" name="人件費該当値テキスト">
          <a:extLst>
            <a:ext uri="{FF2B5EF4-FFF2-40B4-BE49-F238E27FC236}">
              <a16:creationId xmlns:a16="http://schemas.microsoft.com/office/drawing/2014/main" id="{00000000-0008-0000-0600-00004E000000}"/>
            </a:ext>
          </a:extLst>
        </xdr:cNvPr>
        <xdr:cNvSpPr txBox="1"/>
      </xdr:nvSpPr>
      <xdr:spPr>
        <a:xfrm>
          <a:off x="4686300" y="5639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357,117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18073</xdr:rowOff>
    </xdr:from>
    <xdr:to>
      <xdr:col>20</xdr:col>
      <xdr:colOff>38100</xdr:colOff>
      <xdr:row>34</xdr:row>
      <xdr:rowOff>119673</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3746500" y="5847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32</xdr:row>
      <xdr:rowOff>136200</xdr:rowOff>
    </xdr:from>
    <xdr:ext cx="59901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3497795" y="5622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55067</xdr:rowOff>
    </xdr:from>
    <xdr:to>
      <xdr:col>15</xdr:col>
      <xdr:colOff>101600</xdr:colOff>
      <xdr:row>34</xdr:row>
      <xdr:rowOff>156667</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2857500" y="5884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1744</xdr:rowOff>
    </xdr:from>
    <xdr:ext cx="59901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2608795" y="56595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65631</xdr:rowOff>
    </xdr:from>
    <xdr:to>
      <xdr:col>10</xdr:col>
      <xdr:colOff>165100</xdr:colOff>
      <xdr:row>34</xdr:row>
      <xdr:rowOff>167231</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1968500" y="5894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12308</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1719795" y="5670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120131</xdr:rowOff>
    </xdr:from>
    <xdr:to>
      <xdr:col>6</xdr:col>
      <xdr:colOff>38100</xdr:colOff>
      <xdr:row>35</xdr:row>
      <xdr:rowOff>50281</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079500" y="5949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33</xdr:row>
      <xdr:rowOff>66808</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830795" y="57246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a:extLst>
            <a:ext uri="{FF2B5EF4-FFF2-40B4-BE49-F238E27FC236}">
              <a16:creationId xmlns:a16="http://schemas.microsoft.com/office/drawing/2014/main" id="{00000000-0008-0000-0600-000057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a:extLst>
            <a:ext uri="{FF2B5EF4-FFF2-40B4-BE49-F238E27FC236}">
              <a16:creationId xmlns:a16="http://schemas.microsoft.com/office/drawing/2014/main" id="{00000000-0008-0000-0600-00005F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a:extLst>
            <a:ext uri="{FF2B5EF4-FFF2-40B4-BE49-F238E27FC236}">
              <a16:creationId xmlns:a16="http://schemas.microsoft.com/office/drawing/2014/main" id="{00000000-0008-0000-0600-000060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id="{00000000-0008-0000-06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142394</xdr:rowOff>
    </xdr:from>
    <xdr:to>
      <xdr:col>24</xdr:col>
      <xdr:colOff>62865</xdr:colOff>
      <xdr:row>58</xdr:row>
      <xdr:rowOff>141924</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flipV="1">
          <a:off x="4633595" y="8543444"/>
          <a:ext cx="1270" cy="1542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145751</xdr:rowOff>
    </xdr:from>
    <xdr:ext cx="534377" cy="259045"/>
    <xdr:sp macro="" textlink="">
      <xdr:nvSpPr>
        <xdr:cNvPr id="113" name="物件費最小値テキスト">
          <a:extLst>
            <a:ext uri="{FF2B5EF4-FFF2-40B4-BE49-F238E27FC236}">
              <a16:creationId xmlns:a16="http://schemas.microsoft.com/office/drawing/2014/main" id="{00000000-0008-0000-0600-000071000000}"/>
            </a:ext>
          </a:extLst>
        </xdr:cNvPr>
        <xdr:cNvSpPr txBox="1"/>
      </xdr:nvSpPr>
      <xdr:spPr>
        <a:xfrm>
          <a:off x="4686300" y="10089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141924</xdr:rowOff>
    </xdr:from>
    <xdr:to>
      <xdr:col>24</xdr:col>
      <xdr:colOff>152400</xdr:colOff>
      <xdr:row>58</xdr:row>
      <xdr:rowOff>141924</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10086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89071</xdr:rowOff>
    </xdr:from>
    <xdr:ext cx="690189" cy="259045"/>
    <xdr:sp macro="" textlink="">
      <xdr:nvSpPr>
        <xdr:cNvPr id="115" name="物件費最大値テキスト">
          <a:extLst>
            <a:ext uri="{FF2B5EF4-FFF2-40B4-BE49-F238E27FC236}">
              <a16:creationId xmlns:a16="http://schemas.microsoft.com/office/drawing/2014/main" id="{00000000-0008-0000-0600-000073000000}"/>
            </a:ext>
          </a:extLst>
        </xdr:cNvPr>
        <xdr:cNvSpPr txBox="1"/>
      </xdr:nvSpPr>
      <xdr:spPr>
        <a:xfrm>
          <a:off x="4686300" y="831867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1,023,350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142394</xdr:rowOff>
    </xdr:from>
    <xdr:to>
      <xdr:col>24</xdr:col>
      <xdr:colOff>152400</xdr:colOff>
      <xdr:row>49</xdr:row>
      <xdr:rowOff>142394</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854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99693</xdr:rowOff>
    </xdr:from>
    <xdr:to>
      <xdr:col>24</xdr:col>
      <xdr:colOff>63500</xdr:colOff>
      <xdr:row>56</xdr:row>
      <xdr:rowOff>100916</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3797300" y="9700893"/>
          <a:ext cx="838200" cy="1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18392</xdr:rowOff>
    </xdr:from>
    <xdr:ext cx="599010" cy="259045"/>
    <xdr:sp macro="" textlink="">
      <xdr:nvSpPr>
        <xdr:cNvPr id="118" name="物件費平均値テキスト">
          <a:extLst>
            <a:ext uri="{FF2B5EF4-FFF2-40B4-BE49-F238E27FC236}">
              <a16:creationId xmlns:a16="http://schemas.microsoft.com/office/drawing/2014/main" id="{00000000-0008-0000-0600-000076000000}"/>
            </a:ext>
          </a:extLst>
        </xdr:cNvPr>
        <xdr:cNvSpPr txBox="1"/>
      </xdr:nvSpPr>
      <xdr:spPr>
        <a:xfrm>
          <a:off x="4686300" y="979104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39965</xdr:rowOff>
    </xdr:from>
    <xdr:to>
      <xdr:col>24</xdr:col>
      <xdr:colOff>114300</xdr:colOff>
      <xdr:row>57</xdr:row>
      <xdr:rowOff>141565</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4584700" y="981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100916</xdr:rowOff>
    </xdr:from>
    <xdr:to>
      <xdr:col>19</xdr:col>
      <xdr:colOff>177800</xdr:colOff>
      <xdr:row>56</xdr:row>
      <xdr:rowOff>153002</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2908300" y="9702116"/>
          <a:ext cx="889000" cy="52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51036</xdr:rowOff>
    </xdr:from>
    <xdr:to>
      <xdr:col>20</xdr:col>
      <xdr:colOff>38100</xdr:colOff>
      <xdr:row>57</xdr:row>
      <xdr:rowOff>152636</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3746500" y="98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143763</xdr:rowOff>
    </xdr:from>
    <xdr:ext cx="599010"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3497795" y="9916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153002</xdr:rowOff>
    </xdr:from>
    <xdr:to>
      <xdr:col>15</xdr:col>
      <xdr:colOff>50800</xdr:colOff>
      <xdr:row>57</xdr:row>
      <xdr:rowOff>9494</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2019300" y="9754202"/>
          <a:ext cx="889000" cy="27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52546</xdr:rowOff>
    </xdr:from>
    <xdr:to>
      <xdr:col>15</xdr:col>
      <xdr:colOff>101600</xdr:colOff>
      <xdr:row>57</xdr:row>
      <xdr:rowOff>154146</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2857500" y="982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145273</xdr:rowOff>
    </xdr:from>
    <xdr:ext cx="599010"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2608795" y="9917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9494</xdr:rowOff>
    </xdr:from>
    <xdr:to>
      <xdr:col>10</xdr:col>
      <xdr:colOff>114300</xdr:colOff>
      <xdr:row>57</xdr:row>
      <xdr:rowOff>26241</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1130300" y="9782144"/>
          <a:ext cx="889000" cy="16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79697</xdr:rowOff>
    </xdr:from>
    <xdr:to>
      <xdr:col>10</xdr:col>
      <xdr:colOff>165100</xdr:colOff>
      <xdr:row>58</xdr:row>
      <xdr:rowOff>9847</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968500" y="985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974</xdr:rowOff>
    </xdr:from>
    <xdr:ext cx="59901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1719795" y="9945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91039</xdr:rowOff>
    </xdr:from>
    <xdr:to>
      <xdr:col>6</xdr:col>
      <xdr:colOff>38100</xdr:colOff>
      <xdr:row>58</xdr:row>
      <xdr:rowOff>21189</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079500" y="9863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12316</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830795" y="9956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48893</xdr:rowOff>
    </xdr:from>
    <xdr:to>
      <xdr:col>24</xdr:col>
      <xdr:colOff>114300</xdr:colOff>
      <xdr:row>56</xdr:row>
      <xdr:rowOff>150493</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4584700" y="9650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71770</xdr:rowOff>
    </xdr:from>
    <xdr:ext cx="599010" cy="259045"/>
    <xdr:sp macro="" textlink="">
      <xdr:nvSpPr>
        <xdr:cNvPr id="137" name="物件費該当値テキスト">
          <a:extLst>
            <a:ext uri="{FF2B5EF4-FFF2-40B4-BE49-F238E27FC236}">
              <a16:creationId xmlns:a16="http://schemas.microsoft.com/office/drawing/2014/main" id="{00000000-0008-0000-0600-000089000000}"/>
            </a:ext>
          </a:extLst>
        </xdr:cNvPr>
        <xdr:cNvSpPr txBox="1"/>
      </xdr:nvSpPr>
      <xdr:spPr>
        <a:xfrm>
          <a:off x="4686300" y="9501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314,501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50116</xdr:rowOff>
    </xdr:from>
    <xdr:to>
      <xdr:col>20</xdr:col>
      <xdr:colOff>38100</xdr:colOff>
      <xdr:row>56</xdr:row>
      <xdr:rowOff>151716</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3746500" y="9651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168243</xdr:rowOff>
    </xdr:from>
    <xdr:ext cx="59901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3497795" y="9426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102202</xdr:rowOff>
    </xdr:from>
    <xdr:to>
      <xdr:col>15</xdr:col>
      <xdr:colOff>101600</xdr:colOff>
      <xdr:row>57</xdr:row>
      <xdr:rowOff>32352</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2857500" y="9703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48879</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608795" y="94786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130144</xdr:rowOff>
    </xdr:from>
    <xdr:to>
      <xdr:col>10</xdr:col>
      <xdr:colOff>165100</xdr:colOff>
      <xdr:row>57</xdr:row>
      <xdr:rowOff>60294</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968500" y="9731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76821</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1719795" y="95065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146891</xdr:rowOff>
    </xdr:from>
    <xdr:to>
      <xdr:col>6</xdr:col>
      <xdr:colOff>38100</xdr:colOff>
      <xdr:row>57</xdr:row>
      <xdr:rowOff>77041</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079500" y="9748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93568</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830795" y="9523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120223</xdr:rowOff>
    </xdr:from>
    <xdr:to>
      <xdr:col>24</xdr:col>
      <xdr:colOff>62865</xdr:colOff>
      <xdr:row>79</xdr:row>
      <xdr:rowOff>43407</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293173"/>
          <a:ext cx="1270" cy="1294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47234</xdr:rowOff>
    </xdr:from>
    <xdr:ext cx="378565"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5917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43407</xdr:rowOff>
    </xdr:from>
    <xdr:to>
      <xdr:col>24</xdr:col>
      <xdr:colOff>152400</xdr:colOff>
      <xdr:row>79</xdr:row>
      <xdr:rowOff>43407</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587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66900</xdr:rowOff>
    </xdr:from>
    <xdr:ext cx="599010"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2068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120223</xdr:rowOff>
    </xdr:from>
    <xdr:to>
      <xdr:col>24</xdr:col>
      <xdr:colOff>152400</xdr:colOff>
      <xdr:row>71</xdr:row>
      <xdr:rowOff>120223</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293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61153</xdr:rowOff>
    </xdr:from>
    <xdr:to>
      <xdr:col>24</xdr:col>
      <xdr:colOff>63500</xdr:colOff>
      <xdr:row>78</xdr:row>
      <xdr:rowOff>80676</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3797300" y="13434253"/>
          <a:ext cx="838200" cy="19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153505</xdr:rowOff>
    </xdr:from>
    <xdr:ext cx="534377"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1837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130628</xdr:rowOff>
    </xdr:from>
    <xdr:to>
      <xdr:col>24</xdr:col>
      <xdr:colOff>114300</xdr:colOff>
      <xdr:row>78</xdr:row>
      <xdr:rowOff>60778</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332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61153</xdr:rowOff>
    </xdr:from>
    <xdr:to>
      <xdr:col>19</xdr:col>
      <xdr:colOff>177800</xdr:colOff>
      <xdr:row>78</xdr:row>
      <xdr:rowOff>105981</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2908300" y="13434253"/>
          <a:ext cx="889000" cy="44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114336</xdr:rowOff>
    </xdr:from>
    <xdr:to>
      <xdr:col>20</xdr:col>
      <xdr:colOff>38100</xdr:colOff>
      <xdr:row>78</xdr:row>
      <xdr:rowOff>44486</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3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61013</xdr:rowOff>
    </xdr:from>
    <xdr:ext cx="534377"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30111" y="13091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105981</xdr:rowOff>
    </xdr:from>
    <xdr:to>
      <xdr:col>15</xdr:col>
      <xdr:colOff>50800</xdr:colOff>
      <xdr:row>78</xdr:row>
      <xdr:rowOff>124095</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019300" y="13479081"/>
          <a:ext cx="889000" cy="18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143101</xdr:rowOff>
    </xdr:from>
    <xdr:to>
      <xdr:col>15</xdr:col>
      <xdr:colOff>101600</xdr:colOff>
      <xdr:row>78</xdr:row>
      <xdr:rowOff>73251</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344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89778</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41111" y="13119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105524</xdr:rowOff>
    </xdr:from>
    <xdr:to>
      <xdr:col>10</xdr:col>
      <xdr:colOff>114300</xdr:colOff>
      <xdr:row>78</xdr:row>
      <xdr:rowOff>124095</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a:off x="1130300" y="13478624"/>
          <a:ext cx="889000" cy="18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154226</xdr:rowOff>
    </xdr:from>
    <xdr:to>
      <xdr:col>10</xdr:col>
      <xdr:colOff>165100</xdr:colOff>
      <xdr:row>78</xdr:row>
      <xdr:rowOff>84376</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35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100903</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52111" y="13131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156550</xdr:rowOff>
    </xdr:from>
    <xdr:to>
      <xdr:col>6</xdr:col>
      <xdr:colOff>38100</xdr:colOff>
      <xdr:row>78</xdr:row>
      <xdr:rowOff>86700</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35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103227</xdr:rowOff>
    </xdr:from>
    <xdr:ext cx="534377"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63111" y="13133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29876</xdr:rowOff>
    </xdr:from>
    <xdr:to>
      <xdr:col>24</xdr:col>
      <xdr:colOff>114300</xdr:colOff>
      <xdr:row>78</xdr:row>
      <xdr:rowOff>131476</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402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8303</xdr:rowOff>
    </xdr:from>
    <xdr:ext cx="534377"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381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10353</xdr:rowOff>
    </xdr:from>
    <xdr:to>
      <xdr:col>20</xdr:col>
      <xdr:colOff>38100</xdr:colOff>
      <xdr:row>78</xdr:row>
      <xdr:rowOff>111953</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383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103080</xdr:rowOff>
    </xdr:from>
    <xdr:ext cx="534377"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30111" y="13476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55181</xdr:rowOff>
    </xdr:from>
    <xdr:to>
      <xdr:col>15</xdr:col>
      <xdr:colOff>101600</xdr:colOff>
      <xdr:row>78</xdr:row>
      <xdr:rowOff>156781</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428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147908</xdr:rowOff>
    </xdr:from>
    <xdr:ext cx="534377"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41111" y="13521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73295</xdr:rowOff>
    </xdr:from>
    <xdr:to>
      <xdr:col>10</xdr:col>
      <xdr:colOff>165100</xdr:colOff>
      <xdr:row>79</xdr:row>
      <xdr:rowOff>3445</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446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166022</xdr:rowOff>
    </xdr:from>
    <xdr:ext cx="534377"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52111" y="13539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54724</xdr:rowOff>
    </xdr:from>
    <xdr:to>
      <xdr:col>6</xdr:col>
      <xdr:colOff>38100</xdr:colOff>
      <xdr:row>78</xdr:row>
      <xdr:rowOff>156324</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427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147451</xdr:rowOff>
    </xdr:from>
    <xdr:ext cx="534377"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63111" y="13520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139700</xdr:rowOff>
    </xdr:from>
    <xdr:to>
      <xdr:col>28</xdr:col>
      <xdr:colOff>114300</xdr:colOff>
      <xdr:row>99</xdr:row>
      <xdr:rowOff>139700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168927</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a:extLst>
            <a:ext uri="{FF2B5EF4-FFF2-40B4-BE49-F238E27FC236}">
              <a16:creationId xmlns:a16="http://schemas.microsoft.com/office/drawing/2014/main" id="{00000000-0008-0000-06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76540</xdr:rowOff>
    </xdr:from>
    <xdr:to>
      <xdr:col>24</xdr:col>
      <xdr:colOff>62865</xdr:colOff>
      <xdr:row>98</xdr:row>
      <xdr:rowOff>112021</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flipV="1">
          <a:off x="4633595" y="15507040"/>
          <a:ext cx="1270" cy="14070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115848</xdr:rowOff>
    </xdr:from>
    <xdr:ext cx="534377" cy="259045"/>
    <xdr:sp macro="" textlink="">
      <xdr:nvSpPr>
        <xdr:cNvPr id="231" name="扶助費最小値テキスト">
          <a:extLst>
            <a:ext uri="{FF2B5EF4-FFF2-40B4-BE49-F238E27FC236}">
              <a16:creationId xmlns:a16="http://schemas.microsoft.com/office/drawing/2014/main" id="{00000000-0008-0000-0600-0000E7000000}"/>
            </a:ext>
          </a:extLst>
        </xdr:cNvPr>
        <xdr:cNvSpPr txBox="1"/>
      </xdr:nvSpPr>
      <xdr:spPr>
        <a:xfrm>
          <a:off x="4686300" y="16917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112021</xdr:rowOff>
    </xdr:from>
    <xdr:to>
      <xdr:col>24</xdr:col>
      <xdr:colOff>152400</xdr:colOff>
      <xdr:row>98</xdr:row>
      <xdr:rowOff>112021</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69141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23217</xdr:rowOff>
    </xdr:from>
    <xdr:ext cx="599010" cy="259045"/>
    <xdr:sp macro="" textlink="">
      <xdr:nvSpPr>
        <xdr:cNvPr id="233" name="扶助費最大値テキスト">
          <a:extLst>
            <a:ext uri="{FF2B5EF4-FFF2-40B4-BE49-F238E27FC236}">
              <a16:creationId xmlns:a16="http://schemas.microsoft.com/office/drawing/2014/main" id="{00000000-0008-0000-0600-0000E9000000}"/>
            </a:ext>
          </a:extLst>
        </xdr:cNvPr>
        <xdr:cNvSpPr txBox="1"/>
      </xdr:nvSpPr>
      <xdr:spPr>
        <a:xfrm>
          <a:off x="4686300" y="15282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76540</xdr:rowOff>
    </xdr:from>
    <xdr:to>
      <xdr:col>24</xdr:col>
      <xdr:colOff>152400</xdr:colOff>
      <xdr:row>90</xdr:row>
      <xdr:rowOff>76540</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5507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54814</xdr:rowOff>
    </xdr:from>
    <xdr:to>
      <xdr:col>24</xdr:col>
      <xdr:colOff>63500</xdr:colOff>
      <xdr:row>98</xdr:row>
      <xdr:rowOff>87942</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3797300" y="16856914"/>
          <a:ext cx="838200" cy="33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630</xdr:rowOff>
    </xdr:from>
    <xdr:ext cx="534377" cy="259045"/>
    <xdr:sp macro="" textlink="">
      <xdr:nvSpPr>
        <xdr:cNvPr id="236" name="扶助費平均値テキスト">
          <a:extLst>
            <a:ext uri="{FF2B5EF4-FFF2-40B4-BE49-F238E27FC236}">
              <a16:creationId xmlns:a16="http://schemas.microsoft.com/office/drawing/2014/main" id="{00000000-0008-0000-0600-0000EC000000}"/>
            </a:ext>
          </a:extLst>
        </xdr:cNvPr>
        <xdr:cNvSpPr txBox="1"/>
      </xdr:nvSpPr>
      <xdr:spPr>
        <a:xfrm>
          <a:off x="4686300" y="162883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149203</xdr:rowOff>
    </xdr:from>
    <xdr:to>
      <xdr:col>24</xdr:col>
      <xdr:colOff>114300</xdr:colOff>
      <xdr:row>96</xdr:row>
      <xdr:rowOff>79353</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4584700" y="16436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22580</xdr:rowOff>
    </xdr:from>
    <xdr:to>
      <xdr:col>19</xdr:col>
      <xdr:colOff>177800</xdr:colOff>
      <xdr:row>98</xdr:row>
      <xdr:rowOff>54814</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a:off x="2908300" y="16824680"/>
          <a:ext cx="889000" cy="32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134410</xdr:rowOff>
    </xdr:from>
    <xdr:to>
      <xdr:col>20</xdr:col>
      <xdr:colOff>38100</xdr:colOff>
      <xdr:row>96</xdr:row>
      <xdr:rowOff>64560</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3746500" y="1642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81087</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3530111" y="16197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22580</xdr:rowOff>
    </xdr:from>
    <xdr:to>
      <xdr:col>15</xdr:col>
      <xdr:colOff>50800</xdr:colOff>
      <xdr:row>98</xdr:row>
      <xdr:rowOff>91903</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019300" y="16824680"/>
          <a:ext cx="889000" cy="69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125161</xdr:rowOff>
    </xdr:from>
    <xdr:to>
      <xdr:col>15</xdr:col>
      <xdr:colOff>101600</xdr:colOff>
      <xdr:row>96</xdr:row>
      <xdr:rowOff>55311</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2857500" y="1641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71838</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2641111" y="16188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24676</xdr:rowOff>
    </xdr:from>
    <xdr:to>
      <xdr:col>10</xdr:col>
      <xdr:colOff>114300</xdr:colOff>
      <xdr:row>98</xdr:row>
      <xdr:rowOff>91903</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a:off x="1130300" y="16826776"/>
          <a:ext cx="889000" cy="67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4308</xdr:rowOff>
    </xdr:from>
    <xdr:to>
      <xdr:col>10</xdr:col>
      <xdr:colOff>165100</xdr:colOff>
      <xdr:row>96</xdr:row>
      <xdr:rowOff>105908</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968500" y="16463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122435</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752111" y="16238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14939</xdr:rowOff>
    </xdr:from>
    <xdr:to>
      <xdr:col>6</xdr:col>
      <xdr:colOff>38100</xdr:colOff>
      <xdr:row>96</xdr:row>
      <xdr:rowOff>116539</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079500" y="16474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133066</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863111" y="16249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37142</xdr:rowOff>
    </xdr:from>
    <xdr:to>
      <xdr:col>24</xdr:col>
      <xdr:colOff>114300</xdr:colOff>
      <xdr:row>98</xdr:row>
      <xdr:rowOff>138742</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4584700" y="16839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123519</xdr:rowOff>
    </xdr:from>
    <xdr:ext cx="534377" cy="259045"/>
    <xdr:sp macro="" textlink="">
      <xdr:nvSpPr>
        <xdr:cNvPr id="255" name="扶助費該当値テキスト">
          <a:extLst>
            <a:ext uri="{FF2B5EF4-FFF2-40B4-BE49-F238E27FC236}">
              <a16:creationId xmlns:a16="http://schemas.microsoft.com/office/drawing/2014/main" id="{00000000-0008-0000-0600-0000FF000000}"/>
            </a:ext>
          </a:extLst>
        </xdr:cNvPr>
        <xdr:cNvSpPr txBox="1"/>
      </xdr:nvSpPr>
      <xdr:spPr>
        <a:xfrm>
          <a:off x="4686300" y="16754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4014</xdr:rowOff>
    </xdr:from>
    <xdr:to>
      <xdr:col>20</xdr:col>
      <xdr:colOff>38100</xdr:colOff>
      <xdr:row>98</xdr:row>
      <xdr:rowOff>105614</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3746500" y="16806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96741</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3530111" y="16898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143230</xdr:rowOff>
    </xdr:from>
    <xdr:to>
      <xdr:col>15</xdr:col>
      <xdr:colOff>101600</xdr:colOff>
      <xdr:row>98</xdr:row>
      <xdr:rowOff>73380</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2857500" y="1677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64507</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2641111" y="16866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41103</xdr:rowOff>
    </xdr:from>
    <xdr:to>
      <xdr:col>10</xdr:col>
      <xdr:colOff>165100</xdr:colOff>
      <xdr:row>98</xdr:row>
      <xdr:rowOff>142703</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968500" y="16843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133830</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1752111" y="16935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145326</xdr:rowOff>
    </xdr:from>
    <xdr:to>
      <xdr:col>6</xdr:col>
      <xdr:colOff>38100</xdr:colOff>
      <xdr:row>98</xdr:row>
      <xdr:rowOff>75476</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079500" y="16775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66603</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863111" y="16868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a:extLst>
            <a:ext uri="{FF2B5EF4-FFF2-40B4-BE49-F238E27FC236}">
              <a16:creationId xmlns:a16="http://schemas.microsoft.com/office/drawing/2014/main" id="{00000000-0008-0000-06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98923</xdr:rowOff>
    </xdr:from>
    <xdr:to>
      <xdr:col>54</xdr:col>
      <xdr:colOff>189865</xdr:colOff>
      <xdr:row>38</xdr:row>
      <xdr:rowOff>137099</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flipV="1">
          <a:off x="10475595" y="5413873"/>
          <a:ext cx="1270" cy="1238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140926</xdr:rowOff>
    </xdr:from>
    <xdr:ext cx="534377" cy="259045"/>
    <xdr:sp macro="" textlink="">
      <xdr:nvSpPr>
        <xdr:cNvPr id="288" name="補助費等最小値テキスト">
          <a:extLst>
            <a:ext uri="{FF2B5EF4-FFF2-40B4-BE49-F238E27FC236}">
              <a16:creationId xmlns:a16="http://schemas.microsoft.com/office/drawing/2014/main" id="{00000000-0008-0000-0600-000020010000}"/>
            </a:ext>
          </a:extLst>
        </xdr:cNvPr>
        <xdr:cNvSpPr txBox="1"/>
      </xdr:nvSpPr>
      <xdr:spPr>
        <a:xfrm>
          <a:off x="10528300" y="6656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137099</xdr:rowOff>
    </xdr:from>
    <xdr:to>
      <xdr:col>55</xdr:col>
      <xdr:colOff>88900</xdr:colOff>
      <xdr:row>38</xdr:row>
      <xdr:rowOff>137099</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6652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45600</xdr:rowOff>
    </xdr:from>
    <xdr:ext cx="599010" cy="259045"/>
    <xdr:sp macro="" textlink="">
      <xdr:nvSpPr>
        <xdr:cNvPr id="290" name="補助費等最大値テキスト">
          <a:extLst>
            <a:ext uri="{FF2B5EF4-FFF2-40B4-BE49-F238E27FC236}">
              <a16:creationId xmlns:a16="http://schemas.microsoft.com/office/drawing/2014/main" id="{00000000-0008-0000-0600-000022010000}"/>
            </a:ext>
          </a:extLst>
        </xdr:cNvPr>
        <xdr:cNvSpPr txBox="1"/>
      </xdr:nvSpPr>
      <xdr:spPr>
        <a:xfrm>
          <a:off x="10528300" y="5189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691,405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98923</xdr:rowOff>
    </xdr:from>
    <xdr:to>
      <xdr:col>55</xdr:col>
      <xdr:colOff>88900</xdr:colOff>
      <xdr:row>31</xdr:row>
      <xdr:rowOff>98923</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10388600" y="5413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108159</xdr:rowOff>
    </xdr:from>
    <xdr:to>
      <xdr:col>55</xdr:col>
      <xdr:colOff>0</xdr:colOff>
      <xdr:row>36</xdr:row>
      <xdr:rowOff>156424</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9639300" y="6280359"/>
          <a:ext cx="838200" cy="48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126582</xdr:rowOff>
    </xdr:from>
    <xdr:ext cx="599010" cy="259045"/>
    <xdr:sp macro="" textlink="">
      <xdr:nvSpPr>
        <xdr:cNvPr id="293" name="補助費等平均値テキスト">
          <a:extLst>
            <a:ext uri="{FF2B5EF4-FFF2-40B4-BE49-F238E27FC236}">
              <a16:creationId xmlns:a16="http://schemas.microsoft.com/office/drawing/2014/main" id="{00000000-0008-0000-0600-000025010000}"/>
            </a:ext>
          </a:extLst>
        </xdr:cNvPr>
        <xdr:cNvSpPr txBox="1"/>
      </xdr:nvSpPr>
      <xdr:spPr>
        <a:xfrm>
          <a:off x="10528300" y="629878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148155</xdr:rowOff>
    </xdr:from>
    <xdr:to>
      <xdr:col>55</xdr:col>
      <xdr:colOff>50800</xdr:colOff>
      <xdr:row>37</xdr:row>
      <xdr:rowOff>78305</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10426700" y="632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71154</xdr:rowOff>
    </xdr:from>
    <xdr:to>
      <xdr:col>50</xdr:col>
      <xdr:colOff>114300</xdr:colOff>
      <xdr:row>36</xdr:row>
      <xdr:rowOff>108159</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8750300" y="6243354"/>
          <a:ext cx="889000" cy="37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134586</xdr:rowOff>
    </xdr:from>
    <xdr:to>
      <xdr:col>50</xdr:col>
      <xdr:colOff>165100</xdr:colOff>
      <xdr:row>37</xdr:row>
      <xdr:rowOff>64736</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9588500" y="6306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55863</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9339795" y="6399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71154</xdr:rowOff>
    </xdr:from>
    <xdr:to>
      <xdr:col>45</xdr:col>
      <xdr:colOff>177800</xdr:colOff>
      <xdr:row>36</xdr:row>
      <xdr:rowOff>93561</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7861300" y="6243354"/>
          <a:ext cx="889000" cy="22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162862</xdr:rowOff>
    </xdr:from>
    <xdr:to>
      <xdr:col>46</xdr:col>
      <xdr:colOff>38100</xdr:colOff>
      <xdr:row>37</xdr:row>
      <xdr:rowOff>93012</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8699500" y="6335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84139</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8450795" y="64277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93561</xdr:rowOff>
    </xdr:from>
    <xdr:to>
      <xdr:col>41</xdr:col>
      <xdr:colOff>50800</xdr:colOff>
      <xdr:row>37</xdr:row>
      <xdr:rowOff>11423</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flipV="1">
          <a:off x="6972300" y="6265761"/>
          <a:ext cx="889000" cy="89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2137</xdr:rowOff>
    </xdr:from>
    <xdr:to>
      <xdr:col>41</xdr:col>
      <xdr:colOff>101600</xdr:colOff>
      <xdr:row>37</xdr:row>
      <xdr:rowOff>103737</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7810500" y="6345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94864</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561795" y="6438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13572</xdr:rowOff>
    </xdr:from>
    <xdr:to>
      <xdr:col>36</xdr:col>
      <xdr:colOff>165100</xdr:colOff>
      <xdr:row>37</xdr:row>
      <xdr:rowOff>115172</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6921500" y="6357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106299</xdr:rowOff>
    </xdr:from>
    <xdr:ext cx="59901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6672795" y="6449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105624</xdr:rowOff>
    </xdr:from>
    <xdr:to>
      <xdr:col>55</xdr:col>
      <xdr:colOff>50800</xdr:colOff>
      <xdr:row>37</xdr:row>
      <xdr:rowOff>35774</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10426700" y="6277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128501</xdr:rowOff>
    </xdr:from>
    <xdr:ext cx="599010" cy="259045"/>
    <xdr:sp macro="" textlink="">
      <xdr:nvSpPr>
        <xdr:cNvPr id="312" name="補助費等該当値テキスト">
          <a:extLst>
            <a:ext uri="{FF2B5EF4-FFF2-40B4-BE49-F238E27FC236}">
              <a16:creationId xmlns:a16="http://schemas.microsoft.com/office/drawing/2014/main" id="{00000000-0008-0000-0600-000038010000}"/>
            </a:ext>
          </a:extLst>
        </xdr:cNvPr>
        <xdr:cNvSpPr txBox="1"/>
      </xdr:nvSpPr>
      <xdr:spPr>
        <a:xfrm>
          <a:off x="10528300" y="6129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57359</xdr:rowOff>
    </xdr:from>
    <xdr:to>
      <xdr:col>50</xdr:col>
      <xdr:colOff>165100</xdr:colOff>
      <xdr:row>36</xdr:row>
      <xdr:rowOff>158959</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9588500" y="6229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4036</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9339795" y="6004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20354</xdr:rowOff>
    </xdr:from>
    <xdr:to>
      <xdr:col>46</xdr:col>
      <xdr:colOff>38100</xdr:colOff>
      <xdr:row>36</xdr:row>
      <xdr:rowOff>121954</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8699500" y="6192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138481</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8450795" y="5967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42761</xdr:rowOff>
    </xdr:from>
    <xdr:to>
      <xdr:col>41</xdr:col>
      <xdr:colOff>101600</xdr:colOff>
      <xdr:row>36</xdr:row>
      <xdr:rowOff>144361</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7810500" y="62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160888</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7561795" y="59901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132073</xdr:rowOff>
    </xdr:from>
    <xdr:to>
      <xdr:col>36</xdr:col>
      <xdr:colOff>165100</xdr:colOff>
      <xdr:row>37</xdr:row>
      <xdr:rowOff>62223</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6921500" y="6304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78750</xdr:rowOff>
    </xdr:from>
    <xdr:ext cx="599010"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6672795" y="6079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a:extLst>
            <a:ext uri="{FF2B5EF4-FFF2-40B4-BE49-F238E27FC236}">
              <a16:creationId xmlns:a16="http://schemas.microsoft.com/office/drawing/2014/main" id="{00000000-0008-0000-06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74945</xdr:rowOff>
    </xdr:from>
    <xdr:to>
      <xdr:col>54</xdr:col>
      <xdr:colOff>189865</xdr:colOff>
      <xdr:row>58</xdr:row>
      <xdr:rowOff>123073</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flipV="1">
          <a:off x="10475595" y="8818895"/>
          <a:ext cx="1270" cy="1248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126900</xdr:rowOff>
    </xdr:from>
    <xdr:ext cx="534377" cy="259045"/>
    <xdr:sp macro="" textlink="">
      <xdr:nvSpPr>
        <xdr:cNvPr id="343" name="普通建設事業費最小値テキスト">
          <a:extLst>
            <a:ext uri="{FF2B5EF4-FFF2-40B4-BE49-F238E27FC236}">
              <a16:creationId xmlns:a16="http://schemas.microsoft.com/office/drawing/2014/main" id="{00000000-0008-0000-0600-000057010000}"/>
            </a:ext>
          </a:extLst>
        </xdr:cNvPr>
        <xdr:cNvSpPr txBox="1"/>
      </xdr:nvSpPr>
      <xdr:spPr>
        <a:xfrm>
          <a:off x="10528300" y="10071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123073</xdr:rowOff>
    </xdr:from>
    <xdr:to>
      <xdr:col>55</xdr:col>
      <xdr:colOff>88900</xdr:colOff>
      <xdr:row>58</xdr:row>
      <xdr:rowOff>123073</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10067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21622</xdr:rowOff>
    </xdr:from>
    <xdr:ext cx="690189" cy="259045"/>
    <xdr:sp macro="" textlink="">
      <xdr:nvSpPr>
        <xdr:cNvPr id="345" name="普通建設事業費最大値テキスト">
          <a:extLst>
            <a:ext uri="{FF2B5EF4-FFF2-40B4-BE49-F238E27FC236}">
              <a16:creationId xmlns:a16="http://schemas.microsoft.com/office/drawing/2014/main" id="{00000000-0008-0000-0600-000059010000}"/>
            </a:ext>
          </a:extLst>
        </xdr:cNvPr>
        <xdr:cNvSpPr txBox="1"/>
      </xdr:nvSpPr>
      <xdr:spPr>
        <a:xfrm>
          <a:off x="10528300" y="859412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2,766,633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74945</xdr:rowOff>
    </xdr:from>
    <xdr:to>
      <xdr:col>55</xdr:col>
      <xdr:colOff>88900</xdr:colOff>
      <xdr:row>51</xdr:row>
      <xdr:rowOff>74945</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8818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101226</xdr:rowOff>
    </xdr:from>
    <xdr:to>
      <xdr:col>55</xdr:col>
      <xdr:colOff>0</xdr:colOff>
      <xdr:row>57</xdr:row>
      <xdr:rowOff>7851</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flipV="1">
          <a:off x="9639300" y="9702426"/>
          <a:ext cx="838200" cy="78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114610</xdr:rowOff>
    </xdr:from>
    <xdr:ext cx="599010" cy="259045"/>
    <xdr:sp macro="" textlink="">
      <xdr:nvSpPr>
        <xdr:cNvPr id="348" name="普通建設事業費平均値テキスト">
          <a:extLst>
            <a:ext uri="{FF2B5EF4-FFF2-40B4-BE49-F238E27FC236}">
              <a16:creationId xmlns:a16="http://schemas.microsoft.com/office/drawing/2014/main" id="{00000000-0008-0000-0600-00005C010000}"/>
            </a:ext>
          </a:extLst>
        </xdr:cNvPr>
        <xdr:cNvSpPr txBox="1"/>
      </xdr:nvSpPr>
      <xdr:spPr>
        <a:xfrm>
          <a:off x="10528300" y="98872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136183</xdr:rowOff>
    </xdr:from>
    <xdr:to>
      <xdr:col>55</xdr:col>
      <xdr:colOff>50800</xdr:colOff>
      <xdr:row>58</xdr:row>
      <xdr:rowOff>66333</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10426700" y="9908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7851</xdr:rowOff>
    </xdr:from>
    <xdr:to>
      <xdr:col>50</xdr:col>
      <xdr:colOff>114300</xdr:colOff>
      <xdr:row>57</xdr:row>
      <xdr:rowOff>164754</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flipV="1">
          <a:off x="8750300" y="9780501"/>
          <a:ext cx="889000" cy="156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127226</xdr:rowOff>
    </xdr:from>
    <xdr:to>
      <xdr:col>50</xdr:col>
      <xdr:colOff>165100</xdr:colOff>
      <xdr:row>58</xdr:row>
      <xdr:rowOff>57376</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9588500" y="9899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48503</xdr:rowOff>
    </xdr:from>
    <xdr:ext cx="599010"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9339795" y="9992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147790</xdr:rowOff>
    </xdr:from>
    <xdr:to>
      <xdr:col>45</xdr:col>
      <xdr:colOff>177800</xdr:colOff>
      <xdr:row>57</xdr:row>
      <xdr:rowOff>164754</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7861300" y="9920440"/>
          <a:ext cx="889000" cy="16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126873</xdr:rowOff>
    </xdr:from>
    <xdr:to>
      <xdr:col>46</xdr:col>
      <xdr:colOff>38100</xdr:colOff>
      <xdr:row>58</xdr:row>
      <xdr:rowOff>57023</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8699500" y="9899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48150</xdr:rowOff>
    </xdr:from>
    <xdr:ext cx="59901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8450795" y="9992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147790</xdr:rowOff>
    </xdr:from>
    <xdr:to>
      <xdr:col>41</xdr:col>
      <xdr:colOff>50800</xdr:colOff>
      <xdr:row>58</xdr:row>
      <xdr:rowOff>13281</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flipV="1">
          <a:off x="6972300" y="9920440"/>
          <a:ext cx="889000" cy="36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132124</xdr:rowOff>
    </xdr:from>
    <xdr:to>
      <xdr:col>41</xdr:col>
      <xdr:colOff>101600</xdr:colOff>
      <xdr:row>58</xdr:row>
      <xdr:rowOff>62274</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7810500" y="9904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53401</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7561795" y="99975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108097</xdr:rowOff>
    </xdr:from>
    <xdr:to>
      <xdr:col>36</xdr:col>
      <xdr:colOff>165100</xdr:colOff>
      <xdr:row>58</xdr:row>
      <xdr:rowOff>38247</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6921500" y="9880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54774</xdr:rowOff>
    </xdr:from>
    <xdr:ext cx="59901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6672795" y="9655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50426</xdr:rowOff>
    </xdr:from>
    <xdr:to>
      <xdr:col>55</xdr:col>
      <xdr:colOff>50800</xdr:colOff>
      <xdr:row>56</xdr:row>
      <xdr:rowOff>152026</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10426700" y="9651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73303</xdr:rowOff>
    </xdr:from>
    <xdr:ext cx="599010" cy="259045"/>
    <xdr:sp macro="" textlink="">
      <xdr:nvSpPr>
        <xdr:cNvPr id="367" name="普通建設事業費該当値テキスト">
          <a:extLst>
            <a:ext uri="{FF2B5EF4-FFF2-40B4-BE49-F238E27FC236}">
              <a16:creationId xmlns:a16="http://schemas.microsoft.com/office/drawing/2014/main" id="{00000000-0008-0000-0600-00006F010000}"/>
            </a:ext>
          </a:extLst>
        </xdr:cNvPr>
        <xdr:cNvSpPr txBox="1"/>
      </xdr:nvSpPr>
      <xdr:spPr>
        <a:xfrm>
          <a:off x="10528300" y="9503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834,150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128501</xdr:rowOff>
    </xdr:from>
    <xdr:to>
      <xdr:col>50</xdr:col>
      <xdr:colOff>165100</xdr:colOff>
      <xdr:row>57</xdr:row>
      <xdr:rowOff>58651</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9588500" y="9729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75178</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9339795" y="95049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113954</xdr:rowOff>
    </xdr:from>
    <xdr:to>
      <xdr:col>46</xdr:col>
      <xdr:colOff>38100</xdr:colOff>
      <xdr:row>58</xdr:row>
      <xdr:rowOff>44104</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8699500" y="9886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60631</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8450795" y="96618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96990</xdr:rowOff>
    </xdr:from>
    <xdr:to>
      <xdr:col>41</xdr:col>
      <xdr:colOff>101600</xdr:colOff>
      <xdr:row>58</xdr:row>
      <xdr:rowOff>27140</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7810500" y="9869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43667</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7561795" y="9644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133931</xdr:rowOff>
    </xdr:from>
    <xdr:to>
      <xdr:col>36</xdr:col>
      <xdr:colOff>165100</xdr:colOff>
      <xdr:row>58</xdr:row>
      <xdr:rowOff>64081</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6921500" y="9906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55208</xdr:rowOff>
    </xdr:from>
    <xdr:ext cx="599010"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6672795" y="9999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a:extLst>
            <a:ext uri="{FF2B5EF4-FFF2-40B4-BE49-F238E27FC236}">
              <a16:creationId xmlns:a16="http://schemas.microsoft.com/office/drawing/2014/main" id="{00000000-0008-0000-06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56104</xdr:rowOff>
    </xdr:from>
    <xdr:to>
      <xdr:col>54</xdr:col>
      <xdr:colOff>189865</xdr:colOff>
      <xdr:row>79</xdr:row>
      <xdr:rowOff>44450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flipV="1">
          <a:off x="10475595" y="12229054"/>
          <a:ext cx="1270" cy="13599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0" name="普通建設事業費 （ うち新規整備　）最小値テキスト">
          <a:extLst>
            <a:ext uri="{FF2B5EF4-FFF2-40B4-BE49-F238E27FC236}">
              <a16:creationId xmlns:a16="http://schemas.microsoft.com/office/drawing/2014/main" id="{00000000-0008-0000-0600-000090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2781</xdr:rowOff>
    </xdr:from>
    <xdr:ext cx="690189" cy="259045"/>
    <xdr:sp macro="" textlink="">
      <xdr:nvSpPr>
        <xdr:cNvPr id="402" name="普通建設事業費 （ うち新規整備　）最大値テキスト">
          <a:extLst>
            <a:ext uri="{FF2B5EF4-FFF2-40B4-BE49-F238E27FC236}">
              <a16:creationId xmlns:a16="http://schemas.microsoft.com/office/drawing/2014/main" id="{00000000-0008-0000-0600-000092010000}"/>
            </a:ext>
          </a:extLst>
        </xdr:cNvPr>
        <xdr:cNvSpPr txBox="1"/>
      </xdr:nvSpPr>
      <xdr:spPr>
        <a:xfrm>
          <a:off x="10528300" y="1200428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1,070,824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56104</xdr:rowOff>
    </xdr:from>
    <xdr:to>
      <xdr:col>55</xdr:col>
      <xdr:colOff>88900</xdr:colOff>
      <xdr:row>71</xdr:row>
      <xdr:rowOff>56104</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2229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73</xdr:row>
      <xdr:rowOff>149141</xdr:rowOff>
    </xdr:from>
    <xdr:to>
      <xdr:col>55</xdr:col>
      <xdr:colOff>0</xdr:colOff>
      <xdr:row>75</xdr:row>
      <xdr:rowOff>19143</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9639300" y="12664991"/>
          <a:ext cx="838200" cy="212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55066</xdr:rowOff>
    </xdr:from>
    <xdr:ext cx="534377" cy="259045"/>
    <xdr:sp macro="" textlink="">
      <xdr:nvSpPr>
        <xdr:cNvPr id="405" name="普通建設事業費 （ うち新規整備　）平均値テキスト">
          <a:extLst>
            <a:ext uri="{FF2B5EF4-FFF2-40B4-BE49-F238E27FC236}">
              <a16:creationId xmlns:a16="http://schemas.microsoft.com/office/drawing/2014/main" id="{00000000-0008-0000-0600-000095010000}"/>
            </a:ext>
          </a:extLst>
        </xdr:cNvPr>
        <xdr:cNvSpPr txBox="1"/>
      </xdr:nvSpPr>
      <xdr:spPr>
        <a:xfrm>
          <a:off x="10528300" y="134281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76639</xdr:rowOff>
    </xdr:from>
    <xdr:to>
      <xdr:col>55</xdr:col>
      <xdr:colOff>50800</xdr:colOff>
      <xdr:row>79</xdr:row>
      <xdr:rowOff>6789</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10426700" y="1344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19143</xdr:rowOff>
    </xdr:from>
    <xdr:to>
      <xdr:col>50</xdr:col>
      <xdr:colOff>114300</xdr:colOff>
      <xdr:row>77</xdr:row>
      <xdr:rowOff>168232</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8750300" y="12877893"/>
          <a:ext cx="889000" cy="491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65376</xdr:rowOff>
    </xdr:from>
    <xdr:to>
      <xdr:col>50</xdr:col>
      <xdr:colOff>165100</xdr:colOff>
      <xdr:row>78</xdr:row>
      <xdr:rowOff>166976</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9588500" y="13438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158103</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9372111" y="13531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103127</xdr:rowOff>
    </xdr:from>
    <xdr:to>
      <xdr:col>45</xdr:col>
      <xdr:colOff>177800</xdr:colOff>
      <xdr:row>77</xdr:row>
      <xdr:rowOff>168232</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7861300" y="13304777"/>
          <a:ext cx="889000" cy="65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44543</xdr:rowOff>
    </xdr:from>
    <xdr:to>
      <xdr:col>46</xdr:col>
      <xdr:colOff>38100</xdr:colOff>
      <xdr:row>78</xdr:row>
      <xdr:rowOff>146143</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8699500" y="1341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137270</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8483111" y="13510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103127</xdr:rowOff>
    </xdr:from>
    <xdr:to>
      <xdr:col>41</xdr:col>
      <xdr:colOff>50800</xdr:colOff>
      <xdr:row>78</xdr:row>
      <xdr:rowOff>166267</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flipV="1">
          <a:off x="6972300" y="13304777"/>
          <a:ext cx="889000" cy="234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17207</xdr:rowOff>
    </xdr:from>
    <xdr:to>
      <xdr:col>41</xdr:col>
      <xdr:colOff>101600</xdr:colOff>
      <xdr:row>78</xdr:row>
      <xdr:rowOff>118807</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7810500" y="1339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78</xdr:row>
      <xdr:rowOff>109934</xdr:rowOff>
    </xdr:from>
    <xdr:ext cx="59901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7561795" y="13483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135992</xdr:rowOff>
    </xdr:from>
    <xdr:to>
      <xdr:col>36</xdr:col>
      <xdr:colOff>165100</xdr:colOff>
      <xdr:row>78</xdr:row>
      <xdr:rowOff>66142</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6921500" y="13337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82669</xdr:rowOff>
    </xdr:from>
    <xdr:ext cx="59901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6672795" y="13112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73</xdr:row>
      <xdr:rowOff>98341</xdr:rowOff>
    </xdr:from>
    <xdr:to>
      <xdr:col>55</xdr:col>
      <xdr:colOff>50800</xdr:colOff>
      <xdr:row>74</xdr:row>
      <xdr:rowOff>28491</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10426700" y="12614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72</xdr:row>
      <xdr:rowOff>121218</xdr:rowOff>
    </xdr:from>
    <xdr:ext cx="599010" cy="259045"/>
    <xdr:sp macro="" textlink="">
      <xdr:nvSpPr>
        <xdr:cNvPr id="424" name="普通建設事業費 （ うち新規整備　）該当値テキスト">
          <a:extLst>
            <a:ext uri="{FF2B5EF4-FFF2-40B4-BE49-F238E27FC236}">
              <a16:creationId xmlns:a16="http://schemas.microsoft.com/office/drawing/2014/main" id="{00000000-0008-0000-0600-0000A8010000}"/>
            </a:ext>
          </a:extLst>
        </xdr:cNvPr>
        <xdr:cNvSpPr txBox="1"/>
      </xdr:nvSpPr>
      <xdr:spPr>
        <a:xfrm>
          <a:off x="10528300" y="124656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727,566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139793</xdr:rowOff>
    </xdr:from>
    <xdr:to>
      <xdr:col>50</xdr:col>
      <xdr:colOff>165100</xdr:colOff>
      <xdr:row>75</xdr:row>
      <xdr:rowOff>69943</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9588500" y="12827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73</xdr:row>
      <xdr:rowOff>86470</xdr:rowOff>
    </xdr:from>
    <xdr:ext cx="59901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9339795" y="12602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117432</xdr:rowOff>
    </xdr:from>
    <xdr:to>
      <xdr:col>46</xdr:col>
      <xdr:colOff>38100</xdr:colOff>
      <xdr:row>78</xdr:row>
      <xdr:rowOff>47582</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8699500" y="13319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64109</xdr:rowOff>
    </xdr:from>
    <xdr:ext cx="59901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8450795" y="13094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52327</xdr:rowOff>
    </xdr:from>
    <xdr:to>
      <xdr:col>41</xdr:col>
      <xdr:colOff>101600</xdr:colOff>
      <xdr:row>77</xdr:row>
      <xdr:rowOff>153927</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7810500" y="13253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75</xdr:row>
      <xdr:rowOff>170454</xdr:rowOff>
    </xdr:from>
    <xdr:ext cx="599010"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7561795" y="130292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115467</xdr:rowOff>
    </xdr:from>
    <xdr:to>
      <xdr:col>36</xdr:col>
      <xdr:colOff>165100</xdr:colOff>
      <xdr:row>79</xdr:row>
      <xdr:rowOff>45617</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6921500" y="13488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36744</xdr:rowOff>
    </xdr:from>
    <xdr:ext cx="534377"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6705111" y="13581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a:extLst>
            <a:ext uri="{FF2B5EF4-FFF2-40B4-BE49-F238E27FC236}">
              <a16:creationId xmlns:a16="http://schemas.microsoft.com/office/drawing/2014/main" id="{00000000-0008-0000-06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100878</xdr:rowOff>
    </xdr:from>
    <xdr:to>
      <xdr:col>54</xdr:col>
      <xdr:colOff>189865</xdr:colOff>
      <xdr:row>98</xdr:row>
      <xdr:rowOff>139700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flipV="1">
          <a:off x="10475595" y="15874278"/>
          <a:ext cx="1270" cy="1067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143527</xdr:rowOff>
    </xdr:from>
    <xdr:ext cx="249299" cy="259045"/>
    <xdr:sp macro="" textlink="">
      <xdr:nvSpPr>
        <xdr:cNvPr id="455" name="普通建設事業費 （ うち更新整備　）最小値テキスト">
          <a:extLst>
            <a:ext uri="{FF2B5EF4-FFF2-40B4-BE49-F238E27FC236}">
              <a16:creationId xmlns:a16="http://schemas.microsoft.com/office/drawing/2014/main" id="{00000000-0008-0000-0600-0000C7010000}"/>
            </a:ext>
          </a:extLst>
        </xdr:cNvPr>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139700</xdr:rowOff>
    </xdr:from>
    <xdr:to>
      <xdr:col>55</xdr:col>
      <xdr:colOff>88900</xdr:colOff>
      <xdr:row>98</xdr:row>
      <xdr:rowOff>139700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47555</xdr:rowOff>
    </xdr:from>
    <xdr:ext cx="690189" cy="259045"/>
    <xdr:sp macro="" textlink="">
      <xdr:nvSpPr>
        <xdr:cNvPr id="457" name="普通建設事業費 （ うち更新整備　）最大値テキスト">
          <a:extLst>
            <a:ext uri="{FF2B5EF4-FFF2-40B4-BE49-F238E27FC236}">
              <a16:creationId xmlns:a16="http://schemas.microsoft.com/office/drawing/2014/main" id="{00000000-0008-0000-0600-0000C9010000}"/>
            </a:ext>
          </a:extLst>
        </xdr:cNvPr>
        <xdr:cNvSpPr txBox="1"/>
      </xdr:nvSpPr>
      <xdr:spPr>
        <a:xfrm>
          <a:off x="10528300" y="1564950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2,334,913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92</xdr:row>
      <xdr:rowOff>100878</xdr:rowOff>
    </xdr:from>
    <xdr:to>
      <xdr:col>55</xdr:col>
      <xdr:colOff>88900</xdr:colOff>
      <xdr:row>92</xdr:row>
      <xdr:rowOff>100878</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5874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96627</xdr:rowOff>
    </xdr:from>
    <xdr:to>
      <xdr:col>55</xdr:col>
      <xdr:colOff>0</xdr:colOff>
      <xdr:row>98</xdr:row>
      <xdr:rowOff>100679</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flipV="1">
          <a:off x="9639300" y="16898727"/>
          <a:ext cx="838200" cy="4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48130</xdr:rowOff>
    </xdr:from>
    <xdr:ext cx="599010" cy="259045"/>
    <xdr:sp macro="" textlink="">
      <xdr:nvSpPr>
        <xdr:cNvPr id="460" name="普通建設事業費 （ うち更新整備　）平均値テキスト">
          <a:extLst>
            <a:ext uri="{FF2B5EF4-FFF2-40B4-BE49-F238E27FC236}">
              <a16:creationId xmlns:a16="http://schemas.microsoft.com/office/drawing/2014/main" id="{00000000-0008-0000-0600-0000CC010000}"/>
            </a:ext>
          </a:extLst>
        </xdr:cNvPr>
        <xdr:cNvSpPr txBox="1"/>
      </xdr:nvSpPr>
      <xdr:spPr>
        <a:xfrm>
          <a:off x="10528300" y="166787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25253</xdr:rowOff>
    </xdr:from>
    <xdr:to>
      <xdr:col>55</xdr:col>
      <xdr:colOff>50800</xdr:colOff>
      <xdr:row>98</xdr:row>
      <xdr:rowOff>126853</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10426700" y="16827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77332</xdr:rowOff>
    </xdr:from>
    <xdr:to>
      <xdr:col>50</xdr:col>
      <xdr:colOff>114300</xdr:colOff>
      <xdr:row>98</xdr:row>
      <xdr:rowOff>100679</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8750300" y="16879432"/>
          <a:ext cx="889000" cy="23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17259</xdr:rowOff>
    </xdr:from>
    <xdr:to>
      <xdr:col>50</xdr:col>
      <xdr:colOff>165100</xdr:colOff>
      <xdr:row>98</xdr:row>
      <xdr:rowOff>118859</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9588500" y="16819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135386</xdr:rowOff>
    </xdr:from>
    <xdr:ext cx="599010"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9339795" y="165945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77332</xdr:rowOff>
    </xdr:from>
    <xdr:to>
      <xdr:col>45</xdr:col>
      <xdr:colOff>177800</xdr:colOff>
      <xdr:row>98</xdr:row>
      <xdr:rowOff>85534</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7861300" y="16879432"/>
          <a:ext cx="889000" cy="8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21895</xdr:rowOff>
    </xdr:from>
    <xdr:to>
      <xdr:col>46</xdr:col>
      <xdr:colOff>38100</xdr:colOff>
      <xdr:row>98</xdr:row>
      <xdr:rowOff>123495</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8699500" y="16823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140022</xdr:rowOff>
    </xdr:from>
    <xdr:ext cx="59901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8450795" y="16599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44239</xdr:rowOff>
    </xdr:from>
    <xdr:to>
      <xdr:col>41</xdr:col>
      <xdr:colOff>50800</xdr:colOff>
      <xdr:row>98</xdr:row>
      <xdr:rowOff>85534</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6972300" y="16846339"/>
          <a:ext cx="889000" cy="41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30533</xdr:rowOff>
    </xdr:from>
    <xdr:to>
      <xdr:col>41</xdr:col>
      <xdr:colOff>101600</xdr:colOff>
      <xdr:row>98</xdr:row>
      <xdr:rowOff>132133</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7810500" y="16832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148660</xdr:rowOff>
    </xdr:from>
    <xdr:ext cx="59901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7561795" y="16607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28342</xdr:rowOff>
    </xdr:from>
    <xdr:to>
      <xdr:col>36</xdr:col>
      <xdr:colOff>165100</xdr:colOff>
      <xdr:row>98</xdr:row>
      <xdr:rowOff>129942</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6921500" y="1683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121069</xdr:rowOff>
    </xdr:from>
    <xdr:ext cx="59901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6672795" y="169231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45827</xdr:rowOff>
    </xdr:from>
    <xdr:to>
      <xdr:col>55</xdr:col>
      <xdr:colOff>50800</xdr:colOff>
      <xdr:row>98</xdr:row>
      <xdr:rowOff>147427</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10426700" y="16847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3680</xdr:rowOff>
    </xdr:from>
    <xdr:ext cx="534377" cy="259045"/>
    <xdr:sp macro="" textlink="">
      <xdr:nvSpPr>
        <xdr:cNvPr id="479" name="普通建設事業費 （ うち更新整備　）該当値テキスト">
          <a:extLst>
            <a:ext uri="{FF2B5EF4-FFF2-40B4-BE49-F238E27FC236}">
              <a16:creationId xmlns:a16="http://schemas.microsoft.com/office/drawing/2014/main" id="{00000000-0008-0000-0600-0000DF010000}"/>
            </a:ext>
          </a:extLst>
        </xdr:cNvPr>
        <xdr:cNvSpPr txBox="1"/>
      </xdr:nvSpPr>
      <xdr:spPr>
        <a:xfrm>
          <a:off x="10528300" y="16805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49879</xdr:rowOff>
    </xdr:from>
    <xdr:to>
      <xdr:col>50</xdr:col>
      <xdr:colOff>165100</xdr:colOff>
      <xdr:row>98</xdr:row>
      <xdr:rowOff>151479</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9588500" y="16851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142606</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372111" y="16944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26532</xdr:rowOff>
    </xdr:from>
    <xdr:to>
      <xdr:col>46</xdr:col>
      <xdr:colOff>38100</xdr:colOff>
      <xdr:row>98</xdr:row>
      <xdr:rowOff>128132</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8699500" y="1682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119259</xdr:rowOff>
    </xdr:from>
    <xdr:ext cx="59901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8450795" y="169213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34734</xdr:rowOff>
    </xdr:from>
    <xdr:to>
      <xdr:col>41</xdr:col>
      <xdr:colOff>101600</xdr:colOff>
      <xdr:row>98</xdr:row>
      <xdr:rowOff>136334</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7810500" y="16836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127461</xdr:rowOff>
    </xdr:from>
    <xdr:ext cx="59901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7561795" y="169295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164889</xdr:rowOff>
    </xdr:from>
    <xdr:to>
      <xdr:col>36</xdr:col>
      <xdr:colOff>165100</xdr:colOff>
      <xdr:row>98</xdr:row>
      <xdr:rowOff>95039</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6921500" y="16795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111566</xdr:rowOff>
    </xdr:from>
    <xdr:ext cx="59901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6672795" y="165707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a:extLst>
            <a:ext uri="{FF2B5EF4-FFF2-40B4-BE49-F238E27FC236}">
              <a16:creationId xmlns:a16="http://schemas.microsoft.com/office/drawing/2014/main" id="{00000000-0008-0000-06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98434</xdr:rowOff>
    </xdr:from>
    <xdr:to>
      <xdr:col>85</xdr:col>
      <xdr:colOff>126364</xdr:colOff>
      <xdr:row>39</xdr:row>
      <xdr:rowOff>44450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flipV="1">
          <a:off x="16317595" y="5413384"/>
          <a:ext cx="1269" cy="1317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2" name="災害復旧事業費最小値テキスト">
          <a:extLst>
            <a:ext uri="{FF2B5EF4-FFF2-40B4-BE49-F238E27FC236}">
              <a16:creationId xmlns:a16="http://schemas.microsoft.com/office/drawing/2014/main" id="{00000000-0008-0000-0600-000000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45111</xdr:rowOff>
    </xdr:from>
    <xdr:ext cx="599010" cy="259045"/>
    <xdr:sp macro="" textlink="">
      <xdr:nvSpPr>
        <xdr:cNvPr id="514" name="災害復旧事業費最大値テキスト">
          <a:extLst>
            <a:ext uri="{FF2B5EF4-FFF2-40B4-BE49-F238E27FC236}">
              <a16:creationId xmlns:a16="http://schemas.microsoft.com/office/drawing/2014/main" id="{00000000-0008-0000-0600-000002020000}"/>
            </a:ext>
          </a:extLst>
        </xdr:cNvPr>
        <xdr:cNvSpPr txBox="1"/>
      </xdr:nvSpPr>
      <xdr:spPr>
        <a:xfrm>
          <a:off x="16370300" y="5188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98434</xdr:rowOff>
    </xdr:from>
    <xdr:to>
      <xdr:col>86</xdr:col>
      <xdr:colOff>25400</xdr:colOff>
      <xdr:row>31</xdr:row>
      <xdr:rowOff>98434</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5413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5908</xdr:rowOff>
    </xdr:from>
    <xdr:to>
      <xdr:col>85</xdr:col>
      <xdr:colOff>127000</xdr:colOff>
      <xdr:row>39</xdr:row>
      <xdr:rowOff>37615</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5481300" y="6692458"/>
          <a:ext cx="838200" cy="3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114882</xdr:rowOff>
    </xdr:from>
    <xdr:ext cx="534377" cy="259045"/>
    <xdr:sp macro="" textlink="">
      <xdr:nvSpPr>
        <xdr:cNvPr id="517" name="災害復旧事業費平均値テキスト">
          <a:extLst>
            <a:ext uri="{FF2B5EF4-FFF2-40B4-BE49-F238E27FC236}">
              <a16:creationId xmlns:a16="http://schemas.microsoft.com/office/drawing/2014/main" id="{00000000-0008-0000-0600-000005020000}"/>
            </a:ext>
          </a:extLst>
        </xdr:cNvPr>
        <xdr:cNvSpPr txBox="1"/>
      </xdr:nvSpPr>
      <xdr:spPr>
        <a:xfrm>
          <a:off x="16370300" y="64585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92005</xdr:rowOff>
    </xdr:from>
    <xdr:to>
      <xdr:col>85</xdr:col>
      <xdr:colOff>177800</xdr:colOff>
      <xdr:row>39</xdr:row>
      <xdr:rowOff>22155</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6268700" y="6607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156087</xdr:rowOff>
    </xdr:from>
    <xdr:to>
      <xdr:col>81</xdr:col>
      <xdr:colOff>50800</xdr:colOff>
      <xdr:row>39</xdr:row>
      <xdr:rowOff>5908</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4592300" y="6671187"/>
          <a:ext cx="889000" cy="21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100532</xdr:rowOff>
    </xdr:from>
    <xdr:to>
      <xdr:col>81</xdr:col>
      <xdr:colOff>101600</xdr:colOff>
      <xdr:row>39</xdr:row>
      <xdr:rowOff>30682</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5430500" y="6615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47209</xdr:rowOff>
    </xdr:from>
    <xdr:ext cx="534377"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14111" y="6390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34837</xdr:rowOff>
    </xdr:from>
    <xdr:to>
      <xdr:col>76</xdr:col>
      <xdr:colOff>114300</xdr:colOff>
      <xdr:row>38</xdr:row>
      <xdr:rowOff>156087</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3703300" y="6549937"/>
          <a:ext cx="889000" cy="121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94204</xdr:rowOff>
    </xdr:from>
    <xdr:to>
      <xdr:col>76</xdr:col>
      <xdr:colOff>165100</xdr:colOff>
      <xdr:row>39</xdr:row>
      <xdr:rowOff>24354</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4541500" y="660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40881</xdr:rowOff>
    </xdr:from>
    <xdr:ext cx="534377"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4325111" y="6384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34837</xdr:rowOff>
    </xdr:from>
    <xdr:to>
      <xdr:col>71</xdr:col>
      <xdr:colOff>177800</xdr:colOff>
      <xdr:row>38</xdr:row>
      <xdr:rowOff>43662</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flipV="1">
          <a:off x="12814300" y="6549937"/>
          <a:ext cx="889000" cy="8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109722</xdr:rowOff>
    </xdr:from>
    <xdr:to>
      <xdr:col>72</xdr:col>
      <xdr:colOff>38100</xdr:colOff>
      <xdr:row>39</xdr:row>
      <xdr:rowOff>39872</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3652500" y="6624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30999</xdr:rowOff>
    </xdr:from>
    <xdr:ext cx="534377"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436111" y="6717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96024</xdr:rowOff>
    </xdr:from>
    <xdr:to>
      <xdr:col>67</xdr:col>
      <xdr:colOff>101600</xdr:colOff>
      <xdr:row>39</xdr:row>
      <xdr:rowOff>26174</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2763500" y="661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17301</xdr:rowOff>
    </xdr:from>
    <xdr:ext cx="534377"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2547111" y="6703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158265</xdr:rowOff>
    </xdr:from>
    <xdr:to>
      <xdr:col>85</xdr:col>
      <xdr:colOff>177800</xdr:colOff>
      <xdr:row>39</xdr:row>
      <xdr:rowOff>88415</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6268700" y="6673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73192</xdr:rowOff>
    </xdr:from>
    <xdr:ext cx="469744" cy="259045"/>
    <xdr:sp macro="" textlink="">
      <xdr:nvSpPr>
        <xdr:cNvPr id="536" name="災害復旧事業費該当値テキスト">
          <a:extLst>
            <a:ext uri="{FF2B5EF4-FFF2-40B4-BE49-F238E27FC236}">
              <a16:creationId xmlns:a16="http://schemas.microsoft.com/office/drawing/2014/main" id="{00000000-0008-0000-0600-000018020000}"/>
            </a:ext>
          </a:extLst>
        </xdr:cNvPr>
        <xdr:cNvSpPr txBox="1"/>
      </xdr:nvSpPr>
      <xdr:spPr>
        <a:xfrm>
          <a:off x="16370300" y="6588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126558</xdr:rowOff>
    </xdr:from>
    <xdr:to>
      <xdr:col>81</xdr:col>
      <xdr:colOff>101600</xdr:colOff>
      <xdr:row>39</xdr:row>
      <xdr:rowOff>56708</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5430500" y="6641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47835</xdr:rowOff>
    </xdr:from>
    <xdr:ext cx="534377"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214111" y="6734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105287</xdr:rowOff>
    </xdr:from>
    <xdr:to>
      <xdr:col>76</xdr:col>
      <xdr:colOff>165100</xdr:colOff>
      <xdr:row>39</xdr:row>
      <xdr:rowOff>35437</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4541500" y="6620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26564</xdr:rowOff>
    </xdr:from>
    <xdr:ext cx="534377"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325111" y="6713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155487</xdr:rowOff>
    </xdr:from>
    <xdr:to>
      <xdr:col>72</xdr:col>
      <xdr:colOff>38100</xdr:colOff>
      <xdr:row>38</xdr:row>
      <xdr:rowOff>85637</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3652500" y="6499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102164</xdr:rowOff>
    </xdr:from>
    <xdr:ext cx="534377"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436111" y="6274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164312</xdr:rowOff>
    </xdr:from>
    <xdr:to>
      <xdr:col>67</xdr:col>
      <xdr:colOff>101600</xdr:colOff>
      <xdr:row>38</xdr:row>
      <xdr:rowOff>94462</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2763500" y="6507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110988</xdr:rowOff>
    </xdr:from>
    <xdr:ext cx="534377"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547111" y="6283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55</xdr:row>
      <xdr:rowOff>54627</xdr:rowOff>
    </xdr:from>
    <xdr:ext cx="467179"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111777</xdr:rowOff>
    </xdr:from>
    <xdr:ext cx="467179"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49</xdr:row>
      <xdr:rowOff>168927</xdr:rowOff>
    </xdr:from>
    <xdr:ext cx="467179"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失業対策事業費グラフ枠">
          <a:extLst>
            <a:ext uri="{FF2B5EF4-FFF2-40B4-BE49-F238E27FC236}">
              <a16:creationId xmlns:a16="http://schemas.microsoft.com/office/drawing/2014/main" id="{00000000-0008-0000-0600-000035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27686</xdr:rowOff>
    </xdr:from>
    <xdr:to>
      <xdr:col>85</xdr:col>
      <xdr:colOff>126364</xdr:colOff>
      <xdr:row>58</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flipV="1">
          <a:off x="16317595" y="8771636"/>
          <a:ext cx="1269" cy="1312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22877</xdr:rowOff>
    </xdr:from>
    <xdr:ext cx="249299" cy="259045"/>
    <xdr:sp macro="" textlink="">
      <xdr:nvSpPr>
        <xdr:cNvPr id="567" name="失業対策事業費最小値テキスト">
          <a:extLst>
            <a:ext uri="{FF2B5EF4-FFF2-40B4-BE49-F238E27FC236}">
              <a16:creationId xmlns:a16="http://schemas.microsoft.com/office/drawing/2014/main" id="{00000000-0008-0000-0600-000037020000}"/>
            </a:ext>
          </a:extLst>
        </xdr:cNvPr>
        <xdr:cNvSpPr txBox="1"/>
      </xdr:nvSpPr>
      <xdr:spPr>
        <a:xfrm>
          <a:off x="16370300" y="10138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145813</xdr:rowOff>
    </xdr:from>
    <xdr:ext cx="469744" cy="259045"/>
    <xdr:sp macro="" textlink="">
      <xdr:nvSpPr>
        <xdr:cNvPr id="569" name="失業対策事業費最大値テキスト">
          <a:extLst>
            <a:ext uri="{FF2B5EF4-FFF2-40B4-BE49-F238E27FC236}">
              <a16:creationId xmlns:a16="http://schemas.microsoft.com/office/drawing/2014/main" id="{00000000-0008-0000-0600-000039020000}"/>
            </a:ext>
          </a:extLst>
        </xdr:cNvPr>
        <xdr:cNvSpPr txBox="1"/>
      </xdr:nvSpPr>
      <xdr:spPr>
        <a:xfrm>
          <a:off x="16370300" y="8546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27686</xdr:rowOff>
    </xdr:from>
    <xdr:to>
      <xdr:col>86</xdr:col>
      <xdr:colOff>25400</xdr:colOff>
      <xdr:row>51</xdr:row>
      <xdr:rowOff>27686</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230600" y="8771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111777</xdr:rowOff>
    </xdr:from>
    <xdr:ext cx="249299" cy="259045"/>
    <xdr:sp macro="" textlink="">
      <xdr:nvSpPr>
        <xdr:cNvPr id="572" name="失業対策事業費平均値テキスト">
          <a:extLst>
            <a:ext uri="{FF2B5EF4-FFF2-40B4-BE49-F238E27FC236}">
              <a16:creationId xmlns:a16="http://schemas.microsoft.com/office/drawing/2014/main" id="{00000000-0008-0000-0600-00003C020000}"/>
            </a:ext>
          </a:extLst>
        </xdr:cNvPr>
        <xdr:cNvSpPr txBox="1"/>
      </xdr:nvSpPr>
      <xdr:spPr>
        <a:xfrm>
          <a:off x="16370300" y="9884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6268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84100</xdr:rowOff>
    </xdr:from>
    <xdr:to>
      <xdr:col>81</xdr:col>
      <xdr:colOff>101600</xdr:colOff>
      <xdr:row>59</xdr:row>
      <xdr:rowOff>14250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5430500" y="100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57</xdr:row>
      <xdr:rowOff>30777</xdr:rowOff>
    </xdr:from>
    <xdr:ext cx="313932"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5324333" y="98034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67183</xdr:rowOff>
    </xdr:from>
    <xdr:to>
      <xdr:col>76</xdr:col>
      <xdr:colOff>165100</xdr:colOff>
      <xdr:row>58</xdr:row>
      <xdr:rowOff>168783</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4541500" y="1001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57</xdr:row>
      <xdr:rowOff>13860</xdr:rowOff>
    </xdr:from>
    <xdr:ext cx="313932"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35333" y="97865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67411</xdr:rowOff>
    </xdr:from>
    <xdr:to>
      <xdr:col>72</xdr:col>
      <xdr:colOff>38100</xdr:colOff>
      <xdr:row>58</xdr:row>
      <xdr:rowOff>169011</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3652500" y="1001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57</xdr:row>
      <xdr:rowOff>14088</xdr:rowOff>
    </xdr:from>
    <xdr:ext cx="313932"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546333" y="97867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52095</xdr:rowOff>
    </xdr:from>
    <xdr:to>
      <xdr:col>67</xdr:col>
      <xdr:colOff>101600</xdr:colOff>
      <xdr:row>58</xdr:row>
      <xdr:rowOff>153695</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2763500" y="999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56</xdr:row>
      <xdr:rowOff>170222</xdr:rowOff>
    </xdr:from>
    <xdr:ext cx="378565"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2625017" y="9771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67327</xdr:rowOff>
    </xdr:from>
    <xdr:ext cx="249299" cy="259045"/>
    <xdr:sp macro="" textlink="">
      <xdr:nvSpPr>
        <xdr:cNvPr id="591" name="失業対策事業費該当値テキスト">
          <a:extLst>
            <a:ext uri="{FF2B5EF4-FFF2-40B4-BE49-F238E27FC236}">
              <a16:creationId xmlns:a16="http://schemas.microsoft.com/office/drawing/2014/main" id="{00000000-0008-0000-0600-00004F020000}"/>
            </a:ext>
          </a:extLst>
        </xdr:cNvPr>
        <xdr:cNvSpPr txBox="1"/>
      </xdr:nvSpPr>
      <xdr:spPr>
        <a:xfrm>
          <a:off x="1637030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a:extLst>
            <a:ext uri="{FF2B5EF4-FFF2-40B4-BE49-F238E27FC236}">
              <a16:creationId xmlns:a16="http://schemas.microsoft.com/office/drawing/2014/main" id="{00000000-0008-0000-06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13402</xdr:rowOff>
    </xdr:from>
    <xdr:to>
      <xdr:col>85</xdr:col>
      <xdr:colOff>126364</xdr:colOff>
      <xdr:row>79</xdr:row>
      <xdr:rowOff>43918</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6317595" y="12186352"/>
          <a:ext cx="1269" cy="1402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47745</xdr:rowOff>
    </xdr:from>
    <xdr:ext cx="378565" cy="259045"/>
    <xdr:sp macro="" textlink="">
      <xdr:nvSpPr>
        <xdr:cNvPr id="624" name="公債費最小値テキスト">
          <a:extLst>
            <a:ext uri="{FF2B5EF4-FFF2-40B4-BE49-F238E27FC236}">
              <a16:creationId xmlns:a16="http://schemas.microsoft.com/office/drawing/2014/main" id="{00000000-0008-0000-0600-000070020000}"/>
            </a:ext>
          </a:extLst>
        </xdr:cNvPr>
        <xdr:cNvSpPr txBox="1"/>
      </xdr:nvSpPr>
      <xdr:spPr>
        <a:xfrm>
          <a:off x="16370300" y="135922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43918</xdr:rowOff>
    </xdr:from>
    <xdr:to>
      <xdr:col>86</xdr:col>
      <xdr:colOff>25400</xdr:colOff>
      <xdr:row>79</xdr:row>
      <xdr:rowOff>43918</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6230600" y="13588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131529</xdr:rowOff>
    </xdr:from>
    <xdr:ext cx="599010" cy="259045"/>
    <xdr:sp macro="" textlink="">
      <xdr:nvSpPr>
        <xdr:cNvPr id="626" name="公債費最大値テキスト">
          <a:extLst>
            <a:ext uri="{FF2B5EF4-FFF2-40B4-BE49-F238E27FC236}">
              <a16:creationId xmlns:a16="http://schemas.microsoft.com/office/drawing/2014/main" id="{00000000-0008-0000-0600-000072020000}"/>
            </a:ext>
          </a:extLst>
        </xdr:cNvPr>
        <xdr:cNvSpPr txBox="1"/>
      </xdr:nvSpPr>
      <xdr:spPr>
        <a:xfrm>
          <a:off x="16370300" y="11961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736,298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13402</xdr:rowOff>
    </xdr:from>
    <xdr:to>
      <xdr:col>86</xdr:col>
      <xdr:colOff>25400</xdr:colOff>
      <xdr:row>71</xdr:row>
      <xdr:rowOff>13402</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6230600" y="12186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100250</xdr:rowOff>
    </xdr:from>
    <xdr:to>
      <xdr:col>85</xdr:col>
      <xdr:colOff>127000</xdr:colOff>
      <xdr:row>77</xdr:row>
      <xdr:rowOff>121924</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5481300" y="13301900"/>
          <a:ext cx="838200" cy="21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41277</xdr:rowOff>
    </xdr:from>
    <xdr:ext cx="599010" cy="259045"/>
    <xdr:sp macro="" textlink="">
      <xdr:nvSpPr>
        <xdr:cNvPr id="629" name="公債費平均値テキスト">
          <a:extLst>
            <a:ext uri="{FF2B5EF4-FFF2-40B4-BE49-F238E27FC236}">
              <a16:creationId xmlns:a16="http://schemas.microsoft.com/office/drawing/2014/main" id="{00000000-0008-0000-0600-000075020000}"/>
            </a:ext>
          </a:extLst>
        </xdr:cNvPr>
        <xdr:cNvSpPr txBox="1"/>
      </xdr:nvSpPr>
      <xdr:spPr>
        <a:xfrm>
          <a:off x="16370300" y="132429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62850</xdr:rowOff>
    </xdr:from>
    <xdr:to>
      <xdr:col>85</xdr:col>
      <xdr:colOff>177800</xdr:colOff>
      <xdr:row>77</xdr:row>
      <xdr:rowOff>164450</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6268700" y="1326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121924</xdr:rowOff>
    </xdr:from>
    <xdr:to>
      <xdr:col>81</xdr:col>
      <xdr:colOff>50800</xdr:colOff>
      <xdr:row>77</xdr:row>
      <xdr:rowOff>132931</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4592300" y="13323574"/>
          <a:ext cx="889000" cy="11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53739</xdr:rowOff>
    </xdr:from>
    <xdr:to>
      <xdr:col>81</xdr:col>
      <xdr:colOff>101600</xdr:colOff>
      <xdr:row>77</xdr:row>
      <xdr:rowOff>155339</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5430500" y="1325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416</xdr:rowOff>
    </xdr:from>
    <xdr:ext cx="59901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181795" y="13030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132931</xdr:rowOff>
    </xdr:from>
    <xdr:to>
      <xdr:col>76</xdr:col>
      <xdr:colOff>114300</xdr:colOff>
      <xdr:row>77</xdr:row>
      <xdr:rowOff>133145</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flipV="1">
          <a:off x="13703300" y="13334581"/>
          <a:ext cx="889000" cy="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58052</xdr:rowOff>
    </xdr:from>
    <xdr:to>
      <xdr:col>76</xdr:col>
      <xdr:colOff>165100</xdr:colOff>
      <xdr:row>77</xdr:row>
      <xdr:rowOff>159652</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4541500" y="13259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4729</xdr:rowOff>
    </xdr:from>
    <xdr:ext cx="59901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292795" y="13034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133145</xdr:rowOff>
    </xdr:from>
    <xdr:to>
      <xdr:col>71</xdr:col>
      <xdr:colOff>177800</xdr:colOff>
      <xdr:row>77</xdr:row>
      <xdr:rowOff>147741</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flipV="1">
          <a:off x="12814300" y="13334795"/>
          <a:ext cx="889000" cy="14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57947</xdr:rowOff>
    </xdr:from>
    <xdr:to>
      <xdr:col>72</xdr:col>
      <xdr:colOff>38100</xdr:colOff>
      <xdr:row>77</xdr:row>
      <xdr:rowOff>159547</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3652500" y="13259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4624</xdr:rowOff>
    </xdr:from>
    <xdr:ext cx="59901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403795" y="13034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52620</xdr:rowOff>
    </xdr:from>
    <xdr:to>
      <xdr:col>67</xdr:col>
      <xdr:colOff>101600</xdr:colOff>
      <xdr:row>77</xdr:row>
      <xdr:rowOff>154220</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2763500" y="1325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170747</xdr:rowOff>
    </xdr:from>
    <xdr:ext cx="59901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2514795" y="13029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49450</xdr:rowOff>
    </xdr:from>
    <xdr:to>
      <xdr:col>85</xdr:col>
      <xdr:colOff>177800</xdr:colOff>
      <xdr:row>77</xdr:row>
      <xdr:rowOff>151050</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6268700" y="1325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72327</xdr:rowOff>
    </xdr:from>
    <xdr:ext cx="599010" cy="259045"/>
    <xdr:sp macro="" textlink="">
      <xdr:nvSpPr>
        <xdr:cNvPr id="648" name="公債費該当値テキスト">
          <a:extLst>
            <a:ext uri="{FF2B5EF4-FFF2-40B4-BE49-F238E27FC236}">
              <a16:creationId xmlns:a16="http://schemas.microsoft.com/office/drawing/2014/main" id="{00000000-0008-0000-0600-000088020000}"/>
            </a:ext>
          </a:extLst>
        </xdr:cNvPr>
        <xdr:cNvSpPr txBox="1"/>
      </xdr:nvSpPr>
      <xdr:spPr>
        <a:xfrm>
          <a:off x="16370300" y="13102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71124</xdr:rowOff>
    </xdr:from>
    <xdr:to>
      <xdr:col>81</xdr:col>
      <xdr:colOff>101600</xdr:colOff>
      <xdr:row>78</xdr:row>
      <xdr:rowOff>1274</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5430500" y="13272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163851</xdr:rowOff>
    </xdr:from>
    <xdr:ext cx="59901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5181795" y="133655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82131</xdr:rowOff>
    </xdr:from>
    <xdr:to>
      <xdr:col>76</xdr:col>
      <xdr:colOff>165100</xdr:colOff>
      <xdr:row>78</xdr:row>
      <xdr:rowOff>12281</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4541500" y="13283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78</xdr:row>
      <xdr:rowOff>3408</xdr:rowOff>
    </xdr:from>
    <xdr:ext cx="599010"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4292795" y="13376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82345</xdr:rowOff>
    </xdr:from>
    <xdr:to>
      <xdr:col>72</xdr:col>
      <xdr:colOff>38100</xdr:colOff>
      <xdr:row>78</xdr:row>
      <xdr:rowOff>12495</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3652500" y="13283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78</xdr:row>
      <xdr:rowOff>3622</xdr:rowOff>
    </xdr:from>
    <xdr:ext cx="599010"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3403795" y="133767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96941</xdr:rowOff>
    </xdr:from>
    <xdr:to>
      <xdr:col>67</xdr:col>
      <xdr:colOff>101600</xdr:colOff>
      <xdr:row>78</xdr:row>
      <xdr:rowOff>27091</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2763500" y="13298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78</xdr:row>
      <xdr:rowOff>18218</xdr:rowOff>
    </xdr:from>
    <xdr:ext cx="599010"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514795" y="13391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21970</xdr:rowOff>
    </xdr:from>
    <xdr:ext cx="685572"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760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38298</xdr:rowOff>
    </xdr:from>
    <xdr:ext cx="685572"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760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a:extLst>
            <a:ext uri="{FF2B5EF4-FFF2-40B4-BE49-F238E27FC236}">
              <a16:creationId xmlns:a16="http://schemas.microsoft.com/office/drawing/2014/main" id="{00000000-0008-0000-06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108407</xdr:rowOff>
    </xdr:from>
    <xdr:to>
      <xdr:col>85</xdr:col>
      <xdr:colOff>126364</xdr:colOff>
      <xdr:row>99</xdr:row>
      <xdr:rowOff>98879</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6317595" y="15538907"/>
          <a:ext cx="1269" cy="1533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102706</xdr:rowOff>
    </xdr:from>
    <xdr:ext cx="249299" cy="259045"/>
    <xdr:sp macro="" textlink="">
      <xdr:nvSpPr>
        <xdr:cNvPr id="683" name="積立金最小値テキスト">
          <a:extLst>
            <a:ext uri="{FF2B5EF4-FFF2-40B4-BE49-F238E27FC236}">
              <a16:creationId xmlns:a16="http://schemas.microsoft.com/office/drawing/2014/main" id="{00000000-0008-0000-0600-0000AB020000}"/>
            </a:ext>
          </a:extLst>
        </xdr:cNvPr>
        <xdr:cNvSpPr txBox="1"/>
      </xdr:nvSpPr>
      <xdr:spPr>
        <a:xfrm>
          <a:off x="16370300" y="17076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98879</xdr:rowOff>
    </xdr:from>
    <xdr:to>
      <xdr:col>86</xdr:col>
      <xdr:colOff>25400</xdr:colOff>
      <xdr:row>99</xdr:row>
      <xdr:rowOff>98879</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6230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55084</xdr:rowOff>
    </xdr:from>
    <xdr:ext cx="690189" cy="259045"/>
    <xdr:sp macro="" textlink="">
      <xdr:nvSpPr>
        <xdr:cNvPr id="685" name="積立金最大値テキスト">
          <a:extLst>
            <a:ext uri="{FF2B5EF4-FFF2-40B4-BE49-F238E27FC236}">
              <a16:creationId xmlns:a16="http://schemas.microsoft.com/office/drawing/2014/main" id="{00000000-0008-0000-0600-0000AD020000}"/>
            </a:ext>
          </a:extLst>
        </xdr:cNvPr>
        <xdr:cNvSpPr txBox="1"/>
      </xdr:nvSpPr>
      <xdr:spPr>
        <a:xfrm>
          <a:off x="16370300" y="1531413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1,408,747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108407</xdr:rowOff>
    </xdr:from>
    <xdr:to>
      <xdr:col>86</xdr:col>
      <xdr:colOff>25400</xdr:colOff>
      <xdr:row>90</xdr:row>
      <xdr:rowOff>108407</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6230600" y="15538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55026</xdr:rowOff>
    </xdr:from>
    <xdr:to>
      <xdr:col>85</xdr:col>
      <xdr:colOff>127000</xdr:colOff>
      <xdr:row>99</xdr:row>
      <xdr:rowOff>56073</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5481300" y="17028576"/>
          <a:ext cx="838200" cy="1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164619</xdr:rowOff>
    </xdr:from>
    <xdr:ext cx="534377" cy="259045"/>
    <xdr:sp macro="" textlink="">
      <xdr:nvSpPr>
        <xdr:cNvPr id="688" name="積立金平均値テキスト">
          <a:extLst>
            <a:ext uri="{FF2B5EF4-FFF2-40B4-BE49-F238E27FC236}">
              <a16:creationId xmlns:a16="http://schemas.microsoft.com/office/drawing/2014/main" id="{00000000-0008-0000-0600-0000B0020000}"/>
            </a:ext>
          </a:extLst>
        </xdr:cNvPr>
        <xdr:cNvSpPr txBox="1"/>
      </xdr:nvSpPr>
      <xdr:spPr>
        <a:xfrm>
          <a:off x="16370300" y="167952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141742</xdr:rowOff>
    </xdr:from>
    <xdr:to>
      <xdr:col>85</xdr:col>
      <xdr:colOff>177800</xdr:colOff>
      <xdr:row>99</xdr:row>
      <xdr:rowOff>71892</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6268700" y="16943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56073</xdr:rowOff>
    </xdr:from>
    <xdr:to>
      <xdr:col>81</xdr:col>
      <xdr:colOff>50800</xdr:colOff>
      <xdr:row>99</xdr:row>
      <xdr:rowOff>94061</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flipV="1">
          <a:off x="14592300" y="17029623"/>
          <a:ext cx="889000" cy="37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131051</xdr:rowOff>
    </xdr:from>
    <xdr:to>
      <xdr:col>81</xdr:col>
      <xdr:colOff>101600</xdr:colOff>
      <xdr:row>99</xdr:row>
      <xdr:rowOff>61201</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5430500" y="16933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77728</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14111" y="16708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144619</xdr:rowOff>
    </xdr:from>
    <xdr:to>
      <xdr:col>76</xdr:col>
      <xdr:colOff>114300</xdr:colOff>
      <xdr:row>99</xdr:row>
      <xdr:rowOff>94061</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a:off x="13703300" y="16946719"/>
          <a:ext cx="889000" cy="120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141887</xdr:rowOff>
    </xdr:from>
    <xdr:to>
      <xdr:col>76</xdr:col>
      <xdr:colOff>165100</xdr:colOff>
      <xdr:row>99</xdr:row>
      <xdr:rowOff>72037</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4541500" y="16943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88564</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325111" y="16719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144619</xdr:rowOff>
    </xdr:from>
    <xdr:to>
      <xdr:col>71</xdr:col>
      <xdr:colOff>177800</xdr:colOff>
      <xdr:row>98</xdr:row>
      <xdr:rowOff>170514</xdr:rowOff>
    </xdr:to>
    <xdr:cxnSp macro="">
      <xdr:nvCxnSpPr>
        <xdr:cNvPr id="696" name="直線コネクタ 695">
          <a:extLst>
            <a:ext uri="{FF2B5EF4-FFF2-40B4-BE49-F238E27FC236}">
              <a16:creationId xmlns:a16="http://schemas.microsoft.com/office/drawing/2014/main" id="{00000000-0008-0000-0600-0000B8020000}"/>
            </a:ext>
          </a:extLst>
        </xdr:cNvPr>
        <xdr:cNvCxnSpPr/>
      </xdr:nvCxnSpPr>
      <xdr:spPr>
        <a:xfrm flipV="1">
          <a:off x="12814300" y="16946719"/>
          <a:ext cx="889000" cy="25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133035</xdr:rowOff>
    </xdr:from>
    <xdr:to>
      <xdr:col>72</xdr:col>
      <xdr:colOff>38100</xdr:colOff>
      <xdr:row>99</xdr:row>
      <xdr:rowOff>63185</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3652500" y="16935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54312</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3436111" y="17027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147664</xdr:rowOff>
    </xdr:from>
    <xdr:to>
      <xdr:col>67</xdr:col>
      <xdr:colOff>101600</xdr:colOff>
      <xdr:row>99</xdr:row>
      <xdr:rowOff>77814</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2763500" y="16949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68941</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547111" y="17042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99</xdr:row>
      <xdr:rowOff>4226</xdr:rowOff>
    </xdr:from>
    <xdr:to>
      <xdr:col>85</xdr:col>
      <xdr:colOff>177800</xdr:colOff>
      <xdr:row>99</xdr:row>
      <xdr:rowOff>105826</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6268700" y="16977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120169</xdr:rowOff>
    </xdr:from>
    <xdr:ext cx="534377" cy="259045"/>
    <xdr:sp macro="" textlink="">
      <xdr:nvSpPr>
        <xdr:cNvPr id="707" name="積立金該当値テキスト">
          <a:extLst>
            <a:ext uri="{FF2B5EF4-FFF2-40B4-BE49-F238E27FC236}">
              <a16:creationId xmlns:a16="http://schemas.microsoft.com/office/drawing/2014/main" id="{00000000-0008-0000-0600-0000C3020000}"/>
            </a:ext>
          </a:extLst>
        </xdr:cNvPr>
        <xdr:cNvSpPr txBox="1"/>
      </xdr:nvSpPr>
      <xdr:spPr>
        <a:xfrm>
          <a:off x="16370300" y="16922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5273</xdr:rowOff>
    </xdr:from>
    <xdr:to>
      <xdr:col>81</xdr:col>
      <xdr:colOff>101600</xdr:colOff>
      <xdr:row>99</xdr:row>
      <xdr:rowOff>106873</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5430500" y="16978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98000</xdr:rowOff>
    </xdr:from>
    <xdr:ext cx="534377"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5214111" y="17071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99</xdr:row>
      <xdr:rowOff>43261</xdr:rowOff>
    </xdr:from>
    <xdr:to>
      <xdr:col>76</xdr:col>
      <xdr:colOff>165100</xdr:colOff>
      <xdr:row>99</xdr:row>
      <xdr:rowOff>144861</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4541500" y="17016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135988</xdr:rowOff>
    </xdr:from>
    <xdr:ext cx="469744"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4357428" y="17109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93819</xdr:rowOff>
    </xdr:from>
    <xdr:to>
      <xdr:col>72</xdr:col>
      <xdr:colOff>38100</xdr:colOff>
      <xdr:row>99</xdr:row>
      <xdr:rowOff>23969</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3652500" y="16895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40496</xdr:rowOff>
    </xdr:from>
    <xdr:ext cx="599010"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3403795" y="16671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119714</xdr:rowOff>
    </xdr:from>
    <xdr:to>
      <xdr:col>67</xdr:col>
      <xdr:colOff>101600</xdr:colOff>
      <xdr:row>99</xdr:row>
      <xdr:rowOff>49864</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2763500" y="16921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66391</xdr:rowOff>
    </xdr:from>
    <xdr:ext cx="534377"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2547111" y="16697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a:extLst>
            <a:ext uri="{FF2B5EF4-FFF2-40B4-BE49-F238E27FC236}">
              <a16:creationId xmlns:a16="http://schemas.microsoft.com/office/drawing/2014/main" id="{00000000-0008-0000-06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11531</xdr:rowOff>
    </xdr:from>
    <xdr:to>
      <xdr:col>116</xdr:col>
      <xdr:colOff>62864</xdr:colOff>
      <xdr:row>39</xdr:row>
      <xdr:rowOff>44450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flipV="1">
          <a:off x="22159595" y="5155031"/>
          <a:ext cx="1269" cy="1575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74293</xdr:rowOff>
    </xdr:from>
    <xdr:ext cx="249299" cy="259045"/>
    <xdr:sp macro="" textlink="">
      <xdr:nvSpPr>
        <xdr:cNvPr id="740" name="投資及び出資金最小値テキスト">
          <a:extLst>
            <a:ext uri="{FF2B5EF4-FFF2-40B4-BE49-F238E27FC236}">
              <a16:creationId xmlns:a16="http://schemas.microsoft.com/office/drawing/2014/main" id="{00000000-0008-0000-0600-0000E4020000}"/>
            </a:ext>
          </a:extLst>
        </xdr:cNvPr>
        <xdr:cNvSpPr txBox="1"/>
      </xdr:nvSpPr>
      <xdr:spPr>
        <a:xfrm>
          <a:off x="22212300" y="676084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129658</xdr:rowOff>
    </xdr:from>
    <xdr:ext cx="534377" cy="259045"/>
    <xdr:sp macro="" textlink="">
      <xdr:nvSpPr>
        <xdr:cNvPr id="742" name="投資及び出資金最大値テキスト">
          <a:extLst>
            <a:ext uri="{FF2B5EF4-FFF2-40B4-BE49-F238E27FC236}">
              <a16:creationId xmlns:a16="http://schemas.microsoft.com/office/drawing/2014/main" id="{00000000-0008-0000-0600-0000E6020000}"/>
            </a:ext>
          </a:extLst>
        </xdr:cNvPr>
        <xdr:cNvSpPr txBox="1"/>
      </xdr:nvSpPr>
      <xdr:spPr>
        <a:xfrm>
          <a:off x="22212300" y="4930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11531</xdr:rowOff>
    </xdr:from>
    <xdr:to>
      <xdr:col>116</xdr:col>
      <xdr:colOff>152400</xdr:colOff>
      <xdr:row>30</xdr:row>
      <xdr:rowOff>11531</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2072600" y="5155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35</xdr:row>
      <xdr:rowOff>145643</xdr:rowOff>
    </xdr:from>
    <xdr:to>
      <xdr:col>116</xdr:col>
      <xdr:colOff>63500</xdr:colOff>
      <xdr:row>37</xdr:row>
      <xdr:rowOff>43212</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1323300" y="6146393"/>
          <a:ext cx="838200" cy="240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118743</xdr:rowOff>
    </xdr:from>
    <xdr:ext cx="469744" cy="259045"/>
    <xdr:sp macro="" textlink="">
      <xdr:nvSpPr>
        <xdr:cNvPr id="745" name="投資及び出資金平均値テキスト">
          <a:extLst>
            <a:ext uri="{FF2B5EF4-FFF2-40B4-BE49-F238E27FC236}">
              <a16:creationId xmlns:a16="http://schemas.microsoft.com/office/drawing/2014/main" id="{00000000-0008-0000-0600-0000E9020000}"/>
            </a:ext>
          </a:extLst>
        </xdr:cNvPr>
        <xdr:cNvSpPr txBox="1"/>
      </xdr:nvSpPr>
      <xdr:spPr>
        <a:xfrm>
          <a:off x="22212300" y="66338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140316</xdr:rowOff>
    </xdr:from>
    <xdr:to>
      <xdr:col>116</xdr:col>
      <xdr:colOff>114300</xdr:colOff>
      <xdr:row>39</xdr:row>
      <xdr:rowOff>70466</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2110700" y="6655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145643</xdr:rowOff>
    </xdr:from>
    <xdr:to>
      <xdr:col>111</xdr:col>
      <xdr:colOff>177800</xdr:colOff>
      <xdr:row>35</xdr:row>
      <xdr:rowOff>154673</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flipV="1">
          <a:off x="20434300" y="6146393"/>
          <a:ext cx="889000" cy="9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147174</xdr:rowOff>
    </xdr:from>
    <xdr:to>
      <xdr:col>112</xdr:col>
      <xdr:colOff>38100</xdr:colOff>
      <xdr:row>39</xdr:row>
      <xdr:rowOff>77324</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1272500" y="6662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68451</xdr:rowOff>
    </xdr:from>
    <xdr:ext cx="378565"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134017" y="67550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35</xdr:row>
      <xdr:rowOff>154673</xdr:rowOff>
    </xdr:from>
    <xdr:to>
      <xdr:col>107</xdr:col>
      <xdr:colOff>50800</xdr:colOff>
      <xdr:row>37</xdr:row>
      <xdr:rowOff>27496</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flipV="1">
          <a:off x="19545300" y="6155423"/>
          <a:ext cx="889000" cy="215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132906</xdr:rowOff>
    </xdr:from>
    <xdr:to>
      <xdr:col>107</xdr:col>
      <xdr:colOff>101600</xdr:colOff>
      <xdr:row>39</xdr:row>
      <xdr:rowOff>63056</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20383500" y="6648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39</xdr:row>
      <xdr:rowOff>54183</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199428" y="6740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27191</xdr:rowOff>
    </xdr:from>
    <xdr:to>
      <xdr:col>102</xdr:col>
      <xdr:colOff>114300</xdr:colOff>
      <xdr:row>37</xdr:row>
      <xdr:rowOff>27496</xdr:rowOff>
    </xdr:to>
    <xdr:cxnSp macro="">
      <xdr:nvCxnSpPr>
        <xdr:cNvPr id="753" name="直線コネクタ 752">
          <a:extLst>
            <a:ext uri="{FF2B5EF4-FFF2-40B4-BE49-F238E27FC236}">
              <a16:creationId xmlns:a16="http://schemas.microsoft.com/office/drawing/2014/main" id="{00000000-0008-0000-0600-0000F1020000}"/>
            </a:ext>
          </a:extLst>
        </xdr:cNvPr>
        <xdr:cNvCxnSpPr/>
      </xdr:nvCxnSpPr>
      <xdr:spPr>
        <a:xfrm>
          <a:off x="18656300" y="6370841"/>
          <a:ext cx="889000" cy="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147974</xdr:rowOff>
    </xdr:from>
    <xdr:to>
      <xdr:col>102</xdr:col>
      <xdr:colOff>165100</xdr:colOff>
      <xdr:row>39</xdr:row>
      <xdr:rowOff>78124</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19494500" y="6663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69251</xdr:rowOff>
    </xdr:from>
    <xdr:ext cx="378565"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356017" y="67558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118485</xdr:rowOff>
    </xdr:from>
    <xdr:to>
      <xdr:col>98</xdr:col>
      <xdr:colOff>38100</xdr:colOff>
      <xdr:row>39</xdr:row>
      <xdr:rowOff>48635</xdr:rowOff>
    </xdr:to>
    <xdr:sp macro="" textlink="">
      <xdr:nvSpPr>
        <xdr:cNvPr id="756" name="フローチャート: 判断 755">
          <a:extLst>
            <a:ext uri="{FF2B5EF4-FFF2-40B4-BE49-F238E27FC236}">
              <a16:creationId xmlns:a16="http://schemas.microsoft.com/office/drawing/2014/main" id="{00000000-0008-0000-0600-0000F4020000}"/>
            </a:ext>
          </a:extLst>
        </xdr:cNvPr>
        <xdr:cNvSpPr/>
      </xdr:nvSpPr>
      <xdr:spPr>
        <a:xfrm>
          <a:off x="18605500" y="663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39762</xdr:rowOff>
    </xdr:from>
    <xdr:ext cx="469744"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8421428" y="6726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163862</xdr:rowOff>
    </xdr:from>
    <xdr:to>
      <xdr:col>116</xdr:col>
      <xdr:colOff>114300</xdr:colOff>
      <xdr:row>37</xdr:row>
      <xdr:rowOff>94012</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2110700" y="6336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15289</xdr:rowOff>
    </xdr:from>
    <xdr:ext cx="534377" cy="259045"/>
    <xdr:sp macro="" textlink="">
      <xdr:nvSpPr>
        <xdr:cNvPr id="764" name="投資及び出資金該当値テキスト">
          <a:extLst>
            <a:ext uri="{FF2B5EF4-FFF2-40B4-BE49-F238E27FC236}">
              <a16:creationId xmlns:a16="http://schemas.microsoft.com/office/drawing/2014/main" id="{00000000-0008-0000-0600-0000FC020000}"/>
            </a:ext>
          </a:extLst>
        </xdr:cNvPr>
        <xdr:cNvSpPr txBox="1"/>
      </xdr:nvSpPr>
      <xdr:spPr>
        <a:xfrm>
          <a:off x="22212300" y="6187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94843</xdr:rowOff>
    </xdr:from>
    <xdr:to>
      <xdr:col>112</xdr:col>
      <xdr:colOff>38100</xdr:colOff>
      <xdr:row>36</xdr:row>
      <xdr:rowOff>24993</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1272500" y="6095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34</xdr:row>
      <xdr:rowOff>41520</xdr:rowOff>
    </xdr:from>
    <xdr:ext cx="534377"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1056111" y="5870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35</xdr:row>
      <xdr:rowOff>103873</xdr:rowOff>
    </xdr:from>
    <xdr:to>
      <xdr:col>107</xdr:col>
      <xdr:colOff>101600</xdr:colOff>
      <xdr:row>36</xdr:row>
      <xdr:rowOff>34023</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20383500" y="6104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34</xdr:row>
      <xdr:rowOff>50550</xdr:rowOff>
    </xdr:from>
    <xdr:ext cx="534377"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20167111" y="5879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36</xdr:row>
      <xdr:rowOff>148146</xdr:rowOff>
    </xdr:from>
    <xdr:to>
      <xdr:col>102</xdr:col>
      <xdr:colOff>165100</xdr:colOff>
      <xdr:row>37</xdr:row>
      <xdr:rowOff>78296</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19494500" y="6320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35</xdr:row>
      <xdr:rowOff>94823</xdr:rowOff>
    </xdr:from>
    <xdr:ext cx="534377"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9278111" y="6095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147841</xdr:rowOff>
    </xdr:from>
    <xdr:to>
      <xdr:col>98</xdr:col>
      <xdr:colOff>38100</xdr:colOff>
      <xdr:row>37</xdr:row>
      <xdr:rowOff>77991</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18605500" y="6320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35</xdr:row>
      <xdr:rowOff>94518</xdr:rowOff>
    </xdr:from>
    <xdr:ext cx="534377"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389111" y="6095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a:extLst>
            <a:ext uri="{FF2B5EF4-FFF2-40B4-BE49-F238E27FC236}">
              <a16:creationId xmlns:a16="http://schemas.microsoft.com/office/drawing/2014/main" id="{00000000-0008-0000-0600-00001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124764</xdr:rowOff>
    </xdr:from>
    <xdr:to>
      <xdr:col>116</xdr:col>
      <xdr:colOff>62864</xdr:colOff>
      <xdr:row>59</xdr:row>
      <xdr:rowOff>44450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flipV="1">
          <a:off x="22159595" y="8525814"/>
          <a:ext cx="1269" cy="1634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7" name="貸付金最小値テキスト">
          <a:extLst>
            <a:ext uri="{FF2B5EF4-FFF2-40B4-BE49-F238E27FC236}">
              <a16:creationId xmlns:a16="http://schemas.microsoft.com/office/drawing/2014/main" id="{00000000-0008-0000-0600-00001D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71441</xdr:rowOff>
    </xdr:from>
    <xdr:ext cx="534377" cy="259045"/>
    <xdr:sp macro="" textlink="">
      <xdr:nvSpPr>
        <xdr:cNvPr id="799" name="貸付金最大値テキスト">
          <a:extLst>
            <a:ext uri="{FF2B5EF4-FFF2-40B4-BE49-F238E27FC236}">
              <a16:creationId xmlns:a16="http://schemas.microsoft.com/office/drawing/2014/main" id="{00000000-0008-0000-0600-00001F030000}"/>
            </a:ext>
          </a:extLst>
        </xdr:cNvPr>
        <xdr:cNvSpPr txBox="1"/>
      </xdr:nvSpPr>
      <xdr:spPr>
        <a:xfrm>
          <a:off x="22212300" y="8301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124764</xdr:rowOff>
    </xdr:from>
    <xdr:to>
      <xdr:col>116</xdr:col>
      <xdr:colOff>152400</xdr:colOff>
      <xdr:row>49</xdr:row>
      <xdr:rowOff>124764</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2072600" y="8525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56</xdr:row>
      <xdr:rowOff>147948</xdr:rowOff>
    </xdr:from>
    <xdr:to>
      <xdr:col>116</xdr:col>
      <xdr:colOff>63500</xdr:colOff>
      <xdr:row>56</xdr:row>
      <xdr:rowOff>158312</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flipV="1">
          <a:off x="21323300" y="9749148"/>
          <a:ext cx="838200" cy="10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167777</xdr:rowOff>
    </xdr:from>
    <xdr:ext cx="469744" cy="259045"/>
    <xdr:sp macro="" textlink="">
      <xdr:nvSpPr>
        <xdr:cNvPr id="802" name="貸付金平均値テキスト">
          <a:extLst>
            <a:ext uri="{FF2B5EF4-FFF2-40B4-BE49-F238E27FC236}">
              <a16:creationId xmlns:a16="http://schemas.microsoft.com/office/drawing/2014/main" id="{00000000-0008-0000-0600-000022030000}"/>
            </a:ext>
          </a:extLst>
        </xdr:cNvPr>
        <xdr:cNvSpPr txBox="1"/>
      </xdr:nvSpPr>
      <xdr:spPr>
        <a:xfrm>
          <a:off x="22212300" y="9940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17900</xdr:rowOff>
    </xdr:from>
    <xdr:to>
      <xdr:col>116</xdr:col>
      <xdr:colOff>114300</xdr:colOff>
      <xdr:row>58</xdr:row>
      <xdr:rowOff>119500</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2110700" y="996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158312</xdr:rowOff>
    </xdr:from>
    <xdr:to>
      <xdr:col>111</xdr:col>
      <xdr:colOff>177800</xdr:colOff>
      <xdr:row>57</xdr:row>
      <xdr:rowOff>6865</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flipV="1">
          <a:off x="20434300" y="9759512"/>
          <a:ext cx="889000" cy="2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3632</xdr:rowOff>
    </xdr:from>
    <xdr:to>
      <xdr:col>112</xdr:col>
      <xdr:colOff>38100</xdr:colOff>
      <xdr:row>58</xdr:row>
      <xdr:rowOff>105232</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1272500" y="994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96359</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088428" y="10040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6865</xdr:rowOff>
    </xdr:from>
    <xdr:to>
      <xdr:col>107</xdr:col>
      <xdr:colOff>50800</xdr:colOff>
      <xdr:row>57</xdr:row>
      <xdr:rowOff>12103</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flipV="1">
          <a:off x="19545300" y="9779515"/>
          <a:ext cx="889000" cy="5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2718</xdr:rowOff>
    </xdr:from>
    <xdr:to>
      <xdr:col>107</xdr:col>
      <xdr:colOff>101600</xdr:colOff>
      <xdr:row>58</xdr:row>
      <xdr:rowOff>104318</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20383500" y="9946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95445</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199428" y="10039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12103</xdr:rowOff>
    </xdr:from>
    <xdr:to>
      <xdr:col>102</xdr:col>
      <xdr:colOff>114300</xdr:colOff>
      <xdr:row>57</xdr:row>
      <xdr:rowOff>21247</xdr:rowOff>
    </xdr:to>
    <xdr:cxnSp macro="">
      <xdr:nvCxnSpPr>
        <xdr:cNvPr id="810" name="直線コネクタ 809">
          <a:extLst>
            <a:ext uri="{FF2B5EF4-FFF2-40B4-BE49-F238E27FC236}">
              <a16:creationId xmlns:a16="http://schemas.microsoft.com/office/drawing/2014/main" id="{00000000-0008-0000-0600-00002A030000}"/>
            </a:ext>
          </a:extLst>
        </xdr:cNvPr>
        <xdr:cNvCxnSpPr/>
      </xdr:nvCxnSpPr>
      <xdr:spPr>
        <a:xfrm flipV="1">
          <a:off x="18656300" y="9784753"/>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163233</xdr:rowOff>
    </xdr:from>
    <xdr:to>
      <xdr:col>102</xdr:col>
      <xdr:colOff>165100</xdr:colOff>
      <xdr:row>58</xdr:row>
      <xdr:rowOff>93383</xdr:rowOff>
    </xdr:to>
    <xdr:sp macro="" textlink="">
      <xdr:nvSpPr>
        <xdr:cNvPr id="811" name="フローチャート: 判断 810">
          <a:extLst>
            <a:ext uri="{FF2B5EF4-FFF2-40B4-BE49-F238E27FC236}">
              <a16:creationId xmlns:a16="http://schemas.microsoft.com/office/drawing/2014/main" id="{00000000-0008-0000-0600-00002B030000}"/>
            </a:ext>
          </a:extLst>
        </xdr:cNvPr>
        <xdr:cNvSpPr/>
      </xdr:nvSpPr>
      <xdr:spPr>
        <a:xfrm>
          <a:off x="19494500" y="9935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84510</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10428" y="10028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157994</xdr:rowOff>
    </xdr:from>
    <xdr:to>
      <xdr:col>98</xdr:col>
      <xdr:colOff>38100</xdr:colOff>
      <xdr:row>58</xdr:row>
      <xdr:rowOff>88144</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18605500" y="9930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79271</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8421428" y="10023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97148</xdr:rowOff>
    </xdr:from>
    <xdr:to>
      <xdr:col>116</xdr:col>
      <xdr:colOff>114300</xdr:colOff>
      <xdr:row>57</xdr:row>
      <xdr:rowOff>27298</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22110700" y="9698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55</xdr:row>
      <xdr:rowOff>120025</xdr:rowOff>
    </xdr:from>
    <xdr:ext cx="534377" cy="259045"/>
    <xdr:sp macro="" textlink="">
      <xdr:nvSpPr>
        <xdr:cNvPr id="821" name="貸付金該当値テキスト">
          <a:extLst>
            <a:ext uri="{FF2B5EF4-FFF2-40B4-BE49-F238E27FC236}">
              <a16:creationId xmlns:a16="http://schemas.microsoft.com/office/drawing/2014/main" id="{00000000-0008-0000-0600-000035030000}"/>
            </a:ext>
          </a:extLst>
        </xdr:cNvPr>
        <xdr:cNvSpPr txBox="1"/>
      </xdr:nvSpPr>
      <xdr:spPr>
        <a:xfrm>
          <a:off x="22212300" y="9549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107512</xdr:rowOff>
    </xdr:from>
    <xdr:to>
      <xdr:col>112</xdr:col>
      <xdr:colOff>38100</xdr:colOff>
      <xdr:row>57</xdr:row>
      <xdr:rowOff>37662</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1272500" y="9708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55</xdr:row>
      <xdr:rowOff>54189</xdr:rowOff>
    </xdr:from>
    <xdr:ext cx="534377"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21056111" y="9483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56</xdr:row>
      <xdr:rowOff>127515</xdr:rowOff>
    </xdr:from>
    <xdr:to>
      <xdr:col>107</xdr:col>
      <xdr:colOff>101600</xdr:colOff>
      <xdr:row>57</xdr:row>
      <xdr:rowOff>57665</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20383500" y="972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55</xdr:row>
      <xdr:rowOff>74192</xdr:rowOff>
    </xdr:from>
    <xdr:ext cx="534377"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0167111" y="9503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132753</xdr:rowOff>
    </xdr:from>
    <xdr:to>
      <xdr:col>102</xdr:col>
      <xdr:colOff>165100</xdr:colOff>
      <xdr:row>57</xdr:row>
      <xdr:rowOff>62903</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19494500" y="9733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55</xdr:row>
      <xdr:rowOff>79430</xdr:rowOff>
    </xdr:from>
    <xdr:ext cx="534377"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9278111" y="9509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141897</xdr:rowOff>
    </xdr:from>
    <xdr:to>
      <xdr:col>98</xdr:col>
      <xdr:colOff>38100</xdr:colOff>
      <xdr:row>57</xdr:row>
      <xdr:rowOff>72047</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18605500" y="9743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55</xdr:row>
      <xdr:rowOff>88574</xdr:rowOff>
    </xdr:from>
    <xdr:ext cx="534377"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389111" y="9518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78</xdr:row>
      <xdr:rowOff>139700</xdr:rowOff>
    </xdr:from>
    <xdr:to>
      <xdr:col>120</xdr:col>
      <xdr:colOff>114300</xdr:colOff>
      <xdr:row>78</xdr:row>
      <xdr:rowOff>139700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77</xdr:row>
      <xdr:rowOff>168927</xdr:rowOff>
    </xdr:from>
    <xdr:ext cx="248786"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75</xdr:row>
      <xdr:rowOff>54627</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111777</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a:extLst>
            <a:ext uri="{FF2B5EF4-FFF2-40B4-BE49-F238E27FC236}">
              <a16:creationId xmlns:a16="http://schemas.microsoft.com/office/drawing/2014/main" id="{00000000-0008-0000-0600-000052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138900</xdr:rowOff>
    </xdr:from>
    <xdr:to>
      <xdr:col>116</xdr:col>
      <xdr:colOff>62864</xdr:colOff>
      <xdr:row>77</xdr:row>
      <xdr:rowOff>101130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22159595" y="12311850"/>
          <a:ext cx="1269" cy="9909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104957</xdr:rowOff>
    </xdr:from>
    <xdr:ext cx="534377" cy="259045"/>
    <xdr:sp macro="" textlink="">
      <xdr:nvSpPr>
        <xdr:cNvPr id="852" name="繰出金最小値テキスト">
          <a:extLst>
            <a:ext uri="{FF2B5EF4-FFF2-40B4-BE49-F238E27FC236}">
              <a16:creationId xmlns:a16="http://schemas.microsoft.com/office/drawing/2014/main" id="{00000000-0008-0000-0600-000054030000}"/>
            </a:ext>
          </a:extLst>
        </xdr:cNvPr>
        <xdr:cNvSpPr txBox="1"/>
      </xdr:nvSpPr>
      <xdr:spPr>
        <a:xfrm>
          <a:off x="22212300" y="13306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101130</xdr:rowOff>
    </xdr:from>
    <xdr:to>
      <xdr:col>116</xdr:col>
      <xdr:colOff>152400</xdr:colOff>
      <xdr:row>77</xdr:row>
      <xdr:rowOff>101130</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22072600" y="13302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85577</xdr:rowOff>
    </xdr:from>
    <xdr:ext cx="599010" cy="259045"/>
    <xdr:sp macro="" textlink="">
      <xdr:nvSpPr>
        <xdr:cNvPr id="854" name="繰出金最大値テキスト">
          <a:extLst>
            <a:ext uri="{FF2B5EF4-FFF2-40B4-BE49-F238E27FC236}">
              <a16:creationId xmlns:a16="http://schemas.microsoft.com/office/drawing/2014/main" id="{00000000-0008-0000-0600-000056030000}"/>
            </a:ext>
          </a:extLst>
        </xdr:cNvPr>
        <xdr:cNvSpPr txBox="1"/>
      </xdr:nvSpPr>
      <xdr:spPr>
        <a:xfrm>
          <a:off x="22212300" y="12087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138900</xdr:rowOff>
    </xdr:from>
    <xdr:to>
      <xdr:col>116</xdr:col>
      <xdr:colOff>152400</xdr:colOff>
      <xdr:row>71</xdr:row>
      <xdr:rowOff>138900</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2072600" y="1231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112081</xdr:rowOff>
    </xdr:from>
    <xdr:to>
      <xdr:col>116</xdr:col>
      <xdr:colOff>63500</xdr:colOff>
      <xdr:row>73</xdr:row>
      <xdr:rowOff>125861</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21323300" y="12627931"/>
          <a:ext cx="838200" cy="13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89350</xdr:rowOff>
    </xdr:from>
    <xdr:ext cx="599010" cy="259045"/>
    <xdr:sp macro="" textlink="">
      <xdr:nvSpPr>
        <xdr:cNvPr id="857" name="繰出金平均値テキスト">
          <a:extLst>
            <a:ext uri="{FF2B5EF4-FFF2-40B4-BE49-F238E27FC236}">
              <a16:creationId xmlns:a16="http://schemas.microsoft.com/office/drawing/2014/main" id="{00000000-0008-0000-0600-000059030000}"/>
            </a:ext>
          </a:extLst>
        </xdr:cNvPr>
        <xdr:cNvSpPr txBox="1"/>
      </xdr:nvSpPr>
      <xdr:spPr>
        <a:xfrm>
          <a:off x="22212300" y="1294810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110923</xdr:rowOff>
    </xdr:from>
    <xdr:to>
      <xdr:col>116</xdr:col>
      <xdr:colOff>114300</xdr:colOff>
      <xdr:row>76</xdr:row>
      <xdr:rowOff>41073</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2110700" y="12969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111399</xdr:rowOff>
    </xdr:from>
    <xdr:to>
      <xdr:col>111</xdr:col>
      <xdr:colOff>177800</xdr:colOff>
      <xdr:row>73</xdr:row>
      <xdr:rowOff>125861</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a:off x="20434300" y="12627249"/>
          <a:ext cx="889000" cy="14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100266</xdr:rowOff>
    </xdr:from>
    <xdr:to>
      <xdr:col>112</xdr:col>
      <xdr:colOff>38100</xdr:colOff>
      <xdr:row>76</xdr:row>
      <xdr:rowOff>30417</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1272500" y="1295901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76</xdr:row>
      <xdr:rowOff>21544</xdr:rowOff>
    </xdr:from>
    <xdr:ext cx="59901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1023795" y="13051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111399</xdr:rowOff>
    </xdr:from>
    <xdr:to>
      <xdr:col>107</xdr:col>
      <xdr:colOff>50800</xdr:colOff>
      <xdr:row>74</xdr:row>
      <xdr:rowOff>84150</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flipV="1">
          <a:off x="19545300" y="12627249"/>
          <a:ext cx="889000" cy="144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111655</xdr:rowOff>
    </xdr:from>
    <xdr:to>
      <xdr:col>107</xdr:col>
      <xdr:colOff>101600</xdr:colOff>
      <xdr:row>76</xdr:row>
      <xdr:rowOff>41805</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0383500" y="1297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76</xdr:row>
      <xdr:rowOff>32932</xdr:rowOff>
    </xdr:from>
    <xdr:ext cx="59901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134795" y="13063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84150</xdr:rowOff>
    </xdr:from>
    <xdr:to>
      <xdr:col>102</xdr:col>
      <xdr:colOff>114300</xdr:colOff>
      <xdr:row>74</xdr:row>
      <xdr:rowOff>134890</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flipV="1">
          <a:off x="18656300" y="12771450"/>
          <a:ext cx="889000" cy="50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110992</xdr:rowOff>
    </xdr:from>
    <xdr:to>
      <xdr:col>102</xdr:col>
      <xdr:colOff>165100</xdr:colOff>
      <xdr:row>76</xdr:row>
      <xdr:rowOff>41142</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19494500" y="12969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76</xdr:row>
      <xdr:rowOff>32269</xdr:rowOff>
    </xdr:from>
    <xdr:ext cx="59901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9245795" y="130624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124900</xdr:rowOff>
    </xdr:from>
    <xdr:to>
      <xdr:col>98</xdr:col>
      <xdr:colOff>38100</xdr:colOff>
      <xdr:row>76</xdr:row>
      <xdr:rowOff>55051</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18605500" y="129836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76</xdr:row>
      <xdr:rowOff>46176</xdr:rowOff>
    </xdr:from>
    <xdr:ext cx="59901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356795" y="13076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61281</xdr:rowOff>
    </xdr:from>
    <xdr:to>
      <xdr:col>116</xdr:col>
      <xdr:colOff>114300</xdr:colOff>
      <xdr:row>73</xdr:row>
      <xdr:rowOff>162881</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2110700" y="12577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84158</xdr:rowOff>
    </xdr:from>
    <xdr:ext cx="599010" cy="259045"/>
    <xdr:sp macro="" textlink="">
      <xdr:nvSpPr>
        <xdr:cNvPr id="876" name="繰出金該当値テキスト">
          <a:extLst>
            <a:ext uri="{FF2B5EF4-FFF2-40B4-BE49-F238E27FC236}">
              <a16:creationId xmlns:a16="http://schemas.microsoft.com/office/drawing/2014/main" id="{00000000-0008-0000-0600-00006C030000}"/>
            </a:ext>
          </a:extLst>
        </xdr:cNvPr>
        <xdr:cNvSpPr txBox="1"/>
      </xdr:nvSpPr>
      <xdr:spPr>
        <a:xfrm>
          <a:off x="22212300" y="12428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75061</xdr:rowOff>
    </xdr:from>
    <xdr:to>
      <xdr:col>112</xdr:col>
      <xdr:colOff>38100</xdr:colOff>
      <xdr:row>74</xdr:row>
      <xdr:rowOff>5211</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1272500" y="12590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72</xdr:row>
      <xdr:rowOff>21738</xdr:rowOff>
    </xdr:from>
    <xdr:ext cx="59901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1023795" y="123661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60599</xdr:rowOff>
    </xdr:from>
    <xdr:to>
      <xdr:col>107</xdr:col>
      <xdr:colOff>101600</xdr:colOff>
      <xdr:row>73</xdr:row>
      <xdr:rowOff>162199</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0383500" y="12576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72</xdr:row>
      <xdr:rowOff>7276</xdr:rowOff>
    </xdr:from>
    <xdr:ext cx="599010"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20134795" y="12351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33350</xdr:rowOff>
    </xdr:from>
    <xdr:to>
      <xdr:col>102</xdr:col>
      <xdr:colOff>165100</xdr:colOff>
      <xdr:row>74</xdr:row>
      <xdr:rowOff>134950</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19494500" y="12720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72</xdr:row>
      <xdr:rowOff>151477</xdr:rowOff>
    </xdr:from>
    <xdr:ext cx="599010"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9245795" y="12495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84090</xdr:rowOff>
    </xdr:from>
    <xdr:to>
      <xdr:col>98</xdr:col>
      <xdr:colOff>38100</xdr:colOff>
      <xdr:row>75</xdr:row>
      <xdr:rowOff>14240</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18605500" y="12771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73</xdr:row>
      <xdr:rowOff>30767</xdr:rowOff>
    </xdr:from>
    <xdr:ext cx="599010"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8356795" y="125466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25400</xdr:rowOff>
    </xdr:from>
    <xdr:to>
      <xdr:col>120</xdr:col>
      <xdr:colOff>114300</xdr:colOff>
      <xdr:row>98</xdr:row>
      <xdr:rowOff>25400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54627</xdr:rowOff>
    </xdr:from>
    <xdr:ext cx="248786"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039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93</xdr:row>
      <xdr:rowOff>168927</xdr:rowOff>
    </xdr:from>
    <xdr:ext cx="531299"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7756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82550</xdr:rowOff>
    </xdr:from>
    <xdr:to>
      <xdr:col>120</xdr:col>
      <xdr:colOff>114300</xdr:colOff>
      <xdr:row>91</xdr:row>
      <xdr:rowOff>82550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90</xdr:row>
      <xdr:rowOff>111777</xdr:rowOff>
    </xdr:from>
    <xdr:ext cx="531299"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7756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3" name="前年度繰上充用金グラフ枠">
          <a:extLst>
            <a:ext uri="{FF2B5EF4-FFF2-40B4-BE49-F238E27FC236}">
              <a16:creationId xmlns:a16="http://schemas.microsoft.com/office/drawing/2014/main" id="{00000000-0008-0000-0600-000087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91</xdr:row>
      <xdr:rowOff>40717</xdr:rowOff>
    </xdr:from>
    <xdr:to>
      <xdr:col>116</xdr:col>
      <xdr:colOff>62864</xdr:colOff>
      <xdr:row>98</xdr:row>
      <xdr:rowOff>25400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flipV="1">
          <a:off x="22159595" y="15642667"/>
          <a:ext cx="1269" cy="11848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76255</xdr:rowOff>
    </xdr:from>
    <xdr:ext cx="249299" cy="259045"/>
    <xdr:sp macro="" textlink="">
      <xdr:nvSpPr>
        <xdr:cNvPr id="905" name="前年度繰上充用金最小値テキスト">
          <a:extLst>
            <a:ext uri="{FF2B5EF4-FFF2-40B4-BE49-F238E27FC236}">
              <a16:creationId xmlns:a16="http://schemas.microsoft.com/office/drawing/2014/main" id="{00000000-0008-0000-0600-000089030000}"/>
            </a:ext>
          </a:extLst>
        </xdr:cNvPr>
        <xdr:cNvSpPr txBox="1"/>
      </xdr:nvSpPr>
      <xdr:spPr>
        <a:xfrm>
          <a:off x="22212300" y="16878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25400</xdr:rowOff>
    </xdr:from>
    <xdr:to>
      <xdr:col>116</xdr:col>
      <xdr:colOff>152400</xdr:colOff>
      <xdr:row>98</xdr:row>
      <xdr:rowOff>25400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2072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158844</xdr:rowOff>
    </xdr:from>
    <xdr:ext cx="534377" cy="259045"/>
    <xdr:sp macro="" textlink="">
      <xdr:nvSpPr>
        <xdr:cNvPr id="907" name="前年度繰上充用金最大値テキスト">
          <a:extLst>
            <a:ext uri="{FF2B5EF4-FFF2-40B4-BE49-F238E27FC236}">
              <a16:creationId xmlns:a16="http://schemas.microsoft.com/office/drawing/2014/main" id="{00000000-0008-0000-0600-00008B030000}"/>
            </a:ext>
          </a:extLst>
        </xdr:cNvPr>
        <xdr:cNvSpPr txBox="1"/>
      </xdr:nvSpPr>
      <xdr:spPr>
        <a:xfrm>
          <a:off x="22212300" y="15417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91</xdr:row>
      <xdr:rowOff>40717</xdr:rowOff>
    </xdr:from>
    <xdr:to>
      <xdr:col>116</xdr:col>
      <xdr:colOff>152400</xdr:colOff>
      <xdr:row>91</xdr:row>
      <xdr:rowOff>40717</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2072600" y="15642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25400</xdr:rowOff>
    </xdr:from>
    <xdr:to>
      <xdr:col>116</xdr:col>
      <xdr:colOff>63500</xdr:colOff>
      <xdr:row>98</xdr:row>
      <xdr:rowOff>25400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1323300" y="16827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96</xdr:row>
      <xdr:rowOff>165155</xdr:rowOff>
    </xdr:from>
    <xdr:ext cx="313932" cy="259045"/>
    <xdr:sp macro="" textlink="">
      <xdr:nvSpPr>
        <xdr:cNvPr id="910" name="前年度繰上充用金平均値テキスト">
          <a:extLst>
            <a:ext uri="{FF2B5EF4-FFF2-40B4-BE49-F238E27FC236}">
              <a16:creationId xmlns:a16="http://schemas.microsoft.com/office/drawing/2014/main" id="{00000000-0008-0000-0600-00008E030000}"/>
            </a:ext>
          </a:extLst>
        </xdr:cNvPr>
        <xdr:cNvSpPr txBox="1"/>
      </xdr:nvSpPr>
      <xdr:spPr>
        <a:xfrm>
          <a:off x="22212300" y="1662435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142278</xdr:rowOff>
    </xdr:from>
    <xdr:to>
      <xdr:col>116</xdr:col>
      <xdr:colOff>114300</xdr:colOff>
      <xdr:row>98</xdr:row>
      <xdr:rowOff>72428</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22110700" y="16772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25400</xdr:rowOff>
    </xdr:from>
    <xdr:to>
      <xdr:col>111</xdr:col>
      <xdr:colOff>177800</xdr:colOff>
      <xdr:row>98</xdr:row>
      <xdr:rowOff>25400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20434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97</xdr:row>
      <xdr:rowOff>146050</xdr:rowOff>
    </xdr:from>
    <xdr:to>
      <xdr:col>112</xdr:col>
      <xdr:colOff>38100</xdr:colOff>
      <xdr:row>98</xdr:row>
      <xdr:rowOff>76200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21272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98</xdr:row>
      <xdr:rowOff>67327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1198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25400</xdr:rowOff>
    </xdr:from>
    <xdr:to>
      <xdr:col>107</xdr:col>
      <xdr:colOff>50800</xdr:colOff>
      <xdr:row>98</xdr:row>
      <xdr:rowOff>25400</xdr:rowOff>
    </xdr:to>
    <xdr:cxnSp macro="">
      <xdr:nvCxnSpPr>
        <xdr:cNvPr id="915" name="直線コネクタ 914">
          <a:extLst>
            <a:ext uri="{FF2B5EF4-FFF2-40B4-BE49-F238E27FC236}">
              <a16:creationId xmlns:a16="http://schemas.microsoft.com/office/drawing/2014/main" id="{00000000-0008-0000-0600-000093030000}"/>
            </a:ext>
          </a:extLst>
        </xdr:cNvPr>
        <xdr:cNvCxnSpPr/>
      </xdr:nvCxnSpPr>
      <xdr:spPr>
        <a:xfrm>
          <a:off x="19545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97</xdr:row>
      <xdr:rowOff>146050</xdr:rowOff>
    </xdr:from>
    <xdr:to>
      <xdr:col>107</xdr:col>
      <xdr:colOff>101600</xdr:colOff>
      <xdr:row>98</xdr:row>
      <xdr:rowOff>76200</xdr:rowOff>
    </xdr:to>
    <xdr:sp macro="" textlink="">
      <xdr:nvSpPr>
        <xdr:cNvPr id="916" name="フローチャート: 判断 915">
          <a:extLst>
            <a:ext uri="{FF2B5EF4-FFF2-40B4-BE49-F238E27FC236}">
              <a16:creationId xmlns:a16="http://schemas.microsoft.com/office/drawing/2014/main" id="{00000000-0008-0000-0600-000094030000}"/>
            </a:ext>
          </a:extLst>
        </xdr:cNvPr>
        <xdr:cNvSpPr/>
      </xdr:nvSpPr>
      <xdr:spPr>
        <a:xfrm>
          <a:off x="20383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98</xdr:row>
      <xdr:rowOff>67327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309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25400</xdr:rowOff>
    </xdr:from>
    <xdr:to>
      <xdr:col>102</xdr:col>
      <xdr:colOff>114300</xdr:colOff>
      <xdr:row>98</xdr:row>
      <xdr:rowOff>25400</xdr:rowOff>
    </xdr:to>
    <xdr:cxnSp macro="">
      <xdr:nvCxnSpPr>
        <xdr:cNvPr id="918" name="直線コネクタ 917">
          <a:extLst>
            <a:ext uri="{FF2B5EF4-FFF2-40B4-BE49-F238E27FC236}">
              <a16:creationId xmlns:a16="http://schemas.microsoft.com/office/drawing/2014/main" id="{00000000-0008-0000-0600-000096030000}"/>
            </a:ext>
          </a:extLst>
        </xdr:cNvPr>
        <xdr:cNvCxnSpPr/>
      </xdr:nvCxnSpPr>
      <xdr:spPr>
        <a:xfrm>
          <a:off x="18656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97</xdr:row>
      <xdr:rowOff>146050</xdr:rowOff>
    </xdr:from>
    <xdr:to>
      <xdr:col>102</xdr:col>
      <xdr:colOff>165100</xdr:colOff>
      <xdr:row>98</xdr:row>
      <xdr:rowOff>76200</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19494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98</xdr:row>
      <xdr:rowOff>67327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9420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21" name="フローチャート: 判断 920">
          <a:extLst>
            <a:ext uri="{FF2B5EF4-FFF2-40B4-BE49-F238E27FC236}">
              <a16:creationId xmlns:a16="http://schemas.microsoft.com/office/drawing/2014/main" id="{00000000-0008-0000-0600-000099030000}"/>
            </a:ext>
          </a:extLst>
        </xdr:cNvPr>
        <xdr:cNvSpPr/>
      </xdr:nvSpPr>
      <xdr:spPr>
        <a:xfrm>
          <a:off x="18605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98</xdr:row>
      <xdr:rowOff>67327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8531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146050</xdr:rowOff>
    </xdr:from>
    <xdr:to>
      <xdr:col>116</xdr:col>
      <xdr:colOff>114300</xdr:colOff>
      <xdr:row>98</xdr:row>
      <xdr:rowOff>76200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21107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120705</xdr:rowOff>
    </xdr:from>
    <xdr:ext cx="249299" cy="259045"/>
    <xdr:sp macro="" textlink="">
      <xdr:nvSpPr>
        <xdr:cNvPr id="929" name="前年度繰上充用金該当値テキスト">
          <a:extLst>
            <a:ext uri="{FF2B5EF4-FFF2-40B4-BE49-F238E27FC236}">
              <a16:creationId xmlns:a16="http://schemas.microsoft.com/office/drawing/2014/main" id="{00000000-0008-0000-0600-0000A1030000}"/>
            </a:ext>
          </a:extLst>
        </xdr:cNvPr>
        <xdr:cNvSpPr txBox="1"/>
      </xdr:nvSpPr>
      <xdr:spPr>
        <a:xfrm>
          <a:off x="22212300" y="16751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97</xdr:row>
      <xdr:rowOff>146050</xdr:rowOff>
    </xdr:from>
    <xdr:to>
      <xdr:col>112</xdr:col>
      <xdr:colOff>38100</xdr:colOff>
      <xdr:row>98</xdr:row>
      <xdr:rowOff>76200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21272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96</xdr:row>
      <xdr:rowOff>92727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21198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97</xdr:row>
      <xdr:rowOff>146050</xdr:rowOff>
    </xdr:from>
    <xdr:to>
      <xdr:col>107</xdr:col>
      <xdr:colOff>101600</xdr:colOff>
      <xdr:row>98</xdr:row>
      <xdr:rowOff>76200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20383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96</xdr:row>
      <xdr:rowOff>92727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20309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97</xdr:row>
      <xdr:rowOff>146050</xdr:rowOff>
    </xdr:from>
    <xdr:to>
      <xdr:col>102</xdr:col>
      <xdr:colOff>165100</xdr:colOff>
      <xdr:row>98</xdr:row>
      <xdr:rowOff>76200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19494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96</xdr:row>
      <xdr:rowOff>92727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19420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36" name="楕円 935">
          <a:extLst>
            <a:ext uri="{FF2B5EF4-FFF2-40B4-BE49-F238E27FC236}">
              <a16:creationId xmlns:a16="http://schemas.microsoft.com/office/drawing/2014/main" id="{00000000-0008-0000-0600-0000A8030000}"/>
            </a:ext>
          </a:extLst>
        </xdr:cNvPr>
        <xdr:cNvSpPr/>
      </xdr:nvSpPr>
      <xdr:spPr>
        <a:xfrm>
          <a:off x="18605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96</xdr:row>
      <xdr:rowOff>92727</xdr:rowOff>
    </xdr:from>
    <xdr:ext cx="249299" cy="259045"/>
    <xdr:sp macro="" textlink="">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18531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8" name="正方形/長方形 937">
          <a:extLst>
            <a:ext uri="{FF2B5EF4-FFF2-40B4-BE49-F238E27FC236}">
              <a16:creationId xmlns:a16="http://schemas.microsoft.com/office/drawing/2014/main" id="{00000000-0008-0000-0600-0000A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9" name="正方形/長方形 938">
          <a:extLst>
            <a:ext uri="{FF2B5EF4-FFF2-40B4-BE49-F238E27FC236}">
              <a16:creationId xmlns:a16="http://schemas.microsoft.com/office/drawing/2014/main" id="{00000000-0008-0000-0600-0000A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0" name="テキスト ボックス 939">
          <a:extLst>
            <a:ext uri="{FF2B5EF4-FFF2-40B4-BE49-F238E27FC236}">
              <a16:creationId xmlns:a16="http://schemas.microsoft.com/office/drawing/2014/main" id="{00000000-0008-0000-0600-0000A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panose="020B0600070205080204" pitchFamily="50" charset="-128"/>
              <a:ea typeface="ＭＳ Ｐゴシック" panose="020B0600070205080204" pitchFamily="50" charset="-128"/>
            </a:rPr>
            <a:t>H30</a:t>
          </a:r>
          <a:r>
            <a:rPr kumimoji="1" lang="ja-JP" altLang="en-US" sz="1300">
              <a:latin typeface="ＭＳ Ｐゴシック" panose="020B0600070205080204" pitchFamily="50" charset="-128"/>
              <a:ea typeface="ＭＳ Ｐゴシック" panose="020B0600070205080204" pitchFamily="50" charset="-128"/>
            </a:rPr>
            <a:t>年度の人口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人あたり普通建設事業費は</a:t>
          </a:r>
          <a:r>
            <a:rPr kumimoji="1" lang="en-US" altLang="ja-JP" sz="1300">
              <a:latin typeface="ＭＳ Ｐゴシック" panose="020B0600070205080204" pitchFamily="50" charset="-128"/>
              <a:ea typeface="ＭＳ Ｐゴシック" panose="020B0600070205080204" pitchFamily="50" charset="-128"/>
            </a:rPr>
            <a:t>834</a:t>
          </a:r>
          <a:r>
            <a:rPr kumimoji="1" lang="ja-JP" altLang="en-US" sz="1300">
              <a:latin typeface="ＭＳ Ｐゴシック" panose="020B0600070205080204" pitchFamily="50" charset="-128"/>
              <a:ea typeface="ＭＳ Ｐゴシック" panose="020B0600070205080204" pitchFamily="50" charset="-128"/>
            </a:rPr>
            <a:t>千円で、類似団体平均より</a:t>
          </a:r>
          <a:r>
            <a:rPr kumimoji="1" lang="en-US" altLang="ja-JP" sz="1300">
              <a:latin typeface="ＭＳ Ｐゴシック" panose="020B0600070205080204" pitchFamily="50" charset="-128"/>
              <a:ea typeface="ＭＳ Ｐゴシック" panose="020B0600070205080204" pitchFamily="50" charset="-128"/>
            </a:rPr>
            <a:t>563</a:t>
          </a:r>
          <a:r>
            <a:rPr kumimoji="1" lang="ja-JP" altLang="en-US" sz="1300">
              <a:latin typeface="ＭＳ Ｐゴシック" panose="020B0600070205080204" pitchFamily="50" charset="-128"/>
              <a:ea typeface="ＭＳ Ｐゴシック" panose="020B0600070205080204" pitchFamily="50" charset="-128"/>
            </a:rPr>
            <a:t>千円上回っている。</a:t>
          </a:r>
          <a:r>
            <a:rPr kumimoji="1" lang="en-US" altLang="ja-JP" sz="1300">
              <a:latin typeface="ＭＳ Ｐゴシック" panose="020B0600070205080204" pitchFamily="50" charset="-128"/>
              <a:ea typeface="ＭＳ Ｐゴシック" panose="020B0600070205080204" pitchFamily="50" charset="-128"/>
            </a:rPr>
            <a:t>834</a:t>
          </a:r>
          <a:r>
            <a:rPr kumimoji="1" lang="ja-JP" altLang="en-US" sz="1300">
              <a:latin typeface="ＭＳ Ｐゴシック" panose="020B0600070205080204" pitchFamily="50" charset="-128"/>
              <a:ea typeface="ＭＳ Ｐゴシック" panose="020B0600070205080204" pitchFamily="50" charset="-128"/>
            </a:rPr>
            <a:t>千円のうち新規整備が</a:t>
          </a:r>
          <a:r>
            <a:rPr kumimoji="1" lang="en-US" altLang="ja-JP" sz="1300">
              <a:latin typeface="ＭＳ Ｐゴシック" panose="020B0600070205080204" pitchFamily="50" charset="-128"/>
              <a:ea typeface="ＭＳ Ｐゴシック" panose="020B0600070205080204" pitchFamily="50" charset="-128"/>
            </a:rPr>
            <a:t>728</a:t>
          </a:r>
          <a:r>
            <a:rPr kumimoji="1" lang="ja-JP" altLang="en-US" sz="1300">
              <a:latin typeface="ＭＳ Ｐゴシック" panose="020B0600070205080204" pitchFamily="50" charset="-128"/>
              <a:ea typeface="ＭＳ Ｐゴシック" panose="020B0600070205080204" pitchFamily="50" charset="-128"/>
            </a:rPr>
            <a:t>千円で、</a:t>
          </a:r>
          <a:r>
            <a:rPr kumimoji="1" lang="en-US" altLang="ja-JP" sz="1300">
              <a:latin typeface="ＭＳ Ｐゴシック" panose="020B0600070205080204" pitchFamily="50" charset="-128"/>
              <a:ea typeface="ＭＳ Ｐゴシック" panose="020B0600070205080204" pitchFamily="50" charset="-128"/>
            </a:rPr>
            <a:t>H29</a:t>
          </a:r>
          <a:r>
            <a:rPr kumimoji="1" lang="ja-JP" altLang="en-US" sz="1300">
              <a:latin typeface="ＭＳ Ｐゴシック" panose="020B0600070205080204" pitchFamily="50" charset="-128"/>
              <a:ea typeface="ＭＳ Ｐゴシック" panose="020B0600070205080204" pitchFamily="50" charset="-128"/>
            </a:rPr>
            <a:t>年度の</a:t>
          </a:r>
          <a:r>
            <a:rPr kumimoji="1" lang="en-US" altLang="ja-JP" sz="1300">
              <a:latin typeface="ＭＳ Ｐゴシック" panose="020B0600070205080204" pitchFamily="50" charset="-128"/>
              <a:ea typeface="ＭＳ Ｐゴシック" panose="020B0600070205080204" pitchFamily="50" charset="-128"/>
            </a:rPr>
            <a:t>560</a:t>
          </a:r>
          <a:r>
            <a:rPr kumimoji="1" lang="ja-JP" altLang="en-US" sz="1300">
              <a:latin typeface="ＭＳ Ｐゴシック" panose="020B0600070205080204" pitchFamily="50" charset="-128"/>
              <a:ea typeface="ＭＳ Ｐゴシック" panose="020B0600070205080204" pitchFamily="50" charset="-128"/>
            </a:rPr>
            <a:t>千円に引き続き多くなっている。これは、主に賑わい拠点施設の整備などの地方創生関連事業による増加である。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人件費及び物件費は、類似団体平均をそれぞれ</a:t>
          </a:r>
          <a:r>
            <a:rPr kumimoji="1" lang="en-US" altLang="ja-JP" sz="1300">
              <a:latin typeface="ＭＳ Ｐゴシック" panose="020B0600070205080204" pitchFamily="50" charset="-128"/>
              <a:ea typeface="ＭＳ Ｐゴシック" panose="020B0600070205080204" pitchFamily="50" charset="-128"/>
            </a:rPr>
            <a:t>166</a:t>
          </a:r>
          <a:r>
            <a:rPr kumimoji="1" lang="ja-JP" altLang="en-US" sz="1300">
              <a:latin typeface="ＭＳ Ｐゴシック" panose="020B0600070205080204" pitchFamily="50" charset="-128"/>
              <a:ea typeface="ＭＳ Ｐゴシック" panose="020B0600070205080204" pitchFamily="50" charset="-128"/>
            </a:rPr>
            <a:t>千円、</a:t>
          </a:r>
          <a:r>
            <a:rPr kumimoji="1" lang="en-US" altLang="ja-JP" sz="1300">
              <a:latin typeface="ＭＳ Ｐゴシック" panose="020B0600070205080204" pitchFamily="50" charset="-128"/>
              <a:ea typeface="ＭＳ Ｐゴシック" panose="020B0600070205080204" pitchFamily="50" charset="-128"/>
            </a:rPr>
            <a:t>100</a:t>
          </a:r>
          <a:r>
            <a:rPr kumimoji="1" lang="ja-JP" altLang="en-US" sz="1300">
              <a:latin typeface="ＭＳ Ｐゴシック" panose="020B0600070205080204" pitchFamily="50" charset="-128"/>
              <a:ea typeface="ＭＳ Ｐゴシック" panose="020B0600070205080204" pitchFamily="50" charset="-128"/>
            </a:rPr>
            <a:t>千円上回っている。前年と比較しても人件費物件費ともに増加している。毎年人口が減少している状況にあるが、財政規模はほぼ横ばいで推移しているため、人口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人あたりの決算額は上昇傾向にある。費用の抑制に努めるとともに、財政運営を工夫しなければならない。</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繰出金は、類似団体平均を</a:t>
          </a:r>
          <a:r>
            <a:rPr kumimoji="1" lang="en-US" altLang="ja-JP" sz="1300">
              <a:latin typeface="ＭＳ Ｐゴシック" panose="020B0600070205080204" pitchFamily="50" charset="-128"/>
              <a:ea typeface="ＭＳ Ｐゴシック" panose="020B0600070205080204" pitchFamily="50" charset="-128"/>
            </a:rPr>
            <a:t>86</a:t>
          </a:r>
          <a:r>
            <a:rPr kumimoji="1" lang="ja-JP" altLang="en-US" sz="1300">
              <a:latin typeface="ＭＳ Ｐゴシック" panose="020B0600070205080204" pitchFamily="50" charset="-128"/>
              <a:ea typeface="ＭＳ Ｐゴシック" panose="020B0600070205080204" pitchFamily="50" charset="-128"/>
            </a:rPr>
            <a:t>千円上回っている。一部事務組合の構成市町と連携し、一部事務組合に対し経営の健全化を求めていくことで繰出金の抑制に努めていく。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宮城県七ケ宿町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1,391
1,358
263.09
3,166,964
3,038,126
67,273
1,477,847
2,072,533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145777</xdr:rowOff>
    </xdr:from>
    <xdr:to>
      <xdr:col>24</xdr:col>
      <xdr:colOff>62865</xdr:colOff>
      <xdr:row>38</xdr:row>
      <xdr:rowOff>95676</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flipV="1">
          <a:off x="4633595" y="5289277"/>
          <a:ext cx="1270" cy="13214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99503</xdr:rowOff>
    </xdr:from>
    <xdr:ext cx="469744" cy="259045"/>
    <xdr:sp macro="" textlink="">
      <xdr:nvSpPr>
        <xdr:cNvPr id="56" name="議会費最小値テキスト">
          <a:extLst>
            <a:ext uri="{FF2B5EF4-FFF2-40B4-BE49-F238E27FC236}">
              <a16:creationId xmlns:a16="http://schemas.microsoft.com/office/drawing/2014/main" id="{00000000-0008-0000-0700-000038000000}"/>
            </a:ext>
          </a:extLst>
        </xdr:cNvPr>
        <xdr:cNvSpPr txBox="1"/>
      </xdr:nvSpPr>
      <xdr:spPr>
        <a:xfrm>
          <a:off x="4686300" y="6614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95676</xdr:rowOff>
    </xdr:from>
    <xdr:to>
      <xdr:col>24</xdr:col>
      <xdr:colOff>152400</xdr:colOff>
      <xdr:row>38</xdr:row>
      <xdr:rowOff>95676</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a:off x="4546600" y="6610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92454</xdr:rowOff>
    </xdr:from>
    <xdr:ext cx="534377" cy="259045"/>
    <xdr:sp macro="" textlink="">
      <xdr:nvSpPr>
        <xdr:cNvPr id="58" name="議会費最大値テキスト">
          <a:extLst>
            <a:ext uri="{FF2B5EF4-FFF2-40B4-BE49-F238E27FC236}">
              <a16:creationId xmlns:a16="http://schemas.microsoft.com/office/drawing/2014/main" id="{00000000-0008-0000-0700-00003A000000}"/>
            </a:ext>
          </a:extLst>
        </xdr:cNvPr>
        <xdr:cNvSpPr txBox="1"/>
      </xdr:nvSpPr>
      <xdr:spPr>
        <a:xfrm>
          <a:off x="4686300" y="5064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75,681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145777</xdr:rowOff>
    </xdr:from>
    <xdr:to>
      <xdr:col>24</xdr:col>
      <xdr:colOff>152400</xdr:colOff>
      <xdr:row>30</xdr:row>
      <xdr:rowOff>145777</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5289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123698</xdr:rowOff>
    </xdr:from>
    <xdr:to>
      <xdr:col>24</xdr:col>
      <xdr:colOff>63500</xdr:colOff>
      <xdr:row>34</xdr:row>
      <xdr:rowOff>152654</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flipV="1">
          <a:off x="3797300" y="5952998"/>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155129</xdr:rowOff>
    </xdr:from>
    <xdr:ext cx="534377" cy="259045"/>
    <xdr:sp macro="" textlink="">
      <xdr:nvSpPr>
        <xdr:cNvPr id="61" name="議会費平均値テキスト">
          <a:extLst>
            <a:ext uri="{FF2B5EF4-FFF2-40B4-BE49-F238E27FC236}">
              <a16:creationId xmlns:a16="http://schemas.microsoft.com/office/drawing/2014/main" id="{00000000-0008-0000-0700-00003D000000}"/>
            </a:ext>
          </a:extLst>
        </xdr:cNvPr>
        <xdr:cNvSpPr txBox="1"/>
      </xdr:nvSpPr>
      <xdr:spPr>
        <a:xfrm>
          <a:off x="4686300" y="63273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5252</xdr:rowOff>
    </xdr:from>
    <xdr:to>
      <xdr:col>24</xdr:col>
      <xdr:colOff>114300</xdr:colOff>
      <xdr:row>37</xdr:row>
      <xdr:rowOff>106852</xdr:rowOff>
    </xdr:to>
    <xdr:sp macro="" textlink="">
      <xdr:nvSpPr>
        <xdr:cNvPr id="62" name="フローチャート: 判断 61">
          <a:extLst>
            <a:ext uri="{FF2B5EF4-FFF2-40B4-BE49-F238E27FC236}">
              <a16:creationId xmlns:a16="http://schemas.microsoft.com/office/drawing/2014/main" id="{00000000-0008-0000-0700-00003E000000}"/>
            </a:ext>
          </a:extLst>
        </xdr:cNvPr>
        <xdr:cNvSpPr/>
      </xdr:nvSpPr>
      <xdr:spPr>
        <a:xfrm>
          <a:off x="4584700" y="634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152654</xdr:rowOff>
    </xdr:from>
    <xdr:to>
      <xdr:col>19</xdr:col>
      <xdr:colOff>177800</xdr:colOff>
      <xdr:row>35</xdr:row>
      <xdr:rowOff>2235</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2908300" y="5981954"/>
          <a:ext cx="889000" cy="21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2984</xdr:rowOff>
    </xdr:from>
    <xdr:to>
      <xdr:col>20</xdr:col>
      <xdr:colOff>38100</xdr:colOff>
      <xdr:row>37</xdr:row>
      <xdr:rowOff>104584</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3746500" y="634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95711</xdr:rowOff>
    </xdr:from>
    <xdr:ext cx="534377" cy="259045"/>
    <xdr:sp macro="" textlink="">
      <xdr:nvSpPr>
        <xdr:cNvPr id="65" name="テキスト ボックス 64">
          <a:extLst>
            <a:ext uri="{FF2B5EF4-FFF2-40B4-BE49-F238E27FC236}">
              <a16:creationId xmlns:a16="http://schemas.microsoft.com/office/drawing/2014/main" id="{00000000-0008-0000-0700-000041000000}"/>
            </a:ext>
          </a:extLst>
        </xdr:cNvPr>
        <xdr:cNvSpPr txBox="1"/>
      </xdr:nvSpPr>
      <xdr:spPr>
        <a:xfrm>
          <a:off x="3530111" y="6439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139338</xdr:rowOff>
    </xdr:from>
    <xdr:to>
      <xdr:col>15</xdr:col>
      <xdr:colOff>50800</xdr:colOff>
      <xdr:row>35</xdr:row>
      <xdr:rowOff>2235</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019300" y="5968638"/>
          <a:ext cx="889000" cy="3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3270</xdr:rowOff>
    </xdr:from>
    <xdr:to>
      <xdr:col>15</xdr:col>
      <xdr:colOff>101600</xdr:colOff>
      <xdr:row>37</xdr:row>
      <xdr:rowOff>104870</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2857500" y="63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95997</xdr:rowOff>
    </xdr:from>
    <xdr:ext cx="534377"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2641111" y="6439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139338</xdr:rowOff>
    </xdr:from>
    <xdr:to>
      <xdr:col>10</xdr:col>
      <xdr:colOff>114300</xdr:colOff>
      <xdr:row>35</xdr:row>
      <xdr:rowOff>17209</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1130300" y="5968638"/>
          <a:ext cx="889000" cy="49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158947</xdr:rowOff>
    </xdr:from>
    <xdr:to>
      <xdr:col>10</xdr:col>
      <xdr:colOff>165100</xdr:colOff>
      <xdr:row>37</xdr:row>
      <xdr:rowOff>89097</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1968500" y="6331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80224</xdr:rowOff>
    </xdr:from>
    <xdr:ext cx="534377"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1752111" y="6423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159804</xdr:rowOff>
    </xdr:from>
    <xdr:to>
      <xdr:col>6</xdr:col>
      <xdr:colOff>38100</xdr:colOff>
      <xdr:row>37</xdr:row>
      <xdr:rowOff>89954</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079500" y="6332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81081</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863111" y="6424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72898</xdr:rowOff>
    </xdr:from>
    <xdr:to>
      <xdr:col>24</xdr:col>
      <xdr:colOff>114300</xdr:colOff>
      <xdr:row>35</xdr:row>
      <xdr:rowOff>3048</xdr:rowOff>
    </xdr:to>
    <xdr:sp macro="" textlink="">
      <xdr:nvSpPr>
        <xdr:cNvPr id="79" name="楕円 78">
          <a:extLst>
            <a:ext uri="{FF2B5EF4-FFF2-40B4-BE49-F238E27FC236}">
              <a16:creationId xmlns:a16="http://schemas.microsoft.com/office/drawing/2014/main" id="{00000000-0008-0000-0700-00004F000000}"/>
            </a:ext>
          </a:extLst>
        </xdr:cNvPr>
        <xdr:cNvSpPr/>
      </xdr:nvSpPr>
      <xdr:spPr>
        <a:xfrm>
          <a:off x="4584700" y="5902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95775</xdr:rowOff>
    </xdr:from>
    <xdr:ext cx="534377" cy="259045"/>
    <xdr:sp macro="" textlink="">
      <xdr:nvSpPr>
        <xdr:cNvPr id="80" name="議会費該当値テキスト">
          <a:extLst>
            <a:ext uri="{FF2B5EF4-FFF2-40B4-BE49-F238E27FC236}">
              <a16:creationId xmlns:a16="http://schemas.microsoft.com/office/drawing/2014/main" id="{00000000-0008-0000-0700-000050000000}"/>
            </a:ext>
          </a:extLst>
        </xdr:cNvPr>
        <xdr:cNvSpPr txBox="1"/>
      </xdr:nvSpPr>
      <xdr:spPr>
        <a:xfrm>
          <a:off x="4686300" y="5753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101854</xdr:rowOff>
    </xdr:from>
    <xdr:to>
      <xdr:col>20</xdr:col>
      <xdr:colOff>38100</xdr:colOff>
      <xdr:row>35</xdr:row>
      <xdr:rowOff>32004</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3746500" y="593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48531</xdr:rowOff>
    </xdr:from>
    <xdr:ext cx="534377"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3530111" y="5706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122885</xdr:rowOff>
    </xdr:from>
    <xdr:to>
      <xdr:col>15</xdr:col>
      <xdr:colOff>101600</xdr:colOff>
      <xdr:row>35</xdr:row>
      <xdr:rowOff>53035</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2857500" y="5952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69562</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2641111" y="5727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88538</xdr:rowOff>
    </xdr:from>
    <xdr:to>
      <xdr:col>10</xdr:col>
      <xdr:colOff>165100</xdr:colOff>
      <xdr:row>35</xdr:row>
      <xdr:rowOff>18688</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1968500" y="5917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35215</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1752111" y="5693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137859</xdr:rowOff>
    </xdr:from>
    <xdr:to>
      <xdr:col>6</xdr:col>
      <xdr:colOff>38100</xdr:colOff>
      <xdr:row>35</xdr:row>
      <xdr:rowOff>68009</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079500" y="5967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84536</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863111" y="5742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87,318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a:extLst>
            <a:ext uri="{FF2B5EF4-FFF2-40B4-BE49-F238E27FC236}">
              <a16:creationId xmlns:a16="http://schemas.microsoft.com/office/drawing/2014/main" id="{00000000-0008-0000-0700-00006D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109303</xdr:rowOff>
    </xdr:from>
    <xdr:to>
      <xdr:col>24</xdr:col>
      <xdr:colOff>62865</xdr:colOff>
      <xdr:row>58</xdr:row>
      <xdr:rowOff>85941</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flipV="1">
          <a:off x="4633595" y="8853253"/>
          <a:ext cx="1270" cy="1176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89768</xdr:rowOff>
    </xdr:from>
    <xdr:ext cx="599010" cy="259045"/>
    <xdr:sp macro="" textlink="">
      <xdr:nvSpPr>
        <xdr:cNvPr id="111" name="総務費最小値テキスト">
          <a:extLst>
            <a:ext uri="{FF2B5EF4-FFF2-40B4-BE49-F238E27FC236}">
              <a16:creationId xmlns:a16="http://schemas.microsoft.com/office/drawing/2014/main" id="{00000000-0008-0000-0700-00006F000000}"/>
            </a:ext>
          </a:extLst>
        </xdr:cNvPr>
        <xdr:cNvSpPr txBox="1"/>
      </xdr:nvSpPr>
      <xdr:spPr>
        <a:xfrm>
          <a:off x="4686300" y="10033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85941</xdr:rowOff>
    </xdr:from>
    <xdr:to>
      <xdr:col>24</xdr:col>
      <xdr:colOff>152400</xdr:colOff>
      <xdr:row>58</xdr:row>
      <xdr:rowOff>85941</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4546600" y="10030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55980</xdr:rowOff>
    </xdr:from>
    <xdr:ext cx="690189" cy="259045"/>
    <xdr:sp macro="" textlink="">
      <xdr:nvSpPr>
        <xdr:cNvPr id="113" name="総務費最大値テキスト">
          <a:extLst>
            <a:ext uri="{FF2B5EF4-FFF2-40B4-BE49-F238E27FC236}">
              <a16:creationId xmlns:a16="http://schemas.microsoft.com/office/drawing/2014/main" id="{00000000-0008-0000-0700-000071000000}"/>
            </a:ext>
          </a:extLst>
        </xdr:cNvPr>
        <xdr:cNvSpPr txBox="1"/>
      </xdr:nvSpPr>
      <xdr:spPr>
        <a:xfrm>
          <a:off x="4686300" y="862848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2,691,484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109303</xdr:rowOff>
    </xdr:from>
    <xdr:to>
      <xdr:col>24</xdr:col>
      <xdr:colOff>152400</xdr:colOff>
      <xdr:row>51</xdr:row>
      <xdr:rowOff>109303</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8853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66685</xdr:rowOff>
    </xdr:from>
    <xdr:to>
      <xdr:col>24</xdr:col>
      <xdr:colOff>63500</xdr:colOff>
      <xdr:row>57</xdr:row>
      <xdr:rowOff>118335</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3797300" y="9839335"/>
          <a:ext cx="838200" cy="51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109710</xdr:rowOff>
    </xdr:from>
    <xdr:ext cx="599010" cy="259045"/>
    <xdr:sp macro="" textlink="">
      <xdr:nvSpPr>
        <xdr:cNvPr id="116" name="総務費平均値テキスト">
          <a:extLst>
            <a:ext uri="{FF2B5EF4-FFF2-40B4-BE49-F238E27FC236}">
              <a16:creationId xmlns:a16="http://schemas.microsoft.com/office/drawing/2014/main" id="{00000000-0008-0000-0700-000074000000}"/>
            </a:ext>
          </a:extLst>
        </xdr:cNvPr>
        <xdr:cNvSpPr txBox="1"/>
      </xdr:nvSpPr>
      <xdr:spPr>
        <a:xfrm>
          <a:off x="4686300" y="98823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131283</xdr:rowOff>
    </xdr:from>
    <xdr:to>
      <xdr:col>24</xdr:col>
      <xdr:colOff>114300</xdr:colOff>
      <xdr:row>58</xdr:row>
      <xdr:rowOff>61433</xdr:rowOff>
    </xdr:to>
    <xdr:sp macro="" textlink="">
      <xdr:nvSpPr>
        <xdr:cNvPr id="117" name="フローチャート: 判断 116">
          <a:extLst>
            <a:ext uri="{FF2B5EF4-FFF2-40B4-BE49-F238E27FC236}">
              <a16:creationId xmlns:a16="http://schemas.microsoft.com/office/drawing/2014/main" id="{00000000-0008-0000-0700-000075000000}"/>
            </a:ext>
          </a:extLst>
        </xdr:cNvPr>
        <xdr:cNvSpPr/>
      </xdr:nvSpPr>
      <xdr:spPr>
        <a:xfrm>
          <a:off x="4584700" y="9903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66685</xdr:rowOff>
    </xdr:from>
    <xdr:to>
      <xdr:col>19</xdr:col>
      <xdr:colOff>177800</xdr:colOff>
      <xdr:row>57</xdr:row>
      <xdr:rowOff>163498</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2908300" y="9839335"/>
          <a:ext cx="889000" cy="96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130604</xdr:rowOff>
    </xdr:from>
    <xdr:to>
      <xdr:col>20</xdr:col>
      <xdr:colOff>38100</xdr:colOff>
      <xdr:row>58</xdr:row>
      <xdr:rowOff>60754</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3746500" y="990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51881</xdr:rowOff>
    </xdr:from>
    <xdr:ext cx="599010" cy="259045"/>
    <xdr:sp macro="" textlink="">
      <xdr:nvSpPr>
        <xdr:cNvPr id="120" name="テキスト ボックス 119">
          <a:extLst>
            <a:ext uri="{FF2B5EF4-FFF2-40B4-BE49-F238E27FC236}">
              <a16:creationId xmlns:a16="http://schemas.microsoft.com/office/drawing/2014/main" id="{00000000-0008-0000-0700-000078000000}"/>
            </a:ext>
          </a:extLst>
        </xdr:cNvPr>
        <xdr:cNvSpPr txBox="1"/>
      </xdr:nvSpPr>
      <xdr:spPr>
        <a:xfrm>
          <a:off x="3497795" y="9995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163498</xdr:rowOff>
    </xdr:from>
    <xdr:to>
      <xdr:col>15</xdr:col>
      <xdr:colOff>50800</xdr:colOff>
      <xdr:row>57</xdr:row>
      <xdr:rowOff>168601</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2019300" y="9936148"/>
          <a:ext cx="889000" cy="5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138298</xdr:rowOff>
    </xdr:from>
    <xdr:to>
      <xdr:col>15</xdr:col>
      <xdr:colOff>101600</xdr:colOff>
      <xdr:row>58</xdr:row>
      <xdr:rowOff>68448</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2857500" y="9910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59575</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2608795" y="10003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168601</xdr:rowOff>
    </xdr:from>
    <xdr:to>
      <xdr:col>10</xdr:col>
      <xdr:colOff>114300</xdr:colOff>
      <xdr:row>58</xdr:row>
      <xdr:rowOff>19233</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1130300" y="9941251"/>
          <a:ext cx="889000" cy="22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138943</xdr:rowOff>
    </xdr:from>
    <xdr:to>
      <xdr:col>10</xdr:col>
      <xdr:colOff>165100</xdr:colOff>
      <xdr:row>58</xdr:row>
      <xdr:rowOff>69093</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1968500" y="991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60220</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1719795" y="10004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149977</xdr:rowOff>
    </xdr:from>
    <xdr:to>
      <xdr:col>6</xdr:col>
      <xdr:colOff>38100</xdr:colOff>
      <xdr:row>58</xdr:row>
      <xdr:rowOff>80127</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079500" y="9922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71254</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830795" y="10015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67535</xdr:rowOff>
    </xdr:from>
    <xdr:to>
      <xdr:col>24</xdr:col>
      <xdr:colOff>114300</xdr:colOff>
      <xdr:row>57</xdr:row>
      <xdr:rowOff>169135</xdr:rowOff>
    </xdr:to>
    <xdr:sp macro="" textlink="">
      <xdr:nvSpPr>
        <xdr:cNvPr id="134" name="楕円 133">
          <a:extLst>
            <a:ext uri="{FF2B5EF4-FFF2-40B4-BE49-F238E27FC236}">
              <a16:creationId xmlns:a16="http://schemas.microsoft.com/office/drawing/2014/main" id="{00000000-0008-0000-0700-000086000000}"/>
            </a:ext>
          </a:extLst>
        </xdr:cNvPr>
        <xdr:cNvSpPr/>
      </xdr:nvSpPr>
      <xdr:spPr>
        <a:xfrm>
          <a:off x="4584700" y="984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90412</xdr:rowOff>
    </xdr:from>
    <xdr:ext cx="599010" cy="259045"/>
    <xdr:sp macro="" textlink="">
      <xdr:nvSpPr>
        <xdr:cNvPr id="135" name="総務費該当値テキスト">
          <a:extLst>
            <a:ext uri="{FF2B5EF4-FFF2-40B4-BE49-F238E27FC236}">
              <a16:creationId xmlns:a16="http://schemas.microsoft.com/office/drawing/2014/main" id="{00000000-0008-0000-0700-000087000000}"/>
            </a:ext>
          </a:extLst>
        </xdr:cNvPr>
        <xdr:cNvSpPr txBox="1"/>
      </xdr:nvSpPr>
      <xdr:spPr>
        <a:xfrm>
          <a:off x="4686300" y="9691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421,730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15885</xdr:rowOff>
    </xdr:from>
    <xdr:to>
      <xdr:col>20</xdr:col>
      <xdr:colOff>38100</xdr:colOff>
      <xdr:row>57</xdr:row>
      <xdr:rowOff>117485</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3746500" y="9788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134012</xdr:rowOff>
    </xdr:from>
    <xdr:ext cx="59901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3497795" y="95637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112698</xdr:rowOff>
    </xdr:from>
    <xdr:to>
      <xdr:col>15</xdr:col>
      <xdr:colOff>101600</xdr:colOff>
      <xdr:row>58</xdr:row>
      <xdr:rowOff>42848</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2857500" y="9885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59375</xdr:rowOff>
    </xdr:from>
    <xdr:ext cx="59901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2608795" y="96605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117801</xdr:rowOff>
    </xdr:from>
    <xdr:to>
      <xdr:col>10</xdr:col>
      <xdr:colOff>165100</xdr:colOff>
      <xdr:row>58</xdr:row>
      <xdr:rowOff>47951</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1968500" y="9890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64478</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1719795" y="96656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139883</xdr:rowOff>
    </xdr:from>
    <xdr:to>
      <xdr:col>6</xdr:col>
      <xdr:colOff>38100</xdr:colOff>
      <xdr:row>58</xdr:row>
      <xdr:rowOff>70033</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079500" y="9912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86560</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830795" y="9687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a:extLst>
            <a:ext uri="{FF2B5EF4-FFF2-40B4-BE49-F238E27FC236}">
              <a16:creationId xmlns:a16="http://schemas.microsoft.com/office/drawing/2014/main" id="{00000000-0008-0000-0700-000090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a16="http://schemas.microsoft.com/office/drawing/2014/main" id="{00000000-0008-0000-0700-000098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id="{00000000-0008-0000-0700-000099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38299</xdr:rowOff>
    </xdr:from>
    <xdr:ext cx="685572"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76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163150</xdr:rowOff>
    </xdr:from>
    <xdr:to>
      <xdr:col>24</xdr:col>
      <xdr:colOff>62865</xdr:colOff>
      <xdr:row>78</xdr:row>
      <xdr:rowOff>72335</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2164650"/>
          <a:ext cx="1270" cy="1280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76162</xdr:rowOff>
    </xdr:from>
    <xdr:ext cx="599010"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449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72335</xdr:rowOff>
    </xdr:from>
    <xdr:to>
      <xdr:col>24</xdr:col>
      <xdr:colOff>152400</xdr:colOff>
      <xdr:row>78</xdr:row>
      <xdr:rowOff>72335</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445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109827</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1939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905,639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163150</xdr:rowOff>
    </xdr:from>
    <xdr:to>
      <xdr:col>24</xdr:col>
      <xdr:colOff>152400</xdr:colOff>
      <xdr:row>70</xdr:row>
      <xdr:rowOff>163150</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2164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90222</xdr:rowOff>
    </xdr:from>
    <xdr:to>
      <xdr:col>24</xdr:col>
      <xdr:colOff>63500</xdr:colOff>
      <xdr:row>77</xdr:row>
      <xdr:rowOff>100724</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3797300" y="13291872"/>
          <a:ext cx="838200" cy="10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28808</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32304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50381</xdr:rowOff>
    </xdr:from>
    <xdr:to>
      <xdr:col>24</xdr:col>
      <xdr:colOff>114300</xdr:colOff>
      <xdr:row>77</xdr:row>
      <xdr:rowOff>151981</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3252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100724</xdr:rowOff>
    </xdr:from>
    <xdr:to>
      <xdr:col>19</xdr:col>
      <xdr:colOff>177800</xdr:colOff>
      <xdr:row>77</xdr:row>
      <xdr:rowOff>107566</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2908300" y="13302374"/>
          <a:ext cx="889000" cy="6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32810</xdr:rowOff>
    </xdr:from>
    <xdr:to>
      <xdr:col>20</xdr:col>
      <xdr:colOff>38100</xdr:colOff>
      <xdr:row>77</xdr:row>
      <xdr:rowOff>134410</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323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150937</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3009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136294</xdr:rowOff>
    </xdr:from>
    <xdr:to>
      <xdr:col>15</xdr:col>
      <xdr:colOff>50800</xdr:colOff>
      <xdr:row>77</xdr:row>
      <xdr:rowOff>107566</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a:off x="2019300" y="12995044"/>
          <a:ext cx="889000" cy="314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38067</xdr:rowOff>
    </xdr:from>
    <xdr:to>
      <xdr:col>15</xdr:col>
      <xdr:colOff>101600</xdr:colOff>
      <xdr:row>77</xdr:row>
      <xdr:rowOff>139667</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3239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156194</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3014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136294</xdr:rowOff>
    </xdr:from>
    <xdr:to>
      <xdr:col>10</xdr:col>
      <xdr:colOff>114300</xdr:colOff>
      <xdr:row>76</xdr:row>
      <xdr:rowOff>164875</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1130300" y="12995044"/>
          <a:ext cx="889000" cy="200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52285</xdr:rowOff>
    </xdr:from>
    <xdr:to>
      <xdr:col>10</xdr:col>
      <xdr:colOff>165100</xdr:colOff>
      <xdr:row>77</xdr:row>
      <xdr:rowOff>153885</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3253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145012</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3346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54808</xdr:rowOff>
    </xdr:from>
    <xdr:to>
      <xdr:col>6</xdr:col>
      <xdr:colOff>38100</xdr:colOff>
      <xdr:row>77</xdr:row>
      <xdr:rowOff>156408</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3256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147535</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3349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39422</xdr:rowOff>
    </xdr:from>
    <xdr:to>
      <xdr:col>24</xdr:col>
      <xdr:colOff>114300</xdr:colOff>
      <xdr:row>77</xdr:row>
      <xdr:rowOff>141022</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324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62299</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30924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49924</xdr:rowOff>
    </xdr:from>
    <xdr:to>
      <xdr:col>20</xdr:col>
      <xdr:colOff>38100</xdr:colOff>
      <xdr:row>77</xdr:row>
      <xdr:rowOff>151524</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3251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142651</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3344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56766</xdr:rowOff>
    </xdr:from>
    <xdr:to>
      <xdr:col>15</xdr:col>
      <xdr:colOff>101600</xdr:colOff>
      <xdr:row>77</xdr:row>
      <xdr:rowOff>158366</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3258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149493</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33511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85494</xdr:rowOff>
    </xdr:from>
    <xdr:to>
      <xdr:col>10</xdr:col>
      <xdr:colOff>165100</xdr:colOff>
      <xdr:row>76</xdr:row>
      <xdr:rowOff>15644</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2944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32171</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2719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114075</xdr:rowOff>
    </xdr:from>
    <xdr:to>
      <xdr:col>6</xdr:col>
      <xdr:colOff>38100</xdr:colOff>
      <xdr:row>77</xdr:row>
      <xdr:rowOff>44225</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3144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60752</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29195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衛生費グラフ枠">
          <a:extLst>
            <a:ext uri="{FF2B5EF4-FFF2-40B4-BE49-F238E27FC236}">
              <a16:creationId xmlns:a16="http://schemas.microsoft.com/office/drawing/2014/main" id="{00000000-0008-0000-07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101288</xdr:rowOff>
    </xdr:from>
    <xdr:to>
      <xdr:col>24</xdr:col>
      <xdr:colOff>62865</xdr:colOff>
      <xdr:row>98</xdr:row>
      <xdr:rowOff>72667</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flipV="1">
          <a:off x="4633595" y="15531788"/>
          <a:ext cx="1270" cy="13429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76494</xdr:rowOff>
    </xdr:from>
    <xdr:ext cx="534377" cy="259045"/>
    <xdr:sp macro="" textlink="">
      <xdr:nvSpPr>
        <xdr:cNvPr id="225" name="衛生費最小値テキスト">
          <a:extLst>
            <a:ext uri="{FF2B5EF4-FFF2-40B4-BE49-F238E27FC236}">
              <a16:creationId xmlns:a16="http://schemas.microsoft.com/office/drawing/2014/main" id="{00000000-0008-0000-0700-0000E1000000}"/>
            </a:ext>
          </a:extLst>
        </xdr:cNvPr>
        <xdr:cNvSpPr txBox="1"/>
      </xdr:nvSpPr>
      <xdr:spPr>
        <a:xfrm>
          <a:off x="4686300" y="16878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72667</xdr:rowOff>
    </xdr:from>
    <xdr:to>
      <xdr:col>24</xdr:col>
      <xdr:colOff>152400</xdr:colOff>
      <xdr:row>98</xdr:row>
      <xdr:rowOff>72667</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4546600" y="16874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47965</xdr:rowOff>
    </xdr:from>
    <xdr:ext cx="599010" cy="259045"/>
    <xdr:sp macro="" textlink="">
      <xdr:nvSpPr>
        <xdr:cNvPr id="227" name="衛生費最大値テキスト">
          <a:extLst>
            <a:ext uri="{FF2B5EF4-FFF2-40B4-BE49-F238E27FC236}">
              <a16:creationId xmlns:a16="http://schemas.microsoft.com/office/drawing/2014/main" id="{00000000-0008-0000-0700-0000E3000000}"/>
            </a:ext>
          </a:extLst>
        </xdr:cNvPr>
        <xdr:cNvSpPr txBox="1"/>
      </xdr:nvSpPr>
      <xdr:spPr>
        <a:xfrm>
          <a:off x="4686300" y="153070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616,803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101288</xdr:rowOff>
    </xdr:from>
    <xdr:to>
      <xdr:col>24</xdr:col>
      <xdr:colOff>152400</xdr:colOff>
      <xdr:row>90</xdr:row>
      <xdr:rowOff>101288</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55317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75361</xdr:rowOff>
    </xdr:from>
    <xdr:to>
      <xdr:col>24</xdr:col>
      <xdr:colOff>63500</xdr:colOff>
      <xdr:row>96</xdr:row>
      <xdr:rowOff>143737</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3797300" y="16534561"/>
          <a:ext cx="838200" cy="68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576</xdr:rowOff>
    </xdr:from>
    <xdr:ext cx="599010" cy="259045"/>
    <xdr:sp macro="" textlink="">
      <xdr:nvSpPr>
        <xdr:cNvPr id="230" name="衛生費平均値テキスト">
          <a:extLst>
            <a:ext uri="{FF2B5EF4-FFF2-40B4-BE49-F238E27FC236}">
              <a16:creationId xmlns:a16="http://schemas.microsoft.com/office/drawing/2014/main" id="{00000000-0008-0000-0700-0000E6000000}"/>
            </a:ext>
          </a:extLst>
        </xdr:cNvPr>
        <xdr:cNvSpPr txBox="1"/>
      </xdr:nvSpPr>
      <xdr:spPr>
        <a:xfrm>
          <a:off x="4686300" y="166312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22149</xdr:rowOff>
    </xdr:from>
    <xdr:to>
      <xdr:col>24</xdr:col>
      <xdr:colOff>114300</xdr:colOff>
      <xdr:row>97</xdr:row>
      <xdr:rowOff>123749</xdr:rowOff>
    </xdr:to>
    <xdr:sp macro="" textlink="">
      <xdr:nvSpPr>
        <xdr:cNvPr id="231" name="フローチャート: 判断 230">
          <a:extLst>
            <a:ext uri="{FF2B5EF4-FFF2-40B4-BE49-F238E27FC236}">
              <a16:creationId xmlns:a16="http://schemas.microsoft.com/office/drawing/2014/main" id="{00000000-0008-0000-0700-0000E7000000}"/>
            </a:ext>
          </a:extLst>
        </xdr:cNvPr>
        <xdr:cNvSpPr/>
      </xdr:nvSpPr>
      <xdr:spPr>
        <a:xfrm>
          <a:off x="4584700" y="16652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29587</xdr:rowOff>
    </xdr:from>
    <xdr:to>
      <xdr:col>19</xdr:col>
      <xdr:colOff>177800</xdr:colOff>
      <xdr:row>96</xdr:row>
      <xdr:rowOff>75361</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2908300" y="16488787"/>
          <a:ext cx="889000" cy="45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5747</xdr:rowOff>
    </xdr:from>
    <xdr:to>
      <xdr:col>20</xdr:col>
      <xdr:colOff>38100</xdr:colOff>
      <xdr:row>97</xdr:row>
      <xdr:rowOff>107347</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3746500" y="16636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98474</xdr:rowOff>
    </xdr:from>
    <xdr:ext cx="599010" cy="259045"/>
    <xdr:sp macro="" textlink="">
      <xdr:nvSpPr>
        <xdr:cNvPr id="234" name="テキスト ボックス 233">
          <a:extLst>
            <a:ext uri="{FF2B5EF4-FFF2-40B4-BE49-F238E27FC236}">
              <a16:creationId xmlns:a16="http://schemas.microsoft.com/office/drawing/2014/main" id="{00000000-0008-0000-0700-0000EA000000}"/>
            </a:ext>
          </a:extLst>
        </xdr:cNvPr>
        <xdr:cNvSpPr txBox="1"/>
      </xdr:nvSpPr>
      <xdr:spPr>
        <a:xfrm>
          <a:off x="3497795" y="16729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29587</xdr:rowOff>
    </xdr:from>
    <xdr:to>
      <xdr:col>15</xdr:col>
      <xdr:colOff>50800</xdr:colOff>
      <xdr:row>96</xdr:row>
      <xdr:rowOff>62739</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2019300" y="16488787"/>
          <a:ext cx="889000" cy="3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9953</xdr:rowOff>
    </xdr:from>
    <xdr:to>
      <xdr:col>15</xdr:col>
      <xdr:colOff>101600</xdr:colOff>
      <xdr:row>97</xdr:row>
      <xdr:rowOff>111553</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2857500" y="16640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102680</xdr:rowOff>
    </xdr:from>
    <xdr:ext cx="599010"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2608795" y="16733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62739</xdr:rowOff>
    </xdr:from>
    <xdr:to>
      <xdr:col>10</xdr:col>
      <xdr:colOff>114300</xdr:colOff>
      <xdr:row>96</xdr:row>
      <xdr:rowOff>158141</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1130300" y="16521939"/>
          <a:ext cx="889000" cy="95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26236</xdr:rowOff>
    </xdr:from>
    <xdr:to>
      <xdr:col>10</xdr:col>
      <xdr:colOff>165100</xdr:colOff>
      <xdr:row>97</xdr:row>
      <xdr:rowOff>127836</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1968500" y="16656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118963</xdr:rowOff>
    </xdr:from>
    <xdr:ext cx="599010"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1719795" y="16749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17149</xdr:rowOff>
    </xdr:from>
    <xdr:to>
      <xdr:col>6</xdr:col>
      <xdr:colOff>38100</xdr:colOff>
      <xdr:row>97</xdr:row>
      <xdr:rowOff>118749</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079500" y="16647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97</xdr:row>
      <xdr:rowOff>109876</xdr:rowOff>
    </xdr:from>
    <xdr:ext cx="599010"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830795" y="16740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92937</xdr:rowOff>
    </xdr:from>
    <xdr:to>
      <xdr:col>24</xdr:col>
      <xdr:colOff>114300</xdr:colOff>
      <xdr:row>97</xdr:row>
      <xdr:rowOff>23087</xdr:rowOff>
    </xdr:to>
    <xdr:sp macro="" textlink="">
      <xdr:nvSpPr>
        <xdr:cNvPr id="248" name="楕円 247">
          <a:extLst>
            <a:ext uri="{FF2B5EF4-FFF2-40B4-BE49-F238E27FC236}">
              <a16:creationId xmlns:a16="http://schemas.microsoft.com/office/drawing/2014/main" id="{00000000-0008-0000-0700-0000F8000000}"/>
            </a:ext>
          </a:extLst>
        </xdr:cNvPr>
        <xdr:cNvSpPr/>
      </xdr:nvSpPr>
      <xdr:spPr>
        <a:xfrm>
          <a:off x="4584700" y="16552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115814</xdr:rowOff>
    </xdr:from>
    <xdr:ext cx="599010" cy="259045"/>
    <xdr:sp macro="" textlink="">
      <xdr:nvSpPr>
        <xdr:cNvPr id="249" name="衛生費該当値テキスト">
          <a:extLst>
            <a:ext uri="{FF2B5EF4-FFF2-40B4-BE49-F238E27FC236}">
              <a16:creationId xmlns:a16="http://schemas.microsoft.com/office/drawing/2014/main" id="{00000000-0008-0000-0700-0000F9000000}"/>
            </a:ext>
          </a:extLst>
        </xdr:cNvPr>
        <xdr:cNvSpPr txBox="1"/>
      </xdr:nvSpPr>
      <xdr:spPr>
        <a:xfrm>
          <a:off x="4686300" y="164035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24561</xdr:rowOff>
    </xdr:from>
    <xdr:to>
      <xdr:col>20</xdr:col>
      <xdr:colOff>38100</xdr:colOff>
      <xdr:row>96</xdr:row>
      <xdr:rowOff>126161</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3746500" y="16483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142688</xdr:rowOff>
    </xdr:from>
    <xdr:ext cx="59901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497795" y="162589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150237</xdr:rowOff>
    </xdr:from>
    <xdr:to>
      <xdr:col>15</xdr:col>
      <xdr:colOff>101600</xdr:colOff>
      <xdr:row>96</xdr:row>
      <xdr:rowOff>80387</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2857500" y="16437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96914</xdr:rowOff>
    </xdr:from>
    <xdr:ext cx="59901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2608795" y="162132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11939</xdr:rowOff>
    </xdr:from>
    <xdr:to>
      <xdr:col>10</xdr:col>
      <xdr:colOff>165100</xdr:colOff>
      <xdr:row>96</xdr:row>
      <xdr:rowOff>113539</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1968500" y="16471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130066</xdr:rowOff>
    </xdr:from>
    <xdr:ext cx="59901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1719795" y="16246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107341</xdr:rowOff>
    </xdr:from>
    <xdr:to>
      <xdr:col>6</xdr:col>
      <xdr:colOff>38100</xdr:colOff>
      <xdr:row>97</xdr:row>
      <xdr:rowOff>37491</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079500" y="16566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54018</xdr:rowOff>
    </xdr:from>
    <xdr:ext cx="59901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830795" y="16341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7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7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7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7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a:extLst>
            <a:ext uri="{FF2B5EF4-FFF2-40B4-BE49-F238E27FC236}">
              <a16:creationId xmlns:a16="http://schemas.microsoft.com/office/drawing/2014/main" id="{00000000-0008-0000-0700-00000C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a:extLst>
            <a:ext uri="{FF2B5EF4-FFF2-40B4-BE49-F238E27FC236}">
              <a16:creationId xmlns:a16="http://schemas.microsoft.com/office/drawing/2014/main" id="{00000000-0008-0000-07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141148</xdr:rowOff>
    </xdr:from>
    <xdr:to>
      <xdr:col>54</xdr:col>
      <xdr:colOff>189865</xdr:colOff>
      <xdr:row>39</xdr:row>
      <xdr:rowOff>44450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flipV="1">
          <a:off x="10475595" y="5627548"/>
          <a:ext cx="1270" cy="1103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58920</xdr:rowOff>
    </xdr:from>
    <xdr:ext cx="249299" cy="259045"/>
    <xdr:sp macro="" textlink="">
      <xdr:nvSpPr>
        <xdr:cNvPr id="282" name="労働費最小値テキスト">
          <a:extLst>
            <a:ext uri="{FF2B5EF4-FFF2-40B4-BE49-F238E27FC236}">
              <a16:creationId xmlns:a16="http://schemas.microsoft.com/office/drawing/2014/main" id="{00000000-0008-0000-0700-00001A010000}"/>
            </a:ext>
          </a:extLst>
        </xdr:cNvPr>
        <xdr:cNvSpPr txBox="1"/>
      </xdr:nvSpPr>
      <xdr:spPr>
        <a:xfrm>
          <a:off x="10528300" y="674547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87825</xdr:rowOff>
    </xdr:from>
    <xdr:ext cx="534377" cy="259045"/>
    <xdr:sp macro="" textlink="">
      <xdr:nvSpPr>
        <xdr:cNvPr id="284" name="労働費最大値テキスト">
          <a:extLst>
            <a:ext uri="{FF2B5EF4-FFF2-40B4-BE49-F238E27FC236}">
              <a16:creationId xmlns:a16="http://schemas.microsoft.com/office/drawing/2014/main" id="{00000000-0008-0000-0700-00001C010000}"/>
            </a:ext>
          </a:extLst>
        </xdr:cNvPr>
        <xdr:cNvSpPr txBox="1"/>
      </xdr:nvSpPr>
      <xdr:spPr>
        <a:xfrm>
          <a:off x="10528300" y="5402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14,481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32</xdr:row>
      <xdr:rowOff>141148</xdr:rowOff>
    </xdr:from>
    <xdr:to>
      <xdr:col>55</xdr:col>
      <xdr:colOff>88900</xdr:colOff>
      <xdr:row>32</xdr:row>
      <xdr:rowOff>141148</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10388600" y="5627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41021</xdr:rowOff>
    </xdr:from>
    <xdr:to>
      <xdr:col>55</xdr:col>
      <xdr:colOff>0</xdr:colOff>
      <xdr:row>39</xdr:row>
      <xdr:rowOff>41097</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9639300" y="6727571"/>
          <a:ext cx="8382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147820</xdr:rowOff>
    </xdr:from>
    <xdr:ext cx="378565" cy="259045"/>
    <xdr:sp macro="" textlink="">
      <xdr:nvSpPr>
        <xdr:cNvPr id="287" name="労働費平均値テキスト">
          <a:extLst>
            <a:ext uri="{FF2B5EF4-FFF2-40B4-BE49-F238E27FC236}">
              <a16:creationId xmlns:a16="http://schemas.microsoft.com/office/drawing/2014/main" id="{00000000-0008-0000-0700-00001F010000}"/>
            </a:ext>
          </a:extLst>
        </xdr:cNvPr>
        <xdr:cNvSpPr txBox="1"/>
      </xdr:nvSpPr>
      <xdr:spPr>
        <a:xfrm>
          <a:off x="10528300" y="649147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124943</xdr:rowOff>
    </xdr:from>
    <xdr:to>
      <xdr:col>55</xdr:col>
      <xdr:colOff>50800</xdr:colOff>
      <xdr:row>39</xdr:row>
      <xdr:rowOff>55093</xdr:rowOff>
    </xdr:to>
    <xdr:sp macro="" textlink="">
      <xdr:nvSpPr>
        <xdr:cNvPr id="288" name="フローチャート: 判断 287">
          <a:extLst>
            <a:ext uri="{FF2B5EF4-FFF2-40B4-BE49-F238E27FC236}">
              <a16:creationId xmlns:a16="http://schemas.microsoft.com/office/drawing/2014/main" id="{00000000-0008-0000-0700-000020010000}"/>
            </a:ext>
          </a:extLst>
        </xdr:cNvPr>
        <xdr:cNvSpPr/>
      </xdr:nvSpPr>
      <xdr:spPr>
        <a:xfrm>
          <a:off x="10426700" y="6640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41097</xdr:rowOff>
    </xdr:from>
    <xdr:to>
      <xdr:col>50</xdr:col>
      <xdr:colOff>114300</xdr:colOff>
      <xdr:row>39</xdr:row>
      <xdr:rowOff>41249</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flipV="1">
          <a:off x="8750300" y="6727647"/>
          <a:ext cx="889000" cy="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124638</xdr:rowOff>
    </xdr:from>
    <xdr:to>
      <xdr:col>50</xdr:col>
      <xdr:colOff>165100</xdr:colOff>
      <xdr:row>39</xdr:row>
      <xdr:rowOff>54788</xdr:rowOff>
    </xdr:to>
    <xdr:sp macro="" textlink="">
      <xdr:nvSpPr>
        <xdr:cNvPr id="290" name="フローチャート: 判断 289">
          <a:extLst>
            <a:ext uri="{FF2B5EF4-FFF2-40B4-BE49-F238E27FC236}">
              <a16:creationId xmlns:a16="http://schemas.microsoft.com/office/drawing/2014/main" id="{00000000-0008-0000-0700-000022010000}"/>
            </a:ext>
          </a:extLst>
        </xdr:cNvPr>
        <xdr:cNvSpPr/>
      </xdr:nvSpPr>
      <xdr:spPr>
        <a:xfrm>
          <a:off x="9588500" y="6639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71315</xdr:rowOff>
    </xdr:from>
    <xdr:ext cx="378565" cy="259045"/>
    <xdr:sp macro="" textlink="">
      <xdr:nvSpPr>
        <xdr:cNvPr id="291" name="テキスト ボックス 290">
          <a:extLst>
            <a:ext uri="{FF2B5EF4-FFF2-40B4-BE49-F238E27FC236}">
              <a16:creationId xmlns:a16="http://schemas.microsoft.com/office/drawing/2014/main" id="{00000000-0008-0000-0700-000023010000}"/>
            </a:ext>
          </a:extLst>
        </xdr:cNvPr>
        <xdr:cNvSpPr txBox="1"/>
      </xdr:nvSpPr>
      <xdr:spPr>
        <a:xfrm>
          <a:off x="9450017" y="64149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55118</xdr:rowOff>
    </xdr:from>
    <xdr:to>
      <xdr:col>45</xdr:col>
      <xdr:colOff>177800</xdr:colOff>
      <xdr:row>39</xdr:row>
      <xdr:rowOff>41249</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7861300" y="6398768"/>
          <a:ext cx="889000" cy="329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61468</xdr:rowOff>
    </xdr:from>
    <xdr:to>
      <xdr:col>46</xdr:col>
      <xdr:colOff>38100</xdr:colOff>
      <xdr:row>38</xdr:row>
      <xdr:rowOff>163068</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8699500" y="6576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8145</xdr:rowOff>
    </xdr:from>
    <xdr:ext cx="469744"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8515428" y="6351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31</xdr:row>
      <xdr:rowOff>90018</xdr:rowOff>
    </xdr:from>
    <xdr:to>
      <xdr:col>41</xdr:col>
      <xdr:colOff>50800</xdr:colOff>
      <xdr:row>37</xdr:row>
      <xdr:rowOff>55118</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6972300" y="5404968"/>
          <a:ext cx="889000" cy="993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89967</xdr:rowOff>
    </xdr:from>
    <xdr:to>
      <xdr:col>41</xdr:col>
      <xdr:colOff>101600</xdr:colOff>
      <xdr:row>39</xdr:row>
      <xdr:rowOff>20117</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7810500" y="660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11244</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7672017" y="66977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122961</xdr:rowOff>
    </xdr:from>
    <xdr:to>
      <xdr:col>36</xdr:col>
      <xdr:colOff>165100</xdr:colOff>
      <xdr:row>38</xdr:row>
      <xdr:rowOff>53111</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6921500" y="6466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44238</xdr:rowOff>
    </xdr:from>
    <xdr:ext cx="469744"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6737428" y="6559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161671</xdr:rowOff>
    </xdr:from>
    <xdr:to>
      <xdr:col>55</xdr:col>
      <xdr:colOff>50800</xdr:colOff>
      <xdr:row>39</xdr:row>
      <xdr:rowOff>91821</xdr:rowOff>
    </xdr:to>
    <xdr:sp macro="" textlink="">
      <xdr:nvSpPr>
        <xdr:cNvPr id="305" name="楕円 304">
          <a:extLst>
            <a:ext uri="{FF2B5EF4-FFF2-40B4-BE49-F238E27FC236}">
              <a16:creationId xmlns:a16="http://schemas.microsoft.com/office/drawing/2014/main" id="{00000000-0008-0000-0700-000031010000}"/>
            </a:ext>
          </a:extLst>
        </xdr:cNvPr>
        <xdr:cNvSpPr/>
      </xdr:nvSpPr>
      <xdr:spPr>
        <a:xfrm>
          <a:off x="10426700" y="6676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103370</xdr:rowOff>
    </xdr:from>
    <xdr:ext cx="313932" cy="259045"/>
    <xdr:sp macro="" textlink="">
      <xdr:nvSpPr>
        <xdr:cNvPr id="306" name="労働費該当値テキスト">
          <a:extLst>
            <a:ext uri="{FF2B5EF4-FFF2-40B4-BE49-F238E27FC236}">
              <a16:creationId xmlns:a16="http://schemas.microsoft.com/office/drawing/2014/main" id="{00000000-0008-0000-0700-000032010000}"/>
            </a:ext>
          </a:extLst>
        </xdr:cNvPr>
        <xdr:cNvSpPr txBox="1"/>
      </xdr:nvSpPr>
      <xdr:spPr>
        <a:xfrm>
          <a:off x="10528300" y="66184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161747</xdr:rowOff>
    </xdr:from>
    <xdr:to>
      <xdr:col>50</xdr:col>
      <xdr:colOff>165100</xdr:colOff>
      <xdr:row>39</xdr:row>
      <xdr:rowOff>91897</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9588500" y="6676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39</xdr:row>
      <xdr:rowOff>83024</xdr:rowOff>
    </xdr:from>
    <xdr:ext cx="313932"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9482333" y="676957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161899</xdr:rowOff>
    </xdr:from>
    <xdr:to>
      <xdr:col>46</xdr:col>
      <xdr:colOff>38100</xdr:colOff>
      <xdr:row>39</xdr:row>
      <xdr:rowOff>92049</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8699500" y="6676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39</xdr:row>
      <xdr:rowOff>83176</xdr:rowOff>
    </xdr:from>
    <xdr:ext cx="313932"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593333" y="676972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4318</xdr:rowOff>
    </xdr:from>
    <xdr:to>
      <xdr:col>41</xdr:col>
      <xdr:colOff>101600</xdr:colOff>
      <xdr:row>37</xdr:row>
      <xdr:rowOff>105918</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7810500" y="6347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122445</xdr:rowOff>
    </xdr:from>
    <xdr:ext cx="469744"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626428" y="6123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31</xdr:row>
      <xdr:rowOff>39218</xdr:rowOff>
    </xdr:from>
    <xdr:to>
      <xdr:col>36</xdr:col>
      <xdr:colOff>165100</xdr:colOff>
      <xdr:row>31</xdr:row>
      <xdr:rowOff>140818</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6921500" y="5354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29</xdr:row>
      <xdr:rowOff>157345</xdr:rowOff>
    </xdr:from>
    <xdr:ext cx="534377"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6705111" y="5129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7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21970</xdr:rowOff>
    </xdr:from>
    <xdr:ext cx="685572"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a:extLst>
            <a:ext uri="{FF2B5EF4-FFF2-40B4-BE49-F238E27FC236}">
              <a16:creationId xmlns:a16="http://schemas.microsoft.com/office/drawing/2014/main" id="{00000000-0008-0000-07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83557</xdr:rowOff>
    </xdr:from>
    <xdr:to>
      <xdr:col>54</xdr:col>
      <xdr:colOff>189865</xdr:colOff>
      <xdr:row>59</xdr:row>
      <xdr:rowOff>84962</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flipV="1">
          <a:off x="10475595" y="8656057"/>
          <a:ext cx="1270" cy="1544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88789</xdr:rowOff>
    </xdr:from>
    <xdr:ext cx="534377" cy="259045"/>
    <xdr:sp macro="" textlink="">
      <xdr:nvSpPr>
        <xdr:cNvPr id="341" name="農林水産業費最小値テキスト">
          <a:extLst>
            <a:ext uri="{FF2B5EF4-FFF2-40B4-BE49-F238E27FC236}">
              <a16:creationId xmlns:a16="http://schemas.microsoft.com/office/drawing/2014/main" id="{00000000-0008-0000-0700-000055010000}"/>
            </a:ext>
          </a:extLst>
        </xdr:cNvPr>
        <xdr:cNvSpPr txBox="1"/>
      </xdr:nvSpPr>
      <xdr:spPr>
        <a:xfrm>
          <a:off x="10528300" y="10204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84962</xdr:rowOff>
    </xdr:from>
    <xdr:to>
      <xdr:col>55</xdr:col>
      <xdr:colOff>88900</xdr:colOff>
      <xdr:row>59</xdr:row>
      <xdr:rowOff>84962</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10388600" y="10200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30234</xdr:rowOff>
    </xdr:from>
    <xdr:ext cx="690189" cy="259045"/>
    <xdr:sp macro="" textlink="">
      <xdr:nvSpPr>
        <xdr:cNvPr id="343" name="農林水産業費最大値テキスト">
          <a:extLst>
            <a:ext uri="{FF2B5EF4-FFF2-40B4-BE49-F238E27FC236}">
              <a16:creationId xmlns:a16="http://schemas.microsoft.com/office/drawing/2014/main" id="{00000000-0008-0000-0700-000057010000}"/>
            </a:ext>
          </a:extLst>
        </xdr:cNvPr>
        <xdr:cNvSpPr txBox="1"/>
      </xdr:nvSpPr>
      <xdr:spPr>
        <a:xfrm>
          <a:off x="10528300" y="843128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1,431,575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83557</xdr:rowOff>
    </xdr:from>
    <xdr:to>
      <xdr:col>55</xdr:col>
      <xdr:colOff>88900</xdr:colOff>
      <xdr:row>50</xdr:row>
      <xdr:rowOff>83557</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8656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11265</xdr:rowOff>
    </xdr:from>
    <xdr:to>
      <xdr:col>55</xdr:col>
      <xdr:colOff>0</xdr:colOff>
      <xdr:row>58</xdr:row>
      <xdr:rowOff>133164</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flipV="1">
          <a:off x="9639300" y="9783915"/>
          <a:ext cx="838200" cy="293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21110</xdr:rowOff>
    </xdr:from>
    <xdr:ext cx="599010" cy="259045"/>
    <xdr:sp macro="" textlink="">
      <xdr:nvSpPr>
        <xdr:cNvPr id="346" name="農林水産業費平均値テキスト">
          <a:extLst>
            <a:ext uri="{FF2B5EF4-FFF2-40B4-BE49-F238E27FC236}">
              <a16:creationId xmlns:a16="http://schemas.microsoft.com/office/drawing/2014/main" id="{00000000-0008-0000-0700-00005A010000}"/>
            </a:ext>
          </a:extLst>
        </xdr:cNvPr>
        <xdr:cNvSpPr txBox="1"/>
      </xdr:nvSpPr>
      <xdr:spPr>
        <a:xfrm>
          <a:off x="10528300" y="996521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42683</xdr:rowOff>
    </xdr:from>
    <xdr:to>
      <xdr:col>55</xdr:col>
      <xdr:colOff>50800</xdr:colOff>
      <xdr:row>58</xdr:row>
      <xdr:rowOff>144283</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10426700" y="9986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133164</xdr:rowOff>
    </xdr:from>
    <xdr:to>
      <xdr:col>50</xdr:col>
      <xdr:colOff>114300</xdr:colOff>
      <xdr:row>58</xdr:row>
      <xdr:rowOff>164624</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8750300" y="10077264"/>
          <a:ext cx="889000" cy="31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32873</xdr:rowOff>
    </xdr:from>
    <xdr:to>
      <xdr:col>50</xdr:col>
      <xdr:colOff>165100</xdr:colOff>
      <xdr:row>58</xdr:row>
      <xdr:rowOff>134473</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9588500" y="9976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151000</xdr:rowOff>
    </xdr:from>
    <xdr:ext cx="599010"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9339795" y="9752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164624</xdr:rowOff>
    </xdr:from>
    <xdr:to>
      <xdr:col>45</xdr:col>
      <xdr:colOff>177800</xdr:colOff>
      <xdr:row>58</xdr:row>
      <xdr:rowOff>166063</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7861300" y="10108724"/>
          <a:ext cx="889000" cy="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34074</xdr:rowOff>
    </xdr:from>
    <xdr:to>
      <xdr:col>46</xdr:col>
      <xdr:colOff>38100</xdr:colOff>
      <xdr:row>58</xdr:row>
      <xdr:rowOff>135674</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8699500" y="997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152201</xdr:rowOff>
    </xdr:from>
    <xdr:ext cx="599010"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8450795" y="9753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166063</xdr:rowOff>
    </xdr:from>
    <xdr:to>
      <xdr:col>41</xdr:col>
      <xdr:colOff>50800</xdr:colOff>
      <xdr:row>59</xdr:row>
      <xdr:rowOff>10333</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6972300" y="10110163"/>
          <a:ext cx="889000" cy="1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49464</xdr:rowOff>
    </xdr:from>
    <xdr:to>
      <xdr:col>41</xdr:col>
      <xdr:colOff>101600</xdr:colOff>
      <xdr:row>58</xdr:row>
      <xdr:rowOff>151064</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7810500" y="9993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167591</xdr:rowOff>
    </xdr:from>
    <xdr:ext cx="59901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7561795" y="9768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33648</xdr:rowOff>
    </xdr:from>
    <xdr:to>
      <xdr:col>36</xdr:col>
      <xdr:colOff>165100</xdr:colOff>
      <xdr:row>58</xdr:row>
      <xdr:rowOff>135248</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6921500" y="9977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151775</xdr:rowOff>
    </xdr:from>
    <xdr:ext cx="59901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6672795" y="9752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131915</xdr:rowOff>
    </xdr:from>
    <xdr:to>
      <xdr:col>55</xdr:col>
      <xdr:colOff>50800</xdr:colOff>
      <xdr:row>57</xdr:row>
      <xdr:rowOff>62065</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10426700" y="9733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154792</xdr:rowOff>
    </xdr:from>
    <xdr:ext cx="599010" cy="259045"/>
    <xdr:sp macro="" textlink="">
      <xdr:nvSpPr>
        <xdr:cNvPr id="365" name="農林水産業費該当値テキスト">
          <a:extLst>
            <a:ext uri="{FF2B5EF4-FFF2-40B4-BE49-F238E27FC236}">
              <a16:creationId xmlns:a16="http://schemas.microsoft.com/office/drawing/2014/main" id="{00000000-0008-0000-0700-00006D010000}"/>
            </a:ext>
          </a:extLst>
        </xdr:cNvPr>
        <xdr:cNvSpPr txBox="1"/>
      </xdr:nvSpPr>
      <xdr:spPr>
        <a:xfrm>
          <a:off x="10528300" y="95845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395,485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82364</xdr:rowOff>
    </xdr:from>
    <xdr:to>
      <xdr:col>50</xdr:col>
      <xdr:colOff>165100</xdr:colOff>
      <xdr:row>59</xdr:row>
      <xdr:rowOff>12514</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9588500" y="10026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59</xdr:row>
      <xdr:rowOff>3641</xdr:rowOff>
    </xdr:from>
    <xdr:ext cx="59901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9339795" y="10119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113824</xdr:rowOff>
    </xdr:from>
    <xdr:to>
      <xdr:col>46</xdr:col>
      <xdr:colOff>38100</xdr:colOff>
      <xdr:row>59</xdr:row>
      <xdr:rowOff>43974</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8699500" y="10057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35101</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8483111" y="10150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115263</xdr:rowOff>
    </xdr:from>
    <xdr:to>
      <xdr:col>41</xdr:col>
      <xdr:colOff>101600</xdr:colOff>
      <xdr:row>59</xdr:row>
      <xdr:rowOff>45413</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7810500" y="10059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36540</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7594111" y="10152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130983</xdr:rowOff>
    </xdr:from>
    <xdr:to>
      <xdr:col>36</xdr:col>
      <xdr:colOff>165100</xdr:colOff>
      <xdr:row>59</xdr:row>
      <xdr:rowOff>61133</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6921500" y="10075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52260</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6705111" y="10167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商工費グラフ枠">
          <a:extLst>
            <a:ext uri="{FF2B5EF4-FFF2-40B4-BE49-F238E27FC236}">
              <a16:creationId xmlns:a16="http://schemas.microsoft.com/office/drawing/2014/main" id="{00000000-0008-0000-0700-00008A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72734</xdr:rowOff>
    </xdr:from>
    <xdr:to>
      <xdr:col>54</xdr:col>
      <xdr:colOff>189865</xdr:colOff>
      <xdr:row>78</xdr:row>
      <xdr:rowOff>137913</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flipV="1">
          <a:off x="10475595" y="12074234"/>
          <a:ext cx="1270" cy="1436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141740</xdr:rowOff>
    </xdr:from>
    <xdr:ext cx="378565" cy="259045"/>
    <xdr:sp macro="" textlink="">
      <xdr:nvSpPr>
        <xdr:cNvPr id="396" name="商工費最小値テキスト">
          <a:extLst>
            <a:ext uri="{FF2B5EF4-FFF2-40B4-BE49-F238E27FC236}">
              <a16:creationId xmlns:a16="http://schemas.microsoft.com/office/drawing/2014/main" id="{00000000-0008-0000-0700-00008C010000}"/>
            </a:ext>
          </a:extLst>
        </xdr:cNvPr>
        <xdr:cNvSpPr txBox="1"/>
      </xdr:nvSpPr>
      <xdr:spPr>
        <a:xfrm>
          <a:off x="10528300" y="135148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137913</xdr:rowOff>
    </xdr:from>
    <xdr:to>
      <xdr:col>55</xdr:col>
      <xdr:colOff>88900</xdr:colOff>
      <xdr:row>78</xdr:row>
      <xdr:rowOff>137913</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10388600" y="13511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19411</xdr:rowOff>
    </xdr:from>
    <xdr:ext cx="599010" cy="259045"/>
    <xdr:sp macro="" textlink="">
      <xdr:nvSpPr>
        <xdr:cNvPr id="398" name="商工費最大値テキスト">
          <a:extLst>
            <a:ext uri="{FF2B5EF4-FFF2-40B4-BE49-F238E27FC236}">
              <a16:creationId xmlns:a16="http://schemas.microsoft.com/office/drawing/2014/main" id="{00000000-0008-0000-0700-00008E010000}"/>
            </a:ext>
          </a:extLst>
        </xdr:cNvPr>
        <xdr:cNvSpPr txBox="1"/>
      </xdr:nvSpPr>
      <xdr:spPr>
        <a:xfrm>
          <a:off x="10528300" y="11849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629,294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72734</xdr:rowOff>
    </xdr:from>
    <xdr:to>
      <xdr:col>55</xdr:col>
      <xdr:colOff>88900</xdr:colOff>
      <xdr:row>70</xdr:row>
      <xdr:rowOff>72734</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10388600" y="12074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73</xdr:row>
      <xdr:rowOff>132021</xdr:rowOff>
    </xdr:from>
    <xdr:to>
      <xdr:col>55</xdr:col>
      <xdr:colOff>0</xdr:colOff>
      <xdr:row>73</xdr:row>
      <xdr:rowOff>138996</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flipV="1">
          <a:off x="9639300" y="12647871"/>
          <a:ext cx="838200" cy="6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124516</xdr:rowOff>
    </xdr:from>
    <xdr:ext cx="534377" cy="259045"/>
    <xdr:sp macro="" textlink="">
      <xdr:nvSpPr>
        <xdr:cNvPr id="401" name="商工費平均値テキスト">
          <a:extLst>
            <a:ext uri="{FF2B5EF4-FFF2-40B4-BE49-F238E27FC236}">
              <a16:creationId xmlns:a16="http://schemas.microsoft.com/office/drawing/2014/main" id="{00000000-0008-0000-0700-000091010000}"/>
            </a:ext>
          </a:extLst>
        </xdr:cNvPr>
        <xdr:cNvSpPr txBox="1"/>
      </xdr:nvSpPr>
      <xdr:spPr>
        <a:xfrm>
          <a:off x="10528300" y="133261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146089</xdr:rowOff>
    </xdr:from>
    <xdr:to>
      <xdr:col>55</xdr:col>
      <xdr:colOff>50800</xdr:colOff>
      <xdr:row>78</xdr:row>
      <xdr:rowOff>76239</xdr:rowOff>
    </xdr:to>
    <xdr:sp macro="" textlink="">
      <xdr:nvSpPr>
        <xdr:cNvPr id="402" name="フローチャート: 判断 401">
          <a:extLst>
            <a:ext uri="{FF2B5EF4-FFF2-40B4-BE49-F238E27FC236}">
              <a16:creationId xmlns:a16="http://schemas.microsoft.com/office/drawing/2014/main" id="{00000000-0008-0000-0700-000092010000}"/>
            </a:ext>
          </a:extLst>
        </xdr:cNvPr>
        <xdr:cNvSpPr/>
      </xdr:nvSpPr>
      <xdr:spPr>
        <a:xfrm>
          <a:off x="10426700" y="13347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73</xdr:row>
      <xdr:rowOff>138996</xdr:rowOff>
    </xdr:from>
    <xdr:to>
      <xdr:col>50</xdr:col>
      <xdr:colOff>114300</xdr:colOff>
      <xdr:row>76</xdr:row>
      <xdr:rowOff>49755</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8750300" y="12654846"/>
          <a:ext cx="889000" cy="425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153236</xdr:rowOff>
    </xdr:from>
    <xdr:to>
      <xdr:col>50</xdr:col>
      <xdr:colOff>165100</xdr:colOff>
      <xdr:row>78</xdr:row>
      <xdr:rowOff>83386</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9588500" y="13354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74513</xdr:rowOff>
    </xdr:from>
    <xdr:ext cx="534377" cy="259045"/>
    <xdr:sp macro="" textlink="">
      <xdr:nvSpPr>
        <xdr:cNvPr id="405" name="テキスト ボックス 404">
          <a:extLst>
            <a:ext uri="{FF2B5EF4-FFF2-40B4-BE49-F238E27FC236}">
              <a16:creationId xmlns:a16="http://schemas.microsoft.com/office/drawing/2014/main" id="{00000000-0008-0000-0700-000095010000}"/>
            </a:ext>
          </a:extLst>
        </xdr:cNvPr>
        <xdr:cNvSpPr txBox="1"/>
      </xdr:nvSpPr>
      <xdr:spPr>
        <a:xfrm>
          <a:off x="9372111" y="13447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49755</xdr:rowOff>
    </xdr:from>
    <xdr:to>
      <xdr:col>45</xdr:col>
      <xdr:colOff>177800</xdr:colOff>
      <xdr:row>77</xdr:row>
      <xdr:rowOff>96225</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7861300" y="13079955"/>
          <a:ext cx="889000" cy="217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156094</xdr:rowOff>
    </xdr:from>
    <xdr:to>
      <xdr:col>46</xdr:col>
      <xdr:colOff>38100</xdr:colOff>
      <xdr:row>78</xdr:row>
      <xdr:rowOff>86244</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8699500" y="13357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77371</xdr:rowOff>
    </xdr:from>
    <xdr:ext cx="534377"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8483111" y="13450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54885</xdr:rowOff>
    </xdr:from>
    <xdr:to>
      <xdr:col>41</xdr:col>
      <xdr:colOff>50800</xdr:colOff>
      <xdr:row>77</xdr:row>
      <xdr:rowOff>96225</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6972300" y="13256535"/>
          <a:ext cx="889000" cy="41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150194</xdr:rowOff>
    </xdr:from>
    <xdr:to>
      <xdr:col>41</xdr:col>
      <xdr:colOff>101600</xdr:colOff>
      <xdr:row>78</xdr:row>
      <xdr:rowOff>80344</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7810500" y="13351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71471</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7594111" y="13444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151281</xdr:rowOff>
    </xdr:from>
    <xdr:to>
      <xdr:col>36</xdr:col>
      <xdr:colOff>165100</xdr:colOff>
      <xdr:row>78</xdr:row>
      <xdr:rowOff>81431</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6921500" y="13352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72558</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6705111" y="13445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73</xdr:row>
      <xdr:rowOff>81221</xdr:rowOff>
    </xdr:from>
    <xdr:to>
      <xdr:col>55</xdr:col>
      <xdr:colOff>50800</xdr:colOff>
      <xdr:row>74</xdr:row>
      <xdr:rowOff>11371</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10426700" y="12597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72</xdr:row>
      <xdr:rowOff>104098</xdr:rowOff>
    </xdr:from>
    <xdr:ext cx="599010" cy="259045"/>
    <xdr:sp macro="" textlink="">
      <xdr:nvSpPr>
        <xdr:cNvPr id="420" name="商工費該当値テキスト">
          <a:extLst>
            <a:ext uri="{FF2B5EF4-FFF2-40B4-BE49-F238E27FC236}">
              <a16:creationId xmlns:a16="http://schemas.microsoft.com/office/drawing/2014/main" id="{00000000-0008-0000-0700-0000A4010000}"/>
            </a:ext>
          </a:extLst>
        </xdr:cNvPr>
        <xdr:cNvSpPr txBox="1"/>
      </xdr:nvSpPr>
      <xdr:spPr>
        <a:xfrm>
          <a:off x="10528300" y="12448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378,359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73</xdr:row>
      <xdr:rowOff>88196</xdr:rowOff>
    </xdr:from>
    <xdr:to>
      <xdr:col>50</xdr:col>
      <xdr:colOff>165100</xdr:colOff>
      <xdr:row>74</xdr:row>
      <xdr:rowOff>18346</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9588500" y="12604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72</xdr:row>
      <xdr:rowOff>34873</xdr:rowOff>
    </xdr:from>
    <xdr:ext cx="59901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9339795" y="12379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170405</xdr:rowOff>
    </xdr:from>
    <xdr:to>
      <xdr:col>46</xdr:col>
      <xdr:colOff>38100</xdr:colOff>
      <xdr:row>76</xdr:row>
      <xdr:rowOff>100555</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8699500" y="13029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74</xdr:row>
      <xdr:rowOff>117082</xdr:rowOff>
    </xdr:from>
    <xdr:ext cx="59901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8450795" y="12804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45425</xdr:rowOff>
    </xdr:from>
    <xdr:to>
      <xdr:col>41</xdr:col>
      <xdr:colOff>101600</xdr:colOff>
      <xdr:row>77</xdr:row>
      <xdr:rowOff>147025</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7810500" y="13247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163552</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7594111" y="13022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4085</xdr:rowOff>
    </xdr:from>
    <xdr:to>
      <xdr:col>36</xdr:col>
      <xdr:colOff>165100</xdr:colOff>
      <xdr:row>77</xdr:row>
      <xdr:rowOff>105685</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6921500" y="13205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75</xdr:row>
      <xdr:rowOff>122212</xdr:rowOff>
    </xdr:from>
    <xdr:ext cx="599010"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6672795" y="12980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125,887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a:extLst>
            <a:ext uri="{FF2B5EF4-FFF2-40B4-BE49-F238E27FC236}">
              <a16:creationId xmlns:a16="http://schemas.microsoft.com/office/drawing/2014/main" id="{00000000-0008-0000-0700-0000B6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90</xdr:row>
      <xdr:rowOff>111777</xdr:rowOff>
    </xdr:from>
    <xdr:ext cx="685572"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5918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土木費グラフ枠">
          <a:extLst>
            <a:ext uri="{FF2B5EF4-FFF2-40B4-BE49-F238E27FC236}">
              <a16:creationId xmlns:a16="http://schemas.microsoft.com/office/drawing/2014/main" id="{00000000-0008-0000-0700-0000B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47799</xdr:rowOff>
    </xdr:from>
    <xdr:to>
      <xdr:col>54</xdr:col>
      <xdr:colOff>189865</xdr:colOff>
      <xdr:row>98</xdr:row>
      <xdr:rowOff>5910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flipV="1">
          <a:off x="10475595" y="15649749"/>
          <a:ext cx="1270" cy="11582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9737</xdr:rowOff>
    </xdr:from>
    <xdr:ext cx="534377" cy="259045"/>
    <xdr:sp macro="" textlink="">
      <xdr:nvSpPr>
        <xdr:cNvPr id="449" name="土木費最小値テキスト">
          <a:extLst>
            <a:ext uri="{FF2B5EF4-FFF2-40B4-BE49-F238E27FC236}">
              <a16:creationId xmlns:a16="http://schemas.microsoft.com/office/drawing/2014/main" id="{00000000-0008-0000-0700-0000C1010000}"/>
            </a:ext>
          </a:extLst>
        </xdr:cNvPr>
        <xdr:cNvSpPr txBox="1"/>
      </xdr:nvSpPr>
      <xdr:spPr>
        <a:xfrm>
          <a:off x="10528300" y="16811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5910</xdr:rowOff>
    </xdr:from>
    <xdr:to>
      <xdr:col>55</xdr:col>
      <xdr:colOff>88900</xdr:colOff>
      <xdr:row>98</xdr:row>
      <xdr:rowOff>5910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10388600" y="16808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165926</xdr:rowOff>
    </xdr:from>
    <xdr:ext cx="690189" cy="259045"/>
    <xdr:sp macro="" textlink="">
      <xdr:nvSpPr>
        <xdr:cNvPr id="451" name="土木費最大値テキスト">
          <a:extLst>
            <a:ext uri="{FF2B5EF4-FFF2-40B4-BE49-F238E27FC236}">
              <a16:creationId xmlns:a16="http://schemas.microsoft.com/office/drawing/2014/main" id="{00000000-0008-0000-0700-0000C3010000}"/>
            </a:ext>
          </a:extLst>
        </xdr:cNvPr>
        <xdr:cNvSpPr txBox="1"/>
      </xdr:nvSpPr>
      <xdr:spPr>
        <a:xfrm>
          <a:off x="10528300" y="1542497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2,060,808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47799</xdr:rowOff>
    </xdr:from>
    <xdr:to>
      <xdr:col>55</xdr:col>
      <xdr:colOff>88900</xdr:colOff>
      <xdr:row>91</xdr:row>
      <xdr:rowOff>47799</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10388600" y="15649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63098</xdr:rowOff>
    </xdr:from>
    <xdr:to>
      <xdr:col>55</xdr:col>
      <xdr:colOff>0</xdr:colOff>
      <xdr:row>97</xdr:row>
      <xdr:rowOff>85182</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flipV="1">
          <a:off x="9639300" y="16693748"/>
          <a:ext cx="838200" cy="22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41960</xdr:rowOff>
    </xdr:from>
    <xdr:ext cx="599010" cy="259045"/>
    <xdr:sp macro="" textlink="">
      <xdr:nvSpPr>
        <xdr:cNvPr id="454" name="土木費平均値テキスト">
          <a:extLst>
            <a:ext uri="{FF2B5EF4-FFF2-40B4-BE49-F238E27FC236}">
              <a16:creationId xmlns:a16="http://schemas.microsoft.com/office/drawing/2014/main" id="{00000000-0008-0000-0700-0000C6010000}"/>
            </a:ext>
          </a:extLst>
        </xdr:cNvPr>
        <xdr:cNvSpPr txBox="1"/>
      </xdr:nvSpPr>
      <xdr:spPr>
        <a:xfrm>
          <a:off x="10528300" y="1667261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63533</xdr:rowOff>
    </xdr:from>
    <xdr:to>
      <xdr:col>55</xdr:col>
      <xdr:colOff>50800</xdr:colOff>
      <xdr:row>97</xdr:row>
      <xdr:rowOff>165133</xdr:rowOff>
    </xdr:to>
    <xdr:sp macro="" textlink="">
      <xdr:nvSpPr>
        <xdr:cNvPr id="455" name="フローチャート: 判断 454">
          <a:extLst>
            <a:ext uri="{FF2B5EF4-FFF2-40B4-BE49-F238E27FC236}">
              <a16:creationId xmlns:a16="http://schemas.microsoft.com/office/drawing/2014/main" id="{00000000-0008-0000-0700-0000C7010000}"/>
            </a:ext>
          </a:extLst>
        </xdr:cNvPr>
        <xdr:cNvSpPr/>
      </xdr:nvSpPr>
      <xdr:spPr>
        <a:xfrm>
          <a:off x="10426700" y="16694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70210</xdr:rowOff>
    </xdr:from>
    <xdr:to>
      <xdr:col>50</xdr:col>
      <xdr:colOff>114300</xdr:colOff>
      <xdr:row>97</xdr:row>
      <xdr:rowOff>85182</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8750300" y="16700860"/>
          <a:ext cx="889000" cy="14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59466</xdr:rowOff>
    </xdr:from>
    <xdr:to>
      <xdr:col>50</xdr:col>
      <xdr:colOff>165100</xdr:colOff>
      <xdr:row>97</xdr:row>
      <xdr:rowOff>161066</xdr:rowOff>
    </xdr:to>
    <xdr:sp macro="" textlink="">
      <xdr:nvSpPr>
        <xdr:cNvPr id="457" name="フローチャート: 判断 456">
          <a:extLst>
            <a:ext uri="{FF2B5EF4-FFF2-40B4-BE49-F238E27FC236}">
              <a16:creationId xmlns:a16="http://schemas.microsoft.com/office/drawing/2014/main" id="{00000000-0008-0000-0700-0000C9010000}"/>
            </a:ext>
          </a:extLst>
        </xdr:cNvPr>
        <xdr:cNvSpPr/>
      </xdr:nvSpPr>
      <xdr:spPr>
        <a:xfrm>
          <a:off x="9588500" y="1669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152193</xdr:rowOff>
    </xdr:from>
    <xdr:ext cx="599010"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9339795" y="167828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70210</xdr:rowOff>
    </xdr:from>
    <xdr:to>
      <xdr:col>45</xdr:col>
      <xdr:colOff>177800</xdr:colOff>
      <xdr:row>97</xdr:row>
      <xdr:rowOff>99991</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7861300" y="16700860"/>
          <a:ext cx="889000" cy="29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60844</xdr:rowOff>
    </xdr:from>
    <xdr:to>
      <xdr:col>46</xdr:col>
      <xdr:colOff>38100</xdr:colOff>
      <xdr:row>97</xdr:row>
      <xdr:rowOff>162444</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8699500" y="1669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153571</xdr:rowOff>
    </xdr:from>
    <xdr:ext cx="599010"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8450795" y="16784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99991</xdr:rowOff>
    </xdr:from>
    <xdr:to>
      <xdr:col>41</xdr:col>
      <xdr:colOff>50800</xdr:colOff>
      <xdr:row>97</xdr:row>
      <xdr:rowOff>131034</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6972300" y="16730641"/>
          <a:ext cx="889000" cy="31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69132</xdr:rowOff>
    </xdr:from>
    <xdr:to>
      <xdr:col>41</xdr:col>
      <xdr:colOff>101600</xdr:colOff>
      <xdr:row>97</xdr:row>
      <xdr:rowOff>170732</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7810500" y="16699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161859</xdr:rowOff>
    </xdr:from>
    <xdr:ext cx="599010"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7561795" y="16792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53904</xdr:rowOff>
    </xdr:from>
    <xdr:to>
      <xdr:col>36</xdr:col>
      <xdr:colOff>165100</xdr:colOff>
      <xdr:row>97</xdr:row>
      <xdr:rowOff>155504</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6921500" y="16684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581</xdr:rowOff>
    </xdr:from>
    <xdr:ext cx="599010"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6672795" y="16459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12298</xdr:rowOff>
    </xdr:from>
    <xdr:to>
      <xdr:col>55</xdr:col>
      <xdr:colOff>50800</xdr:colOff>
      <xdr:row>97</xdr:row>
      <xdr:rowOff>113898</xdr:rowOff>
    </xdr:to>
    <xdr:sp macro="" textlink="">
      <xdr:nvSpPr>
        <xdr:cNvPr id="472" name="楕円 471">
          <a:extLst>
            <a:ext uri="{FF2B5EF4-FFF2-40B4-BE49-F238E27FC236}">
              <a16:creationId xmlns:a16="http://schemas.microsoft.com/office/drawing/2014/main" id="{00000000-0008-0000-0700-0000D8010000}"/>
            </a:ext>
          </a:extLst>
        </xdr:cNvPr>
        <xdr:cNvSpPr/>
      </xdr:nvSpPr>
      <xdr:spPr>
        <a:xfrm>
          <a:off x="10426700" y="16642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143125</xdr:rowOff>
    </xdr:from>
    <xdr:ext cx="599010" cy="259045"/>
    <xdr:sp macro="" textlink="">
      <xdr:nvSpPr>
        <xdr:cNvPr id="473" name="土木費該当値テキスト">
          <a:extLst>
            <a:ext uri="{FF2B5EF4-FFF2-40B4-BE49-F238E27FC236}">
              <a16:creationId xmlns:a16="http://schemas.microsoft.com/office/drawing/2014/main" id="{00000000-0008-0000-0700-0000D9010000}"/>
            </a:ext>
          </a:extLst>
        </xdr:cNvPr>
        <xdr:cNvSpPr txBox="1"/>
      </xdr:nvSpPr>
      <xdr:spPr>
        <a:xfrm>
          <a:off x="10528300" y="164308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34382</xdr:rowOff>
    </xdr:from>
    <xdr:to>
      <xdr:col>50</xdr:col>
      <xdr:colOff>165100</xdr:colOff>
      <xdr:row>97</xdr:row>
      <xdr:rowOff>135982</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9588500" y="16665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152509</xdr:rowOff>
    </xdr:from>
    <xdr:ext cx="59901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339795" y="16440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19410</xdr:rowOff>
    </xdr:from>
    <xdr:to>
      <xdr:col>46</xdr:col>
      <xdr:colOff>38100</xdr:colOff>
      <xdr:row>97</xdr:row>
      <xdr:rowOff>121010</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8699500" y="16650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137537</xdr:rowOff>
    </xdr:from>
    <xdr:ext cx="59901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450795" y="164252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49191</xdr:rowOff>
    </xdr:from>
    <xdr:to>
      <xdr:col>41</xdr:col>
      <xdr:colOff>101600</xdr:colOff>
      <xdr:row>97</xdr:row>
      <xdr:rowOff>150791</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7810500" y="16679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167318</xdr:rowOff>
    </xdr:from>
    <xdr:ext cx="59901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7561795" y="16455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80234</xdr:rowOff>
    </xdr:from>
    <xdr:to>
      <xdr:col>36</xdr:col>
      <xdr:colOff>165100</xdr:colOff>
      <xdr:row>98</xdr:row>
      <xdr:rowOff>10384</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6921500" y="16710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1511</xdr:rowOff>
    </xdr:from>
    <xdr:ext cx="59901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672795" y="16803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a:extLst>
            <a:ext uri="{FF2B5EF4-FFF2-40B4-BE49-F238E27FC236}">
              <a16:creationId xmlns:a16="http://schemas.microsoft.com/office/drawing/2014/main" id="{00000000-0008-0000-0700-0000E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a:extLst>
            <a:ext uri="{FF2B5EF4-FFF2-40B4-BE49-F238E27FC236}">
              <a16:creationId xmlns:a16="http://schemas.microsoft.com/office/drawing/2014/main" id="{00000000-0008-0000-0700-0000E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a:extLst>
            <a:ext uri="{FF2B5EF4-FFF2-40B4-BE49-F238E27FC236}">
              <a16:creationId xmlns:a16="http://schemas.microsoft.com/office/drawing/2014/main" id="{00000000-0008-0000-0700-0000E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2" name="直線コネクタ 491">
          <a:extLst>
            <a:ext uri="{FF2B5EF4-FFF2-40B4-BE49-F238E27FC236}">
              <a16:creationId xmlns:a16="http://schemas.microsoft.com/office/drawing/2014/main" id="{00000000-0008-0000-0700-0000EC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消防費グラフ枠">
          <a:extLst>
            <a:ext uri="{FF2B5EF4-FFF2-40B4-BE49-F238E27FC236}">
              <a16:creationId xmlns:a16="http://schemas.microsoft.com/office/drawing/2014/main" id="{00000000-0008-0000-0700-0000FA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90309</xdr:rowOff>
    </xdr:from>
    <xdr:to>
      <xdr:col>85</xdr:col>
      <xdr:colOff>126364</xdr:colOff>
      <xdr:row>39</xdr:row>
      <xdr:rowOff>78223</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flipV="1">
          <a:off x="16317595" y="5233809"/>
          <a:ext cx="1269" cy="15309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82050</xdr:rowOff>
    </xdr:from>
    <xdr:ext cx="469744" cy="259045"/>
    <xdr:sp macro="" textlink="">
      <xdr:nvSpPr>
        <xdr:cNvPr id="508" name="消防費最小値テキスト">
          <a:extLst>
            <a:ext uri="{FF2B5EF4-FFF2-40B4-BE49-F238E27FC236}">
              <a16:creationId xmlns:a16="http://schemas.microsoft.com/office/drawing/2014/main" id="{00000000-0008-0000-0700-0000FC010000}"/>
            </a:ext>
          </a:extLst>
        </xdr:cNvPr>
        <xdr:cNvSpPr txBox="1"/>
      </xdr:nvSpPr>
      <xdr:spPr>
        <a:xfrm>
          <a:off x="16370300" y="6768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78223</xdr:rowOff>
    </xdr:from>
    <xdr:to>
      <xdr:col>86</xdr:col>
      <xdr:colOff>25400</xdr:colOff>
      <xdr:row>39</xdr:row>
      <xdr:rowOff>78223</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6230600" y="6764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36986</xdr:rowOff>
    </xdr:from>
    <xdr:ext cx="599010" cy="259045"/>
    <xdr:sp macro="" textlink="">
      <xdr:nvSpPr>
        <xdr:cNvPr id="510" name="消防費最大値テキスト">
          <a:extLst>
            <a:ext uri="{FF2B5EF4-FFF2-40B4-BE49-F238E27FC236}">
              <a16:creationId xmlns:a16="http://schemas.microsoft.com/office/drawing/2014/main" id="{00000000-0008-0000-0700-0000FE010000}"/>
            </a:ext>
          </a:extLst>
        </xdr:cNvPr>
        <xdr:cNvSpPr txBox="1"/>
      </xdr:nvSpPr>
      <xdr:spPr>
        <a:xfrm>
          <a:off x="16370300" y="5009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475,124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90309</xdr:rowOff>
    </xdr:from>
    <xdr:to>
      <xdr:col>86</xdr:col>
      <xdr:colOff>25400</xdr:colOff>
      <xdr:row>30</xdr:row>
      <xdr:rowOff>90309</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6230600" y="5233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32225</xdr:rowOff>
    </xdr:from>
    <xdr:to>
      <xdr:col>85</xdr:col>
      <xdr:colOff>127000</xdr:colOff>
      <xdr:row>38</xdr:row>
      <xdr:rowOff>104032</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5481300" y="6547325"/>
          <a:ext cx="838200" cy="71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64545</xdr:rowOff>
    </xdr:from>
    <xdr:ext cx="534377" cy="259045"/>
    <xdr:sp macro="" textlink="">
      <xdr:nvSpPr>
        <xdr:cNvPr id="513" name="消防費平均値テキスト">
          <a:extLst>
            <a:ext uri="{FF2B5EF4-FFF2-40B4-BE49-F238E27FC236}">
              <a16:creationId xmlns:a16="http://schemas.microsoft.com/office/drawing/2014/main" id="{00000000-0008-0000-0700-000001020000}"/>
            </a:ext>
          </a:extLst>
        </xdr:cNvPr>
        <xdr:cNvSpPr txBox="1"/>
      </xdr:nvSpPr>
      <xdr:spPr>
        <a:xfrm>
          <a:off x="16370300" y="64081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41668</xdr:rowOff>
    </xdr:from>
    <xdr:to>
      <xdr:col>85</xdr:col>
      <xdr:colOff>177800</xdr:colOff>
      <xdr:row>38</xdr:row>
      <xdr:rowOff>143268</xdr:rowOff>
    </xdr:to>
    <xdr:sp macro="" textlink="">
      <xdr:nvSpPr>
        <xdr:cNvPr id="514" name="フローチャート: 判断 513">
          <a:extLst>
            <a:ext uri="{FF2B5EF4-FFF2-40B4-BE49-F238E27FC236}">
              <a16:creationId xmlns:a16="http://schemas.microsoft.com/office/drawing/2014/main" id="{00000000-0008-0000-0700-000002020000}"/>
            </a:ext>
          </a:extLst>
        </xdr:cNvPr>
        <xdr:cNvSpPr/>
      </xdr:nvSpPr>
      <xdr:spPr>
        <a:xfrm>
          <a:off x="16268700" y="6556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32225</xdr:rowOff>
    </xdr:from>
    <xdr:to>
      <xdr:col>81</xdr:col>
      <xdr:colOff>50800</xdr:colOff>
      <xdr:row>38</xdr:row>
      <xdr:rowOff>92266</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flipV="1">
          <a:off x="14592300" y="6547325"/>
          <a:ext cx="889000" cy="60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58114</xdr:rowOff>
    </xdr:from>
    <xdr:to>
      <xdr:col>81</xdr:col>
      <xdr:colOff>101600</xdr:colOff>
      <xdr:row>38</xdr:row>
      <xdr:rowOff>159714</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5430500" y="657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150841</xdr:rowOff>
    </xdr:from>
    <xdr:ext cx="534377"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5214111" y="6665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85885</xdr:rowOff>
    </xdr:from>
    <xdr:to>
      <xdr:col>76</xdr:col>
      <xdr:colOff>114300</xdr:colOff>
      <xdr:row>38</xdr:row>
      <xdr:rowOff>92266</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3703300" y="6600985"/>
          <a:ext cx="889000" cy="6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53333</xdr:rowOff>
    </xdr:from>
    <xdr:to>
      <xdr:col>76</xdr:col>
      <xdr:colOff>165100</xdr:colOff>
      <xdr:row>38</xdr:row>
      <xdr:rowOff>154933</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4541500" y="6568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146060</xdr:rowOff>
    </xdr:from>
    <xdr:ext cx="534377"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4325111" y="6661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49939</xdr:rowOff>
    </xdr:from>
    <xdr:to>
      <xdr:col>71</xdr:col>
      <xdr:colOff>177800</xdr:colOff>
      <xdr:row>38</xdr:row>
      <xdr:rowOff>85885</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2814300" y="6565039"/>
          <a:ext cx="889000" cy="35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52053</xdr:rowOff>
    </xdr:from>
    <xdr:to>
      <xdr:col>72</xdr:col>
      <xdr:colOff>38100</xdr:colOff>
      <xdr:row>38</xdr:row>
      <xdr:rowOff>153653</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3652500" y="6567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144780</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3436111" y="6659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26113</xdr:rowOff>
    </xdr:from>
    <xdr:to>
      <xdr:col>67</xdr:col>
      <xdr:colOff>101600</xdr:colOff>
      <xdr:row>38</xdr:row>
      <xdr:rowOff>127713</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2763500" y="6541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118840</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2547111" y="6633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53232</xdr:rowOff>
    </xdr:from>
    <xdr:to>
      <xdr:col>85</xdr:col>
      <xdr:colOff>177800</xdr:colOff>
      <xdr:row>38</xdr:row>
      <xdr:rowOff>154832</xdr:rowOff>
    </xdr:to>
    <xdr:sp macro="" textlink="">
      <xdr:nvSpPr>
        <xdr:cNvPr id="531" name="楕円 530">
          <a:extLst>
            <a:ext uri="{FF2B5EF4-FFF2-40B4-BE49-F238E27FC236}">
              <a16:creationId xmlns:a16="http://schemas.microsoft.com/office/drawing/2014/main" id="{00000000-0008-0000-0700-000013020000}"/>
            </a:ext>
          </a:extLst>
        </xdr:cNvPr>
        <xdr:cNvSpPr/>
      </xdr:nvSpPr>
      <xdr:spPr>
        <a:xfrm>
          <a:off x="16268700" y="6568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31659</xdr:rowOff>
    </xdr:from>
    <xdr:ext cx="534377" cy="259045"/>
    <xdr:sp macro="" textlink="">
      <xdr:nvSpPr>
        <xdr:cNvPr id="532" name="消防費該当値テキスト">
          <a:extLst>
            <a:ext uri="{FF2B5EF4-FFF2-40B4-BE49-F238E27FC236}">
              <a16:creationId xmlns:a16="http://schemas.microsoft.com/office/drawing/2014/main" id="{00000000-0008-0000-0700-000014020000}"/>
            </a:ext>
          </a:extLst>
        </xdr:cNvPr>
        <xdr:cNvSpPr txBox="1"/>
      </xdr:nvSpPr>
      <xdr:spPr>
        <a:xfrm>
          <a:off x="16370300" y="6546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152875</xdr:rowOff>
    </xdr:from>
    <xdr:to>
      <xdr:col>81</xdr:col>
      <xdr:colOff>101600</xdr:colOff>
      <xdr:row>38</xdr:row>
      <xdr:rowOff>83025</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5430500" y="6496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99552</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5214111" y="6271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41466</xdr:rowOff>
    </xdr:from>
    <xdr:to>
      <xdr:col>76</xdr:col>
      <xdr:colOff>165100</xdr:colOff>
      <xdr:row>38</xdr:row>
      <xdr:rowOff>143066</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4541500" y="6556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159593</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4325111" y="6331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35085</xdr:rowOff>
    </xdr:from>
    <xdr:to>
      <xdr:col>72</xdr:col>
      <xdr:colOff>38100</xdr:colOff>
      <xdr:row>38</xdr:row>
      <xdr:rowOff>136685</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3652500" y="655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153211</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436111" y="6325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170589</xdr:rowOff>
    </xdr:from>
    <xdr:to>
      <xdr:col>67</xdr:col>
      <xdr:colOff>101600</xdr:colOff>
      <xdr:row>38</xdr:row>
      <xdr:rowOff>100739</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2763500" y="6514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117265</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547111" y="6289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a:extLst>
            <a:ext uri="{FF2B5EF4-FFF2-40B4-BE49-F238E27FC236}">
              <a16:creationId xmlns:a16="http://schemas.microsoft.com/office/drawing/2014/main" id="{00000000-0008-0000-0700-00001D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a:extLst>
            <a:ext uri="{FF2B5EF4-FFF2-40B4-BE49-F238E27FC236}">
              <a16:creationId xmlns:a16="http://schemas.microsoft.com/office/drawing/2014/main" id="{00000000-0008-0000-0700-000026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1" name="直線コネクタ 550">
          <a:extLst>
            <a:ext uri="{FF2B5EF4-FFF2-40B4-BE49-F238E27FC236}">
              <a16:creationId xmlns:a16="http://schemas.microsoft.com/office/drawing/2014/main" id="{00000000-0008-0000-0700-000027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教育費グラフ枠">
          <a:extLst>
            <a:ext uri="{FF2B5EF4-FFF2-40B4-BE49-F238E27FC236}">
              <a16:creationId xmlns:a16="http://schemas.microsoft.com/office/drawing/2014/main" id="{00000000-0008-0000-0700-000031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130766</xdr:rowOff>
    </xdr:from>
    <xdr:to>
      <xdr:col>85</xdr:col>
      <xdr:colOff>126364</xdr:colOff>
      <xdr:row>58</xdr:row>
      <xdr:rowOff>73593</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flipV="1">
          <a:off x="16317595" y="8703266"/>
          <a:ext cx="1269" cy="13144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77420</xdr:rowOff>
    </xdr:from>
    <xdr:ext cx="534377" cy="259045"/>
    <xdr:sp macro="" textlink="">
      <xdr:nvSpPr>
        <xdr:cNvPr id="563" name="教育費最小値テキスト">
          <a:extLst>
            <a:ext uri="{FF2B5EF4-FFF2-40B4-BE49-F238E27FC236}">
              <a16:creationId xmlns:a16="http://schemas.microsoft.com/office/drawing/2014/main" id="{00000000-0008-0000-0700-000033020000}"/>
            </a:ext>
          </a:extLst>
        </xdr:cNvPr>
        <xdr:cNvSpPr txBox="1"/>
      </xdr:nvSpPr>
      <xdr:spPr>
        <a:xfrm>
          <a:off x="16370300" y="10021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73593</xdr:rowOff>
    </xdr:from>
    <xdr:to>
      <xdr:col>86</xdr:col>
      <xdr:colOff>25400</xdr:colOff>
      <xdr:row>58</xdr:row>
      <xdr:rowOff>73593</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6230600" y="100176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77443</xdr:rowOff>
    </xdr:from>
    <xdr:ext cx="599010" cy="259045"/>
    <xdr:sp macro="" textlink="">
      <xdr:nvSpPr>
        <xdr:cNvPr id="565" name="教育費最大値テキスト">
          <a:extLst>
            <a:ext uri="{FF2B5EF4-FFF2-40B4-BE49-F238E27FC236}">
              <a16:creationId xmlns:a16="http://schemas.microsoft.com/office/drawing/2014/main" id="{00000000-0008-0000-0700-000035020000}"/>
            </a:ext>
          </a:extLst>
        </xdr:cNvPr>
        <xdr:cNvSpPr txBox="1"/>
      </xdr:nvSpPr>
      <xdr:spPr>
        <a:xfrm>
          <a:off x="16370300" y="8478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603,908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130766</xdr:rowOff>
    </xdr:from>
    <xdr:to>
      <xdr:col>86</xdr:col>
      <xdr:colOff>25400</xdr:colOff>
      <xdr:row>50</xdr:row>
      <xdr:rowOff>130766</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6230600" y="8703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147294</xdr:rowOff>
    </xdr:from>
    <xdr:to>
      <xdr:col>85</xdr:col>
      <xdr:colOff>127000</xdr:colOff>
      <xdr:row>56</xdr:row>
      <xdr:rowOff>156249</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flipV="1">
          <a:off x="15481300" y="9748494"/>
          <a:ext cx="838200" cy="8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130340</xdr:rowOff>
    </xdr:from>
    <xdr:ext cx="599010" cy="259045"/>
    <xdr:sp macro="" textlink="">
      <xdr:nvSpPr>
        <xdr:cNvPr id="568" name="教育費平均値テキスト">
          <a:extLst>
            <a:ext uri="{FF2B5EF4-FFF2-40B4-BE49-F238E27FC236}">
              <a16:creationId xmlns:a16="http://schemas.microsoft.com/office/drawing/2014/main" id="{00000000-0008-0000-0700-000038020000}"/>
            </a:ext>
          </a:extLst>
        </xdr:cNvPr>
        <xdr:cNvSpPr txBox="1"/>
      </xdr:nvSpPr>
      <xdr:spPr>
        <a:xfrm>
          <a:off x="16370300" y="97315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151913</xdr:rowOff>
    </xdr:from>
    <xdr:to>
      <xdr:col>85</xdr:col>
      <xdr:colOff>177800</xdr:colOff>
      <xdr:row>57</xdr:row>
      <xdr:rowOff>82063</xdr:rowOff>
    </xdr:to>
    <xdr:sp macro="" textlink="">
      <xdr:nvSpPr>
        <xdr:cNvPr id="569" name="フローチャート: 判断 568">
          <a:extLst>
            <a:ext uri="{FF2B5EF4-FFF2-40B4-BE49-F238E27FC236}">
              <a16:creationId xmlns:a16="http://schemas.microsoft.com/office/drawing/2014/main" id="{00000000-0008-0000-0700-000039020000}"/>
            </a:ext>
          </a:extLst>
        </xdr:cNvPr>
        <xdr:cNvSpPr/>
      </xdr:nvSpPr>
      <xdr:spPr>
        <a:xfrm>
          <a:off x="16268700" y="9753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156249</xdr:rowOff>
    </xdr:from>
    <xdr:to>
      <xdr:col>81</xdr:col>
      <xdr:colOff>50800</xdr:colOff>
      <xdr:row>56</xdr:row>
      <xdr:rowOff>164306</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flipV="1">
          <a:off x="14592300" y="9757449"/>
          <a:ext cx="889000" cy="8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134670</xdr:rowOff>
    </xdr:from>
    <xdr:to>
      <xdr:col>81</xdr:col>
      <xdr:colOff>101600</xdr:colOff>
      <xdr:row>57</xdr:row>
      <xdr:rowOff>64820</xdr:rowOff>
    </xdr:to>
    <xdr:sp macro="" textlink="">
      <xdr:nvSpPr>
        <xdr:cNvPr id="571" name="フローチャート: 判断 570">
          <a:extLst>
            <a:ext uri="{FF2B5EF4-FFF2-40B4-BE49-F238E27FC236}">
              <a16:creationId xmlns:a16="http://schemas.microsoft.com/office/drawing/2014/main" id="{00000000-0008-0000-0700-00003B020000}"/>
            </a:ext>
          </a:extLst>
        </xdr:cNvPr>
        <xdr:cNvSpPr/>
      </xdr:nvSpPr>
      <xdr:spPr>
        <a:xfrm>
          <a:off x="15430500" y="973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57</xdr:row>
      <xdr:rowOff>55947</xdr:rowOff>
    </xdr:from>
    <xdr:ext cx="599010"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5181795" y="9828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97841</xdr:rowOff>
    </xdr:from>
    <xdr:to>
      <xdr:col>76</xdr:col>
      <xdr:colOff>114300</xdr:colOff>
      <xdr:row>56</xdr:row>
      <xdr:rowOff>164306</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3703300" y="9699041"/>
          <a:ext cx="889000" cy="66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146608</xdr:rowOff>
    </xdr:from>
    <xdr:to>
      <xdr:col>76</xdr:col>
      <xdr:colOff>165100</xdr:colOff>
      <xdr:row>57</xdr:row>
      <xdr:rowOff>76758</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4541500" y="9747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57</xdr:row>
      <xdr:rowOff>67885</xdr:rowOff>
    </xdr:from>
    <xdr:ext cx="599010"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4292795" y="9840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138630</xdr:rowOff>
    </xdr:from>
    <xdr:to>
      <xdr:col>71</xdr:col>
      <xdr:colOff>177800</xdr:colOff>
      <xdr:row>56</xdr:row>
      <xdr:rowOff>97841</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2814300" y="9568380"/>
          <a:ext cx="889000" cy="130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129426</xdr:rowOff>
    </xdr:from>
    <xdr:to>
      <xdr:col>72</xdr:col>
      <xdr:colOff>38100</xdr:colOff>
      <xdr:row>57</xdr:row>
      <xdr:rowOff>59576</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3652500" y="9730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57</xdr:row>
      <xdr:rowOff>50703</xdr:rowOff>
    </xdr:from>
    <xdr:ext cx="599010"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3403795" y="9823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140102</xdr:rowOff>
    </xdr:from>
    <xdr:to>
      <xdr:col>67</xdr:col>
      <xdr:colOff>101600</xdr:colOff>
      <xdr:row>57</xdr:row>
      <xdr:rowOff>70252</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2763500" y="9741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57</xdr:row>
      <xdr:rowOff>61379</xdr:rowOff>
    </xdr:from>
    <xdr:ext cx="599010"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2514795" y="9834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96494</xdr:rowOff>
    </xdr:from>
    <xdr:to>
      <xdr:col>85</xdr:col>
      <xdr:colOff>177800</xdr:colOff>
      <xdr:row>57</xdr:row>
      <xdr:rowOff>26644</xdr:rowOff>
    </xdr:to>
    <xdr:sp macro="" textlink="">
      <xdr:nvSpPr>
        <xdr:cNvPr id="586" name="楕円 585">
          <a:extLst>
            <a:ext uri="{FF2B5EF4-FFF2-40B4-BE49-F238E27FC236}">
              <a16:creationId xmlns:a16="http://schemas.microsoft.com/office/drawing/2014/main" id="{00000000-0008-0000-0700-00004A020000}"/>
            </a:ext>
          </a:extLst>
        </xdr:cNvPr>
        <xdr:cNvSpPr/>
      </xdr:nvSpPr>
      <xdr:spPr>
        <a:xfrm>
          <a:off x="16268700" y="9697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119371</xdr:rowOff>
    </xdr:from>
    <xdr:ext cx="599010" cy="259045"/>
    <xdr:sp macro="" textlink="">
      <xdr:nvSpPr>
        <xdr:cNvPr id="587" name="教育費該当値テキスト">
          <a:extLst>
            <a:ext uri="{FF2B5EF4-FFF2-40B4-BE49-F238E27FC236}">
              <a16:creationId xmlns:a16="http://schemas.microsoft.com/office/drawing/2014/main" id="{00000000-0008-0000-0700-00004B020000}"/>
            </a:ext>
          </a:extLst>
        </xdr:cNvPr>
        <xdr:cNvSpPr txBox="1"/>
      </xdr:nvSpPr>
      <xdr:spPr>
        <a:xfrm>
          <a:off x="16370300" y="9549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105449</xdr:rowOff>
    </xdr:from>
    <xdr:to>
      <xdr:col>81</xdr:col>
      <xdr:colOff>101600</xdr:colOff>
      <xdr:row>57</xdr:row>
      <xdr:rowOff>35599</xdr:rowOff>
    </xdr:to>
    <xdr:sp macro="" textlink="">
      <xdr:nvSpPr>
        <xdr:cNvPr id="588" name="楕円 587">
          <a:extLst>
            <a:ext uri="{FF2B5EF4-FFF2-40B4-BE49-F238E27FC236}">
              <a16:creationId xmlns:a16="http://schemas.microsoft.com/office/drawing/2014/main" id="{00000000-0008-0000-0700-00004C020000}"/>
            </a:ext>
          </a:extLst>
        </xdr:cNvPr>
        <xdr:cNvSpPr/>
      </xdr:nvSpPr>
      <xdr:spPr>
        <a:xfrm>
          <a:off x="15430500" y="9706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52126</xdr:rowOff>
    </xdr:from>
    <xdr:ext cx="59901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5181795" y="9481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113506</xdr:rowOff>
    </xdr:from>
    <xdr:to>
      <xdr:col>76</xdr:col>
      <xdr:colOff>165100</xdr:colOff>
      <xdr:row>57</xdr:row>
      <xdr:rowOff>43656</xdr:rowOff>
    </xdr:to>
    <xdr:sp macro="" textlink="">
      <xdr:nvSpPr>
        <xdr:cNvPr id="590" name="楕円 589">
          <a:extLst>
            <a:ext uri="{FF2B5EF4-FFF2-40B4-BE49-F238E27FC236}">
              <a16:creationId xmlns:a16="http://schemas.microsoft.com/office/drawing/2014/main" id="{00000000-0008-0000-0700-00004E020000}"/>
            </a:ext>
          </a:extLst>
        </xdr:cNvPr>
        <xdr:cNvSpPr/>
      </xdr:nvSpPr>
      <xdr:spPr>
        <a:xfrm>
          <a:off x="14541500" y="9714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60183</xdr:rowOff>
    </xdr:from>
    <xdr:ext cx="59901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4292795" y="94899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47041</xdr:rowOff>
    </xdr:from>
    <xdr:to>
      <xdr:col>72</xdr:col>
      <xdr:colOff>38100</xdr:colOff>
      <xdr:row>56</xdr:row>
      <xdr:rowOff>148641</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3652500" y="9648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54</xdr:row>
      <xdr:rowOff>165168</xdr:rowOff>
    </xdr:from>
    <xdr:ext cx="59901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3403795" y="9423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87830</xdr:rowOff>
    </xdr:from>
    <xdr:to>
      <xdr:col>67</xdr:col>
      <xdr:colOff>101600</xdr:colOff>
      <xdr:row>56</xdr:row>
      <xdr:rowOff>17980</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2763500" y="951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54</xdr:row>
      <xdr:rowOff>34507</xdr:rowOff>
    </xdr:from>
    <xdr:ext cx="59901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2514795" y="9292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a:extLst>
            <a:ext uri="{FF2B5EF4-FFF2-40B4-BE49-F238E27FC236}">
              <a16:creationId xmlns:a16="http://schemas.microsoft.com/office/drawing/2014/main" id="{00000000-0008-0000-0700-000054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a:extLst>
            <a:ext uri="{FF2B5EF4-FFF2-40B4-BE49-F238E27FC236}">
              <a16:creationId xmlns:a16="http://schemas.microsoft.com/office/drawing/2014/main" id="{00000000-0008-0000-0700-000055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a:extLst>
            <a:ext uri="{FF2B5EF4-FFF2-40B4-BE49-F238E27FC236}">
              <a16:creationId xmlns:a16="http://schemas.microsoft.com/office/drawing/2014/main" id="{00000000-0008-0000-0700-000056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a:extLst>
            <a:ext uri="{FF2B5EF4-FFF2-40B4-BE49-F238E27FC236}">
              <a16:creationId xmlns:a16="http://schemas.microsoft.com/office/drawing/2014/main" id="{00000000-0008-0000-0700-00005D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6" name="直線コネクタ 605">
          <a:extLst>
            <a:ext uri="{FF2B5EF4-FFF2-40B4-BE49-F238E27FC236}">
              <a16:creationId xmlns:a16="http://schemas.microsoft.com/office/drawing/2014/main" id="{00000000-0008-0000-0700-00005E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8" name="災害復旧費グラフ枠">
          <a:extLst>
            <a:ext uri="{FF2B5EF4-FFF2-40B4-BE49-F238E27FC236}">
              <a16:creationId xmlns:a16="http://schemas.microsoft.com/office/drawing/2014/main" id="{00000000-0008-0000-0700-00006A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98434</xdr:rowOff>
    </xdr:from>
    <xdr:to>
      <xdr:col>85</xdr:col>
      <xdr:colOff>126364</xdr:colOff>
      <xdr:row>79</xdr:row>
      <xdr:rowOff>44450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flipV="1">
          <a:off x="16317595" y="12271384"/>
          <a:ext cx="1269" cy="1317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0" name="災害復旧費最小値テキスト">
          <a:extLst>
            <a:ext uri="{FF2B5EF4-FFF2-40B4-BE49-F238E27FC236}">
              <a16:creationId xmlns:a16="http://schemas.microsoft.com/office/drawing/2014/main" id="{00000000-0008-0000-0700-00006C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45111</xdr:rowOff>
    </xdr:from>
    <xdr:ext cx="599010" cy="259045"/>
    <xdr:sp macro="" textlink="">
      <xdr:nvSpPr>
        <xdr:cNvPr id="622" name="災害復旧費最大値テキスト">
          <a:extLst>
            <a:ext uri="{FF2B5EF4-FFF2-40B4-BE49-F238E27FC236}">
              <a16:creationId xmlns:a16="http://schemas.microsoft.com/office/drawing/2014/main" id="{00000000-0008-0000-0700-00006E020000}"/>
            </a:ext>
          </a:extLst>
        </xdr:cNvPr>
        <xdr:cNvSpPr txBox="1"/>
      </xdr:nvSpPr>
      <xdr:spPr>
        <a:xfrm>
          <a:off x="16370300" y="12046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345,831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98434</xdr:rowOff>
    </xdr:from>
    <xdr:to>
      <xdr:col>86</xdr:col>
      <xdr:colOff>25400</xdr:colOff>
      <xdr:row>71</xdr:row>
      <xdr:rowOff>98434</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6230600" y="12271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5908</xdr:rowOff>
    </xdr:from>
    <xdr:to>
      <xdr:col>85</xdr:col>
      <xdr:colOff>127000</xdr:colOff>
      <xdr:row>79</xdr:row>
      <xdr:rowOff>37615</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5481300" y="13550458"/>
          <a:ext cx="838200" cy="3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114882</xdr:rowOff>
    </xdr:from>
    <xdr:ext cx="534377" cy="259045"/>
    <xdr:sp macro="" textlink="">
      <xdr:nvSpPr>
        <xdr:cNvPr id="625" name="災害復旧費平均値テキスト">
          <a:extLst>
            <a:ext uri="{FF2B5EF4-FFF2-40B4-BE49-F238E27FC236}">
              <a16:creationId xmlns:a16="http://schemas.microsoft.com/office/drawing/2014/main" id="{00000000-0008-0000-0700-000071020000}"/>
            </a:ext>
          </a:extLst>
        </xdr:cNvPr>
        <xdr:cNvSpPr txBox="1"/>
      </xdr:nvSpPr>
      <xdr:spPr>
        <a:xfrm>
          <a:off x="16370300" y="133165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92005</xdr:rowOff>
    </xdr:from>
    <xdr:to>
      <xdr:col>85</xdr:col>
      <xdr:colOff>177800</xdr:colOff>
      <xdr:row>79</xdr:row>
      <xdr:rowOff>22155</xdr:rowOff>
    </xdr:to>
    <xdr:sp macro="" textlink="">
      <xdr:nvSpPr>
        <xdr:cNvPr id="626" name="フローチャート: 判断 625">
          <a:extLst>
            <a:ext uri="{FF2B5EF4-FFF2-40B4-BE49-F238E27FC236}">
              <a16:creationId xmlns:a16="http://schemas.microsoft.com/office/drawing/2014/main" id="{00000000-0008-0000-0700-000072020000}"/>
            </a:ext>
          </a:extLst>
        </xdr:cNvPr>
        <xdr:cNvSpPr/>
      </xdr:nvSpPr>
      <xdr:spPr>
        <a:xfrm>
          <a:off x="16268700" y="13465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156087</xdr:rowOff>
    </xdr:from>
    <xdr:to>
      <xdr:col>81</xdr:col>
      <xdr:colOff>50800</xdr:colOff>
      <xdr:row>79</xdr:row>
      <xdr:rowOff>5908</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4592300" y="13529187"/>
          <a:ext cx="889000" cy="21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100532</xdr:rowOff>
    </xdr:from>
    <xdr:to>
      <xdr:col>81</xdr:col>
      <xdr:colOff>101600</xdr:colOff>
      <xdr:row>79</xdr:row>
      <xdr:rowOff>30682</xdr:rowOff>
    </xdr:to>
    <xdr:sp macro="" textlink="">
      <xdr:nvSpPr>
        <xdr:cNvPr id="628" name="フローチャート: 判断 627">
          <a:extLst>
            <a:ext uri="{FF2B5EF4-FFF2-40B4-BE49-F238E27FC236}">
              <a16:creationId xmlns:a16="http://schemas.microsoft.com/office/drawing/2014/main" id="{00000000-0008-0000-0700-000074020000}"/>
            </a:ext>
          </a:extLst>
        </xdr:cNvPr>
        <xdr:cNvSpPr/>
      </xdr:nvSpPr>
      <xdr:spPr>
        <a:xfrm>
          <a:off x="15430500" y="13473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47209</xdr:rowOff>
    </xdr:from>
    <xdr:ext cx="534377"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5214111" y="13248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34837</xdr:rowOff>
    </xdr:from>
    <xdr:to>
      <xdr:col>76</xdr:col>
      <xdr:colOff>114300</xdr:colOff>
      <xdr:row>78</xdr:row>
      <xdr:rowOff>156087</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3703300" y="13407937"/>
          <a:ext cx="889000" cy="121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94204</xdr:rowOff>
    </xdr:from>
    <xdr:to>
      <xdr:col>76</xdr:col>
      <xdr:colOff>165100</xdr:colOff>
      <xdr:row>79</xdr:row>
      <xdr:rowOff>24354</xdr:rowOff>
    </xdr:to>
    <xdr:sp macro="" textlink="">
      <xdr:nvSpPr>
        <xdr:cNvPr id="631" name="フローチャート: 判断 630">
          <a:extLst>
            <a:ext uri="{FF2B5EF4-FFF2-40B4-BE49-F238E27FC236}">
              <a16:creationId xmlns:a16="http://schemas.microsoft.com/office/drawing/2014/main" id="{00000000-0008-0000-0700-000077020000}"/>
            </a:ext>
          </a:extLst>
        </xdr:cNvPr>
        <xdr:cNvSpPr/>
      </xdr:nvSpPr>
      <xdr:spPr>
        <a:xfrm>
          <a:off x="14541500" y="13467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40881</xdr:rowOff>
    </xdr:from>
    <xdr:ext cx="534377"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4325111" y="13242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29564</xdr:rowOff>
    </xdr:from>
    <xdr:to>
      <xdr:col>71</xdr:col>
      <xdr:colOff>177800</xdr:colOff>
      <xdr:row>78</xdr:row>
      <xdr:rowOff>34837</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2814300" y="13402664"/>
          <a:ext cx="889000" cy="5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109722</xdr:rowOff>
    </xdr:from>
    <xdr:to>
      <xdr:col>72</xdr:col>
      <xdr:colOff>38100</xdr:colOff>
      <xdr:row>79</xdr:row>
      <xdr:rowOff>39872</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3652500" y="13482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30999</xdr:rowOff>
    </xdr:from>
    <xdr:ext cx="534377"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3436111" y="13575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95960</xdr:rowOff>
    </xdr:from>
    <xdr:to>
      <xdr:col>67</xdr:col>
      <xdr:colOff>101600</xdr:colOff>
      <xdr:row>79</xdr:row>
      <xdr:rowOff>26110</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2763500" y="1346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17237</xdr:rowOff>
    </xdr:from>
    <xdr:ext cx="534377"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2547111" y="13561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158265</xdr:rowOff>
    </xdr:from>
    <xdr:to>
      <xdr:col>85</xdr:col>
      <xdr:colOff>177800</xdr:colOff>
      <xdr:row>79</xdr:row>
      <xdr:rowOff>88415</xdr:rowOff>
    </xdr:to>
    <xdr:sp macro="" textlink="">
      <xdr:nvSpPr>
        <xdr:cNvPr id="643" name="楕円 642">
          <a:extLst>
            <a:ext uri="{FF2B5EF4-FFF2-40B4-BE49-F238E27FC236}">
              <a16:creationId xmlns:a16="http://schemas.microsoft.com/office/drawing/2014/main" id="{00000000-0008-0000-0700-000083020000}"/>
            </a:ext>
          </a:extLst>
        </xdr:cNvPr>
        <xdr:cNvSpPr/>
      </xdr:nvSpPr>
      <xdr:spPr>
        <a:xfrm>
          <a:off x="16268700" y="13531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73192</xdr:rowOff>
    </xdr:from>
    <xdr:ext cx="469744" cy="259045"/>
    <xdr:sp macro="" textlink="">
      <xdr:nvSpPr>
        <xdr:cNvPr id="644" name="災害復旧費該当値テキスト">
          <a:extLst>
            <a:ext uri="{FF2B5EF4-FFF2-40B4-BE49-F238E27FC236}">
              <a16:creationId xmlns:a16="http://schemas.microsoft.com/office/drawing/2014/main" id="{00000000-0008-0000-0700-000084020000}"/>
            </a:ext>
          </a:extLst>
        </xdr:cNvPr>
        <xdr:cNvSpPr txBox="1"/>
      </xdr:nvSpPr>
      <xdr:spPr>
        <a:xfrm>
          <a:off x="16370300" y="13446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126558</xdr:rowOff>
    </xdr:from>
    <xdr:to>
      <xdr:col>81</xdr:col>
      <xdr:colOff>101600</xdr:colOff>
      <xdr:row>79</xdr:row>
      <xdr:rowOff>56708</xdr:rowOff>
    </xdr:to>
    <xdr:sp macro="" textlink="">
      <xdr:nvSpPr>
        <xdr:cNvPr id="645" name="楕円 644">
          <a:extLst>
            <a:ext uri="{FF2B5EF4-FFF2-40B4-BE49-F238E27FC236}">
              <a16:creationId xmlns:a16="http://schemas.microsoft.com/office/drawing/2014/main" id="{00000000-0008-0000-0700-000085020000}"/>
            </a:ext>
          </a:extLst>
        </xdr:cNvPr>
        <xdr:cNvSpPr/>
      </xdr:nvSpPr>
      <xdr:spPr>
        <a:xfrm>
          <a:off x="15430500" y="13499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47835</xdr:rowOff>
    </xdr:from>
    <xdr:ext cx="534377"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5214111" y="13592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105287</xdr:rowOff>
    </xdr:from>
    <xdr:to>
      <xdr:col>76</xdr:col>
      <xdr:colOff>165100</xdr:colOff>
      <xdr:row>79</xdr:row>
      <xdr:rowOff>35437</xdr:rowOff>
    </xdr:to>
    <xdr:sp macro="" textlink="">
      <xdr:nvSpPr>
        <xdr:cNvPr id="647" name="楕円 646">
          <a:extLst>
            <a:ext uri="{FF2B5EF4-FFF2-40B4-BE49-F238E27FC236}">
              <a16:creationId xmlns:a16="http://schemas.microsoft.com/office/drawing/2014/main" id="{00000000-0008-0000-0700-000087020000}"/>
            </a:ext>
          </a:extLst>
        </xdr:cNvPr>
        <xdr:cNvSpPr/>
      </xdr:nvSpPr>
      <xdr:spPr>
        <a:xfrm>
          <a:off x="14541500" y="13478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26564</xdr:rowOff>
    </xdr:from>
    <xdr:ext cx="534377"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4325111" y="13571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155487</xdr:rowOff>
    </xdr:from>
    <xdr:to>
      <xdr:col>72</xdr:col>
      <xdr:colOff>38100</xdr:colOff>
      <xdr:row>78</xdr:row>
      <xdr:rowOff>85637</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3652500" y="13357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102164</xdr:rowOff>
    </xdr:from>
    <xdr:ext cx="534377"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436111" y="13132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150214</xdr:rowOff>
    </xdr:from>
    <xdr:to>
      <xdr:col>67</xdr:col>
      <xdr:colOff>101600</xdr:colOff>
      <xdr:row>78</xdr:row>
      <xdr:rowOff>80364</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2763500" y="13351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96891</xdr:rowOff>
    </xdr:from>
    <xdr:ext cx="534377"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2547111" y="13127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3" name="正方形/長方形 652">
          <a:extLst>
            <a:ext uri="{FF2B5EF4-FFF2-40B4-BE49-F238E27FC236}">
              <a16:creationId xmlns:a16="http://schemas.microsoft.com/office/drawing/2014/main" id="{00000000-0008-0000-0700-00008D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4" name="正方形/長方形 653">
          <a:extLst>
            <a:ext uri="{FF2B5EF4-FFF2-40B4-BE49-F238E27FC236}">
              <a16:creationId xmlns:a16="http://schemas.microsoft.com/office/drawing/2014/main" id="{00000000-0008-0000-0700-00008E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2" name="直線コネクタ 661">
          <a:extLst>
            <a:ext uri="{FF2B5EF4-FFF2-40B4-BE49-F238E27FC236}">
              <a16:creationId xmlns:a16="http://schemas.microsoft.com/office/drawing/2014/main" id="{00000000-0008-0000-0700-000096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3" name="直線コネクタ 662">
          <a:extLst>
            <a:ext uri="{FF2B5EF4-FFF2-40B4-BE49-F238E27FC236}">
              <a16:creationId xmlns:a16="http://schemas.microsoft.com/office/drawing/2014/main" id="{00000000-0008-0000-0700-000097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公債費グラフ枠">
          <a:extLst>
            <a:ext uri="{FF2B5EF4-FFF2-40B4-BE49-F238E27FC236}">
              <a16:creationId xmlns:a16="http://schemas.microsoft.com/office/drawing/2014/main" id="{00000000-0008-0000-0700-0000A3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13402</xdr:rowOff>
    </xdr:from>
    <xdr:to>
      <xdr:col>85</xdr:col>
      <xdr:colOff>126364</xdr:colOff>
      <xdr:row>99</xdr:row>
      <xdr:rowOff>43918</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flipV="1">
          <a:off x="16317595" y="15615352"/>
          <a:ext cx="1269" cy="1402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47745</xdr:rowOff>
    </xdr:from>
    <xdr:ext cx="378565" cy="259045"/>
    <xdr:sp macro="" textlink="">
      <xdr:nvSpPr>
        <xdr:cNvPr id="677" name="公債費最小値テキスト">
          <a:extLst>
            <a:ext uri="{FF2B5EF4-FFF2-40B4-BE49-F238E27FC236}">
              <a16:creationId xmlns:a16="http://schemas.microsoft.com/office/drawing/2014/main" id="{00000000-0008-0000-0700-0000A5020000}"/>
            </a:ext>
          </a:extLst>
        </xdr:cNvPr>
        <xdr:cNvSpPr txBox="1"/>
      </xdr:nvSpPr>
      <xdr:spPr>
        <a:xfrm>
          <a:off x="16370300" y="170212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43918</xdr:rowOff>
    </xdr:from>
    <xdr:to>
      <xdr:col>86</xdr:col>
      <xdr:colOff>25400</xdr:colOff>
      <xdr:row>99</xdr:row>
      <xdr:rowOff>43918</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6230600" y="17017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131529</xdr:rowOff>
    </xdr:from>
    <xdr:ext cx="599010" cy="259045"/>
    <xdr:sp macro="" textlink="">
      <xdr:nvSpPr>
        <xdr:cNvPr id="679" name="公債費最大値テキスト">
          <a:extLst>
            <a:ext uri="{FF2B5EF4-FFF2-40B4-BE49-F238E27FC236}">
              <a16:creationId xmlns:a16="http://schemas.microsoft.com/office/drawing/2014/main" id="{00000000-0008-0000-0700-0000A7020000}"/>
            </a:ext>
          </a:extLst>
        </xdr:cNvPr>
        <xdr:cNvSpPr txBox="1"/>
      </xdr:nvSpPr>
      <xdr:spPr>
        <a:xfrm>
          <a:off x="16370300" y="15390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736,298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13402</xdr:rowOff>
    </xdr:from>
    <xdr:to>
      <xdr:col>86</xdr:col>
      <xdr:colOff>25400</xdr:colOff>
      <xdr:row>91</xdr:row>
      <xdr:rowOff>13402</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6230600" y="15615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100250</xdr:rowOff>
    </xdr:from>
    <xdr:to>
      <xdr:col>85</xdr:col>
      <xdr:colOff>127000</xdr:colOff>
      <xdr:row>97</xdr:row>
      <xdr:rowOff>121924</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flipV="1">
          <a:off x="15481300" y="16730900"/>
          <a:ext cx="838200" cy="21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41276</xdr:rowOff>
    </xdr:from>
    <xdr:ext cx="599010" cy="259045"/>
    <xdr:sp macro="" textlink="">
      <xdr:nvSpPr>
        <xdr:cNvPr id="682" name="公債費平均値テキスト">
          <a:extLst>
            <a:ext uri="{FF2B5EF4-FFF2-40B4-BE49-F238E27FC236}">
              <a16:creationId xmlns:a16="http://schemas.microsoft.com/office/drawing/2014/main" id="{00000000-0008-0000-0700-0000AA020000}"/>
            </a:ext>
          </a:extLst>
        </xdr:cNvPr>
        <xdr:cNvSpPr txBox="1"/>
      </xdr:nvSpPr>
      <xdr:spPr>
        <a:xfrm>
          <a:off x="16370300" y="166719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62849</xdr:rowOff>
    </xdr:from>
    <xdr:to>
      <xdr:col>85</xdr:col>
      <xdr:colOff>177800</xdr:colOff>
      <xdr:row>97</xdr:row>
      <xdr:rowOff>164449</xdr:rowOff>
    </xdr:to>
    <xdr:sp macro="" textlink="">
      <xdr:nvSpPr>
        <xdr:cNvPr id="683" name="フローチャート: 判断 682">
          <a:extLst>
            <a:ext uri="{FF2B5EF4-FFF2-40B4-BE49-F238E27FC236}">
              <a16:creationId xmlns:a16="http://schemas.microsoft.com/office/drawing/2014/main" id="{00000000-0008-0000-0700-0000AB020000}"/>
            </a:ext>
          </a:extLst>
        </xdr:cNvPr>
        <xdr:cNvSpPr/>
      </xdr:nvSpPr>
      <xdr:spPr>
        <a:xfrm>
          <a:off x="16268700" y="1669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121924</xdr:rowOff>
    </xdr:from>
    <xdr:to>
      <xdr:col>81</xdr:col>
      <xdr:colOff>50800</xdr:colOff>
      <xdr:row>97</xdr:row>
      <xdr:rowOff>132931</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flipV="1">
          <a:off x="14592300" y="16752574"/>
          <a:ext cx="889000" cy="11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53711</xdr:rowOff>
    </xdr:from>
    <xdr:to>
      <xdr:col>81</xdr:col>
      <xdr:colOff>101600</xdr:colOff>
      <xdr:row>97</xdr:row>
      <xdr:rowOff>155311</xdr:rowOff>
    </xdr:to>
    <xdr:sp macro="" textlink="">
      <xdr:nvSpPr>
        <xdr:cNvPr id="685" name="フローチャート: 判断 684">
          <a:extLst>
            <a:ext uri="{FF2B5EF4-FFF2-40B4-BE49-F238E27FC236}">
              <a16:creationId xmlns:a16="http://schemas.microsoft.com/office/drawing/2014/main" id="{00000000-0008-0000-0700-0000AD020000}"/>
            </a:ext>
          </a:extLst>
        </xdr:cNvPr>
        <xdr:cNvSpPr/>
      </xdr:nvSpPr>
      <xdr:spPr>
        <a:xfrm>
          <a:off x="15430500" y="1668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388</xdr:rowOff>
    </xdr:from>
    <xdr:ext cx="599010"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5181795" y="16459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132931</xdr:rowOff>
    </xdr:from>
    <xdr:to>
      <xdr:col>76</xdr:col>
      <xdr:colOff>114300</xdr:colOff>
      <xdr:row>97</xdr:row>
      <xdr:rowOff>133145</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flipV="1">
          <a:off x="13703300" y="16763581"/>
          <a:ext cx="889000" cy="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58032</xdr:rowOff>
    </xdr:from>
    <xdr:to>
      <xdr:col>76</xdr:col>
      <xdr:colOff>165100</xdr:colOff>
      <xdr:row>97</xdr:row>
      <xdr:rowOff>159632</xdr:rowOff>
    </xdr:to>
    <xdr:sp macro="" textlink="">
      <xdr:nvSpPr>
        <xdr:cNvPr id="688" name="フローチャート: 判断 687">
          <a:extLst>
            <a:ext uri="{FF2B5EF4-FFF2-40B4-BE49-F238E27FC236}">
              <a16:creationId xmlns:a16="http://schemas.microsoft.com/office/drawing/2014/main" id="{00000000-0008-0000-0700-0000B0020000}"/>
            </a:ext>
          </a:extLst>
        </xdr:cNvPr>
        <xdr:cNvSpPr/>
      </xdr:nvSpPr>
      <xdr:spPr>
        <a:xfrm>
          <a:off x="14541500" y="16688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4709</xdr:rowOff>
    </xdr:from>
    <xdr:ext cx="599010"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4292795" y="16463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133145</xdr:rowOff>
    </xdr:from>
    <xdr:to>
      <xdr:col>71</xdr:col>
      <xdr:colOff>177800</xdr:colOff>
      <xdr:row>97</xdr:row>
      <xdr:rowOff>147741</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2814300" y="16763795"/>
          <a:ext cx="889000" cy="14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57916</xdr:rowOff>
    </xdr:from>
    <xdr:to>
      <xdr:col>72</xdr:col>
      <xdr:colOff>38100</xdr:colOff>
      <xdr:row>97</xdr:row>
      <xdr:rowOff>159516</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3652500" y="1668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4593</xdr:rowOff>
    </xdr:from>
    <xdr:ext cx="599010"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3403795" y="16463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52617</xdr:rowOff>
    </xdr:from>
    <xdr:to>
      <xdr:col>67</xdr:col>
      <xdr:colOff>101600</xdr:colOff>
      <xdr:row>97</xdr:row>
      <xdr:rowOff>154217</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2763500" y="16683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170744</xdr:rowOff>
    </xdr:from>
    <xdr:ext cx="599010"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2514795" y="16458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49450</xdr:rowOff>
    </xdr:from>
    <xdr:to>
      <xdr:col>85</xdr:col>
      <xdr:colOff>177800</xdr:colOff>
      <xdr:row>97</xdr:row>
      <xdr:rowOff>151050</xdr:rowOff>
    </xdr:to>
    <xdr:sp macro="" textlink="">
      <xdr:nvSpPr>
        <xdr:cNvPr id="700" name="楕円 699">
          <a:extLst>
            <a:ext uri="{FF2B5EF4-FFF2-40B4-BE49-F238E27FC236}">
              <a16:creationId xmlns:a16="http://schemas.microsoft.com/office/drawing/2014/main" id="{00000000-0008-0000-0700-0000BC020000}"/>
            </a:ext>
          </a:extLst>
        </xdr:cNvPr>
        <xdr:cNvSpPr/>
      </xdr:nvSpPr>
      <xdr:spPr>
        <a:xfrm>
          <a:off x="16268700" y="1668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72327</xdr:rowOff>
    </xdr:from>
    <xdr:ext cx="599010" cy="259045"/>
    <xdr:sp macro="" textlink="">
      <xdr:nvSpPr>
        <xdr:cNvPr id="701" name="公債費該当値テキスト">
          <a:extLst>
            <a:ext uri="{FF2B5EF4-FFF2-40B4-BE49-F238E27FC236}">
              <a16:creationId xmlns:a16="http://schemas.microsoft.com/office/drawing/2014/main" id="{00000000-0008-0000-0700-0000BD020000}"/>
            </a:ext>
          </a:extLst>
        </xdr:cNvPr>
        <xdr:cNvSpPr txBox="1"/>
      </xdr:nvSpPr>
      <xdr:spPr>
        <a:xfrm>
          <a:off x="16370300" y="16531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71124</xdr:rowOff>
    </xdr:from>
    <xdr:to>
      <xdr:col>81</xdr:col>
      <xdr:colOff>101600</xdr:colOff>
      <xdr:row>98</xdr:row>
      <xdr:rowOff>1274</xdr:rowOff>
    </xdr:to>
    <xdr:sp macro="" textlink="">
      <xdr:nvSpPr>
        <xdr:cNvPr id="702" name="楕円 701">
          <a:extLst>
            <a:ext uri="{FF2B5EF4-FFF2-40B4-BE49-F238E27FC236}">
              <a16:creationId xmlns:a16="http://schemas.microsoft.com/office/drawing/2014/main" id="{00000000-0008-0000-0700-0000BE020000}"/>
            </a:ext>
          </a:extLst>
        </xdr:cNvPr>
        <xdr:cNvSpPr/>
      </xdr:nvSpPr>
      <xdr:spPr>
        <a:xfrm>
          <a:off x="15430500" y="16701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163851</xdr:rowOff>
    </xdr:from>
    <xdr:ext cx="59901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5181795" y="167945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82131</xdr:rowOff>
    </xdr:from>
    <xdr:to>
      <xdr:col>76</xdr:col>
      <xdr:colOff>165100</xdr:colOff>
      <xdr:row>98</xdr:row>
      <xdr:rowOff>12281</xdr:rowOff>
    </xdr:to>
    <xdr:sp macro="" textlink="">
      <xdr:nvSpPr>
        <xdr:cNvPr id="704" name="楕円 703">
          <a:extLst>
            <a:ext uri="{FF2B5EF4-FFF2-40B4-BE49-F238E27FC236}">
              <a16:creationId xmlns:a16="http://schemas.microsoft.com/office/drawing/2014/main" id="{00000000-0008-0000-0700-0000C0020000}"/>
            </a:ext>
          </a:extLst>
        </xdr:cNvPr>
        <xdr:cNvSpPr/>
      </xdr:nvSpPr>
      <xdr:spPr>
        <a:xfrm>
          <a:off x="14541500" y="16712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98</xdr:row>
      <xdr:rowOff>3408</xdr:rowOff>
    </xdr:from>
    <xdr:ext cx="59901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4292795" y="16805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82345</xdr:rowOff>
    </xdr:from>
    <xdr:to>
      <xdr:col>72</xdr:col>
      <xdr:colOff>38100</xdr:colOff>
      <xdr:row>98</xdr:row>
      <xdr:rowOff>12495</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3652500" y="16712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98</xdr:row>
      <xdr:rowOff>3622</xdr:rowOff>
    </xdr:from>
    <xdr:ext cx="59901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3403795" y="168057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96941</xdr:rowOff>
    </xdr:from>
    <xdr:to>
      <xdr:col>67</xdr:col>
      <xdr:colOff>101600</xdr:colOff>
      <xdr:row>98</xdr:row>
      <xdr:rowOff>27091</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2763500" y="16727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98</xdr:row>
      <xdr:rowOff>18218</xdr:rowOff>
    </xdr:from>
    <xdr:ext cx="59901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2514795" y="16820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a:extLst>
            <a:ext uri="{FF2B5EF4-FFF2-40B4-BE49-F238E27FC236}">
              <a16:creationId xmlns:a16="http://schemas.microsoft.com/office/drawing/2014/main" id="{00000000-0008-0000-0700-0000C6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1" name="正方形/長方形 710">
          <a:extLst>
            <a:ext uri="{FF2B5EF4-FFF2-40B4-BE49-F238E27FC236}">
              <a16:creationId xmlns:a16="http://schemas.microsoft.com/office/drawing/2014/main" id="{00000000-0008-0000-0700-0000C7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9" name="直線コネクタ 718">
          <a:extLst>
            <a:ext uri="{FF2B5EF4-FFF2-40B4-BE49-F238E27FC236}">
              <a16:creationId xmlns:a16="http://schemas.microsoft.com/office/drawing/2014/main" id="{00000000-0008-0000-0700-0000CF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0" name="直線コネクタ 719">
          <a:extLst>
            <a:ext uri="{FF2B5EF4-FFF2-40B4-BE49-F238E27FC236}">
              <a16:creationId xmlns:a16="http://schemas.microsoft.com/office/drawing/2014/main" id="{00000000-0008-0000-0700-0000D0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諸支出金グラフ枠">
          <a:extLst>
            <a:ext uri="{FF2B5EF4-FFF2-40B4-BE49-F238E27FC236}">
              <a16:creationId xmlns:a16="http://schemas.microsoft.com/office/drawing/2014/main" id="{00000000-0008-0000-0700-0000D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34270</xdr:rowOff>
    </xdr:from>
    <xdr:to>
      <xdr:col>116</xdr:col>
      <xdr:colOff>62864</xdr:colOff>
      <xdr:row>38</xdr:row>
      <xdr:rowOff>139700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flipV="1">
          <a:off x="22159595" y="5177770"/>
          <a:ext cx="1269" cy="1477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10258</xdr:rowOff>
    </xdr:from>
    <xdr:ext cx="249299" cy="259045"/>
    <xdr:sp macro="" textlink="">
      <xdr:nvSpPr>
        <xdr:cNvPr id="732" name="諸支出金最小値テキスト">
          <a:extLst>
            <a:ext uri="{FF2B5EF4-FFF2-40B4-BE49-F238E27FC236}">
              <a16:creationId xmlns:a16="http://schemas.microsoft.com/office/drawing/2014/main" id="{00000000-0008-0000-0700-0000DC020000}"/>
            </a:ext>
          </a:extLst>
        </xdr:cNvPr>
        <xdr:cNvSpPr txBox="1"/>
      </xdr:nvSpPr>
      <xdr:spPr>
        <a:xfrm>
          <a:off x="22212300" y="669680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152397</xdr:rowOff>
    </xdr:from>
    <xdr:ext cx="534377" cy="259045"/>
    <xdr:sp macro="" textlink="">
      <xdr:nvSpPr>
        <xdr:cNvPr id="734" name="諸支出金最大値テキスト">
          <a:extLst>
            <a:ext uri="{FF2B5EF4-FFF2-40B4-BE49-F238E27FC236}">
              <a16:creationId xmlns:a16="http://schemas.microsoft.com/office/drawing/2014/main" id="{00000000-0008-0000-0700-0000DE020000}"/>
            </a:ext>
          </a:extLst>
        </xdr:cNvPr>
        <xdr:cNvSpPr txBox="1"/>
      </xdr:nvSpPr>
      <xdr:spPr>
        <a:xfrm>
          <a:off x="22212300" y="4952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32,306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34270</xdr:rowOff>
    </xdr:from>
    <xdr:to>
      <xdr:col>116</xdr:col>
      <xdr:colOff>152400</xdr:colOff>
      <xdr:row>30</xdr:row>
      <xdr:rowOff>34270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22072600" y="5177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99158</xdr:rowOff>
    </xdr:from>
    <xdr:ext cx="378565" cy="259045"/>
    <xdr:sp macro="" textlink="">
      <xdr:nvSpPr>
        <xdr:cNvPr id="737" name="諸支出金平均値テキスト">
          <a:extLst>
            <a:ext uri="{FF2B5EF4-FFF2-40B4-BE49-F238E27FC236}">
              <a16:creationId xmlns:a16="http://schemas.microsoft.com/office/drawing/2014/main" id="{00000000-0008-0000-0700-0000E1020000}"/>
            </a:ext>
          </a:extLst>
        </xdr:cNvPr>
        <xdr:cNvSpPr txBox="1"/>
      </xdr:nvSpPr>
      <xdr:spPr>
        <a:xfrm>
          <a:off x="22212300" y="644280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76281</xdr:rowOff>
    </xdr:from>
    <xdr:to>
      <xdr:col>116</xdr:col>
      <xdr:colOff>114300</xdr:colOff>
      <xdr:row>39</xdr:row>
      <xdr:rowOff>6431</xdr:rowOff>
    </xdr:to>
    <xdr:sp macro="" textlink="">
      <xdr:nvSpPr>
        <xdr:cNvPr id="738" name="フローチャート: 判断 737">
          <a:extLst>
            <a:ext uri="{FF2B5EF4-FFF2-40B4-BE49-F238E27FC236}">
              <a16:creationId xmlns:a16="http://schemas.microsoft.com/office/drawing/2014/main" id="{00000000-0008-0000-0700-0000E2020000}"/>
            </a:ext>
          </a:extLst>
        </xdr:cNvPr>
        <xdr:cNvSpPr/>
      </xdr:nvSpPr>
      <xdr:spPr>
        <a:xfrm>
          <a:off x="22110700" y="6591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69241</xdr:rowOff>
    </xdr:from>
    <xdr:to>
      <xdr:col>112</xdr:col>
      <xdr:colOff>38100</xdr:colOff>
      <xdr:row>38</xdr:row>
      <xdr:rowOff>170841</xdr:rowOff>
    </xdr:to>
    <xdr:sp macro="" textlink="">
      <xdr:nvSpPr>
        <xdr:cNvPr id="740" name="フローチャート: 判断 739">
          <a:extLst>
            <a:ext uri="{FF2B5EF4-FFF2-40B4-BE49-F238E27FC236}">
              <a16:creationId xmlns:a16="http://schemas.microsoft.com/office/drawing/2014/main" id="{00000000-0008-0000-0700-0000E4020000}"/>
            </a:ext>
          </a:extLst>
        </xdr:cNvPr>
        <xdr:cNvSpPr/>
      </xdr:nvSpPr>
      <xdr:spPr>
        <a:xfrm>
          <a:off x="21272500" y="6584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15917</xdr:rowOff>
    </xdr:from>
    <xdr:ext cx="378565"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21134017" y="63595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2906</xdr:rowOff>
    </xdr:from>
    <xdr:to>
      <xdr:col>107</xdr:col>
      <xdr:colOff>50800</xdr:colOff>
      <xdr:row>38</xdr:row>
      <xdr:rowOff>139700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9545300" y="6346556"/>
          <a:ext cx="889000" cy="308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60599</xdr:rowOff>
    </xdr:from>
    <xdr:to>
      <xdr:col>107</xdr:col>
      <xdr:colOff>101600</xdr:colOff>
      <xdr:row>38</xdr:row>
      <xdr:rowOff>162199</xdr:rowOff>
    </xdr:to>
    <xdr:sp macro="" textlink="">
      <xdr:nvSpPr>
        <xdr:cNvPr id="743" name="フローチャート: 判断 742">
          <a:extLst>
            <a:ext uri="{FF2B5EF4-FFF2-40B4-BE49-F238E27FC236}">
              <a16:creationId xmlns:a16="http://schemas.microsoft.com/office/drawing/2014/main" id="{00000000-0008-0000-0700-0000E7020000}"/>
            </a:ext>
          </a:extLst>
        </xdr:cNvPr>
        <xdr:cNvSpPr/>
      </xdr:nvSpPr>
      <xdr:spPr>
        <a:xfrm>
          <a:off x="20383500" y="6575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7276</xdr:rowOff>
    </xdr:from>
    <xdr:ext cx="378565"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20245017" y="63509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2906</xdr:rowOff>
    </xdr:from>
    <xdr:to>
      <xdr:col>102</xdr:col>
      <xdr:colOff>114300</xdr:colOff>
      <xdr:row>38</xdr:row>
      <xdr:rowOff>139700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flipV="1">
          <a:off x="18656300" y="6346556"/>
          <a:ext cx="889000" cy="308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63571</xdr:rowOff>
    </xdr:from>
    <xdr:to>
      <xdr:col>102</xdr:col>
      <xdr:colOff>165100</xdr:colOff>
      <xdr:row>38</xdr:row>
      <xdr:rowOff>165171</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19494500" y="657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156298</xdr:rowOff>
    </xdr:from>
    <xdr:ext cx="378565"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9356017" y="66713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151674</xdr:rowOff>
    </xdr:from>
    <xdr:to>
      <xdr:col>98</xdr:col>
      <xdr:colOff>38100</xdr:colOff>
      <xdr:row>38</xdr:row>
      <xdr:rowOff>81824</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18605500" y="6495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98351</xdr:rowOff>
    </xdr:from>
    <xdr:ext cx="469744"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18421428" y="6270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5" name="楕円 754">
          <a:extLst>
            <a:ext uri="{FF2B5EF4-FFF2-40B4-BE49-F238E27FC236}">
              <a16:creationId xmlns:a16="http://schemas.microsoft.com/office/drawing/2014/main" id="{00000000-0008-0000-0700-0000F3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54708</xdr:rowOff>
    </xdr:from>
    <xdr:ext cx="249299" cy="259045"/>
    <xdr:sp macro="" textlink="">
      <xdr:nvSpPr>
        <xdr:cNvPr id="756" name="諸支出金該当値テキスト">
          <a:extLst>
            <a:ext uri="{FF2B5EF4-FFF2-40B4-BE49-F238E27FC236}">
              <a16:creationId xmlns:a16="http://schemas.microsoft.com/office/drawing/2014/main" id="{00000000-0008-0000-0700-0000F4020000}"/>
            </a:ext>
          </a:extLst>
        </xdr:cNvPr>
        <xdr:cNvSpPr txBox="1"/>
      </xdr:nvSpPr>
      <xdr:spPr>
        <a:xfrm>
          <a:off x="22212300" y="656980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7" name="楕円 756">
          <a:extLst>
            <a:ext uri="{FF2B5EF4-FFF2-40B4-BE49-F238E27FC236}">
              <a16:creationId xmlns:a16="http://schemas.microsoft.com/office/drawing/2014/main" id="{00000000-0008-0000-0700-0000F5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9" name="楕円 758">
          <a:extLst>
            <a:ext uri="{FF2B5EF4-FFF2-40B4-BE49-F238E27FC236}">
              <a16:creationId xmlns:a16="http://schemas.microsoft.com/office/drawing/2014/main" id="{00000000-0008-0000-0700-0000F7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36</xdr:row>
      <xdr:rowOff>123556</xdr:rowOff>
    </xdr:from>
    <xdr:to>
      <xdr:col>102</xdr:col>
      <xdr:colOff>165100</xdr:colOff>
      <xdr:row>37</xdr:row>
      <xdr:rowOff>53706</xdr:rowOff>
    </xdr:to>
    <xdr:sp macro="" textlink="">
      <xdr:nvSpPr>
        <xdr:cNvPr id="761" name="楕円 760">
          <a:extLst>
            <a:ext uri="{FF2B5EF4-FFF2-40B4-BE49-F238E27FC236}">
              <a16:creationId xmlns:a16="http://schemas.microsoft.com/office/drawing/2014/main" id="{00000000-0008-0000-0700-0000F9020000}"/>
            </a:ext>
          </a:extLst>
        </xdr:cNvPr>
        <xdr:cNvSpPr/>
      </xdr:nvSpPr>
      <xdr:spPr>
        <a:xfrm>
          <a:off x="19494500" y="6295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70233</xdr:rowOff>
    </xdr:from>
    <xdr:ext cx="469744"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9310428" y="6070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a:extLst>
            <a:ext uri="{FF2B5EF4-FFF2-40B4-BE49-F238E27FC236}">
              <a16:creationId xmlns:a16="http://schemas.microsoft.com/office/drawing/2014/main" id="{00000000-0008-0000-0700-0000FD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a:extLst>
            <a:ext uri="{FF2B5EF4-FFF2-40B4-BE49-F238E27FC236}">
              <a16:creationId xmlns:a16="http://schemas.microsoft.com/office/drawing/2014/main" id="{00000000-0008-0000-0700-0000FE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a:extLst>
            <a:ext uri="{FF2B5EF4-FFF2-40B4-BE49-F238E27FC236}">
              <a16:creationId xmlns:a16="http://schemas.microsoft.com/office/drawing/2014/main" id="{00000000-0008-0000-0700-0000FF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a:extLst>
            <a:ext uri="{FF2B5EF4-FFF2-40B4-BE49-F238E27FC236}">
              <a16:creationId xmlns:a16="http://schemas.microsoft.com/office/drawing/2014/main" id="{00000000-0008-0000-0700-00000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a:extLst>
            <a:ext uri="{FF2B5EF4-FFF2-40B4-BE49-F238E27FC236}">
              <a16:creationId xmlns:a16="http://schemas.microsoft.com/office/drawing/2014/main" id="{00000000-0008-0000-0700-00000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75" name="直線コネクタ 774">
          <a:extLst>
            <a:ext uri="{FF2B5EF4-FFF2-40B4-BE49-F238E27FC236}">
              <a16:creationId xmlns:a16="http://schemas.microsoft.com/office/drawing/2014/main" id="{00000000-0008-0000-0700-000007030000}"/>
            </a:ext>
          </a:extLst>
        </xdr:cNvPr>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7" name="直線コネクタ 776">
          <a:extLst>
            <a:ext uri="{FF2B5EF4-FFF2-40B4-BE49-F238E27FC236}">
              <a16:creationId xmlns:a16="http://schemas.microsoft.com/office/drawing/2014/main" id="{00000000-0008-0000-0700-000009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50</xdr:row>
      <xdr:rowOff>111777</xdr:rowOff>
    </xdr:from>
    <xdr:ext cx="531299"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7756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前年度繰上充用金グラフ枠">
          <a:extLst>
            <a:ext uri="{FF2B5EF4-FFF2-40B4-BE49-F238E27FC236}">
              <a16:creationId xmlns:a16="http://schemas.microsoft.com/office/drawing/2014/main" id="{00000000-0008-0000-0700-00000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40716</xdr:rowOff>
    </xdr:from>
    <xdr:to>
      <xdr:col>116</xdr:col>
      <xdr:colOff>62864</xdr:colOff>
      <xdr:row>58</xdr:row>
      <xdr:rowOff>25400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flipV="1">
          <a:off x="22159595" y="8784666"/>
          <a:ext cx="1269" cy="1184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76255</xdr:rowOff>
    </xdr:from>
    <xdr:ext cx="249299" cy="259045"/>
    <xdr:sp macro="" textlink="">
      <xdr:nvSpPr>
        <xdr:cNvPr id="785" name="前年度繰上充用金最小値テキスト">
          <a:extLst>
            <a:ext uri="{FF2B5EF4-FFF2-40B4-BE49-F238E27FC236}">
              <a16:creationId xmlns:a16="http://schemas.microsoft.com/office/drawing/2014/main" id="{00000000-0008-0000-0700-000011030000}"/>
            </a:ext>
          </a:extLst>
        </xdr:cNvPr>
        <xdr:cNvSpPr txBox="1"/>
      </xdr:nvSpPr>
      <xdr:spPr>
        <a:xfrm>
          <a:off x="22212300" y="10020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158843</xdr:rowOff>
    </xdr:from>
    <xdr:ext cx="534377" cy="259045"/>
    <xdr:sp macro="" textlink="">
      <xdr:nvSpPr>
        <xdr:cNvPr id="787" name="前年度繰上充用金最大値テキスト">
          <a:extLst>
            <a:ext uri="{FF2B5EF4-FFF2-40B4-BE49-F238E27FC236}">
              <a16:creationId xmlns:a16="http://schemas.microsoft.com/office/drawing/2014/main" id="{00000000-0008-0000-0700-000013030000}"/>
            </a:ext>
          </a:extLst>
        </xdr:cNvPr>
        <xdr:cNvSpPr txBox="1"/>
      </xdr:nvSpPr>
      <xdr:spPr>
        <a:xfrm>
          <a:off x="22212300" y="8559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20,732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51</xdr:row>
      <xdr:rowOff>40716</xdr:rowOff>
    </xdr:from>
    <xdr:to>
      <xdr:col>116</xdr:col>
      <xdr:colOff>152400</xdr:colOff>
      <xdr:row>51</xdr:row>
      <xdr:rowOff>40716</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2072600" y="8784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25400</xdr:rowOff>
    </xdr:from>
    <xdr:to>
      <xdr:col>116</xdr:col>
      <xdr:colOff>63500</xdr:colOff>
      <xdr:row>58</xdr:row>
      <xdr:rowOff>25400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1323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165155</xdr:rowOff>
    </xdr:from>
    <xdr:ext cx="313932" cy="259045"/>
    <xdr:sp macro="" textlink="">
      <xdr:nvSpPr>
        <xdr:cNvPr id="790" name="前年度繰上充用金平均値テキスト">
          <a:extLst>
            <a:ext uri="{FF2B5EF4-FFF2-40B4-BE49-F238E27FC236}">
              <a16:creationId xmlns:a16="http://schemas.microsoft.com/office/drawing/2014/main" id="{00000000-0008-0000-0700-000016030000}"/>
            </a:ext>
          </a:extLst>
        </xdr:cNvPr>
        <xdr:cNvSpPr txBox="1"/>
      </xdr:nvSpPr>
      <xdr:spPr>
        <a:xfrm>
          <a:off x="22212300" y="976635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142278</xdr:rowOff>
    </xdr:from>
    <xdr:to>
      <xdr:col>116</xdr:col>
      <xdr:colOff>114300</xdr:colOff>
      <xdr:row>58</xdr:row>
      <xdr:rowOff>72428</xdr:rowOff>
    </xdr:to>
    <xdr:sp macro="" textlink="">
      <xdr:nvSpPr>
        <xdr:cNvPr id="791" name="フローチャート: 判断 790">
          <a:extLst>
            <a:ext uri="{FF2B5EF4-FFF2-40B4-BE49-F238E27FC236}">
              <a16:creationId xmlns:a16="http://schemas.microsoft.com/office/drawing/2014/main" id="{00000000-0008-0000-0700-000017030000}"/>
            </a:ext>
          </a:extLst>
        </xdr:cNvPr>
        <xdr:cNvSpPr/>
      </xdr:nvSpPr>
      <xdr:spPr>
        <a:xfrm>
          <a:off x="22110700" y="9914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25400</xdr:rowOff>
    </xdr:from>
    <xdr:to>
      <xdr:col>111</xdr:col>
      <xdr:colOff>177800</xdr:colOff>
      <xdr:row>58</xdr:row>
      <xdr:rowOff>25400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043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146050</xdr:rowOff>
    </xdr:from>
    <xdr:to>
      <xdr:col>112</xdr:col>
      <xdr:colOff>38100</xdr:colOff>
      <xdr:row>58</xdr:row>
      <xdr:rowOff>76200</xdr:rowOff>
    </xdr:to>
    <xdr:sp macro="" textlink="">
      <xdr:nvSpPr>
        <xdr:cNvPr id="793" name="フローチャート: 判断 792">
          <a:extLst>
            <a:ext uri="{FF2B5EF4-FFF2-40B4-BE49-F238E27FC236}">
              <a16:creationId xmlns:a16="http://schemas.microsoft.com/office/drawing/2014/main" id="{00000000-0008-0000-0700-000019030000}"/>
            </a:ext>
          </a:extLst>
        </xdr:cNvPr>
        <xdr:cNvSpPr/>
      </xdr:nvSpPr>
      <xdr:spPr>
        <a:xfrm>
          <a:off x="21272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58</xdr:row>
      <xdr:rowOff>67327</xdr:rowOff>
    </xdr:from>
    <xdr:ext cx="249299"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2119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25400</xdr:rowOff>
    </xdr:from>
    <xdr:to>
      <xdr:col>107</xdr:col>
      <xdr:colOff>50800</xdr:colOff>
      <xdr:row>58</xdr:row>
      <xdr:rowOff>25400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9545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146050</xdr:rowOff>
    </xdr:from>
    <xdr:to>
      <xdr:col>107</xdr:col>
      <xdr:colOff>101600</xdr:colOff>
      <xdr:row>58</xdr:row>
      <xdr:rowOff>76200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20383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58</xdr:row>
      <xdr:rowOff>67327</xdr:rowOff>
    </xdr:from>
    <xdr:ext cx="249299"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2030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25400</xdr:rowOff>
    </xdr:from>
    <xdr:to>
      <xdr:col>102</xdr:col>
      <xdr:colOff>114300</xdr:colOff>
      <xdr:row>58</xdr:row>
      <xdr:rowOff>25400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18656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146050</xdr:rowOff>
    </xdr:from>
    <xdr:to>
      <xdr:col>102</xdr:col>
      <xdr:colOff>165100</xdr:colOff>
      <xdr:row>58</xdr:row>
      <xdr:rowOff>76200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19494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58</xdr:row>
      <xdr:rowOff>67327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19420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18605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58</xdr:row>
      <xdr:rowOff>67327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8531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808" name="楕円 807">
          <a:extLst>
            <a:ext uri="{FF2B5EF4-FFF2-40B4-BE49-F238E27FC236}">
              <a16:creationId xmlns:a16="http://schemas.microsoft.com/office/drawing/2014/main" id="{00000000-0008-0000-0700-000028030000}"/>
            </a:ext>
          </a:extLst>
        </xdr:cNvPr>
        <xdr:cNvSpPr/>
      </xdr:nvSpPr>
      <xdr:spPr>
        <a:xfrm>
          <a:off x="22110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120705</xdr:rowOff>
    </xdr:from>
    <xdr:ext cx="249299" cy="259045"/>
    <xdr:sp macro="" textlink="">
      <xdr:nvSpPr>
        <xdr:cNvPr id="809" name="前年度繰上充用金該当値テキスト">
          <a:extLst>
            <a:ext uri="{FF2B5EF4-FFF2-40B4-BE49-F238E27FC236}">
              <a16:creationId xmlns:a16="http://schemas.microsoft.com/office/drawing/2014/main" id="{00000000-0008-0000-0700-000029030000}"/>
            </a:ext>
          </a:extLst>
        </xdr:cNvPr>
        <xdr:cNvSpPr txBox="1"/>
      </xdr:nvSpPr>
      <xdr:spPr>
        <a:xfrm>
          <a:off x="22212300" y="9893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146050</xdr:rowOff>
    </xdr:from>
    <xdr:to>
      <xdr:col>112</xdr:col>
      <xdr:colOff>38100</xdr:colOff>
      <xdr:row>58</xdr:row>
      <xdr:rowOff>76200</xdr:rowOff>
    </xdr:to>
    <xdr:sp macro="" textlink="">
      <xdr:nvSpPr>
        <xdr:cNvPr id="810" name="楕円 809">
          <a:extLst>
            <a:ext uri="{FF2B5EF4-FFF2-40B4-BE49-F238E27FC236}">
              <a16:creationId xmlns:a16="http://schemas.microsoft.com/office/drawing/2014/main" id="{00000000-0008-0000-0700-00002A030000}"/>
            </a:ext>
          </a:extLst>
        </xdr:cNvPr>
        <xdr:cNvSpPr/>
      </xdr:nvSpPr>
      <xdr:spPr>
        <a:xfrm>
          <a:off x="2127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56</xdr:row>
      <xdr:rowOff>92727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198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146050</xdr:rowOff>
    </xdr:from>
    <xdr:to>
      <xdr:col>107</xdr:col>
      <xdr:colOff>101600</xdr:colOff>
      <xdr:row>58</xdr:row>
      <xdr:rowOff>76200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2038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56</xdr:row>
      <xdr:rowOff>92727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0309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146050</xdr:rowOff>
    </xdr:from>
    <xdr:to>
      <xdr:col>102</xdr:col>
      <xdr:colOff>165100</xdr:colOff>
      <xdr:row>58</xdr:row>
      <xdr:rowOff>76200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19494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56</xdr:row>
      <xdr:rowOff>92727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9420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18605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56</xdr:row>
      <xdr:rowOff>92727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8531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8" name="正方形/長方形 817">
          <a:extLst>
            <a:ext uri="{FF2B5EF4-FFF2-40B4-BE49-F238E27FC236}">
              <a16:creationId xmlns:a16="http://schemas.microsoft.com/office/drawing/2014/main" id="{00000000-0008-0000-0700-00003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9" name="正方形/長方形 818">
          <a:extLst>
            <a:ext uri="{FF2B5EF4-FFF2-40B4-BE49-F238E27FC236}">
              <a16:creationId xmlns:a16="http://schemas.microsoft.com/office/drawing/2014/main" id="{00000000-0008-0000-0700-00003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H30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年度の人口</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人あたり商工費は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378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千円で、類似団体平均を</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328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千円上回っており、</a:t>
          </a:r>
          <a:r>
            <a:rPr kumimoji="1" lang="ja-JP" altLang="en-US" sz="1300" b="0" i="0" u="none" strike="noStrike" kern="0" cap="none" spc="0" normalizeH="0" baseline="0" noProof="0">
              <a:ln>
                <a:noFill/>
              </a:ln>
              <a:solidFill>
                <a:schemeClr val="dk1"/>
              </a:solidFill>
              <a:effectLst/>
              <a:uLnTx/>
              <a:uFillTx/>
              <a:latin typeface="ＭＳ Ｐゴシック" panose="020B0600070205080204" pitchFamily="50" charset="-128"/>
              <a:ea typeface="ＭＳ Ｐゴシック" panose="020B0600070205080204" pitchFamily="50" charset="-128"/>
              <a:cs typeface="+mn-cs"/>
            </a:rPr>
            <a:t>前年度の</a:t>
          </a:r>
          <a:r>
            <a:rPr kumimoji="1" lang="en-US" altLang="ja-JP" sz="1300" b="0" i="0" u="none" strike="noStrike" kern="0" cap="none" spc="0" normalizeH="0" baseline="0" noProof="0">
              <a:ln>
                <a:noFill/>
              </a:ln>
              <a:solidFill>
                <a:schemeClr val="dk1"/>
              </a:solidFill>
              <a:effectLst/>
              <a:uLnTx/>
              <a:uFillTx/>
              <a:latin typeface="ＭＳ Ｐゴシック" panose="020B0600070205080204" pitchFamily="50" charset="-128"/>
              <a:ea typeface="ＭＳ Ｐゴシック" panose="020B0600070205080204" pitchFamily="50" charset="-128"/>
              <a:cs typeface="+mn-cs"/>
            </a:rPr>
            <a:t>375</a:t>
          </a:r>
          <a:r>
            <a:rPr kumimoji="1" lang="ja-JP" altLang="en-US" sz="1300" b="0" i="0" u="none" strike="noStrike" kern="0" cap="none" spc="0" normalizeH="0" baseline="0" noProof="0">
              <a:ln>
                <a:noFill/>
              </a:ln>
              <a:solidFill>
                <a:schemeClr val="dk1"/>
              </a:solidFill>
              <a:effectLst/>
              <a:uLnTx/>
              <a:uFillTx/>
              <a:latin typeface="ＭＳ Ｐゴシック" panose="020B0600070205080204" pitchFamily="50" charset="-128"/>
              <a:ea typeface="ＭＳ Ｐゴシック" panose="020B0600070205080204" pitchFamily="50" charset="-128"/>
              <a:cs typeface="+mn-cs"/>
            </a:rPr>
            <a:t>千円に引き続き多くなっている。また、</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農林水産業費は類似団体平均を</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233</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千円上回り、前年度よりも</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269</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千円増加してい</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が、これらは</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主に賑わい拠点施設</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バイオマス施設等</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の整備などの地方創生関連事業費の増加によるものである。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土木費は類似団体平均を</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千円上回っている。これは、</a:t>
          </a:r>
          <a:r>
            <a:rPr kumimoji="1" lang="ja-JP" altLang="ja-JP" sz="1300" b="0" i="0" u="none" baseline="0">
              <a:solidFill>
                <a:schemeClr val="dk1"/>
              </a:solidFill>
              <a:effectLst/>
              <a:latin typeface="ＭＳ Ｐゴシック" panose="020B0600070205080204" pitchFamily="50" charset="-128"/>
              <a:ea typeface="ＭＳ Ｐゴシック" panose="020B0600070205080204" pitchFamily="50" charset="-128"/>
              <a:cs typeface="+mn-cs"/>
            </a:rPr>
            <a:t>道路維持修繕改良事業</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の増加によるものである。</a:t>
          </a:r>
          <a:r>
            <a:rPr kumimoji="1" lang="ja-JP" altLang="en-US" sz="1300" b="0" i="0" u="none" strike="noStrike" kern="0" cap="none" spc="0" normalizeH="0" baseline="0" noProof="0">
              <a:ln>
                <a:noFill/>
              </a:ln>
              <a:solidFill>
                <a:schemeClr val="dk1"/>
              </a:solidFill>
              <a:effectLst/>
              <a:uLnTx/>
              <a:uFillTx/>
              <a:latin typeface="ＭＳ Ｐゴシック" panose="020B0600070205080204" pitchFamily="50" charset="-128"/>
              <a:ea typeface="ＭＳ Ｐゴシック" panose="020B0600070205080204" pitchFamily="50" charset="-128"/>
              <a:cs typeface="+mn-cs"/>
            </a:rPr>
            <a:t>　　</a:t>
          </a:r>
          <a:endParaRPr kumimoji="1" lang="en-US" altLang="ja-JP" sz="1300" b="1" i="1" u="sng"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公債費は類似団体平均を</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千円上回り、前年度よりも</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千円増加しているが、これは、過疎対策事業債などによるものである。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いずれの歳出も、人口の減少傾向にある中での歳出増加は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人あたりのコスト高となるため、今後も慎重に配分していく必要がある。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宮城県七ケ宿町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実質収支は黒字となっているが、実質単年度収支は地方創生関連事業などの新規事業の実施により、財政調整基金の取り崩しを行い財源を確保したため赤字となっている。自主財源の乏しい本町においては、今後においても地方交付税を含めた一般財源の確保がますます重要となってくるため、基金等の運用も図りながら適正な財政運営に努めなければならない。</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宮城県七ケ宿町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連結実質赤字比率については、平成２０年度以降は全会計で黒字となり、赤字比率は無しとなっている。</a:t>
          </a:r>
          <a:endParaRPr lang="ja-JP" altLang="ja-JP" sz="1400">
            <a:effectLst/>
          </a:endParaRPr>
        </a:p>
        <a:p>
          <a:r>
            <a:rPr kumimoji="1" lang="ja-JP" altLang="ja-JP" sz="1100">
              <a:solidFill>
                <a:schemeClr val="dk1"/>
              </a:solidFill>
              <a:effectLst/>
              <a:latin typeface="+mn-lt"/>
              <a:ea typeface="+mn-ea"/>
              <a:cs typeface="+mn-cs"/>
            </a:rPr>
            <a:t>　今後においても、各特別会計や一部事務組合等の構成団体に対して経営の健全化を確実に実施するよう求めるとともに、繰出金の抑制等に努めなければならない。</a:t>
          </a:r>
          <a:endParaRPr lang="ja-JP" altLang="ja-JP" sz="1400">
            <a:effectLst/>
          </a:endParaRPr>
        </a:p>
        <a:p>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644" t="s">
        <v>80</v>
      </c>
      <c r="C1" s="644"/>
      <c r="D1" s="644"/>
      <c r="E1" s="644"/>
      <c r="F1" s="644"/>
      <c r="G1" s="644"/>
      <c r="H1" s="644"/>
      <c r="I1" s="644"/>
      <c r="J1" s="644"/>
      <c r="K1" s="644"/>
      <c r="L1" s="644"/>
      <c r="M1" s="644"/>
      <c r="N1" s="644"/>
      <c r="O1" s="644"/>
      <c r="P1" s="644"/>
      <c r="Q1" s="644"/>
      <c r="R1" s="644"/>
      <c r="S1" s="644"/>
      <c r="T1" s="644"/>
      <c r="U1" s="644"/>
      <c r="V1" s="644"/>
      <c r="W1" s="644"/>
      <c r="X1" s="644"/>
      <c r="Y1" s="644"/>
      <c r="Z1" s="644"/>
      <c r="AA1" s="644"/>
      <c r="AB1" s="644"/>
      <c r="AC1" s="644"/>
      <c r="AD1" s="644"/>
      <c r="AE1" s="644"/>
      <c r="AF1" s="644"/>
      <c r="AG1" s="644"/>
      <c r="AH1" s="644"/>
      <c r="AI1" s="644"/>
      <c r="AJ1" s="644"/>
      <c r="AK1" s="644"/>
      <c r="AL1" s="644"/>
      <c r="AM1" s="644"/>
      <c r="AN1" s="644"/>
      <c r="AO1" s="644"/>
      <c r="AP1" s="644"/>
      <c r="AQ1" s="644"/>
      <c r="AR1" s="644"/>
      <c r="AS1" s="644"/>
      <c r="AT1" s="644"/>
      <c r="AU1" s="644"/>
      <c r="AV1" s="644"/>
      <c r="AW1" s="644"/>
      <c r="AX1" s="644"/>
      <c r="AY1" s="644"/>
      <c r="AZ1" s="644"/>
      <c r="BA1" s="644"/>
      <c r="BB1" s="644"/>
      <c r="BC1" s="644"/>
      <c r="BD1" s="644"/>
      <c r="BE1" s="644"/>
      <c r="BF1" s="644"/>
      <c r="BG1" s="644"/>
      <c r="BH1" s="644"/>
      <c r="BI1" s="644"/>
      <c r="BJ1" s="644"/>
      <c r="BK1" s="644"/>
      <c r="BL1" s="644"/>
      <c r="BM1" s="644"/>
      <c r="BN1" s="644"/>
      <c r="BO1" s="644"/>
      <c r="BP1" s="644"/>
      <c r="BQ1" s="644"/>
      <c r="BR1" s="644"/>
      <c r="BS1" s="644"/>
      <c r="BT1" s="644"/>
      <c r="BU1" s="644"/>
      <c r="BV1" s="644"/>
      <c r="BW1" s="644"/>
      <c r="BX1" s="644"/>
      <c r="BY1" s="644"/>
      <c r="BZ1" s="644"/>
      <c r="CA1" s="644"/>
      <c r="CB1" s="644"/>
      <c r="CC1" s="644"/>
      <c r="CD1" s="644"/>
      <c r="CE1" s="644"/>
      <c r="CF1" s="644"/>
      <c r="CG1" s="644"/>
      <c r="CH1" s="644"/>
      <c r="CI1" s="644"/>
      <c r="CJ1" s="644"/>
      <c r="CK1" s="644"/>
      <c r="CL1" s="644"/>
      <c r="CM1" s="644"/>
      <c r="CN1" s="644"/>
      <c r="CO1" s="644"/>
      <c r="CP1" s="644"/>
      <c r="CQ1" s="644"/>
      <c r="CR1" s="644"/>
      <c r="CS1" s="644"/>
      <c r="CT1" s="644"/>
      <c r="CU1" s="644"/>
      <c r="CV1" s="644"/>
      <c r="CW1" s="644"/>
      <c r="CX1" s="644"/>
      <c r="CY1" s="644"/>
      <c r="CZ1" s="644"/>
      <c r="DA1" s="644"/>
      <c r="DB1" s="644"/>
      <c r="DC1" s="644"/>
      <c r="DD1" s="644"/>
      <c r="DE1" s="644"/>
      <c r="DF1" s="644"/>
      <c r="DG1" s="644"/>
      <c r="DH1" s="644"/>
      <c r="DI1" s="644"/>
      <c r="DJ1" s="186"/>
      <c r="DK1" s="186"/>
      <c r="DL1" s="186"/>
      <c r="DM1" s="186"/>
      <c r="DN1" s="186"/>
      <c r="DO1" s="186"/>
    </row>
    <row r="2" spans="1:119" ht="24.75" thickBot="1" x14ac:dyDescent="0.2">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645" t="s">
        <v>82</v>
      </c>
      <c r="C3" s="646"/>
      <c r="D3" s="646"/>
      <c r="E3" s="647"/>
      <c r="F3" s="647"/>
      <c r="G3" s="647"/>
      <c r="H3" s="647"/>
      <c r="I3" s="647"/>
      <c r="J3" s="647"/>
      <c r="K3" s="647"/>
      <c r="L3" s="647" t="s">
        <v>83</v>
      </c>
      <c r="M3" s="647"/>
      <c r="N3" s="647"/>
      <c r="O3" s="647"/>
      <c r="P3" s="647"/>
      <c r="Q3" s="647"/>
      <c r="R3" s="650"/>
      <c r="S3" s="650"/>
      <c r="T3" s="650"/>
      <c r="U3" s="650"/>
      <c r="V3" s="651"/>
      <c r="W3" s="544" t="s">
        <v>84</v>
      </c>
      <c r="X3" s="545"/>
      <c r="Y3" s="545"/>
      <c r="Z3" s="545"/>
      <c r="AA3" s="545"/>
      <c r="AB3" s="646"/>
      <c r="AC3" s="650" t="s">
        <v>85</v>
      </c>
      <c r="AD3" s="545"/>
      <c r="AE3" s="545"/>
      <c r="AF3" s="545"/>
      <c r="AG3" s="545"/>
      <c r="AH3" s="545"/>
      <c r="AI3" s="545"/>
      <c r="AJ3" s="545"/>
      <c r="AK3" s="545"/>
      <c r="AL3" s="612"/>
      <c r="AM3" s="544" t="s">
        <v>86</v>
      </c>
      <c r="AN3" s="545"/>
      <c r="AO3" s="545"/>
      <c r="AP3" s="545"/>
      <c r="AQ3" s="545"/>
      <c r="AR3" s="545"/>
      <c r="AS3" s="545"/>
      <c r="AT3" s="545"/>
      <c r="AU3" s="545"/>
      <c r="AV3" s="545"/>
      <c r="AW3" s="545"/>
      <c r="AX3" s="612"/>
      <c r="AY3" s="604" t="s">
        <v>1</v>
      </c>
      <c r="AZ3" s="605"/>
      <c r="BA3" s="605"/>
      <c r="BB3" s="605"/>
      <c r="BC3" s="605"/>
      <c r="BD3" s="605"/>
      <c r="BE3" s="605"/>
      <c r="BF3" s="605"/>
      <c r="BG3" s="605"/>
      <c r="BH3" s="605"/>
      <c r="BI3" s="605"/>
      <c r="BJ3" s="605"/>
      <c r="BK3" s="605"/>
      <c r="BL3" s="605"/>
      <c r="BM3" s="654"/>
      <c r="BN3" s="544" t="s">
        <v>87</v>
      </c>
      <c r="BO3" s="545"/>
      <c r="BP3" s="545"/>
      <c r="BQ3" s="545"/>
      <c r="BR3" s="545"/>
      <c r="BS3" s="545"/>
      <c r="BT3" s="545"/>
      <c r="BU3" s="612"/>
      <c r="BV3" s="544" t="s">
        <v>88</v>
      </c>
      <c r="BW3" s="545"/>
      <c r="BX3" s="545"/>
      <c r="BY3" s="545"/>
      <c r="BZ3" s="545"/>
      <c r="CA3" s="545"/>
      <c r="CB3" s="545"/>
      <c r="CC3" s="612"/>
      <c r="CD3" s="604" t="s">
        <v>1</v>
      </c>
      <c r="CE3" s="605"/>
      <c r="CF3" s="605"/>
      <c r="CG3" s="605"/>
      <c r="CH3" s="605"/>
      <c r="CI3" s="605"/>
      <c r="CJ3" s="605"/>
      <c r="CK3" s="605"/>
      <c r="CL3" s="605"/>
      <c r="CM3" s="605"/>
      <c r="CN3" s="605"/>
      <c r="CO3" s="605"/>
      <c r="CP3" s="605"/>
      <c r="CQ3" s="605"/>
      <c r="CR3" s="605"/>
      <c r="CS3" s="654"/>
      <c r="CT3" s="544" t="s">
        <v>89</v>
      </c>
      <c r="CU3" s="545"/>
      <c r="CV3" s="545"/>
      <c r="CW3" s="545"/>
      <c r="CX3" s="545"/>
      <c r="CY3" s="545"/>
      <c r="CZ3" s="545"/>
      <c r="DA3" s="612"/>
      <c r="DB3" s="544" t="s">
        <v>90</v>
      </c>
      <c r="DC3" s="545"/>
      <c r="DD3" s="545"/>
      <c r="DE3" s="545"/>
      <c r="DF3" s="545"/>
      <c r="DG3" s="545"/>
      <c r="DH3" s="545"/>
      <c r="DI3" s="612"/>
      <c r="DJ3" s="185"/>
      <c r="DK3" s="185"/>
      <c r="DL3" s="185"/>
      <c r="DM3" s="185"/>
      <c r="DN3" s="185"/>
      <c r="DO3" s="185"/>
    </row>
    <row r="4" spans="1:119" ht="18.75" customHeight="1" x14ac:dyDescent="0.15">
      <c r="A4" s="186"/>
      <c r="B4" s="620"/>
      <c r="C4" s="621"/>
      <c r="D4" s="621"/>
      <c r="E4" s="622"/>
      <c r="F4" s="622"/>
      <c r="G4" s="622"/>
      <c r="H4" s="622"/>
      <c r="I4" s="622"/>
      <c r="J4" s="622"/>
      <c r="K4" s="622"/>
      <c r="L4" s="622"/>
      <c r="M4" s="622"/>
      <c r="N4" s="622"/>
      <c r="O4" s="622"/>
      <c r="P4" s="622"/>
      <c r="Q4" s="622"/>
      <c r="R4" s="626"/>
      <c r="S4" s="626"/>
      <c r="T4" s="626"/>
      <c r="U4" s="626"/>
      <c r="V4" s="627"/>
      <c r="W4" s="613"/>
      <c r="X4" s="427"/>
      <c r="Y4" s="427"/>
      <c r="Z4" s="427"/>
      <c r="AA4" s="427"/>
      <c r="AB4" s="621"/>
      <c r="AC4" s="626"/>
      <c r="AD4" s="427"/>
      <c r="AE4" s="427"/>
      <c r="AF4" s="427"/>
      <c r="AG4" s="427"/>
      <c r="AH4" s="427"/>
      <c r="AI4" s="427"/>
      <c r="AJ4" s="427"/>
      <c r="AK4" s="427"/>
      <c r="AL4" s="614"/>
      <c r="AM4" s="571"/>
      <c r="AN4" s="481"/>
      <c r="AO4" s="481"/>
      <c r="AP4" s="481"/>
      <c r="AQ4" s="481"/>
      <c r="AR4" s="481"/>
      <c r="AS4" s="481"/>
      <c r="AT4" s="481"/>
      <c r="AU4" s="481"/>
      <c r="AV4" s="481"/>
      <c r="AW4" s="481"/>
      <c r="AX4" s="653"/>
      <c r="AY4" s="457" t="s">
        <v>91</v>
      </c>
      <c r="AZ4" s="458"/>
      <c r="BA4" s="458"/>
      <c r="BB4" s="458"/>
      <c r="BC4" s="458"/>
      <c r="BD4" s="458"/>
      <c r="BE4" s="458"/>
      <c r="BF4" s="458"/>
      <c r="BG4" s="458"/>
      <c r="BH4" s="458"/>
      <c r="BI4" s="458"/>
      <c r="BJ4" s="458"/>
      <c r="BK4" s="458"/>
      <c r="BL4" s="458"/>
      <c r="BM4" s="459"/>
      <c r="BN4" s="460">
        <v>3166964</v>
      </c>
      <c r="BO4" s="461"/>
      <c r="BP4" s="461"/>
      <c r="BQ4" s="461"/>
      <c r="BR4" s="461"/>
      <c r="BS4" s="461"/>
      <c r="BT4" s="461"/>
      <c r="BU4" s="462"/>
      <c r="BV4" s="460">
        <v>3139085</v>
      </c>
      <c r="BW4" s="461"/>
      <c r="BX4" s="461"/>
      <c r="BY4" s="461"/>
      <c r="BZ4" s="461"/>
      <c r="CA4" s="461"/>
      <c r="CB4" s="461"/>
      <c r="CC4" s="462"/>
      <c r="CD4" s="638" t="s">
        <v>92</v>
      </c>
      <c r="CE4" s="639"/>
      <c r="CF4" s="639"/>
      <c r="CG4" s="639"/>
      <c r="CH4" s="639"/>
      <c r="CI4" s="639"/>
      <c r="CJ4" s="639"/>
      <c r="CK4" s="639"/>
      <c r="CL4" s="639"/>
      <c r="CM4" s="639"/>
      <c r="CN4" s="639"/>
      <c r="CO4" s="639"/>
      <c r="CP4" s="639"/>
      <c r="CQ4" s="639"/>
      <c r="CR4" s="639"/>
      <c r="CS4" s="640"/>
      <c r="CT4" s="641">
        <v>4.5999999999999996</v>
      </c>
      <c r="CU4" s="642"/>
      <c r="CV4" s="642"/>
      <c r="CW4" s="642"/>
      <c r="CX4" s="642"/>
      <c r="CY4" s="642"/>
      <c r="CZ4" s="642"/>
      <c r="DA4" s="643"/>
      <c r="DB4" s="641">
        <v>6</v>
      </c>
      <c r="DC4" s="642"/>
      <c r="DD4" s="642"/>
      <c r="DE4" s="642"/>
      <c r="DF4" s="642"/>
      <c r="DG4" s="642"/>
      <c r="DH4" s="642"/>
      <c r="DI4" s="643"/>
      <c r="DJ4" s="185"/>
      <c r="DK4" s="185"/>
      <c r="DL4" s="185"/>
      <c r="DM4" s="185"/>
      <c r="DN4" s="185"/>
      <c r="DO4" s="185"/>
    </row>
    <row r="5" spans="1:119" ht="18.75" customHeight="1" x14ac:dyDescent="0.15">
      <c r="A5" s="186"/>
      <c r="B5" s="648"/>
      <c r="C5" s="482"/>
      <c r="D5" s="482"/>
      <c r="E5" s="649"/>
      <c r="F5" s="649"/>
      <c r="G5" s="649"/>
      <c r="H5" s="649"/>
      <c r="I5" s="649"/>
      <c r="J5" s="649"/>
      <c r="K5" s="649"/>
      <c r="L5" s="649"/>
      <c r="M5" s="649"/>
      <c r="N5" s="649"/>
      <c r="O5" s="649"/>
      <c r="P5" s="649"/>
      <c r="Q5" s="649"/>
      <c r="R5" s="480"/>
      <c r="S5" s="480"/>
      <c r="T5" s="480"/>
      <c r="U5" s="480"/>
      <c r="V5" s="652"/>
      <c r="W5" s="571"/>
      <c r="X5" s="481"/>
      <c r="Y5" s="481"/>
      <c r="Z5" s="481"/>
      <c r="AA5" s="481"/>
      <c r="AB5" s="482"/>
      <c r="AC5" s="480"/>
      <c r="AD5" s="481"/>
      <c r="AE5" s="481"/>
      <c r="AF5" s="481"/>
      <c r="AG5" s="481"/>
      <c r="AH5" s="481"/>
      <c r="AI5" s="481"/>
      <c r="AJ5" s="481"/>
      <c r="AK5" s="481"/>
      <c r="AL5" s="653"/>
      <c r="AM5" s="534" t="s">
        <v>93</v>
      </c>
      <c r="AN5" s="439"/>
      <c r="AO5" s="439"/>
      <c r="AP5" s="439"/>
      <c r="AQ5" s="439"/>
      <c r="AR5" s="439"/>
      <c r="AS5" s="439"/>
      <c r="AT5" s="440"/>
      <c r="AU5" s="522" t="s">
        <v>94</v>
      </c>
      <c r="AV5" s="523"/>
      <c r="AW5" s="523"/>
      <c r="AX5" s="523"/>
      <c r="AY5" s="445" t="s">
        <v>95</v>
      </c>
      <c r="AZ5" s="446"/>
      <c r="BA5" s="446"/>
      <c r="BB5" s="446"/>
      <c r="BC5" s="446"/>
      <c r="BD5" s="446"/>
      <c r="BE5" s="446"/>
      <c r="BF5" s="446"/>
      <c r="BG5" s="446"/>
      <c r="BH5" s="446"/>
      <c r="BI5" s="446"/>
      <c r="BJ5" s="446"/>
      <c r="BK5" s="446"/>
      <c r="BL5" s="446"/>
      <c r="BM5" s="447"/>
      <c r="BN5" s="465">
        <v>3038126</v>
      </c>
      <c r="BO5" s="466"/>
      <c r="BP5" s="466"/>
      <c r="BQ5" s="466"/>
      <c r="BR5" s="466"/>
      <c r="BS5" s="466"/>
      <c r="BT5" s="466"/>
      <c r="BU5" s="467"/>
      <c r="BV5" s="465">
        <v>2886685</v>
      </c>
      <c r="BW5" s="466"/>
      <c r="BX5" s="466"/>
      <c r="BY5" s="466"/>
      <c r="BZ5" s="466"/>
      <c r="CA5" s="466"/>
      <c r="CB5" s="466"/>
      <c r="CC5" s="467"/>
      <c r="CD5" s="474" t="s">
        <v>96</v>
      </c>
      <c r="CE5" s="475"/>
      <c r="CF5" s="475"/>
      <c r="CG5" s="475"/>
      <c r="CH5" s="475"/>
      <c r="CI5" s="475"/>
      <c r="CJ5" s="475"/>
      <c r="CK5" s="475"/>
      <c r="CL5" s="475"/>
      <c r="CM5" s="475"/>
      <c r="CN5" s="475"/>
      <c r="CO5" s="475"/>
      <c r="CP5" s="475"/>
      <c r="CQ5" s="475"/>
      <c r="CR5" s="475"/>
      <c r="CS5" s="476"/>
      <c r="CT5" s="435">
        <v>85.7</v>
      </c>
      <c r="CU5" s="436"/>
      <c r="CV5" s="436"/>
      <c r="CW5" s="436"/>
      <c r="CX5" s="436"/>
      <c r="CY5" s="436"/>
      <c r="CZ5" s="436"/>
      <c r="DA5" s="437"/>
      <c r="DB5" s="435">
        <v>83.4</v>
      </c>
      <c r="DC5" s="436"/>
      <c r="DD5" s="436"/>
      <c r="DE5" s="436"/>
      <c r="DF5" s="436"/>
      <c r="DG5" s="436"/>
      <c r="DH5" s="436"/>
      <c r="DI5" s="437"/>
      <c r="DJ5" s="185"/>
      <c r="DK5" s="185"/>
      <c r="DL5" s="185"/>
      <c r="DM5" s="185"/>
      <c r="DN5" s="185"/>
      <c r="DO5" s="185"/>
    </row>
    <row r="6" spans="1:119" ht="18.75" customHeight="1" x14ac:dyDescent="0.15">
      <c r="A6" s="186"/>
      <c r="B6" s="618" t="s">
        <v>97</v>
      </c>
      <c r="C6" s="479"/>
      <c r="D6" s="479"/>
      <c r="E6" s="619"/>
      <c r="F6" s="619"/>
      <c r="G6" s="619"/>
      <c r="H6" s="619"/>
      <c r="I6" s="619"/>
      <c r="J6" s="619"/>
      <c r="K6" s="619"/>
      <c r="L6" s="619" t="s">
        <v>98</v>
      </c>
      <c r="M6" s="619"/>
      <c r="N6" s="619"/>
      <c r="O6" s="619"/>
      <c r="P6" s="619"/>
      <c r="Q6" s="619"/>
      <c r="R6" s="503"/>
      <c r="S6" s="503"/>
      <c r="T6" s="503"/>
      <c r="U6" s="503"/>
      <c r="V6" s="625"/>
      <c r="W6" s="556" t="s">
        <v>99</v>
      </c>
      <c r="X6" s="478"/>
      <c r="Y6" s="478"/>
      <c r="Z6" s="478"/>
      <c r="AA6" s="478"/>
      <c r="AB6" s="479"/>
      <c r="AC6" s="630" t="s">
        <v>100</v>
      </c>
      <c r="AD6" s="631"/>
      <c r="AE6" s="631"/>
      <c r="AF6" s="631"/>
      <c r="AG6" s="631"/>
      <c r="AH6" s="631"/>
      <c r="AI6" s="631"/>
      <c r="AJ6" s="631"/>
      <c r="AK6" s="631"/>
      <c r="AL6" s="632"/>
      <c r="AM6" s="534" t="s">
        <v>101</v>
      </c>
      <c r="AN6" s="439"/>
      <c r="AO6" s="439"/>
      <c r="AP6" s="439"/>
      <c r="AQ6" s="439"/>
      <c r="AR6" s="439"/>
      <c r="AS6" s="439"/>
      <c r="AT6" s="440"/>
      <c r="AU6" s="522" t="s">
        <v>94</v>
      </c>
      <c r="AV6" s="523"/>
      <c r="AW6" s="523"/>
      <c r="AX6" s="523"/>
      <c r="AY6" s="445" t="s">
        <v>102</v>
      </c>
      <c r="AZ6" s="446"/>
      <c r="BA6" s="446"/>
      <c r="BB6" s="446"/>
      <c r="BC6" s="446"/>
      <c r="BD6" s="446"/>
      <c r="BE6" s="446"/>
      <c r="BF6" s="446"/>
      <c r="BG6" s="446"/>
      <c r="BH6" s="446"/>
      <c r="BI6" s="446"/>
      <c r="BJ6" s="446"/>
      <c r="BK6" s="446"/>
      <c r="BL6" s="446"/>
      <c r="BM6" s="447"/>
      <c r="BN6" s="465">
        <v>128838</v>
      </c>
      <c r="BO6" s="466"/>
      <c r="BP6" s="466"/>
      <c r="BQ6" s="466"/>
      <c r="BR6" s="466"/>
      <c r="BS6" s="466"/>
      <c r="BT6" s="466"/>
      <c r="BU6" s="467"/>
      <c r="BV6" s="465">
        <v>252400</v>
      </c>
      <c r="BW6" s="466"/>
      <c r="BX6" s="466"/>
      <c r="BY6" s="466"/>
      <c r="BZ6" s="466"/>
      <c r="CA6" s="466"/>
      <c r="CB6" s="466"/>
      <c r="CC6" s="467"/>
      <c r="CD6" s="474" t="s">
        <v>103</v>
      </c>
      <c r="CE6" s="475"/>
      <c r="CF6" s="475"/>
      <c r="CG6" s="475"/>
      <c r="CH6" s="475"/>
      <c r="CI6" s="475"/>
      <c r="CJ6" s="475"/>
      <c r="CK6" s="475"/>
      <c r="CL6" s="475"/>
      <c r="CM6" s="475"/>
      <c r="CN6" s="475"/>
      <c r="CO6" s="475"/>
      <c r="CP6" s="475"/>
      <c r="CQ6" s="475"/>
      <c r="CR6" s="475"/>
      <c r="CS6" s="476"/>
      <c r="CT6" s="615">
        <v>89.6</v>
      </c>
      <c r="CU6" s="616"/>
      <c r="CV6" s="616"/>
      <c r="CW6" s="616"/>
      <c r="CX6" s="616"/>
      <c r="CY6" s="616"/>
      <c r="CZ6" s="616"/>
      <c r="DA6" s="617"/>
      <c r="DB6" s="615">
        <v>87.2</v>
      </c>
      <c r="DC6" s="616"/>
      <c r="DD6" s="616"/>
      <c r="DE6" s="616"/>
      <c r="DF6" s="616"/>
      <c r="DG6" s="616"/>
      <c r="DH6" s="616"/>
      <c r="DI6" s="617"/>
      <c r="DJ6" s="185"/>
      <c r="DK6" s="185"/>
      <c r="DL6" s="185"/>
      <c r="DM6" s="185"/>
      <c r="DN6" s="185"/>
      <c r="DO6" s="185"/>
    </row>
    <row r="7" spans="1:119" ht="18.75" customHeight="1" x14ac:dyDescent="0.15">
      <c r="A7" s="186"/>
      <c r="B7" s="620"/>
      <c r="C7" s="621"/>
      <c r="D7" s="621"/>
      <c r="E7" s="622"/>
      <c r="F7" s="622"/>
      <c r="G7" s="622"/>
      <c r="H7" s="622"/>
      <c r="I7" s="622"/>
      <c r="J7" s="622"/>
      <c r="K7" s="622"/>
      <c r="L7" s="622"/>
      <c r="M7" s="622"/>
      <c r="N7" s="622"/>
      <c r="O7" s="622"/>
      <c r="P7" s="622"/>
      <c r="Q7" s="622"/>
      <c r="R7" s="626"/>
      <c r="S7" s="626"/>
      <c r="T7" s="626"/>
      <c r="U7" s="626"/>
      <c r="V7" s="627"/>
      <c r="W7" s="613"/>
      <c r="X7" s="427"/>
      <c r="Y7" s="427"/>
      <c r="Z7" s="427"/>
      <c r="AA7" s="427"/>
      <c r="AB7" s="621"/>
      <c r="AC7" s="633"/>
      <c r="AD7" s="428"/>
      <c r="AE7" s="428"/>
      <c r="AF7" s="428"/>
      <c r="AG7" s="428"/>
      <c r="AH7" s="428"/>
      <c r="AI7" s="428"/>
      <c r="AJ7" s="428"/>
      <c r="AK7" s="428"/>
      <c r="AL7" s="634"/>
      <c r="AM7" s="534" t="s">
        <v>104</v>
      </c>
      <c r="AN7" s="439"/>
      <c r="AO7" s="439"/>
      <c r="AP7" s="439"/>
      <c r="AQ7" s="439"/>
      <c r="AR7" s="439"/>
      <c r="AS7" s="439"/>
      <c r="AT7" s="440"/>
      <c r="AU7" s="522" t="s">
        <v>94</v>
      </c>
      <c r="AV7" s="523"/>
      <c r="AW7" s="523"/>
      <c r="AX7" s="523"/>
      <c r="AY7" s="445" t="s">
        <v>105</v>
      </c>
      <c r="AZ7" s="446"/>
      <c r="BA7" s="446"/>
      <c r="BB7" s="446"/>
      <c r="BC7" s="446"/>
      <c r="BD7" s="446"/>
      <c r="BE7" s="446"/>
      <c r="BF7" s="446"/>
      <c r="BG7" s="446"/>
      <c r="BH7" s="446"/>
      <c r="BI7" s="446"/>
      <c r="BJ7" s="446"/>
      <c r="BK7" s="446"/>
      <c r="BL7" s="446"/>
      <c r="BM7" s="447"/>
      <c r="BN7" s="465">
        <v>61565</v>
      </c>
      <c r="BO7" s="466"/>
      <c r="BP7" s="466"/>
      <c r="BQ7" s="466"/>
      <c r="BR7" s="466"/>
      <c r="BS7" s="466"/>
      <c r="BT7" s="466"/>
      <c r="BU7" s="467"/>
      <c r="BV7" s="465">
        <v>160086</v>
      </c>
      <c r="BW7" s="466"/>
      <c r="BX7" s="466"/>
      <c r="BY7" s="466"/>
      <c r="BZ7" s="466"/>
      <c r="CA7" s="466"/>
      <c r="CB7" s="466"/>
      <c r="CC7" s="467"/>
      <c r="CD7" s="474" t="s">
        <v>106</v>
      </c>
      <c r="CE7" s="475"/>
      <c r="CF7" s="475"/>
      <c r="CG7" s="475"/>
      <c r="CH7" s="475"/>
      <c r="CI7" s="475"/>
      <c r="CJ7" s="475"/>
      <c r="CK7" s="475"/>
      <c r="CL7" s="475"/>
      <c r="CM7" s="475"/>
      <c r="CN7" s="475"/>
      <c r="CO7" s="475"/>
      <c r="CP7" s="475"/>
      <c r="CQ7" s="475"/>
      <c r="CR7" s="475"/>
      <c r="CS7" s="476"/>
      <c r="CT7" s="465">
        <v>1477847</v>
      </c>
      <c r="CU7" s="466"/>
      <c r="CV7" s="466"/>
      <c r="CW7" s="466"/>
      <c r="CX7" s="466"/>
      <c r="CY7" s="466"/>
      <c r="CZ7" s="466"/>
      <c r="DA7" s="467"/>
      <c r="DB7" s="465">
        <v>1543778</v>
      </c>
      <c r="DC7" s="466"/>
      <c r="DD7" s="466"/>
      <c r="DE7" s="466"/>
      <c r="DF7" s="466"/>
      <c r="DG7" s="466"/>
      <c r="DH7" s="466"/>
      <c r="DI7" s="467"/>
      <c r="DJ7" s="185"/>
      <c r="DK7" s="185"/>
      <c r="DL7" s="185"/>
      <c r="DM7" s="185"/>
      <c r="DN7" s="185"/>
      <c r="DO7" s="185"/>
    </row>
    <row r="8" spans="1:119" ht="18.75" customHeight="1" thickBot="1" x14ac:dyDescent="0.2">
      <c r="A8" s="186"/>
      <c r="B8" s="623"/>
      <c r="C8" s="557"/>
      <c r="D8" s="557"/>
      <c r="E8" s="624"/>
      <c r="F8" s="624"/>
      <c r="G8" s="624"/>
      <c r="H8" s="624"/>
      <c r="I8" s="624"/>
      <c r="J8" s="624"/>
      <c r="K8" s="624"/>
      <c r="L8" s="624"/>
      <c r="M8" s="624"/>
      <c r="N8" s="624"/>
      <c r="O8" s="624"/>
      <c r="P8" s="624"/>
      <c r="Q8" s="624"/>
      <c r="R8" s="628"/>
      <c r="S8" s="628"/>
      <c r="T8" s="628"/>
      <c r="U8" s="628"/>
      <c r="V8" s="629"/>
      <c r="W8" s="546"/>
      <c r="X8" s="547"/>
      <c r="Y8" s="547"/>
      <c r="Z8" s="547"/>
      <c r="AA8" s="547"/>
      <c r="AB8" s="557"/>
      <c r="AC8" s="635"/>
      <c r="AD8" s="636"/>
      <c r="AE8" s="636"/>
      <c r="AF8" s="636"/>
      <c r="AG8" s="636"/>
      <c r="AH8" s="636"/>
      <c r="AI8" s="636"/>
      <c r="AJ8" s="636"/>
      <c r="AK8" s="636"/>
      <c r="AL8" s="637"/>
      <c r="AM8" s="534" t="s">
        <v>107</v>
      </c>
      <c r="AN8" s="439"/>
      <c r="AO8" s="439"/>
      <c r="AP8" s="439"/>
      <c r="AQ8" s="439"/>
      <c r="AR8" s="439"/>
      <c r="AS8" s="439"/>
      <c r="AT8" s="440"/>
      <c r="AU8" s="522" t="s">
        <v>108</v>
      </c>
      <c r="AV8" s="523"/>
      <c r="AW8" s="523"/>
      <c r="AX8" s="523"/>
      <c r="AY8" s="445" t="s">
        <v>109</v>
      </c>
      <c r="AZ8" s="446"/>
      <c r="BA8" s="446"/>
      <c r="BB8" s="446"/>
      <c r="BC8" s="446"/>
      <c r="BD8" s="446"/>
      <c r="BE8" s="446"/>
      <c r="BF8" s="446"/>
      <c r="BG8" s="446"/>
      <c r="BH8" s="446"/>
      <c r="BI8" s="446"/>
      <c r="BJ8" s="446"/>
      <c r="BK8" s="446"/>
      <c r="BL8" s="446"/>
      <c r="BM8" s="447"/>
      <c r="BN8" s="465">
        <v>67273</v>
      </c>
      <c r="BO8" s="466"/>
      <c r="BP8" s="466"/>
      <c r="BQ8" s="466"/>
      <c r="BR8" s="466"/>
      <c r="BS8" s="466"/>
      <c r="BT8" s="466"/>
      <c r="BU8" s="467"/>
      <c r="BV8" s="465">
        <v>92314</v>
      </c>
      <c r="BW8" s="466"/>
      <c r="BX8" s="466"/>
      <c r="BY8" s="466"/>
      <c r="BZ8" s="466"/>
      <c r="CA8" s="466"/>
      <c r="CB8" s="466"/>
      <c r="CC8" s="467"/>
      <c r="CD8" s="474" t="s">
        <v>110</v>
      </c>
      <c r="CE8" s="475"/>
      <c r="CF8" s="475"/>
      <c r="CG8" s="475"/>
      <c r="CH8" s="475"/>
      <c r="CI8" s="475"/>
      <c r="CJ8" s="475"/>
      <c r="CK8" s="475"/>
      <c r="CL8" s="475"/>
      <c r="CM8" s="475"/>
      <c r="CN8" s="475"/>
      <c r="CO8" s="475"/>
      <c r="CP8" s="475"/>
      <c r="CQ8" s="475"/>
      <c r="CR8" s="475"/>
      <c r="CS8" s="476"/>
      <c r="CT8" s="578">
        <v>0.31</v>
      </c>
      <c r="CU8" s="579"/>
      <c r="CV8" s="579"/>
      <c r="CW8" s="579"/>
      <c r="CX8" s="579"/>
      <c r="CY8" s="579"/>
      <c r="CZ8" s="579"/>
      <c r="DA8" s="580"/>
      <c r="DB8" s="578">
        <v>0.3</v>
      </c>
      <c r="DC8" s="579"/>
      <c r="DD8" s="579"/>
      <c r="DE8" s="579"/>
      <c r="DF8" s="579"/>
      <c r="DG8" s="579"/>
      <c r="DH8" s="579"/>
      <c r="DI8" s="580"/>
      <c r="DJ8" s="185"/>
      <c r="DK8" s="185"/>
      <c r="DL8" s="185"/>
      <c r="DM8" s="185"/>
      <c r="DN8" s="185"/>
      <c r="DO8" s="185"/>
    </row>
    <row r="9" spans="1:119" ht="18.75" customHeight="1" thickBot="1" x14ac:dyDescent="0.2">
      <c r="A9" s="186"/>
      <c r="B9" s="604" t="s">
        <v>111</v>
      </c>
      <c r="C9" s="605"/>
      <c r="D9" s="605"/>
      <c r="E9" s="605"/>
      <c r="F9" s="605"/>
      <c r="G9" s="605"/>
      <c r="H9" s="605"/>
      <c r="I9" s="605"/>
      <c r="J9" s="605"/>
      <c r="K9" s="528"/>
      <c r="L9" s="606" t="s">
        <v>112</v>
      </c>
      <c r="M9" s="607"/>
      <c r="N9" s="607"/>
      <c r="O9" s="607"/>
      <c r="P9" s="607"/>
      <c r="Q9" s="608"/>
      <c r="R9" s="609">
        <v>1461</v>
      </c>
      <c r="S9" s="610"/>
      <c r="T9" s="610"/>
      <c r="U9" s="610"/>
      <c r="V9" s="611"/>
      <c r="W9" s="544" t="s">
        <v>113</v>
      </c>
      <c r="X9" s="545"/>
      <c r="Y9" s="545"/>
      <c r="Z9" s="545"/>
      <c r="AA9" s="545"/>
      <c r="AB9" s="545"/>
      <c r="AC9" s="545"/>
      <c r="AD9" s="545"/>
      <c r="AE9" s="545"/>
      <c r="AF9" s="545"/>
      <c r="AG9" s="545"/>
      <c r="AH9" s="545"/>
      <c r="AI9" s="545"/>
      <c r="AJ9" s="545"/>
      <c r="AK9" s="545"/>
      <c r="AL9" s="612"/>
      <c r="AM9" s="534" t="s">
        <v>114</v>
      </c>
      <c r="AN9" s="439"/>
      <c r="AO9" s="439"/>
      <c r="AP9" s="439"/>
      <c r="AQ9" s="439"/>
      <c r="AR9" s="439"/>
      <c r="AS9" s="439"/>
      <c r="AT9" s="440"/>
      <c r="AU9" s="522" t="s">
        <v>108</v>
      </c>
      <c r="AV9" s="523"/>
      <c r="AW9" s="523"/>
      <c r="AX9" s="523"/>
      <c r="AY9" s="445" t="s">
        <v>115</v>
      </c>
      <c r="AZ9" s="446"/>
      <c r="BA9" s="446"/>
      <c r="BB9" s="446"/>
      <c r="BC9" s="446"/>
      <c r="BD9" s="446"/>
      <c r="BE9" s="446"/>
      <c r="BF9" s="446"/>
      <c r="BG9" s="446"/>
      <c r="BH9" s="446"/>
      <c r="BI9" s="446"/>
      <c r="BJ9" s="446"/>
      <c r="BK9" s="446"/>
      <c r="BL9" s="446"/>
      <c r="BM9" s="447"/>
      <c r="BN9" s="465">
        <v>-25041</v>
      </c>
      <c r="BO9" s="466"/>
      <c r="BP9" s="466"/>
      <c r="BQ9" s="466"/>
      <c r="BR9" s="466"/>
      <c r="BS9" s="466"/>
      <c r="BT9" s="466"/>
      <c r="BU9" s="467"/>
      <c r="BV9" s="465">
        <v>36514</v>
      </c>
      <c r="BW9" s="466"/>
      <c r="BX9" s="466"/>
      <c r="BY9" s="466"/>
      <c r="BZ9" s="466"/>
      <c r="CA9" s="466"/>
      <c r="CB9" s="466"/>
      <c r="CC9" s="467"/>
      <c r="CD9" s="474" t="s">
        <v>116</v>
      </c>
      <c r="CE9" s="475"/>
      <c r="CF9" s="475"/>
      <c r="CG9" s="475"/>
      <c r="CH9" s="475"/>
      <c r="CI9" s="475"/>
      <c r="CJ9" s="475"/>
      <c r="CK9" s="475"/>
      <c r="CL9" s="475"/>
      <c r="CM9" s="475"/>
      <c r="CN9" s="475"/>
      <c r="CO9" s="475"/>
      <c r="CP9" s="475"/>
      <c r="CQ9" s="475"/>
      <c r="CR9" s="475"/>
      <c r="CS9" s="476"/>
      <c r="CT9" s="435">
        <v>9.1999999999999993</v>
      </c>
      <c r="CU9" s="436"/>
      <c r="CV9" s="436"/>
      <c r="CW9" s="436"/>
      <c r="CX9" s="436"/>
      <c r="CY9" s="436"/>
      <c r="CZ9" s="436"/>
      <c r="DA9" s="437"/>
      <c r="DB9" s="435">
        <v>8.1999999999999993</v>
      </c>
      <c r="DC9" s="436"/>
      <c r="DD9" s="436"/>
      <c r="DE9" s="436"/>
      <c r="DF9" s="436"/>
      <c r="DG9" s="436"/>
      <c r="DH9" s="436"/>
      <c r="DI9" s="437"/>
      <c r="DJ9" s="185"/>
      <c r="DK9" s="185"/>
      <c r="DL9" s="185"/>
      <c r="DM9" s="185"/>
      <c r="DN9" s="185"/>
      <c r="DO9" s="185"/>
    </row>
    <row r="10" spans="1:119" ht="18.75" customHeight="1" thickBot="1" x14ac:dyDescent="0.2">
      <c r="A10" s="186"/>
      <c r="B10" s="604"/>
      <c r="C10" s="605"/>
      <c r="D10" s="605"/>
      <c r="E10" s="605"/>
      <c r="F10" s="605"/>
      <c r="G10" s="605"/>
      <c r="H10" s="605"/>
      <c r="I10" s="605"/>
      <c r="J10" s="605"/>
      <c r="K10" s="528"/>
      <c r="L10" s="438" t="s">
        <v>117</v>
      </c>
      <c r="M10" s="439"/>
      <c r="N10" s="439"/>
      <c r="O10" s="439"/>
      <c r="P10" s="439"/>
      <c r="Q10" s="440"/>
      <c r="R10" s="441">
        <v>1694</v>
      </c>
      <c r="S10" s="442"/>
      <c r="T10" s="442"/>
      <c r="U10" s="442"/>
      <c r="V10" s="444"/>
      <c r="W10" s="613"/>
      <c r="X10" s="427"/>
      <c r="Y10" s="427"/>
      <c r="Z10" s="427"/>
      <c r="AA10" s="427"/>
      <c r="AB10" s="427"/>
      <c r="AC10" s="427"/>
      <c r="AD10" s="427"/>
      <c r="AE10" s="427"/>
      <c r="AF10" s="427"/>
      <c r="AG10" s="427"/>
      <c r="AH10" s="427"/>
      <c r="AI10" s="427"/>
      <c r="AJ10" s="427"/>
      <c r="AK10" s="427"/>
      <c r="AL10" s="614"/>
      <c r="AM10" s="534" t="s">
        <v>118</v>
      </c>
      <c r="AN10" s="439"/>
      <c r="AO10" s="439"/>
      <c r="AP10" s="439"/>
      <c r="AQ10" s="439"/>
      <c r="AR10" s="439"/>
      <c r="AS10" s="439"/>
      <c r="AT10" s="440"/>
      <c r="AU10" s="522" t="s">
        <v>119</v>
      </c>
      <c r="AV10" s="523"/>
      <c r="AW10" s="523"/>
      <c r="AX10" s="523"/>
      <c r="AY10" s="445" t="s">
        <v>120</v>
      </c>
      <c r="AZ10" s="446"/>
      <c r="BA10" s="446"/>
      <c r="BB10" s="446"/>
      <c r="BC10" s="446"/>
      <c r="BD10" s="446"/>
      <c r="BE10" s="446"/>
      <c r="BF10" s="446"/>
      <c r="BG10" s="446"/>
      <c r="BH10" s="446"/>
      <c r="BI10" s="446"/>
      <c r="BJ10" s="446"/>
      <c r="BK10" s="446"/>
      <c r="BL10" s="446"/>
      <c r="BM10" s="447"/>
      <c r="BN10" s="465">
        <v>1104</v>
      </c>
      <c r="BO10" s="466"/>
      <c r="BP10" s="466"/>
      <c r="BQ10" s="466"/>
      <c r="BR10" s="466"/>
      <c r="BS10" s="466"/>
      <c r="BT10" s="466"/>
      <c r="BU10" s="467"/>
      <c r="BV10" s="465">
        <v>1064</v>
      </c>
      <c r="BW10" s="466"/>
      <c r="BX10" s="466"/>
      <c r="BY10" s="466"/>
      <c r="BZ10" s="466"/>
      <c r="CA10" s="466"/>
      <c r="CB10" s="466"/>
      <c r="CC10" s="467"/>
      <c r="CD10" s="190" t="s">
        <v>121</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604"/>
      <c r="C11" s="605"/>
      <c r="D11" s="605"/>
      <c r="E11" s="605"/>
      <c r="F11" s="605"/>
      <c r="G11" s="605"/>
      <c r="H11" s="605"/>
      <c r="I11" s="605"/>
      <c r="J11" s="605"/>
      <c r="K11" s="528"/>
      <c r="L11" s="511" t="s">
        <v>122</v>
      </c>
      <c r="M11" s="512"/>
      <c r="N11" s="512"/>
      <c r="O11" s="512"/>
      <c r="P11" s="512"/>
      <c r="Q11" s="513"/>
      <c r="R11" s="601" t="s">
        <v>123</v>
      </c>
      <c r="S11" s="602"/>
      <c r="T11" s="602"/>
      <c r="U11" s="602"/>
      <c r="V11" s="603"/>
      <c r="W11" s="613"/>
      <c r="X11" s="427"/>
      <c r="Y11" s="427"/>
      <c r="Z11" s="427"/>
      <c r="AA11" s="427"/>
      <c r="AB11" s="427"/>
      <c r="AC11" s="427"/>
      <c r="AD11" s="427"/>
      <c r="AE11" s="427"/>
      <c r="AF11" s="427"/>
      <c r="AG11" s="427"/>
      <c r="AH11" s="427"/>
      <c r="AI11" s="427"/>
      <c r="AJ11" s="427"/>
      <c r="AK11" s="427"/>
      <c r="AL11" s="614"/>
      <c r="AM11" s="534" t="s">
        <v>124</v>
      </c>
      <c r="AN11" s="439"/>
      <c r="AO11" s="439"/>
      <c r="AP11" s="439"/>
      <c r="AQ11" s="439"/>
      <c r="AR11" s="439"/>
      <c r="AS11" s="439"/>
      <c r="AT11" s="440"/>
      <c r="AU11" s="522" t="s">
        <v>119</v>
      </c>
      <c r="AV11" s="523"/>
      <c r="AW11" s="523"/>
      <c r="AX11" s="523"/>
      <c r="AY11" s="445" t="s">
        <v>125</v>
      </c>
      <c r="AZ11" s="446"/>
      <c r="BA11" s="446"/>
      <c r="BB11" s="446"/>
      <c r="BC11" s="446"/>
      <c r="BD11" s="446"/>
      <c r="BE11" s="446"/>
      <c r="BF11" s="446"/>
      <c r="BG11" s="446"/>
      <c r="BH11" s="446"/>
      <c r="BI11" s="446"/>
      <c r="BJ11" s="446"/>
      <c r="BK11" s="446"/>
      <c r="BL11" s="446"/>
      <c r="BM11" s="447"/>
      <c r="BN11" s="465">
        <v>0</v>
      </c>
      <c r="BO11" s="466"/>
      <c r="BP11" s="466"/>
      <c r="BQ11" s="466"/>
      <c r="BR11" s="466"/>
      <c r="BS11" s="466"/>
      <c r="BT11" s="466"/>
      <c r="BU11" s="467"/>
      <c r="BV11" s="465">
        <v>0</v>
      </c>
      <c r="BW11" s="466"/>
      <c r="BX11" s="466"/>
      <c r="BY11" s="466"/>
      <c r="BZ11" s="466"/>
      <c r="CA11" s="466"/>
      <c r="CB11" s="466"/>
      <c r="CC11" s="467"/>
      <c r="CD11" s="474" t="s">
        <v>126</v>
      </c>
      <c r="CE11" s="475"/>
      <c r="CF11" s="475"/>
      <c r="CG11" s="475"/>
      <c r="CH11" s="475"/>
      <c r="CI11" s="475"/>
      <c r="CJ11" s="475"/>
      <c r="CK11" s="475"/>
      <c r="CL11" s="475"/>
      <c r="CM11" s="475"/>
      <c r="CN11" s="475"/>
      <c r="CO11" s="475"/>
      <c r="CP11" s="475"/>
      <c r="CQ11" s="475"/>
      <c r="CR11" s="475"/>
      <c r="CS11" s="476"/>
      <c r="CT11" s="578" t="s">
        <v>127</v>
      </c>
      <c r="CU11" s="579"/>
      <c r="CV11" s="579"/>
      <c r="CW11" s="579"/>
      <c r="CX11" s="579"/>
      <c r="CY11" s="579"/>
      <c r="CZ11" s="579"/>
      <c r="DA11" s="580"/>
      <c r="DB11" s="578" t="s">
        <v>128</v>
      </c>
      <c r="DC11" s="579"/>
      <c r="DD11" s="579"/>
      <c r="DE11" s="579"/>
      <c r="DF11" s="579"/>
      <c r="DG11" s="579"/>
      <c r="DH11" s="579"/>
      <c r="DI11" s="580"/>
      <c r="DJ11" s="185"/>
      <c r="DK11" s="185"/>
      <c r="DL11" s="185"/>
      <c r="DM11" s="185"/>
      <c r="DN11" s="185"/>
      <c r="DO11" s="185"/>
    </row>
    <row r="12" spans="1:119" ht="18.75" customHeight="1" x14ac:dyDescent="0.15">
      <c r="A12" s="186"/>
      <c r="B12" s="581" t="s">
        <v>129</v>
      </c>
      <c r="C12" s="582"/>
      <c r="D12" s="582"/>
      <c r="E12" s="582"/>
      <c r="F12" s="582"/>
      <c r="G12" s="582"/>
      <c r="H12" s="582"/>
      <c r="I12" s="582"/>
      <c r="J12" s="582"/>
      <c r="K12" s="583"/>
      <c r="L12" s="590" t="s">
        <v>130</v>
      </c>
      <c r="M12" s="591"/>
      <c r="N12" s="591"/>
      <c r="O12" s="591"/>
      <c r="P12" s="591"/>
      <c r="Q12" s="592"/>
      <c r="R12" s="593">
        <v>1391</v>
      </c>
      <c r="S12" s="594"/>
      <c r="T12" s="594"/>
      <c r="U12" s="594"/>
      <c r="V12" s="595"/>
      <c r="W12" s="596" t="s">
        <v>1</v>
      </c>
      <c r="X12" s="523"/>
      <c r="Y12" s="523"/>
      <c r="Z12" s="523"/>
      <c r="AA12" s="523"/>
      <c r="AB12" s="597"/>
      <c r="AC12" s="522" t="s">
        <v>131</v>
      </c>
      <c r="AD12" s="523"/>
      <c r="AE12" s="523"/>
      <c r="AF12" s="523"/>
      <c r="AG12" s="597"/>
      <c r="AH12" s="522" t="s">
        <v>132</v>
      </c>
      <c r="AI12" s="523"/>
      <c r="AJ12" s="523"/>
      <c r="AK12" s="523"/>
      <c r="AL12" s="598"/>
      <c r="AM12" s="534" t="s">
        <v>133</v>
      </c>
      <c r="AN12" s="439"/>
      <c r="AO12" s="439"/>
      <c r="AP12" s="439"/>
      <c r="AQ12" s="439"/>
      <c r="AR12" s="439"/>
      <c r="AS12" s="439"/>
      <c r="AT12" s="440"/>
      <c r="AU12" s="522" t="s">
        <v>134</v>
      </c>
      <c r="AV12" s="523"/>
      <c r="AW12" s="523"/>
      <c r="AX12" s="523"/>
      <c r="AY12" s="445" t="s">
        <v>135</v>
      </c>
      <c r="AZ12" s="446"/>
      <c r="BA12" s="446"/>
      <c r="BB12" s="446"/>
      <c r="BC12" s="446"/>
      <c r="BD12" s="446"/>
      <c r="BE12" s="446"/>
      <c r="BF12" s="446"/>
      <c r="BG12" s="446"/>
      <c r="BH12" s="446"/>
      <c r="BI12" s="446"/>
      <c r="BJ12" s="446"/>
      <c r="BK12" s="446"/>
      <c r="BL12" s="446"/>
      <c r="BM12" s="447"/>
      <c r="BN12" s="465">
        <v>200000</v>
      </c>
      <c r="BO12" s="466"/>
      <c r="BP12" s="466"/>
      <c r="BQ12" s="466"/>
      <c r="BR12" s="466"/>
      <c r="BS12" s="466"/>
      <c r="BT12" s="466"/>
      <c r="BU12" s="467"/>
      <c r="BV12" s="465">
        <v>186000</v>
      </c>
      <c r="BW12" s="466"/>
      <c r="BX12" s="466"/>
      <c r="BY12" s="466"/>
      <c r="BZ12" s="466"/>
      <c r="CA12" s="466"/>
      <c r="CB12" s="466"/>
      <c r="CC12" s="467"/>
      <c r="CD12" s="474" t="s">
        <v>136</v>
      </c>
      <c r="CE12" s="475"/>
      <c r="CF12" s="475"/>
      <c r="CG12" s="475"/>
      <c r="CH12" s="475"/>
      <c r="CI12" s="475"/>
      <c r="CJ12" s="475"/>
      <c r="CK12" s="475"/>
      <c r="CL12" s="475"/>
      <c r="CM12" s="475"/>
      <c r="CN12" s="475"/>
      <c r="CO12" s="475"/>
      <c r="CP12" s="475"/>
      <c r="CQ12" s="475"/>
      <c r="CR12" s="475"/>
      <c r="CS12" s="476"/>
      <c r="CT12" s="578" t="s">
        <v>127</v>
      </c>
      <c r="CU12" s="579"/>
      <c r="CV12" s="579"/>
      <c r="CW12" s="579"/>
      <c r="CX12" s="579"/>
      <c r="CY12" s="579"/>
      <c r="CZ12" s="579"/>
      <c r="DA12" s="580"/>
      <c r="DB12" s="578" t="s">
        <v>127</v>
      </c>
      <c r="DC12" s="579"/>
      <c r="DD12" s="579"/>
      <c r="DE12" s="579"/>
      <c r="DF12" s="579"/>
      <c r="DG12" s="579"/>
      <c r="DH12" s="579"/>
      <c r="DI12" s="580"/>
      <c r="DJ12" s="185"/>
      <c r="DK12" s="185"/>
      <c r="DL12" s="185"/>
      <c r="DM12" s="185"/>
      <c r="DN12" s="185"/>
      <c r="DO12" s="185"/>
    </row>
    <row r="13" spans="1:119" ht="18.75" customHeight="1" x14ac:dyDescent="0.15">
      <c r="A13" s="186"/>
      <c r="B13" s="584"/>
      <c r="C13" s="585"/>
      <c r="D13" s="585"/>
      <c r="E13" s="585"/>
      <c r="F13" s="585"/>
      <c r="G13" s="585"/>
      <c r="H13" s="585"/>
      <c r="I13" s="585"/>
      <c r="J13" s="585"/>
      <c r="K13" s="586"/>
      <c r="L13" s="196"/>
      <c r="M13" s="565" t="s">
        <v>137</v>
      </c>
      <c r="N13" s="566"/>
      <c r="O13" s="566"/>
      <c r="P13" s="566"/>
      <c r="Q13" s="567"/>
      <c r="R13" s="568">
        <v>1358</v>
      </c>
      <c r="S13" s="569"/>
      <c r="T13" s="569"/>
      <c r="U13" s="569"/>
      <c r="V13" s="570"/>
      <c r="W13" s="556" t="s">
        <v>138</v>
      </c>
      <c r="X13" s="478"/>
      <c r="Y13" s="478"/>
      <c r="Z13" s="478"/>
      <c r="AA13" s="478"/>
      <c r="AB13" s="479"/>
      <c r="AC13" s="441">
        <v>126</v>
      </c>
      <c r="AD13" s="442"/>
      <c r="AE13" s="442"/>
      <c r="AF13" s="442"/>
      <c r="AG13" s="443"/>
      <c r="AH13" s="441">
        <v>191</v>
      </c>
      <c r="AI13" s="442"/>
      <c r="AJ13" s="442"/>
      <c r="AK13" s="442"/>
      <c r="AL13" s="444"/>
      <c r="AM13" s="534" t="s">
        <v>139</v>
      </c>
      <c r="AN13" s="439"/>
      <c r="AO13" s="439"/>
      <c r="AP13" s="439"/>
      <c r="AQ13" s="439"/>
      <c r="AR13" s="439"/>
      <c r="AS13" s="439"/>
      <c r="AT13" s="440"/>
      <c r="AU13" s="522" t="s">
        <v>94</v>
      </c>
      <c r="AV13" s="523"/>
      <c r="AW13" s="523"/>
      <c r="AX13" s="523"/>
      <c r="AY13" s="445" t="s">
        <v>140</v>
      </c>
      <c r="AZ13" s="446"/>
      <c r="BA13" s="446"/>
      <c r="BB13" s="446"/>
      <c r="BC13" s="446"/>
      <c r="BD13" s="446"/>
      <c r="BE13" s="446"/>
      <c r="BF13" s="446"/>
      <c r="BG13" s="446"/>
      <c r="BH13" s="446"/>
      <c r="BI13" s="446"/>
      <c r="BJ13" s="446"/>
      <c r="BK13" s="446"/>
      <c r="BL13" s="446"/>
      <c r="BM13" s="447"/>
      <c r="BN13" s="465">
        <v>-223937</v>
      </c>
      <c r="BO13" s="466"/>
      <c r="BP13" s="466"/>
      <c r="BQ13" s="466"/>
      <c r="BR13" s="466"/>
      <c r="BS13" s="466"/>
      <c r="BT13" s="466"/>
      <c r="BU13" s="467"/>
      <c r="BV13" s="465">
        <v>-148422</v>
      </c>
      <c r="BW13" s="466"/>
      <c r="BX13" s="466"/>
      <c r="BY13" s="466"/>
      <c r="BZ13" s="466"/>
      <c r="CA13" s="466"/>
      <c r="CB13" s="466"/>
      <c r="CC13" s="467"/>
      <c r="CD13" s="474" t="s">
        <v>141</v>
      </c>
      <c r="CE13" s="475"/>
      <c r="CF13" s="475"/>
      <c r="CG13" s="475"/>
      <c r="CH13" s="475"/>
      <c r="CI13" s="475"/>
      <c r="CJ13" s="475"/>
      <c r="CK13" s="475"/>
      <c r="CL13" s="475"/>
      <c r="CM13" s="475"/>
      <c r="CN13" s="475"/>
      <c r="CO13" s="475"/>
      <c r="CP13" s="475"/>
      <c r="CQ13" s="475"/>
      <c r="CR13" s="475"/>
      <c r="CS13" s="476"/>
      <c r="CT13" s="435">
        <v>5.0999999999999996</v>
      </c>
      <c r="CU13" s="436"/>
      <c r="CV13" s="436"/>
      <c r="CW13" s="436"/>
      <c r="CX13" s="436"/>
      <c r="CY13" s="436"/>
      <c r="CZ13" s="436"/>
      <c r="DA13" s="437"/>
      <c r="DB13" s="435">
        <v>4.4000000000000004</v>
      </c>
      <c r="DC13" s="436"/>
      <c r="DD13" s="436"/>
      <c r="DE13" s="436"/>
      <c r="DF13" s="436"/>
      <c r="DG13" s="436"/>
      <c r="DH13" s="436"/>
      <c r="DI13" s="437"/>
      <c r="DJ13" s="185"/>
      <c r="DK13" s="185"/>
      <c r="DL13" s="185"/>
      <c r="DM13" s="185"/>
      <c r="DN13" s="185"/>
      <c r="DO13" s="185"/>
    </row>
    <row r="14" spans="1:119" ht="18.75" customHeight="1" thickBot="1" x14ac:dyDescent="0.2">
      <c r="A14" s="186"/>
      <c r="B14" s="584"/>
      <c r="C14" s="585"/>
      <c r="D14" s="585"/>
      <c r="E14" s="585"/>
      <c r="F14" s="585"/>
      <c r="G14" s="585"/>
      <c r="H14" s="585"/>
      <c r="I14" s="585"/>
      <c r="J14" s="585"/>
      <c r="K14" s="586"/>
      <c r="L14" s="558" t="s">
        <v>142</v>
      </c>
      <c r="M14" s="599"/>
      <c r="N14" s="599"/>
      <c r="O14" s="599"/>
      <c r="P14" s="599"/>
      <c r="Q14" s="600"/>
      <c r="R14" s="568">
        <v>1427</v>
      </c>
      <c r="S14" s="569"/>
      <c r="T14" s="569"/>
      <c r="U14" s="569"/>
      <c r="V14" s="570"/>
      <c r="W14" s="571"/>
      <c r="X14" s="481"/>
      <c r="Y14" s="481"/>
      <c r="Z14" s="481"/>
      <c r="AA14" s="481"/>
      <c r="AB14" s="482"/>
      <c r="AC14" s="561">
        <v>20.6</v>
      </c>
      <c r="AD14" s="562"/>
      <c r="AE14" s="562"/>
      <c r="AF14" s="562"/>
      <c r="AG14" s="563"/>
      <c r="AH14" s="561">
        <v>27.2</v>
      </c>
      <c r="AI14" s="562"/>
      <c r="AJ14" s="562"/>
      <c r="AK14" s="562"/>
      <c r="AL14" s="564"/>
      <c r="AM14" s="534"/>
      <c r="AN14" s="439"/>
      <c r="AO14" s="439"/>
      <c r="AP14" s="439"/>
      <c r="AQ14" s="439"/>
      <c r="AR14" s="439"/>
      <c r="AS14" s="439"/>
      <c r="AT14" s="440"/>
      <c r="AU14" s="522"/>
      <c r="AV14" s="523"/>
      <c r="AW14" s="523"/>
      <c r="AX14" s="523"/>
      <c r="AY14" s="445"/>
      <c r="AZ14" s="446"/>
      <c r="BA14" s="446"/>
      <c r="BB14" s="446"/>
      <c r="BC14" s="446"/>
      <c r="BD14" s="446"/>
      <c r="BE14" s="446"/>
      <c r="BF14" s="446"/>
      <c r="BG14" s="446"/>
      <c r="BH14" s="446"/>
      <c r="BI14" s="446"/>
      <c r="BJ14" s="446"/>
      <c r="BK14" s="446"/>
      <c r="BL14" s="446"/>
      <c r="BM14" s="447"/>
      <c r="BN14" s="465"/>
      <c r="BO14" s="466"/>
      <c r="BP14" s="466"/>
      <c r="BQ14" s="466"/>
      <c r="BR14" s="466"/>
      <c r="BS14" s="466"/>
      <c r="BT14" s="466"/>
      <c r="BU14" s="467"/>
      <c r="BV14" s="465"/>
      <c r="BW14" s="466"/>
      <c r="BX14" s="466"/>
      <c r="BY14" s="466"/>
      <c r="BZ14" s="466"/>
      <c r="CA14" s="466"/>
      <c r="CB14" s="466"/>
      <c r="CC14" s="467"/>
      <c r="CD14" s="471" t="s">
        <v>143</v>
      </c>
      <c r="CE14" s="472"/>
      <c r="CF14" s="472"/>
      <c r="CG14" s="472"/>
      <c r="CH14" s="472"/>
      <c r="CI14" s="472"/>
      <c r="CJ14" s="472"/>
      <c r="CK14" s="472"/>
      <c r="CL14" s="472"/>
      <c r="CM14" s="472"/>
      <c r="CN14" s="472"/>
      <c r="CO14" s="472"/>
      <c r="CP14" s="472"/>
      <c r="CQ14" s="472"/>
      <c r="CR14" s="472"/>
      <c r="CS14" s="473"/>
      <c r="CT14" s="572" t="s">
        <v>128</v>
      </c>
      <c r="CU14" s="573"/>
      <c r="CV14" s="573"/>
      <c r="CW14" s="573"/>
      <c r="CX14" s="573"/>
      <c r="CY14" s="573"/>
      <c r="CZ14" s="573"/>
      <c r="DA14" s="574"/>
      <c r="DB14" s="572" t="s">
        <v>127</v>
      </c>
      <c r="DC14" s="573"/>
      <c r="DD14" s="573"/>
      <c r="DE14" s="573"/>
      <c r="DF14" s="573"/>
      <c r="DG14" s="573"/>
      <c r="DH14" s="573"/>
      <c r="DI14" s="574"/>
      <c r="DJ14" s="185"/>
      <c r="DK14" s="185"/>
      <c r="DL14" s="185"/>
      <c r="DM14" s="185"/>
      <c r="DN14" s="185"/>
      <c r="DO14" s="185"/>
    </row>
    <row r="15" spans="1:119" ht="18.75" customHeight="1" x14ac:dyDescent="0.15">
      <c r="A15" s="186"/>
      <c r="B15" s="584"/>
      <c r="C15" s="585"/>
      <c r="D15" s="585"/>
      <c r="E15" s="585"/>
      <c r="F15" s="585"/>
      <c r="G15" s="585"/>
      <c r="H15" s="585"/>
      <c r="I15" s="585"/>
      <c r="J15" s="585"/>
      <c r="K15" s="586"/>
      <c r="L15" s="196"/>
      <c r="M15" s="565" t="s">
        <v>137</v>
      </c>
      <c r="N15" s="566"/>
      <c r="O15" s="566"/>
      <c r="P15" s="566"/>
      <c r="Q15" s="567"/>
      <c r="R15" s="568">
        <v>1403</v>
      </c>
      <c r="S15" s="569"/>
      <c r="T15" s="569"/>
      <c r="U15" s="569"/>
      <c r="V15" s="570"/>
      <c r="W15" s="556" t="s">
        <v>144</v>
      </c>
      <c r="X15" s="478"/>
      <c r="Y15" s="478"/>
      <c r="Z15" s="478"/>
      <c r="AA15" s="478"/>
      <c r="AB15" s="479"/>
      <c r="AC15" s="441">
        <v>150</v>
      </c>
      <c r="AD15" s="442"/>
      <c r="AE15" s="442"/>
      <c r="AF15" s="442"/>
      <c r="AG15" s="443"/>
      <c r="AH15" s="441">
        <v>177</v>
      </c>
      <c r="AI15" s="442"/>
      <c r="AJ15" s="442"/>
      <c r="AK15" s="442"/>
      <c r="AL15" s="444"/>
      <c r="AM15" s="534"/>
      <c r="AN15" s="439"/>
      <c r="AO15" s="439"/>
      <c r="AP15" s="439"/>
      <c r="AQ15" s="439"/>
      <c r="AR15" s="439"/>
      <c r="AS15" s="439"/>
      <c r="AT15" s="440"/>
      <c r="AU15" s="522"/>
      <c r="AV15" s="523"/>
      <c r="AW15" s="523"/>
      <c r="AX15" s="523"/>
      <c r="AY15" s="457" t="s">
        <v>145</v>
      </c>
      <c r="AZ15" s="458"/>
      <c r="BA15" s="458"/>
      <c r="BB15" s="458"/>
      <c r="BC15" s="458"/>
      <c r="BD15" s="458"/>
      <c r="BE15" s="458"/>
      <c r="BF15" s="458"/>
      <c r="BG15" s="458"/>
      <c r="BH15" s="458"/>
      <c r="BI15" s="458"/>
      <c r="BJ15" s="458"/>
      <c r="BK15" s="458"/>
      <c r="BL15" s="458"/>
      <c r="BM15" s="459"/>
      <c r="BN15" s="460">
        <v>429677</v>
      </c>
      <c r="BO15" s="461"/>
      <c r="BP15" s="461"/>
      <c r="BQ15" s="461"/>
      <c r="BR15" s="461"/>
      <c r="BS15" s="461"/>
      <c r="BT15" s="461"/>
      <c r="BU15" s="462"/>
      <c r="BV15" s="460">
        <v>421455</v>
      </c>
      <c r="BW15" s="461"/>
      <c r="BX15" s="461"/>
      <c r="BY15" s="461"/>
      <c r="BZ15" s="461"/>
      <c r="CA15" s="461"/>
      <c r="CB15" s="461"/>
      <c r="CC15" s="462"/>
      <c r="CD15" s="575" t="s">
        <v>146</v>
      </c>
      <c r="CE15" s="576"/>
      <c r="CF15" s="576"/>
      <c r="CG15" s="576"/>
      <c r="CH15" s="576"/>
      <c r="CI15" s="576"/>
      <c r="CJ15" s="576"/>
      <c r="CK15" s="576"/>
      <c r="CL15" s="576"/>
      <c r="CM15" s="576"/>
      <c r="CN15" s="576"/>
      <c r="CO15" s="576"/>
      <c r="CP15" s="576"/>
      <c r="CQ15" s="576"/>
      <c r="CR15" s="576"/>
      <c r="CS15" s="577"/>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84"/>
      <c r="C16" s="585"/>
      <c r="D16" s="585"/>
      <c r="E16" s="585"/>
      <c r="F16" s="585"/>
      <c r="G16" s="585"/>
      <c r="H16" s="585"/>
      <c r="I16" s="585"/>
      <c r="J16" s="585"/>
      <c r="K16" s="586"/>
      <c r="L16" s="558" t="s">
        <v>147</v>
      </c>
      <c r="M16" s="559"/>
      <c r="N16" s="559"/>
      <c r="O16" s="559"/>
      <c r="P16" s="559"/>
      <c r="Q16" s="560"/>
      <c r="R16" s="553" t="s">
        <v>148</v>
      </c>
      <c r="S16" s="554"/>
      <c r="T16" s="554"/>
      <c r="U16" s="554"/>
      <c r="V16" s="555"/>
      <c r="W16" s="571"/>
      <c r="X16" s="481"/>
      <c r="Y16" s="481"/>
      <c r="Z16" s="481"/>
      <c r="AA16" s="481"/>
      <c r="AB16" s="482"/>
      <c r="AC16" s="561">
        <v>24.5</v>
      </c>
      <c r="AD16" s="562"/>
      <c r="AE16" s="562"/>
      <c r="AF16" s="562"/>
      <c r="AG16" s="563"/>
      <c r="AH16" s="561">
        <v>25.2</v>
      </c>
      <c r="AI16" s="562"/>
      <c r="AJ16" s="562"/>
      <c r="AK16" s="562"/>
      <c r="AL16" s="564"/>
      <c r="AM16" s="534"/>
      <c r="AN16" s="439"/>
      <c r="AO16" s="439"/>
      <c r="AP16" s="439"/>
      <c r="AQ16" s="439"/>
      <c r="AR16" s="439"/>
      <c r="AS16" s="439"/>
      <c r="AT16" s="440"/>
      <c r="AU16" s="522"/>
      <c r="AV16" s="523"/>
      <c r="AW16" s="523"/>
      <c r="AX16" s="523"/>
      <c r="AY16" s="445" t="s">
        <v>149</v>
      </c>
      <c r="AZ16" s="446"/>
      <c r="BA16" s="446"/>
      <c r="BB16" s="446"/>
      <c r="BC16" s="446"/>
      <c r="BD16" s="446"/>
      <c r="BE16" s="446"/>
      <c r="BF16" s="446"/>
      <c r="BG16" s="446"/>
      <c r="BH16" s="446"/>
      <c r="BI16" s="446"/>
      <c r="BJ16" s="446"/>
      <c r="BK16" s="446"/>
      <c r="BL16" s="446"/>
      <c r="BM16" s="447"/>
      <c r="BN16" s="465">
        <v>1285599</v>
      </c>
      <c r="BO16" s="466"/>
      <c r="BP16" s="466"/>
      <c r="BQ16" s="466"/>
      <c r="BR16" s="466"/>
      <c r="BS16" s="466"/>
      <c r="BT16" s="466"/>
      <c r="BU16" s="467"/>
      <c r="BV16" s="465">
        <v>1351023</v>
      </c>
      <c r="BW16" s="466"/>
      <c r="BX16" s="466"/>
      <c r="BY16" s="466"/>
      <c r="BZ16" s="466"/>
      <c r="CA16" s="466"/>
      <c r="CB16" s="466"/>
      <c r="CC16" s="467"/>
      <c r="CD16" s="200"/>
      <c r="CE16" s="463"/>
      <c r="CF16" s="463"/>
      <c r="CG16" s="463"/>
      <c r="CH16" s="463"/>
      <c r="CI16" s="463"/>
      <c r="CJ16" s="463"/>
      <c r="CK16" s="463"/>
      <c r="CL16" s="463"/>
      <c r="CM16" s="463"/>
      <c r="CN16" s="463"/>
      <c r="CO16" s="463"/>
      <c r="CP16" s="463"/>
      <c r="CQ16" s="463"/>
      <c r="CR16" s="463"/>
      <c r="CS16" s="464"/>
      <c r="CT16" s="435"/>
      <c r="CU16" s="436"/>
      <c r="CV16" s="436"/>
      <c r="CW16" s="436"/>
      <c r="CX16" s="436"/>
      <c r="CY16" s="436"/>
      <c r="CZ16" s="436"/>
      <c r="DA16" s="437"/>
      <c r="DB16" s="435"/>
      <c r="DC16" s="436"/>
      <c r="DD16" s="436"/>
      <c r="DE16" s="436"/>
      <c r="DF16" s="436"/>
      <c r="DG16" s="436"/>
      <c r="DH16" s="436"/>
      <c r="DI16" s="437"/>
      <c r="DJ16" s="185"/>
      <c r="DK16" s="185"/>
      <c r="DL16" s="185"/>
      <c r="DM16" s="185"/>
      <c r="DN16" s="185"/>
      <c r="DO16" s="185"/>
    </row>
    <row r="17" spans="1:119" ht="18.75" customHeight="1" thickBot="1" x14ac:dyDescent="0.2">
      <c r="A17" s="186"/>
      <c r="B17" s="587"/>
      <c r="C17" s="588"/>
      <c r="D17" s="588"/>
      <c r="E17" s="588"/>
      <c r="F17" s="588"/>
      <c r="G17" s="588"/>
      <c r="H17" s="588"/>
      <c r="I17" s="588"/>
      <c r="J17" s="588"/>
      <c r="K17" s="589"/>
      <c r="L17" s="201"/>
      <c r="M17" s="550" t="s">
        <v>150</v>
      </c>
      <c r="N17" s="551"/>
      <c r="O17" s="551"/>
      <c r="P17" s="551"/>
      <c r="Q17" s="552"/>
      <c r="R17" s="553" t="s">
        <v>151</v>
      </c>
      <c r="S17" s="554"/>
      <c r="T17" s="554"/>
      <c r="U17" s="554"/>
      <c r="V17" s="555"/>
      <c r="W17" s="556" t="s">
        <v>152</v>
      </c>
      <c r="X17" s="478"/>
      <c r="Y17" s="478"/>
      <c r="Z17" s="478"/>
      <c r="AA17" s="478"/>
      <c r="AB17" s="479"/>
      <c r="AC17" s="441">
        <v>336</v>
      </c>
      <c r="AD17" s="442"/>
      <c r="AE17" s="442"/>
      <c r="AF17" s="442"/>
      <c r="AG17" s="443"/>
      <c r="AH17" s="441">
        <v>334</v>
      </c>
      <c r="AI17" s="442"/>
      <c r="AJ17" s="442"/>
      <c r="AK17" s="442"/>
      <c r="AL17" s="444"/>
      <c r="AM17" s="534"/>
      <c r="AN17" s="439"/>
      <c r="AO17" s="439"/>
      <c r="AP17" s="439"/>
      <c r="AQ17" s="439"/>
      <c r="AR17" s="439"/>
      <c r="AS17" s="439"/>
      <c r="AT17" s="440"/>
      <c r="AU17" s="522"/>
      <c r="AV17" s="523"/>
      <c r="AW17" s="523"/>
      <c r="AX17" s="523"/>
      <c r="AY17" s="445" t="s">
        <v>153</v>
      </c>
      <c r="AZ17" s="446"/>
      <c r="BA17" s="446"/>
      <c r="BB17" s="446"/>
      <c r="BC17" s="446"/>
      <c r="BD17" s="446"/>
      <c r="BE17" s="446"/>
      <c r="BF17" s="446"/>
      <c r="BG17" s="446"/>
      <c r="BH17" s="446"/>
      <c r="BI17" s="446"/>
      <c r="BJ17" s="446"/>
      <c r="BK17" s="446"/>
      <c r="BL17" s="446"/>
      <c r="BM17" s="447"/>
      <c r="BN17" s="465">
        <v>556032</v>
      </c>
      <c r="BO17" s="466"/>
      <c r="BP17" s="466"/>
      <c r="BQ17" s="466"/>
      <c r="BR17" s="466"/>
      <c r="BS17" s="466"/>
      <c r="BT17" s="466"/>
      <c r="BU17" s="467"/>
      <c r="BV17" s="465">
        <v>545265</v>
      </c>
      <c r="BW17" s="466"/>
      <c r="BX17" s="466"/>
      <c r="BY17" s="466"/>
      <c r="BZ17" s="466"/>
      <c r="CA17" s="466"/>
      <c r="CB17" s="466"/>
      <c r="CC17" s="467"/>
      <c r="CD17" s="200"/>
      <c r="CE17" s="463"/>
      <c r="CF17" s="463"/>
      <c r="CG17" s="463"/>
      <c r="CH17" s="463"/>
      <c r="CI17" s="463"/>
      <c r="CJ17" s="463"/>
      <c r="CK17" s="463"/>
      <c r="CL17" s="463"/>
      <c r="CM17" s="463"/>
      <c r="CN17" s="463"/>
      <c r="CO17" s="463"/>
      <c r="CP17" s="463"/>
      <c r="CQ17" s="463"/>
      <c r="CR17" s="463"/>
      <c r="CS17" s="464"/>
      <c r="CT17" s="435"/>
      <c r="CU17" s="436"/>
      <c r="CV17" s="436"/>
      <c r="CW17" s="436"/>
      <c r="CX17" s="436"/>
      <c r="CY17" s="436"/>
      <c r="CZ17" s="436"/>
      <c r="DA17" s="437"/>
      <c r="DB17" s="435"/>
      <c r="DC17" s="436"/>
      <c r="DD17" s="436"/>
      <c r="DE17" s="436"/>
      <c r="DF17" s="436"/>
      <c r="DG17" s="436"/>
      <c r="DH17" s="436"/>
      <c r="DI17" s="437"/>
      <c r="DJ17" s="185"/>
      <c r="DK17" s="185"/>
      <c r="DL17" s="185"/>
      <c r="DM17" s="185"/>
      <c r="DN17" s="185"/>
      <c r="DO17" s="185"/>
    </row>
    <row r="18" spans="1:119" ht="18.75" customHeight="1" thickBot="1" x14ac:dyDescent="0.2">
      <c r="A18" s="186"/>
      <c r="B18" s="527" t="s">
        <v>154</v>
      </c>
      <c r="C18" s="528"/>
      <c r="D18" s="528"/>
      <c r="E18" s="529"/>
      <c r="F18" s="529"/>
      <c r="G18" s="529"/>
      <c r="H18" s="529"/>
      <c r="I18" s="529"/>
      <c r="J18" s="529"/>
      <c r="K18" s="529"/>
      <c r="L18" s="530">
        <v>263.08999999999997</v>
      </c>
      <c r="M18" s="530"/>
      <c r="N18" s="530"/>
      <c r="O18" s="530"/>
      <c r="P18" s="530"/>
      <c r="Q18" s="530"/>
      <c r="R18" s="531"/>
      <c r="S18" s="531"/>
      <c r="T18" s="531"/>
      <c r="U18" s="531"/>
      <c r="V18" s="532"/>
      <c r="W18" s="546"/>
      <c r="X18" s="547"/>
      <c r="Y18" s="547"/>
      <c r="Z18" s="547"/>
      <c r="AA18" s="547"/>
      <c r="AB18" s="557"/>
      <c r="AC18" s="429">
        <v>54.9</v>
      </c>
      <c r="AD18" s="430"/>
      <c r="AE18" s="430"/>
      <c r="AF18" s="430"/>
      <c r="AG18" s="533"/>
      <c r="AH18" s="429">
        <v>47.6</v>
      </c>
      <c r="AI18" s="430"/>
      <c r="AJ18" s="430"/>
      <c r="AK18" s="430"/>
      <c r="AL18" s="431"/>
      <c r="AM18" s="534"/>
      <c r="AN18" s="439"/>
      <c r="AO18" s="439"/>
      <c r="AP18" s="439"/>
      <c r="AQ18" s="439"/>
      <c r="AR18" s="439"/>
      <c r="AS18" s="439"/>
      <c r="AT18" s="440"/>
      <c r="AU18" s="522"/>
      <c r="AV18" s="523"/>
      <c r="AW18" s="523"/>
      <c r="AX18" s="523"/>
      <c r="AY18" s="445" t="s">
        <v>155</v>
      </c>
      <c r="AZ18" s="446"/>
      <c r="BA18" s="446"/>
      <c r="BB18" s="446"/>
      <c r="BC18" s="446"/>
      <c r="BD18" s="446"/>
      <c r="BE18" s="446"/>
      <c r="BF18" s="446"/>
      <c r="BG18" s="446"/>
      <c r="BH18" s="446"/>
      <c r="BI18" s="446"/>
      <c r="BJ18" s="446"/>
      <c r="BK18" s="446"/>
      <c r="BL18" s="446"/>
      <c r="BM18" s="447"/>
      <c r="BN18" s="465">
        <v>1285904</v>
      </c>
      <c r="BO18" s="466"/>
      <c r="BP18" s="466"/>
      <c r="BQ18" s="466"/>
      <c r="BR18" s="466"/>
      <c r="BS18" s="466"/>
      <c r="BT18" s="466"/>
      <c r="BU18" s="467"/>
      <c r="BV18" s="465">
        <v>1316049</v>
      </c>
      <c r="BW18" s="466"/>
      <c r="BX18" s="466"/>
      <c r="BY18" s="466"/>
      <c r="BZ18" s="466"/>
      <c r="CA18" s="466"/>
      <c r="CB18" s="466"/>
      <c r="CC18" s="467"/>
      <c r="CD18" s="200"/>
      <c r="CE18" s="463"/>
      <c r="CF18" s="463"/>
      <c r="CG18" s="463"/>
      <c r="CH18" s="463"/>
      <c r="CI18" s="463"/>
      <c r="CJ18" s="463"/>
      <c r="CK18" s="463"/>
      <c r="CL18" s="463"/>
      <c r="CM18" s="463"/>
      <c r="CN18" s="463"/>
      <c r="CO18" s="463"/>
      <c r="CP18" s="463"/>
      <c r="CQ18" s="463"/>
      <c r="CR18" s="463"/>
      <c r="CS18" s="464"/>
      <c r="CT18" s="435"/>
      <c r="CU18" s="436"/>
      <c r="CV18" s="436"/>
      <c r="CW18" s="436"/>
      <c r="CX18" s="436"/>
      <c r="CY18" s="436"/>
      <c r="CZ18" s="436"/>
      <c r="DA18" s="437"/>
      <c r="DB18" s="435"/>
      <c r="DC18" s="436"/>
      <c r="DD18" s="436"/>
      <c r="DE18" s="436"/>
      <c r="DF18" s="436"/>
      <c r="DG18" s="436"/>
      <c r="DH18" s="436"/>
      <c r="DI18" s="437"/>
      <c r="DJ18" s="185"/>
      <c r="DK18" s="185"/>
      <c r="DL18" s="185"/>
      <c r="DM18" s="185"/>
      <c r="DN18" s="185"/>
      <c r="DO18" s="185"/>
    </row>
    <row r="19" spans="1:119" ht="18.75" customHeight="1" thickBot="1" x14ac:dyDescent="0.2">
      <c r="A19" s="186"/>
      <c r="B19" s="527" t="s">
        <v>156</v>
      </c>
      <c r="C19" s="528"/>
      <c r="D19" s="528"/>
      <c r="E19" s="529"/>
      <c r="F19" s="529"/>
      <c r="G19" s="529"/>
      <c r="H19" s="529"/>
      <c r="I19" s="529"/>
      <c r="J19" s="529"/>
      <c r="K19" s="529"/>
      <c r="L19" s="535">
        <v>6</v>
      </c>
      <c r="M19" s="535"/>
      <c r="N19" s="535"/>
      <c r="O19" s="535"/>
      <c r="P19" s="535"/>
      <c r="Q19" s="535"/>
      <c r="R19" s="536"/>
      <c r="S19" s="536"/>
      <c r="T19" s="536"/>
      <c r="U19" s="536"/>
      <c r="V19" s="537"/>
      <c r="W19" s="544"/>
      <c r="X19" s="545"/>
      <c r="Y19" s="545"/>
      <c r="Z19" s="545"/>
      <c r="AA19" s="545"/>
      <c r="AB19" s="545"/>
      <c r="AC19" s="548"/>
      <c r="AD19" s="548"/>
      <c r="AE19" s="548"/>
      <c r="AF19" s="548"/>
      <c r="AG19" s="548"/>
      <c r="AH19" s="548"/>
      <c r="AI19" s="548"/>
      <c r="AJ19" s="548"/>
      <c r="AK19" s="548"/>
      <c r="AL19" s="549"/>
      <c r="AM19" s="534"/>
      <c r="AN19" s="439"/>
      <c r="AO19" s="439"/>
      <c r="AP19" s="439"/>
      <c r="AQ19" s="439"/>
      <c r="AR19" s="439"/>
      <c r="AS19" s="439"/>
      <c r="AT19" s="440"/>
      <c r="AU19" s="522"/>
      <c r="AV19" s="523"/>
      <c r="AW19" s="523"/>
      <c r="AX19" s="523"/>
      <c r="AY19" s="445" t="s">
        <v>157</v>
      </c>
      <c r="AZ19" s="446"/>
      <c r="BA19" s="446"/>
      <c r="BB19" s="446"/>
      <c r="BC19" s="446"/>
      <c r="BD19" s="446"/>
      <c r="BE19" s="446"/>
      <c r="BF19" s="446"/>
      <c r="BG19" s="446"/>
      <c r="BH19" s="446"/>
      <c r="BI19" s="446"/>
      <c r="BJ19" s="446"/>
      <c r="BK19" s="446"/>
      <c r="BL19" s="446"/>
      <c r="BM19" s="447"/>
      <c r="BN19" s="465">
        <v>2226526</v>
      </c>
      <c r="BO19" s="466"/>
      <c r="BP19" s="466"/>
      <c r="BQ19" s="466"/>
      <c r="BR19" s="466"/>
      <c r="BS19" s="466"/>
      <c r="BT19" s="466"/>
      <c r="BU19" s="467"/>
      <c r="BV19" s="465">
        <v>2341568</v>
      </c>
      <c r="BW19" s="466"/>
      <c r="BX19" s="466"/>
      <c r="BY19" s="466"/>
      <c r="BZ19" s="466"/>
      <c r="CA19" s="466"/>
      <c r="CB19" s="466"/>
      <c r="CC19" s="467"/>
      <c r="CD19" s="200"/>
      <c r="CE19" s="463"/>
      <c r="CF19" s="463"/>
      <c r="CG19" s="463"/>
      <c r="CH19" s="463"/>
      <c r="CI19" s="463"/>
      <c r="CJ19" s="463"/>
      <c r="CK19" s="463"/>
      <c r="CL19" s="463"/>
      <c r="CM19" s="463"/>
      <c r="CN19" s="463"/>
      <c r="CO19" s="463"/>
      <c r="CP19" s="463"/>
      <c r="CQ19" s="463"/>
      <c r="CR19" s="463"/>
      <c r="CS19" s="464"/>
      <c r="CT19" s="435"/>
      <c r="CU19" s="436"/>
      <c r="CV19" s="436"/>
      <c r="CW19" s="436"/>
      <c r="CX19" s="436"/>
      <c r="CY19" s="436"/>
      <c r="CZ19" s="436"/>
      <c r="DA19" s="437"/>
      <c r="DB19" s="435"/>
      <c r="DC19" s="436"/>
      <c r="DD19" s="436"/>
      <c r="DE19" s="436"/>
      <c r="DF19" s="436"/>
      <c r="DG19" s="436"/>
      <c r="DH19" s="436"/>
      <c r="DI19" s="437"/>
      <c r="DJ19" s="185"/>
      <c r="DK19" s="185"/>
      <c r="DL19" s="185"/>
      <c r="DM19" s="185"/>
      <c r="DN19" s="185"/>
      <c r="DO19" s="185"/>
    </row>
    <row r="20" spans="1:119" ht="18.75" customHeight="1" thickBot="1" x14ac:dyDescent="0.2">
      <c r="A20" s="186"/>
      <c r="B20" s="527" t="s">
        <v>158</v>
      </c>
      <c r="C20" s="528"/>
      <c r="D20" s="528"/>
      <c r="E20" s="529"/>
      <c r="F20" s="529"/>
      <c r="G20" s="529"/>
      <c r="H20" s="529"/>
      <c r="I20" s="529"/>
      <c r="J20" s="529"/>
      <c r="K20" s="529"/>
      <c r="L20" s="535">
        <v>567</v>
      </c>
      <c r="M20" s="535"/>
      <c r="N20" s="535"/>
      <c r="O20" s="535"/>
      <c r="P20" s="535"/>
      <c r="Q20" s="535"/>
      <c r="R20" s="536"/>
      <c r="S20" s="536"/>
      <c r="T20" s="536"/>
      <c r="U20" s="536"/>
      <c r="V20" s="537"/>
      <c r="W20" s="546"/>
      <c r="X20" s="547"/>
      <c r="Y20" s="547"/>
      <c r="Z20" s="547"/>
      <c r="AA20" s="547"/>
      <c r="AB20" s="547"/>
      <c r="AC20" s="538"/>
      <c r="AD20" s="538"/>
      <c r="AE20" s="538"/>
      <c r="AF20" s="538"/>
      <c r="AG20" s="538"/>
      <c r="AH20" s="538"/>
      <c r="AI20" s="538"/>
      <c r="AJ20" s="538"/>
      <c r="AK20" s="538"/>
      <c r="AL20" s="539"/>
      <c r="AM20" s="540"/>
      <c r="AN20" s="512"/>
      <c r="AO20" s="512"/>
      <c r="AP20" s="512"/>
      <c r="AQ20" s="512"/>
      <c r="AR20" s="512"/>
      <c r="AS20" s="512"/>
      <c r="AT20" s="513"/>
      <c r="AU20" s="541"/>
      <c r="AV20" s="542"/>
      <c r="AW20" s="542"/>
      <c r="AX20" s="543"/>
      <c r="AY20" s="445"/>
      <c r="AZ20" s="446"/>
      <c r="BA20" s="446"/>
      <c r="BB20" s="446"/>
      <c r="BC20" s="446"/>
      <c r="BD20" s="446"/>
      <c r="BE20" s="446"/>
      <c r="BF20" s="446"/>
      <c r="BG20" s="446"/>
      <c r="BH20" s="446"/>
      <c r="BI20" s="446"/>
      <c r="BJ20" s="446"/>
      <c r="BK20" s="446"/>
      <c r="BL20" s="446"/>
      <c r="BM20" s="447"/>
      <c r="BN20" s="465"/>
      <c r="BO20" s="466"/>
      <c r="BP20" s="466"/>
      <c r="BQ20" s="466"/>
      <c r="BR20" s="466"/>
      <c r="BS20" s="466"/>
      <c r="BT20" s="466"/>
      <c r="BU20" s="467"/>
      <c r="BV20" s="465"/>
      <c r="BW20" s="466"/>
      <c r="BX20" s="466"/>
      <c r="BY20" s="466"/>
      <c r="BZ20" s="466"/>
      <c r="CA20" s="466"/>
      <c r="CB20" s="466"/>
      <c r="CC20" s="467"/>
      <c r="CD20" s="200"/>
      <c r="CE20" s="463"/>
      <c r="CF20" s="463"/>
      <c r="CG20" s="463"/>
      <c r="CH20" s="463"/>
      <c r="CI20" s="463"/>
      <c r="CJ20" s="463"/>
      <c r="CK20" s="463"/>
      <c r="CL20" s="463"/>
      <c r="CM20" s="463"/>
      <c r="CN20" s="463"/>
      <c r="CO20" s="463"/>
      <c r="CP20" s="463"/>
      <c r="CQ20" s="463"/>
      <c r="CR20" s="463"/>
      <c r="CS20" s="464"/>
      <c r="CT20" s="435"/>
      <c r="CU20" s="436"/>
      <c r="CV20" s="436"/>
      <c r="CW20" s="436"/>
      <c r="CX20" s="436"/>
      <c r="CY20" s="436"/>
      <c r="CZ20" s="436"/>
      <c r="DA20" s="437"/>
      <c r="DB20" s="435"/>
      <c r="DC20" s="436"/>
      <c r="DD20" s="436"/>
      <c r="DE20" s="436"/>
      <c r="DF20" s="436"/>
      <c r="DG20" s="436"/>
      <c r="DH20" s="436"/>
      <c r="DI20" s="437"/>
      <c r="DJ20" s="185"/>
      <c r="DK20" s="185"/>
      <c r="DL20" s="185"/>
      <c r="DM20" s="185"/>
      <c r="DN20" s="185"/>
      <c r="DO20" s="185"/>
    </row>
    <row r="21" spans="1:119" ht="18.75" customHeight="1" x14ac:dyDescent="0.15">
      <c r="A21" s="186"/>
      <c r="B21" s="524" t="s">
        <v>159</v>
      </c>
      <c r="C21" s="525"/>
      <c r="D21" s="525"/>
      <c r="E21" s="525"/>
      <c r="F21" s="525"/>
      <c r="G21" s="525"/>
      <c r="H21" s="525"/>
      <c r="I21" s="525"/>
      <c r="J21" s="525"/>
      <c r="K21" s="525"/>
      <c r="L21" s="525"/>
      <c r="M21" s="525"/>
      <c r="N21" s="525"/>
      <c r="O21" s="525"/>
      <c r="P21" s="525"/>
      <c r="Q21" s="525"/>
      <c r="R21" s="525"/>
      <c r="S21" s="525"/>
      <c r="T21" s="525"/>
      <c r="U21" s="525"/>
      <c r="V21" s="525"/>
      <c r="W21" s="525"/>
      <c r="X21" s="525"/>
      <c r="Y21" s="525"/>
      <c r="Z21" s="525"/>
      <c r="AA21" s="525"/>
      <c r="AB21" s="525"/>
      <c r="AC21" s="525"/>
      <c r="AD21" s="525"/>
      <c r="AE21" s="525"/>
      <c r="AF21" s="525"/>
      <c r="AG21" s="525"/>
      <c r="AH21" s="525"/>
      <c r="AI21" s="525"/>
      <c r="AJ21" s="525"/>
      <c r="AK21" s="525"/>
      <c r="AL21" s="525"/>
      <c r="AM21" s="525"/>
      <c r="AN21" s="525"/>
      <c r="AO21" s="525"/>
      <c r="AP21" s="525"/>
      <c r="AQ21" s="525"/>
      <c r="AR21" s="525"/>
      <c r="AS21" s="525"/>
      <c r="AT21" s="525"/>
      <c r="AU21" s="525"/>
      <c r="AV21" s="525"/>
      <c r="AW21" s="525"/>
      <c r="AX21" s="526"/>
      <c r="AY21" s="445"/>
      <c r="AZ21" s="446"/>
      <c r="BA21" s="446"/>
      <c r="BB21" s="446"/>
      <c r="BC21" s="446"/>
      <c r="BD21" s="446"/>
      <c r="BE21" s="446"/>
      <c r="BF21" s="446"/>
      <c r="BG21" s="446"/>
      <c r="BH21" s="446"/>
      <c r="BI21" s="446"/>
      <c r="BJ21" s="446"/>
      <c r="BK21" s="446"/>
      <c r="BL21" s="446"/>
      <c r="BM21" s="447"/>
      <c r="BN21" s="465"/>
      <c r="BO21" s="466"/>
      <c r="BP21" s="466"/>
      <c r="BQ21" s="466"/>
      <c r="BR21" s="466"/>
      <c r="BS21" s="466"/>
      <c r="BT21" s="466"/>
      <c r="BU21" s="467"/>
      <c r="BV21" s="465"/>
      <c r="BW21" s="466"/>
      <c r="BX21" s="466"/>
      <c r="BY21" s="466"/>
      <c r="BZ21" s="466"/>
      <c r="CA21" s="466"/>
      <c r="CB21" s="466"/>
      <c r="CC21" s="467"/>
      <c r="CD21" s="200"/>
      <c r="CE21" s="463"/>
      <c r="CF21" s="463"/>
      <c r="CG21" s="463"/>
      <c r="CH21" s="463"/>
      <c r="CI21" s="463"/>
      <c r="CJ21" s="463"/>
      <c r="CK21" s="463"/>
      <c r="CL21" s="463"/>
      <c r="CM21" s="463"/>
      <c r="CN21" s="463"/>
      <c r="CO21" s="463"/>
      <c r="CP21" s="463"/>
      <c r="CQ21" s="463"/>
      <c r="CR21" s="463"/>
      <c r="CS21" s="464"/>
      <c r="CT21" s="435"/>
      <c r="CU21" s="436"/>
      <c r="CV21" s="436"/>
      <c r="CW21" s="436"/>
      <c r="CX21" s="436"/>
      <c r="CY21" s="436"/>
      <c r="CZ21" s="436"/>
      <c r="DA21" s="437"/>
      <c r="DB21" s="435"/>
      <c r="DC21" s="436"/>
      <c r="DD21" s="436"/>
      <c r="DE21" s="436"/>
      <c r="DF21" s="436"/>
      <c r="DG21" s="436"/>
      <c r="DH21" s="436"/>
      <c r="DI21" s="437"/>
      <c r="DJ21" s="185"/>
      <c r="DK21" s="185"/>
      <c r="DL21" s="185"/>
      <c r="DM21" s="185"/>
      <c r="DN21" s="185"/>
      <c r="DO21" s="185"/>
    </row>
    <row r="22" spans="1:119" ht="18.75" customHeight="1" thickBot="1" x14ac:dyDescent="0.2">
      <c r="A22" s="186"/>
      <c r="B22" s="494" t="s">
        <v>160</v>
      </c>
      <c r="C22" s="495"/>
      <c r="D22" s="496"/>
      <c r="E22" s="503" t="s">
        <v>1</v>
      </c>
      <c r="F22" s="478"/>
      <c r="G22" s="478"/>
      <c r="H22" s="478"/>
      <c r="I22" s="478"/>
      <c r="J22" s="478"/>
      <c r="K22" s="479"/>
      <c r="L22" s="503" t="s">
        <v>161</v>
      </c>
      <c r="M22" s="478"/>
      <c r="N22" s="478"/>
      <c r="O22" s="478"/>
      <c r="P22" s="479"/>
      <c r="Q22" s="488" t="s">
        <v>162</v>
      </c>
      <c r="R22" s="489"/>
      <c r="S22" s="489"/>
      <c r="T22" s="489"/>
      <c r="U22" s="489"/>
      <c r="V22" s="504"/>
      <c r="W22" s="506" t="s">
        <v>163</v>
      </c>
      <c r="X22" s="495"/>
      <c r="Y22" s="496"/>
      <c r="Z22" s="503" t="s">
        <v>1</v>
      </c>
      <c r="AA22" s="478"/>
      <c r="AB22" s="478"/>
      <c r="AC22" s="478"/>
      <c r="AD22" s="478"/>
      <c r="AE22" s="478"/>
      <c r="AF22" s="478"/>
      <c r="AG22" s="479"/>
      <c r="AH22" s="477" t="s">
        <v>164</v>
      </c>
      <c r="AI22" s="478"/>
      <c r="AJ22" s="478"/>
      <c r="AK22" s="478"/>
      <c r="AL22" s="479"/>
      <c r="AM22" s="477" t="s">
        <v>165</v>
      </c>
      <c r="AN22" s="483"/>
      <c r="AO22" s="483"/>
      <c r="AP22" s="483"/>
      <c r="AQ22" s="483"/>
      <c r="AR22" s="484"/>
      <c r="AS22" s="488" t="s">
        <v>162</v>
      </c>
      <c r="AT22" s="489"/>
      <c r="AU22" s="489"/>
      <c r="AV22" s="489"/>
      <c r="AW22" s="489"/>
      <c r="AX22" s="490"/>
      <c r="AY22" s="432"/>
      <c r="AZ22" s="433"/>
      <c r="BA22" s="433"/>
      <c r="BB22" s="433"/>
      <c r="BC22" s="433"/>
      <c r="BD22" s="433"/>
      <c r="BE22" s="433"/>
      <c r="BF22" s="433"/>
      <c r="BG22" s="433"/>
      <c r="BH22" s="433"/>
      <c r="BI22" s="433"/>
      <c r="BJ22" s="433"/>
      <c r="BK22" s="433"/>
      <c r="BL22" s="433"/>
      <c r="BM22" s="434"/>
      <c r="BN22" s="468"/>
      <c r="BO22" s="469"/>
      <c r="BP22" s="469"/>
      <c r="BQ22" s="469"/>
      <c r="BR22" s="469"/>
      <c r="BS22" s="469"/>
      <c r="BT22" s="469"/>
      <c r="BU22" s="470"/>
      <c r="BV22" s="468"/>
      <c r="BW22" s="469"/>
      <c r="BX22" s="469"/>
      <c r="BY22" s="469"/>
      <c r="BZ22" s="469"/>
      <c r="CA22" s="469"/>
      <c r="CB22" s="469"/>
      <c r="CC22" s="470"/>
      <c r="CD22" s="200"/>
      <c r="CE22" s="463"/>
      <c r="CF22" s="463"/>
      <c r="CG22" s="463"/>
      <c r="CH22" s="463"/>
      <c r="CI22" s="463"/>
      <c r="CJ22" s="463"/>
      <c r="CK22" s="463"/>
      <c r="CL22" s="463"/>
      <c r="CM22" s="463"/>
      <c r="CN22" s="463"/>
      <c r="CO22" s="463"/>
      <c r="CP22" s="463"/>
      <c r="CQ22" s="463"/>
      <c r="CR22" s="463"/>
      <c r="CS22" s="464"/>
      <c r="CT22" s="435"/>
      <c r="CU22" s="436"/>
      <c r="CV22" s="436"/>
      <c r="CW22" s="436"/>
      <c r="CX22" s="436"/>
      <c r="CY22" s="436"/>
      <c r="CZ22" s="436"/>
      <c r="DA22" s="437"/>
      <c r="DB22" s="435"/>
      <c r="DC22" s="436"/>
      <c r="DD22" s="436"/>
      <c r="DE22" s="436"/>
      <c r="DF22" s="436"/>
      <c r="DG22" s="436"/>
      <c r="DH22" s="436"/>
      <c r="DI22" s="437"/>
      <c r="DJ22" s="185"/>
      <c r="DK22" s="185"/>
      <c r="DL22" s="185"/>
      <c r="DM22" s="185"/>
      <c r="DN22" s="185"/>
      <c r="DO22" s="185"/>
    </row>
    <row r="23" spans="1:119" ht="18.75" customHeight="1" x14ac:dyDescent="0.15">
      <c r="A23" s="186"/>
      <c r="B23" s="497"/>
      <c r="C23" s="498"/>
      <c r="D23" s="499"/>
      <c r="E23" s="480"/>
      <c r="F23" s="481"/>
      <c r="G23" s="481"/>
      <c r="H23" s="481"/>
      <c r="I23" s="481"/>
      <c r="J23" s="481"/>
      <c r="K23" s="482"/>
      <c r="L23" s="480"/>
      <c r="M23" s="481"/>
      <c r="N23" s="481"/>
      <c r="O23" s="481"/>
      <c r="P23" s="482"/>
      <c r="Q23" s="491"/>
      <c r="R23" s="492"/>
      <c r="S23" s="492"/>
      <c r="T23" s="492"/>
      <c r="U23" s="492"/>
      <c r="V23" s="505"/>
      <c r="W23" s="507"/>
      <c r="X23" s="498"/>
      <c r="Y23" s="499"/>
      <c r="Z23" s="480"/>
      <c r="AA23" s="481"/>
      <c r="AB23" s="481"/>
      <c r="AC23" s="481"/>
      <c r="AD23" s="481"/>
      <c r="AE23" s="481"/>
      <c r="AF23" s="481"/>
      <c r="AG23" s="482"/>
      <c r="AH23" s="480"/>
      <c r="AI23" s="481"/>
      <c r="AJ23" s="481"/>
      <c r="AK23" s="481"/>
      <c r="AL23" s="482"/>
      <c r="AM23" s="485"/>
      <c r="AN23" s="486"/>
      <c r="AO23" s="486"/>
      <c r="AP23" s="486"/>
      <c r="AQ23" s="486"/>
      <c r="AR23" s="487"/>
      <c r="AS23" s="491"/>
      <c r="AT23" s="492"/>
      <c r="AU23" s="492"/>
      <c r="AV23" s="492"/>
      <c r="AW23" s="492"/>
      <c r="AX23" s="493"/>
      <c r="AY23" s="457" t="s">
        <v>166</v>
      </c>
      <c r="AZ23" s="458"/>
      <c r="BA23" s="458"/>
      <c r="BB23" s="458"/>
      <c r="BC23" s="458"/>
      <c r="BD23" s="458"/>
      <c r="BE23" s="458"/>
      <c r="BF23" s="458"/>
      <c r="BG23" s="458"/>
      <c r="BH23" s="458"/>
      <c r="BI23" s="458"/>
      <c r="BJ23" s="458"/>
      <c r="BK23" s="458"/>
      <c r="BL23" s="458"/>
      <c r="BM23" s="459"/>
      <c r="BN23" s="465">
        <v>2072533</v>
      </c>
      <c r="BO23" s="466"/>
      <c r="BP23" s="466"/>
      <c r="BQ23" s="466"/>
      <c r="BR23" s="466"/>
      <c r="BS23" s="466"/>
      <c r="BT23" s="466"/>
      <c r="BU23" s="467"/>
      <c r="BV23" s="465">
        <v>1896754</v>
      </c>
      <c r="BW23" s="466"/>
      <c r="BX23" s="466"/>
      <c r="BY23" s="466"/>
      <c r="BZ23" s="466"/>
      <c r="CA23" s="466"/>
      <c r="CB23" s="466"/>
      <c r="CC23" s="467"/>
      <c r="CD23" s="200"/>
      <c r="CE23" s="463"/>
      <c r="CF23" s="463"/>
      <c r="CG23" s="463"/>
      <c r="CH23" s="463"/>
      <c r="CI23" s="463"/>
      <c r="CJ23" s="463"/>
      <c r="CK23" s="463"/>
      <c r="CL23" s="463"/>
      <c r="CM23" s="463"/>
      <c r="CN23" s="463"/>
      <c r="CO23" s="463"/>
      <c r="CP23" s="463"/>
      <c r="CQ23" s="463"/>
      <c r="CR23" s="463"/>
      <c r="CS23" s="464"/>
      <c r="CT23" s="435"/>
      <c r="CU23" s="436"/>
      <c r="CV23" s="436"/>
      <c r="CW23" s="436"/>
      <c r="CX23" s="436"/>
      <c r="CY23" s="436"/>
      <c r="CZ23" s="436"/>
      <c r="DA23" s="437"/>
      <c r="DB23" s="435"/>
      <c r="DC23" s="436"/>
      <c r="DD23" s="436"/>
      <c r="DE23" s="436"/>
      <c r="DF23" s="436"/>
      <c r="DG23" s="436"/>
      <c r="DH23" s="436"/>
      <c r="DI23" s="437"/>
      <c r="DJ23" s="185"/>
      <c r="DK23" s="185"/>
      <c r="DL23" s="185"/>
      <c r="DM23" s="185"/>
      <c r="DN23" s="185"/>
      <c r="DO23" s="185"/>
    </row>
    <row r="24" spans="1:119" ht="18.75" customHeight="1" thickBot="1" x14ac:dyDescent="0.2">
      <c r="A24" s="186"/>
      <c r="B24" s="497"/>
      <c r="C24" s="498"/>
      <c r="D24" s="499"/>
      <c r="E24" s="438" t="s">
        <v>167</v>
      </c>
      <c r="F24" s="439"/>
      <c r="G24" s="439"/>
      <c r="H24" s="439"/>
      <c r="I24" s="439"/>
      <c r="J24" s="439"/>
      <c r="K24" s="440"/>
      <c r="L24" s="441">
        <v>1</v>
      </c>
      <c r="M24" s="442"/>
      <c r="N24" s="442"/>
      <c r="O24" s="442"/>
      <c r="P24" s="443"/>
      <c r="Q24" s="441">
        <v>8270</v>
      </c>
      <c r="R24" s="442"/>
      <c r="S24" s="442"/>
      <c r="T24" s="442"/>
      <c r="U24" s="442"/>
      <c r="V24" s="443"/>
      <c r="W24" s="507"/>
      <c r="X24" s="498"/>
      <c r="Y24" s="499"/>
      <c r="Z24" s="438" t="s">
        <v>168</v>
      </c>
      <c r="AA24" s="439"/>
      <c r="AB24" s="439"/>
      <c r="AC24" s="439"/>
      <c r="AD24" s="439"/>
      <c r="AE24" s="439"/>
      <c r="AF24" s="439"/>
      <c r="AG24" s="440"/>
      <c r="AH24" s="441">
        <v>50</v>
      </c>
      <c r="AI24" s="442"/>
      <c r="AJ24" s="442"/>
      <c r="AK24" s="442"/>
      <c r="AL24" s="443"/>
      <c r="AM24" s="441">
        <v>149600</v>
      </c>
      <c r="AN24" s="442"/>
      <c r="AO24" s="442"/>
      <c r="AP24" s="442"/>
      <c r="AQ24" s="442"/>
      <c r="AR24" s="443"/>
      <c r="AS24" s="441">
        <v>2992</v>
      </c>
      <c r="AT24" s="442"/>
      <c r="AU24" s="442"/>
      <c r="AV24" s="442"/>
      <c r="AW24" s="442"/>
      <c r="AX24" s="444"/>
      <c r="AY24" s="432" t="s">
        <v>169</v>
      </c>
      <c r="AZ24" s="433"/>
      <c r="BA24" s="433"/>
      <c r="BB24" s="433"/>
      <c r="BC24" s="433"/>
      <c r="BD24" s="433"/>
      <c r="BE24" s="433"/>
      <c r="BF24" s="433"/>
      <c r="BG24" s="433"/>
      <c r="BH24" s="433"/>
      <c r="BI24" s="433"/>
      <c r="BJ24" s="433"/>
      <c r="BK24" s="433"/>
      <c r="BL24" s="433"/>
      <c r="BM24" s="434"/>
      <c r="BN24" s="465">
        <v>1732128</v>
      </c>
      <c r="BO24" s="466"/>
      <c r="BP24" s="466"/>
      <c r="BQ24" s="466"/>
      <c r="BR24" s="466"/>
      <c r="BS24" s="466"/>
      <c r="BT24" s="466"/>
      <c r="BU24" s="467"/>
      <c r="BV24" s="465">
        <v>1729043</v>
      </c>
      <c r="BW24" s="466"/>
      <c r="BX24" s="466"/>
      <c r="BY24" s="466"/>
      <c r="BZ24" s="466"/>
      <c r="CA24" s="466"/>
      <c r="CB24" s="466"/>
      <c r="CC24" s="467"/>
      <c r="CD24" s="200"/>
      <c r="CE24" s="463"/>
      <c r="CF24" s="463"/>
      <c r="CG24" s="463"/>
      <c r="CH24" s="463"/>
      <c r="CI24" s="463"/>
      <c r="CJ24" s="463"/>
      <c r="CK24" s="463"/>
      <c r="CL24" s="463"/>
      <c r="CM24" s="463"/>
      <c r="CN24" s="463"/>
      <c r="CO24" s="463"/>
      <c r="CP24" s="463"/>
      <c r="CQ24" s="463"/>
      <c r="CR24" s="463"/>
      <c r="CS24" s="464"/>
      <c r="CT24" s="435"/>
      <c r="CU24" s="436"/>
      <c r="CV24" s="436"/>
      <c r="CW24" s="436"/>
      <c r="CX24" s="436"/>
      <c r="CY24" s="436"/>
      <c r="CZ24" s="436"/>
      <c r="DA24" s="437"/>
      <c r="DB24" s="435"/>
      <c r="DC24" s="436"/>
      <c r="DD24" s="436"/>
      <c r="DE24" s="436"/>
      <c r="DF24" s="436"/>
      <c r="DG24" s="436"/>
      <c r="DH24" s="436"/>
      <c r="DI24" s="437"/>
      <c r="DJ24" s="185"/>
      <c r="DK24" s="185"/>
      <c r="DL24" s="185"/>
      <c r="DM24" s="185"/>
      <c r="DN24" s="185"/>
      <c r="DO24" s="185"/>
    </row>
    <row r="25" spans="1:119" s="185" customFormat="1" ht="18.75" customHeight="1" x14ac:dyDescent="0.15">
      <c r="A25" s="186"/>
      <c r="B25" s="497"/>
      <c r="C25" s="498"/>
      <c r="D25" s="499"/>
      <c r="E25" s="438" t="s">
        <v>170</v>
      </c>
      <c r="F25" s="439"/>
      <c r="G25" s="439"/>
      <c r="H25" s="439"/>
      <c r="I25" s="439"/>
      <c r="J25" s="439"/>
      <c r="K25" s="440"/>
      <c r="L25" s="441">
        <v>1</v>
      </c>
      <c r="M25" s="442"/>
      <c r="N25" s="442"/>
      <c r="O25" s="442"/>
      <c r="P25" s="443"/>
      <c r="Q25" s="441">
        <v>5970</v>
      </c>
      <c r="R25" s="442"/>
      <c r="S25" s="442"/>
      <c r="T25" s="442"/>
      <c r="U25" s="442"/>
      <c r="V25" s="443"/>
      <c r="W25" s="507"/>
      <c r="X25" s="498"/>
      <c r="Y25" s="499"/>
      <c r="Z25" s="438" t="s">
        <v>171</v>
      </c>
      <c r="AA25" s="439"/>
      <c r="AB25" s="439"/>
      <c r="AC25" s="439"/>
      <c r="AD25" s="439"/>
      <c r="AE25" s="439"/>
      <c r="AF25" s="439"/>
      <c r="AG25" s="440"/>
      <c r="AH25" s="441" t="s">
        <v>172</v>
      </c>
      <c r="AI25" s="442"/>
      <c r="AJ25" s="442"/>
      <c r="AK25" s="442"/>
      <c r="AL25" s="443"/>
      <c r="AM25" s="441" t="s">
        <v>127</v>
      </c>
      <c r="AN25" s="442"/>
      <c r="AO25" s="442"/>
      <c r="AP25" s="442"/>
      <c r="AQ25" s="442"/>
      <c r="AR25" s="443"/>
      <c r="AS25" s="441" t="s">
        <v>172</v>
      </c>
      <c r="AT25" s="442"/>
      <c r="AU25" s="442"/>
      <c r="AV25" s="442"/>
      <c r="AW25" s="442"/>
      <c r="AX25" s="444"/>
      <c r="AY25" s="457" t="s">
        <v>173</v>
      </c>
      <c r="AZ25" s="458"/>
      <c r="BA25" s="458"/>
      <c r="BB25" s="458"/>
      <c r="BC25" s="458"/>
      <c r="BD25" s="458"/>
      <c r="BE25" s="458"/>
      <c r="BF25" s="458"/>
      <c r="BG25" s="458"/>
      <c r="BH25" s="458"/>
      <c r="BI25" s="458"/>
      <c r="BJ25" s="458"/>
      <c r="BK25" s="458"/>
      <c r="BL25" s="458"/>
      <c r="BM25" s="459"/>
      <c r="BN25" s="460">
        <v>298376</v>
      </c>
      <c r="BO25" s="461"/>
      <c r="BP25" s="461"/>
      <c r="BQ25" s="461"/>
      <c r="BR25" s="461"/>
      <c r="BS25" s="461"/>
      <c r="BT25" s="461"/>
      <c r="BU25" s="462"/>
      <c r="BV25" s="460">
        <v>361260</v>
      </c>
      <c r="BW25" s="461"/>
      <c r="BX25" s="461"/>
      <c r="BY25" s="461"/>
      <c r="BZ25" s="461"/>
      <c r="CA25" s="461"/>
      <c r="CB25" s="461"/>
      <c r="CC25" s="462"/>
      <c r="CD25" s="200"/>
      <c r="CE25" s="463"/>
      <c r="CF25" s="463"/>
      <c r="CG25" s="463"/>
      <c r="CH25" s="463"/>
      <c r="CI25" s="463"/>
      <c r="CJ25" s="463"/>
      <c r="CK25" s="463"/>
      <c r="CL25" s="463"/>
      <c r="CM25" s="463"/>
      <c r="CN25" s="463"/>
      <c r="CO25" s="463"/>
      <c r="CP25" s="463"/>
      <c r="CQ25" s="463"/>
      <c r="CR25" s="463"/>
      <c r="CS25" s="464"/>
      <c r="CT25" s="435"/>
      <c r="CU25" s="436"/>
      <c r="CV25" s="436"/>
      <c r="CW25" s="436"/>
      <c r="CX25" s="436"/>
      <c r="CY25" s="436"/>
      <c r="CZ25" s="436"/>
      <c r="DA25" s="437"/>
      <c r="DB25" s="435"/>
      <c r="DC25" s="436"/>
      <c r="DD25" s="436"/>
      <c r="DE25" s="436"/>
      <c r="DF25" s="436"/>
      <c r="DG25" s="436"/>
      <c r="DH25" s="436"/>
      <c r="DI25" s="437"/>
    </row>
    <row r="26" spans="1:119" s="185" customFormat="1" ht="18.75" customHeight="1" x14ac:dyDescent="0.15">
      <c r="A26" s="186"/>
      <c r="B26" s="497"/>
      <c r="C26" s="498"/>
      <c r="D26" s="499"/>
      <c r="E26" s="438" t="s">
        <v>174</v>
      </c>
      <c r="F26" s="439"/>
      <c r="G26" s="439"/>
      <c r="H26" s="439"/>
      <c r="I26" s="439"/>
      <c r="J26" s="439"/>
      <c r="K26" s="440"/>
      <c r="L26" s="441">
        <v>1</v>
      </c>
      <c r="M26" s="442"/>
      <c r="N26" s="442"/>
      <c r="O26" s="442"/>
      <c r="P26" s="443"/>
      <c r="Q26" s="441">
        <v>5190</v>
      </c>
      <c r="R26" s="442"/>
      <c r="S26" s="442"/>
      <c r="T26" s="442"/>
      <c r="U26" s="442"/>
      <c r="V26" s="443"/>
      <c r="W26" s="507"/>
      <c r="X26" s="498"/>
      <c r="Y26" s="499"/>
      <c r="Z26" s="438" t="s">
        <v>175</v>
      </c>
      <c r="AA26" s="520"/>
      <c r="AB26" s="520"/>
      <c r="AC26" s="520"/>
      <c r="AD26" s="520"/>
      <c r="AE26" s="520"/>
      <c r="AF26" s="520"/>
      <c r="AG26" s="521"/>
      <c r="AH26" s="441">
        <v>1</v>
      </c>
      <c r="AI26" s="442"/>
      <c r="AJ26" s="442"/>
      <c r="AK26" s="442"/>
      <c r="AL26" s="443"/>
      <c r="AM26" s="441" t="s">
        <v>176</v>
      </c>
      <c r="AN26" s="442"/>
      <c r="AO26" s="442"/>
      <c r="AP26" s="442"/>
      <c r="AQ26" s="442"/>
      <c r="AR26" s="443"/>
      <c r="AS26" s="441" t="s">
        <v>177</v>
      </c>
      <c r="AT26" s="442"/>
      <c r="AU26" s="442"/>
      <c r="AV26" s="442"/>
      <c r="AW26" s="442"/>
      <c r="AX26" s="444"/>
      <c r="AY26" s="474" t="s">
        <v>178</v>
      </c>
      <c r="AZ26" s="475"/>
      <c r="BA26" s="475"/>
      <c r="BB26" s="475"/>
      <c r="BC26" s="475"/>
      <c r="BD26" s="475"/>
      <c r="BE26" s="475"/>
      <c r="BF26" s="475"/>
      <c r="BG26" s="475"/>
      <c r="BH26" s="475"/>
      <c r="BI26" s="475"/>
      <c r="BJ26" s="475"/>
      <c r="BK26" s="475"/>
      <c r="BL26" s="475"/>
      <c r="BM26" s="476"/>
      <c r="BN26" s="465" t="s">
        <v>172</v>
      </c>
      <c r="BO26" s="466"/>
      <c r="BP26" s="466"/>
      <c r="BQ26" s="466"/>
      <c r="BR26" s="466"/>
      <c r="BS26" s="466"/>
      <c r="BT26" s="466"/>
      <c r="BU26" s="467"/>
      <c r="BV26" s="465" t="s">
        <v>172</v>
      </c>
      <c r="BW26" s="466"/>
      <c r="BX26" s="466"/>
      <c r="BY26" s="466"/>
      <c r="BZ26" s="466"/>
      <c r="CA26" s="466"/>
      <c r="CB26" s="466"/>
      <c r="CC26" s="467"/>
      <c r="CD26" s="200"/>
      <c r="CE26" s="463"/>
      <c r="CF26" s="463"/>
      <c r="CG26" s="463"/>
      <c r="CH26" s="463"/>
      <c r="CI26" s="463"/>
      <c r="CJ26" s="463"/>
      <c r="CK26" s="463"/>
      <c r="CL26" s="463"/>
      <c r="CM26" s="463"/>
      <c r="CN26" s="463"/>
      <c r="CO26" s="463"/>
      <c r="CP26" s="463"/>
      <c r="CQ26" s="463"/>
      <c r="CR26" s="463"/>
      <c r="CS26" s="464"/>
      <c r="CT26" s="435"/>
      <c r="CU26" s="436"/>
      <c r="CV26" s="436"/>
      <c r="CW26" s="436"/>
      <c r="CX26" s="436"/>
      <c r="CY26" s="436"/>
      <c r="CZ26" s="436"/>
      <c r="DA26" s="437"/>
      <c r="DB26" s="435"/>
      <c r="DC26" s="436"/>
      <c r="DD26" s="436"/>
      <c r="DE26" s="436"/>
      <c r="DF26" s="436"/>
      <c r="DG26" s="436"/>
      <c r="DH26" s="436"/>
      <c r="DI26" s="437"/>
    </row>
    <row r="27" spans="1:119" ht="18.75" customHeight="1" thickBot="1" x14ac:dyDescent="0.2">
      <c r="A27" s="186"/>
      <c r="B27" s="497"/>
      <c r="C27" s="498"/>
      <c r="D27" s="499"/>
      <c r="E27" s="438" t="s">
        <v>179</v>
      </c>
      <c r="F27" s="439"/>
      <c r="G27" s="439"/>
      <c r="H27" s="439"/>
      <c r="I27" s="439"/>
      <c r="J27" s="439"/>
      <c r="K27" s="440"/>
      <c r="L27" s="441">
        <v>1</v>
      </c>
      <c r="M27" s="442"/>
      <c r="N27" s="442"/>
      <c r="O27" s="442"/>
      <c r="P27" s="443"/>
      <c r="Q27" s="441">
        <v>2990</v>
      </c>
      <c r="R27" s="442"/>
      <c r="S27" s="442"/>
      <c r="T27" s="442"/>
      <c r="U27" s="442"/>
      <c r="V27" s="443"/>
      <c r="W27" s="507"/>
      <c r="X27" s="498"/>
      <c r="Y27" s="499"/>
      <c r="Z27" s="438" t="s">
        <v>180</v>
      </c>
      <c r="AA27" s="439"/>
      <c r="AB27" s="439"/>
      <c r="AC27" s="439"/>
      <c r="AD27" s="439"/>
      <c r="AE27" s="439"/>
      <c r="AF27" s="439"/>
      <c r="AG27" s="440"/>
      <c r="AH27" s="441">
        <v>1</v>
      </c>
      <c r="AI27" s="442"/>
      <c r="AJ27" s="442"/>
      <c r="AK27" s="442"/>
      <c r="AL27" s="443"/>
      <c r="AM27" s="441" t="s">
        <v>176</v>
      </c>
      <c r="AN27" s="442"/>
      <c r="AO27" s="442"/>
      <c r="AP27" s="442"/>
      <c r="AQ27" s="442"/>
      <c r="AR27" s="443"/>
      <c r="AS27" s="441" t="s">
        <v>176</v>
      </c>
      <c r="AT27" s="442"/>
      <c r="AU27" s="442"/>
      <c r="AV27" s="442"/>
      <c r="AW27" s="442"/>
      <c r="AX27" s="444"/>
      <c r="AY27" s="471" t="s">
        <v>181</v>
      </c>
      <c r="AZ27" s="472"/>
      <c r="BA27" s="472"/>
      <c r="BB27" s="472"/>
      <c r="BC27" s="472"/>
      <c r="BD27" s="472"/>
      <c r="BE27" s="472"/>
      <c r="BF27" s="472"/>
      <c r="BG27" s="472"/>
      <c r="BH27" s="472"/>
      <c r="BI27" s="472"/>
      <c r="BJ27" s="472"/>
      <c r="BK27" s="472"/>
      <c r="BL27" s="472"/>
      <c r="BM27" s="473"/>
      <c r="BN27" s="468">
        <v>20000</v>
      </c>
      <c r="BO27" s="469"/>
      <c r="BP27" s="469"/>
      <c r="BQ27" s="469"/>
      <c r="BR27" s="469"/>
      <c r="BS27" s="469"/>
      <c r="BT27" s="469"/>
      <c r="BU27" s="470"/>
      <c r="BV27" s="468">
        <v>20000</v>
      </c>
      <c r="BW27" s="469"/>
      <c r="BX27" s="469"/>
      <c r="BY27" s="469"/>
      <c r="BZ27" s="469"/>
      <c r="CA27" s="469"/>
      <c r="CB27" s="469"/>
      <c r="CC27" s="470"/>
      <c r="CD27" s="202"/>
      <c r="CE27" s="463"/>
      <c r="CF27" s="463"/>
      <c r="CG27" s="463"/>
      <c r="CH27" s="463"/>
      <c r="CI27" s="463"/>
      <c r="CJ27" s="463"/>
      <c r="CK27" s="463"/>
      <c r="CL27" s="463"/>
      <c r="CM27" s="463"/>
      <c r="CN27" s="463"/>
      <c r="CO27" s="463"/>
      <c r="CP27" s="463"/>
      <c r="CQ27" s="463"/>
      <c r="CR27" s="463"/>
      <c r="CS27" s="464"/>
      <c r="CT27" s="435"/>
      <c r="CU27" s="436"/>
      <c r="CV27" s="436"/>
      <c r="CW27" s="436"/>
      <c r="CX27" s="436"/>
      <c r="CY27" s="436"/>
      <c r="CZ27" s="436"/>
      <c r="DA27" s="437"/>
      <c r="DB27" s="435"/>
      <c r="DC27" s="436"/>
      <c r="DD27" s="436"/>
      <c r="DE27" s="436"/>
      <c r="DF27" s="436"/>
      <c r="DG27" s="436"/>
      <c r="DH27" s="436"/>
      <c r="DI27" s="437"/>
      <c r="DJ27" s="185"/>
      <c r="DK27" s="185"/>
      <c r="DL27" s="185"/>
      <c r="DM27" s="185"/>
      <c r="DN27" s="185"/>
      <c r="DO27" s="185"/>
    </row>
    <row r="28" spans="1:119" ht="18.75" customHeight="1" x14ac:dyDescent="0.15">
      <c r="A28" s="186"/>
      <c r="B28" s="497"/>
      <c r="C28" s="498"/>
      <c r="D28" s="499"/>
      <c r="E28" s="438" t="s">
        <v>182</v>
      </c>
      <c r="F28" s="439"/>
      <c r="G28" s="439"/>
      <c r="H28" s="439"/>
      <c r="I28" s="439"/>
      <c r="J28" s="439"/>
      <c r="K28" s="440"/>
      <c r="L28" s="441">
        <v>1</v>
      </c>
      <c r="M28" s="442"/>
      <c r="N28" s="442"/>
      <c r="O28" s="442"/>
      <c r="P28" s="443"/>
      <c r="Q28" s="441">
        <v>2580</v>
      </c>
      <c r="R28" s="442"/>
      <c r="S28" s="442"/>
      <c r="T28" s="442"/>
      <c r="U28" s="442"/>
      <c r="V28" s="443"/>
      <c r="W28" s="507"/>
      <c r="X28" s="498"/>
      <c r="Y28" s="499"/>
      <c r="Z28" s="438" t="s">
        <v>183</v>
      </c>
      <c r="AA28" s="439"/>
      <c r="AB28" s="439"/>
      <c r="AC28" s="439"/>
      <c r="AD28" s="439"/>
      <c r="AE28" s="439"/>
      <c r="AF28" s="439"/>
      <c r="AG28" s="440"/>
      <c r="AH28" s="441" t="s">
        <v>172</v>
      </c>
      <c r="AI28" s="442"/>
      <c r="AJ28" s="442"/>
      <c r="AK28" s="442"/>
      <c r="AL28" s="443"/>
      <c r="AM28" s="441" t="s">
        <v>172</v>
      </c>
      <c r="AN28" s="442"/>
      <c r="AO28" s="442"/>
      <c r="AP28" s="442"/>
      <c r="AQ28" s="442"/>
      <c r="AR28" s="443"/>
      <c r="AS28" s="441" t="s">
        <v>172</v>
      </c>
      <c r="AT28" s="442"/>
      <c r="AU28" s="442"/>
      <c r="AV28" s="442"/>
      <c r="AW28" s="442"/>
      <c r="AX28" s="444"/>
      <c r="AY28" s="448" t="s">
        <v>184</v>
      </c>
      <c r="AZ28" s="449"/>
      <c r="BA28" s="449"/>
      <c r="BB28" s="450"/>
      <c r="BC28" s="457" t="s">
        <v>48</v>
      </c>
      <c r="BD28" s="458"/>
      <c r="BE28" s="458"/>
      <c r="BF28" s="458"/>
      <c r="BG28" s="458"/>
      <c r="BH28" s="458"/>
      <c r="BI28" s="458"/>
      <c r="BJ28" s="458"/>
      <c r="BK28" s="458"/>
      <c r="BL28" s="458"/>
      <c r="BM28" s="459"/>
      <c r="BN28" s="460">
        <v>950877</v>
      </c>
      <c r="BO28" s="461"/>
      <c r="BP28" s="461"/>
      <c r="BQ28" s="461"/>
      <c r="BR28" s="461"/>
      <c r="BS28" s="461"/>
      <c r="BT28" s="461"/>
      <c r="BU28" s="462"/>
      <c r="BV28" s="460">
        <v>1084773</v>
      </c>
      <c r="BW28" s="461"/>
      <c r="BX28" s="461"/>
      <c r="BY28" s="461"/>
      <c r="BZ28" s="461"/>
      <c r="CA28" s="461"/>
      <c r="CB28" s="461"/>
      <c r="CC28" s="462"/>
      <c r="CD28" s="200"/>
      <c r="CE28" s="463"/>
      <c r="CF28" s="463"/>
      <c r="CG28" s="463"/>
      <c r="CH28" s="463"/>
      <c r="CI28" s="463"/>
      <c r="CJ28" s="463"/>
      <c r="CK28" s="463"/>
      <c r="CL28" s="463"/>
      <c r="CM28" s="463"/>
      <c r="CN28" s="463"/>
      <c r="CO28" s="463"/>
      <c r="CP28" s="463"/>
      <c r="CQ28" s="463"/>
      <c r="CR28" s="463"/>
      <c r="CS28" s="464"/>
      <c r="CT28" s="435"/>
      <c r="CU28" s="436"/>
      <c r="CV28" s="436"/>
      <c r="CW28" s="436"/>
      <c r="CX28" s="436"/>
      <c r="CY28" s="436"/>
      <c r="CZ28" s="436"/>
      <c r="DA28" s="437"/>
      <c r="DB28" s="435"/>
      <c r="DC28" s="436"/>
      <c r="DD28" s="436"/>
      <c r="DE28" s="436"/>
      <c r="DF28" s="436"/>
      <c r="DG28" s="436"/>
      <c r="DH28" s="436"/>
      <c r="DI28" s="437"/>
      <c r="DJ28" s="185"/>
      <c r="DK28" s="185"/>
      <c r="DL28" s="185"/>
      <c r="DM28" s="185"/>
      <c r="DN28" s="185"/>
      <c r="DO28" s="185"/>
    </row>
    <row r="29" spans="1:119" ht="18.75" customHeight="1" x14ac:dyDescent="0.15">
      <c r="A29" s="186"/>
      <c r="B29" s="497"/>
      <c r="C29" s="498"/>
      <c r="D29" s="499"/>
      <c r="E29" s="438" t="s">
        <v>185</v>
      </c>
      <c r="F29" s="439"/>
      <c r="G29" s="439"/>
      <c r="H29" s="439"/>
      <c r="I29" s="439"/>
      <c r="J29" s="439"/>
      <c r="K29" s="440"/>
      <c r="L29" s="441">
        <v>6</v>
      </c>
      <c r="M29" s="442"/>
      <c r="N29" s="442"/>
      <c r="O29" s="442"/>
      <c r="P29" s="443"/>
      <c r="Q29" s="441">
        <v>2510</v>
      </c>
      <c r="R29" s="442"/>
      <c r="S29" s="442"/>
      <c r="T29" s="442"/>
      <c r="U29" s="442"/>
      <c r="V29" s="443"/>
      <c r="W29" s="508"/>
      <c r="X29" s="509"/>
      <c r="Y29" s="510"/>
      <c r="Z29" s="438" t="s">
        <v>186</v>
      </c>
      <c r="AA29" s="439"/>
      <c r="AB29" s="439"/>
      <c r="AC29" s="439"/>
      <c r="AD29" s="439"/>
      <c r="AE29" s="439"/>
      <c r="AF29" s="439"/>
      <c r="AG29" s="440"/>
      <c r="AH29" s="441">
        <v>51</v>
      </c>
      <c r="AI29" s="442"/>
      <c r="AJ29" s="442"/>
      <c r="AK29" s="442"/>
      <c r="AL29" s="443"/>
      <c r="AM29" s="441">
        <v>151765</v>
      </c>
      <c r="AN29" s="442"/>
      <c r="AO29" s="442"/>
      <c r="AP29" s="442"/>
      <c r="AQ29" s="442"/>
      <c r="AR29" s="443"/>
      <c r="AS29" s="441">
        <v>2976</v>
      </c>
      <c r="AT29" s="442"/>
      <c r="AU29" s="442"/>
      <c r="AV29" s="442"/>
      <c r="AW29" s="442"/>
      <c r="AX29" s="444"/>
      <c r="AY29" s="451"/>
      <c r="AZ29" s="452"/>
      <c r="BA29" s="452"/>
      <c r="BB29" s="453"/>
      <c r="BC29" s="445" t="s">
        <v>187</v>
      </c>
      <c r="BD29" s="446"/>
      <c r="BE29" s="446"/>
      <c r="BF29" s="446"/>
      <c r="BG29" s="446"/>
      <c r="BH29" s="446"/>
      <c r="BI29" s="446"/>
      <c r="BJ29" s="446"/>
      <c r="BK29" s="446"/>
      <c r="BL29" s="446"/>
      <c r="BM29" s="447"/>
      <c r="BN29" s="465">
        <v>426137</v>
      </c>
      <c r="BO29" s="466"/>
      <c r="BP29" s="466"/>
      <c r="BQ29" s="466"/>
      <c r="BR29" s="466"/>
      <c r="BS29" s="466"/>
      <c r="BT29" s="466"/>
      <c r="BU29" s="467"/>
      <c r="BV29" s="465">
        <v>464849</v>
      </c>
      <c r="BW29" s="466"/>
      <c r="BX29" s="466"/>
      <c r="BY29" s="466"/>
      <c r="BZ29" s="466"/>
      <c r="CA29" s="466"/>
      <c r="CB29" s="466"/>
      <c r="CC29" s="467"/>
      <c r="CD29" s="202"/>
      <c r="CE29" s="463"/>
      <c r="CF29" s="463"/>
      <c r="CG29" s="463"/>
      <c r="CH29" s="463"/>
      <c r="CI29" s="463"/>
      <c r="CJ29" s="463"/>
      <c r="CK29" s="463"/>
      <c r="CL29" s="463"/>
      <c r="CM29" s="463"/>
      <c r="CN29" s="463"/>
      <c r="CO29" s="463"/>
      <c r="CP29" s="463"/>
      <c r="CQ29" s="463"/>
      <c r="CR29" s="463"/>
      <c r="CS29" s="464"/>
      <c r="CT29" s="435"/>
      <c r="CU29" s="436"/>
      <c r="CV29" s="436"/>
      <c r="CW29" s="436"/>
      <c r="CX29" s="436"/>
      <c r="CY29" s="436"/>
      <c r="CZ29" s="436"/>
      <c r="DA29" s="437"/>
      <c r="DB29" s="435"/>
      <c r="DC29" s="436"/>
      <c r="DD29" s="436"/>
      <c r="DE29" s="436"/>
      <c r="DF29" s="436"/>
      <c r="DG29" s="436"/>
      <c r="DH29" s="436"/>
      <c r="DI29" s="437"/>
      <c r="DJ29" s="185"/>
      <c r="DK29" s="185"/>
      <c r="DL29" s="185"/>
      <c r="DM29" s="185"/>
      <c r="DN29" s="185"/>
      <c r="DO29" s="185"/>
    </row>
    <row r="30" spans="1:119" ht="18.75" customHeight="1" thickBot="1" x14ac:dyDescent="0.2">
      <c r="A30" s="186"/>
      <c r="B30" s="500"/>
      <c r="C30" s="501"/>
      <c r="D30" s="502"/>
      <c r="E30" s="511"/>
      <c r="F30" s="512"/>
      <c r="G30" s="512"/>
      <c r="H30" s="512"/>
      <c r="I30" s="512"/>
      <c r="J30" s="512"/>
      <c r="K30" s="513"/>
      <c r="L30" s="514"/>
      <c r="M30" s="515"/>
      <c r="N30" s="515"/>
      <c r="O30" s="515"/>
      <c r="P30" s="516"/>
      <c r="Q30" s="514"/>
      <c r="R30" s="515"/>
      <c r="S30" s="515"/>
      <c r="T30" s="515"/>
      <c r="U30" s="515"/>
      <c r="V30" s="516"/>
      <c r="W30" s="517" t="s">
        <v>188</v>
      </c>
      <c r="X30" s="518"/>
      <c r="Y30" s="518"/>
      <c r="Z30" s="518"/>
      <c r="AA30" s="518"/>
      <c r="AB30" s="518"/>
      <c r="AC30" s="518"/>
      <c r="AD30" s="518"/>
      <c r="AE30" s="518"/>
      <c r="AF30" s="518"/>
      <c r="AG30" s="519"/>
      <c r="AH30" s="429">
        <v>97.7</v>
      </c>
      <c r="AI30" s="430"/>
      <c r="AJ30" s="430"/>
      <c r="AK30" s="430"/>
      <c r="AL30" s="430"/>
      <c r="AM30" s="430"/>
      <c r="AN30" s="430"/>
      <c r="AO30" s="430"/>
      <c r="AP30" s="430"/>
      <c r="AQ30" s="430"/>
      <c r="AR30" s="430"/>
      <c r="AS30" s="430"/>
      <c r="AT30" s="430"/>
      <c r="AU30" s="430"/>
      <c r="AV30" s="430"/>
      <c r="AW30" s="430"/>
      <c r="AX30" s="431"/>
      <c r="AY30" s="454"/>
      <c r="AZ30" s="455"/>
      <c r="BA30" s="455"/>
      <c r="BB30" s="456"/>
      <c r="BC30" s="432" t="s">
        <v>50</v>
      </c>
      <c r="BD30" s="433"/>
      <c r="BE30" s="433"/>
      <c r="BF30" s="433"/>
      <c r="BG30" s="433"/>
      <c r="BH30" s="433"/>
      <c r="BI30" s="433"/>
      <c r="BJ30" s="433"/>
      <c r="BK30" s="433"/>
      <c r="BL30" s="433"/>
      <c r="BM30" s="434"/>
      <c r="BN30" s="468">
        <v>1116172</v>
      </c>
      <c r="BO30" s="469"/>
      <c r="BP30" s="469"/>
      <c r="BQ30" s="469"/>
      <c r="BR30" s="469"/>
      <c r="BS30" s="469"/>
      <c r="BT30" s="469"/>
      <c r="BU30" s="470"/>
      <c r="BV30" s="468">
        <v>1178057</v>
      </c>
      <c r="BW30" s="469"/>
      <c r="BX30" s="469"/>
      <c r="BY30" s="469"/>
      <c r="BZ30" s="469"/>
      <c r="CA30" s="469"/>
      <c r="CB30" s="469"/>
      <c r="CC30" s="470"/>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189</v>
      </c>
      <c r="D32" s="213"/>
      <c r="E32" s="213"/>
      <c r="F32" s="210"/>
      <c r="G32" s="210"/>
      <c r="H32" s="210"/>
      <c r="I32" s="210"/>
      <c r="J32" s="210"/>
      <c r="K32" s="210"/>
      <c r="L32" s="210"/>
      <c r="M32" s="210"/>
      <c r="N32" s="210"/>
      <c r="O32" s="210"/>
      <c r="P32" s="210"/>
      <c r="Q32" s="210"/>
      <c r="R32" s="210"/>
      <c r="S32" s="210"/>
      <c r="T32" s="210"/>
      <c r="U32" s="210" t="s">
        <v>190</v>
      </c>
      <c r="V32" s="210"/>
      <c r="W32" s="210"/>
      <c r="X32" s="210"/>
      <c r="Y32" s="210"/>
      <c r="Z32" s="210"/>
      <c r="AA32" s="210"/>
      <c r="AB32" s="210"/>
      <c r="AC32" s="210"/>
      <c r="AD32" s="210"/>
      <c r="AE32" s="210"/>
      <c r="AF32" s="210"/>
      <c r="AG32" s="210"/>
      <c r="AH32" s="210"/>
      <c r="AI32" s="210"/>
      <c r="AJ32" s="210"/>
      <c r="AK32" s="210"/>
      <c r="AL32" s="210"/>
      <c r="AM32" s="214" t="s">
        <v>191</v>
      </c>
      <c r="AN32" s="210"/>
      <c r="AO32" s="210"/>
      <c r="AP32" s="210"/>
      <c r="AQ32" s="210"/>
      <c r="AR32" s="210"/>
      <c r="AS32" s="214"/>
      <c r="AT32" s="214"/>
      <c r="AU32" s="214"/>
      <c r="AV32" s="214"/>
      <c r="AW32" s="214"/>
      <c r="AX32" s="214"/>
      <c r="AY32" s="214"/>
      <c r="AZ32" s="214"/>
      <c r="BA32" s="214"/>
      <c r="BB32" s="210"/>
      <c r="BC32" s="214"/>
      <c r="BD32" s="210"/>
      <c r="BE32" s="214" t="s">
        <v>192</v>
      </c>
      <c r="BF32" s="210"/>
      <c r="BG32" s="210"/>
      <c r="BH32" s="210"/>
      <c r="BI32" s="210"/>
      <c r="BJ32" s="214"/>
      <c r="BK32" s="214"/>
      <c r="BL32" s="214"/>
      <c r="BM32" s="214"/>
      <c r="BN32" s="214"/>
      <c r="BO32" s="214"/>
      <c r="BP32" s="214"/>
      <c r="BQ32" s="214"/>
      <c r="BR32" s="210"/>
      <c r="BS32" s="210"/>
      <c r="BT32" s="210"/>
      <c r="BU32" s="210"/>
      <c r="BV32" s="210"/>
      <c r="BW32" s="210" t="s">
        <v>193</v>
      </c>
      <c r="BX32" s="210"/>
      <c r="BY32" s="210"/>
      <c r="BZ32" s="210"/>
      <c r="CA32" s="210"/>
      <c r="CB32" s="214"/>
      <c r="CC32" s="214"/>
      <c r="CD32" s="214"/>
      <c r="CE32" s="214"/>
      <c r="CF32" s="214"/>
      <c r="CG32" s="214"/>
      <c r="CH32" s="214"/>
      <c r="CI32" s="214"/>
      <c r="CJ32" s="214"/>
      <c r="CK32" s="214"/>
      <c r="CL32" s="214"/>
      <c r="CM32" s="214"/>
      <c r="CN32" s="214"/>
      <c r="CO32" s="214" t="s">
        <v>194</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28" t="s">
        <v>195</v>
      </c>
      <c r="D33" s="428"/>
      <c r="E33" s="427" t="s">
        <v>196</v>
      </c>
      <c r="F33" s="427"/>
      <c r="G33" s="427"/>
      <c r="H33" s="427"/>
      <c r="I33" s="427"/>
      <c r="J33" s="427"/>
      <c r="K33" s="427"/>
      <c r="L33" s="427"/>
      <c r="M33" s="427"/>
      <c r="N33" s="427"/>
      <c r="O33" s="427"/>
      <c r="P33" s="427"/>
      <c r="Q33" s="427"/>
      <c r="R33" s="427"/>
      <c r="S33" s="427"/>
      <c r="T33" s="215"/>
      <c r="U33" s="428" t="s">
        <v>197</v>
      </c>
      <c r="V33" s="428"/>
      <c r="W33" s="427" t="s">
        <v>196</v>
      </c>
      <c r="X33" s="427"/>
      <c r="Y33" s="427"/>
      <c r="Z33" s="427"/>
      <c r="AA33" s="427"/>
      <c r="AB33" s="427"/>
      <c r="AC33" s="427"/>
      <c r="AD33" s="427"/>
      <c r="AE33" s="427"/>
      <c r="AF33" s="427"/>
      <c r="AG33" s="427"/>
      <c r="AH33" s="427"/>
      <c r="AI33" s="427"/>
      <c r="AJ33" s="427"/>
      <c r="AK33" s="427"/>
      <c r="AL33" s="215"/>
      <c r="AM33" s="428" t="s">
        <v>195</v>
      </c>
      <c r="AN33" s="428"/>
      <c r="AO33" s="427" t="s">
        <v>196</v>
      </c>
      <c r="AP33" s="427"/>
      <c r="AQ33" s="427"/>
      <c r="AR33" s="427"/>
      <c r="AS33" s="427"/>
      <c r="AT33" s="427"/>
      <c r="AU33" s="427"/>
      <c r="AV33" s="427"/>
      <c r="AW33" s="427"/>
      <c r="AX33" s="427"/>
      <c r="AY33" s="427"/>
      <c r="AZ33" s="427"/>
      <c r="BA33" s="427"/>
      <c r="BB33" s="427"/>
      <c r="BC33" s="427"/>
      <c r="BD33" s="216"/>
      <c r="BE33" s="427" t="s">
        <v>198</v>
      </c>
      <c r="BF33" s="427"/>
      <c r="BG33" s="427" t="s">
        <v>199</v>
      </c>
      <c r="BH33" s="427"/>
      <c r="BI33" s="427"/>
      <c r="BJ33" s="427"/>
      <c r="BK33" s="427"/>
      <c r="BL33" s="427"/>
      <c r="BM33" s="427"/>
      <c r="BN33" s="427"/>
      <c r="BO33" s="427"/>
      <c r="BP33" s="427"/>
      <c r="BQ33" s="427"/>
      <c r="BR33" s="427"/>
      <c r="BS33" s="427"/>
      <c r="BT33" s="427"/>
      <c r="BU33" s="427"/>
      <c r="BV33" s="216"/>
      <c r="BW33" s="428" t="s">
        <v>198</v>
      </c>
      <c r="BX33" s="428"/>
      <c r="BY33" s="427" t="s">
        <v>200</v>
      </c>
      <c r="BZ33" s="427"/>
      <c r="CA33" s="427"/>
      <c r="CB33" s="427"/>
      <c r="CC33" s="427"/>
      <c r="CD33" s="427"/>
      <c r="CE33" s="427"/>
      <c r="CF33" s="427"/>
      <c r="CG33" s="427"/>
      <c r="CH33" s="427"/>
      <c r="CI33" s="427"/>
      <c r="CJ33" s="427"/>
      <c r="CK33" s="427"/>
      <c r="CL33" s="427"/>
      <c r="CM33" s="427"/>
      <c r="CN33" s="215"/>
      <c r="CO33" s="428" t="s">
        <v>195</v>
      </c>
      <c r="CP33" s="428"/>
      <c r="CQ33" s="427" t="s">
        <v>201</v>
      </c>
      <c r="CR33" s="427"/>
      <c r="CS33" s="427"/>
      <c r="CT33" s="427"/>
      <c r="CU33" s="427"/>
      <c r="CV33" s="427"/>
      <c r="CW33" s="427"/>
      <c r="CX33" s="427"/>
      <c r="CY33" s="427"/>
      <c r="CZ33" s="427"/>
      <c r="DA33" s="427"/>
      <c r="DB33" s="427"/>
      <c r="DC33" s="427"/>
      <c r="DD33" s="427"/>
      <c r="DE33" s="427"/>
      <c r="DF33" s="215"/>
      <c r="DG33" s="426" t="s">
        <v>202</v>
      </c>
      <c r="DH33" s="426"/>
      <c r="DI33" s="217"/>
      <c r="DJ33" s="185"/>
      <c r="DK33" s="185"/>
      <c r="DL33" s="185"/>
      <c r="DM33" s="185"/>
      <c r="DN33" s="185"/>
      <c r="DO33" s="185"/>
    </row>
    <row r="34" spans="1:119" ht="32.25" customHeight="1" x14ac:dyDescent="0.15">
      <c r="A34" s="186"/>
      <c r="B34" s="212"/>
      <c r="C34" s="424">
        <f>IF(E34="","",1)</f>
        <v>1</v>
      </c>
      <c r="D34" s="424"/>
      <c r="E34" s="423" t="str">
        <f>IF('各会計、関係団体の財政状況及び健全化判断比率'!B7="","",'各会計、関係団体の財政状況及び健全化判断比率'!B7)</f>
        <v>一般会計</v>
      </c>
      <c r="F34" s="423"/>
      <c r="G34" s="423"/>
      <c r="H34" s="423"/>
      <c r="I34" s="423"/>
      <c r="J34" s="423"/>
      <c r="K34" s="423"/>
      <c r="L34" s="423"/>
      <c r="M34" s="423"/>
      <c r="N34" s="423"/>
      <c r="O34" s="423"/>
      <c r="P34" s="423"/>
      <c r="Q34" s="423"/>
      <c r="R34" s="423"/>
      <c r="S34" s="423"/>
      <c r="T34" s="213"/>
      <c r="U34" s="424">
        <f>IF(W34="","",MAX(C34:D43)+1)</f>
        <v>5</v>
      </c>
      <c r="V34" s="424"/>
      <c r="W34" s="423" t="str">
        <f>IF('各会計、関係団体の財政状況及び健全化判断比率'!B28="","",'各会計、関係団体の財政状況及び健全化判断比率'!B28)</f>
        <v>国民健康保険特別会計（事業勘定）</v>
      </c>
      <c r="X34" s="423"/>
      <c r="Y34" s="423"/>
      <c r="Z34" s="423"/>
      <c r="AA34" s="423"/>
      <c r="AB34" s="423"/>
      <c r="AC34" s="423"/>
      <c r="AD34" s="423"/>
      <c r="AE34" s="423"/>
      <c r="AF34" s="423"/>
      <c r="AG34" s="423"/>
      <c r="AH34" s="423"/>
      <c r="AI34" s="423"/>
      <c r="AJ34" s="423"/>
      <c r="AK34" s="423"/>
      <c r="AL34" s="213"/>
      <c r="AM34" s="424" t="str">
        <f>IF(AO34="","",MAX(C34:D43,U34:V43)+1)</f>
        <v/>
      </c>
      <c r="AN34" s="424"/>
      <c r="AO34" s="423"/>
      <c r="AP34" s="423"/>
      <c r="AQ34" s="423"/>
      <c r="AR34" s="423"/>
      <c r="AS34" s="423"/>
      <c r="AT34" s="423"/>
      <c r="AU34" s="423"/>
      <c r="AV34" s="423"/>
      <c r="AW34" s="423"/>
      <c r="AX34" s="423"/>
      <c r="AY34" s="423"/>
      <c r="AZ34" s="423"/>
      <c r="BA34" s="423"/>
      <c r="BB34" s="423"/>
      <c r="BC34" s="423"/>
      <c r="BD34" s="213"/>
      <c r="BE34" s="424">
        <f>IF(BG34="","",MAX(C34:D43,U34:V43,AM34:AN43)+1)</f>
        <v>9</v>
      </c>
      <c r="BF34" s="424"/>
      <c r="BG34" s="423" t="str">
        <f>IF('各会計、関係団体の財政状況及び健全化判断比率'!B32="","",'各会計、関係団体の財政状況及び健全化判断比率'!B32)</f>
        <v>簡易水道特別会計</v>
      </c>
      <c r="BH34" s="423"/>
      <c r="BI34" s="423"/>
      <c r="BJ34" s="423"/>
      <c r="BK34" s="423"/>
      <c r="BL34" s="423"/>
      <c r="BM34" s="423"/>
      <c r="BN34" s="423"/>
      <c r="BO34" s="423"/>
      <c r="BP34" s="423"/>
      <c r="BQ34" s="423"/>
      <c r="BR34" s="423"/>
      <c r="BS34" s="423"/>
      <c r="BT34" s="423"/>
      <c r="BU34" s="423"/>
      <c r="BV34" s="213"/>
      <c r="BW34" s="424">
        <f>IF(BY34="","",MAX(C34:D43,U34:V43,AM34:AN43,BE34:BF43)+1)</f>
        <v>11</v>
      </c>
      <c r="BX34" s="424"/>
      <c r="BY34" s="423" t="str">
        <f>IF('各会計、関係団体の財政状況及び健全化判断比率'!B68="","",'各会計、関係団体の財政状況及び健全化判断比率'!B68)</f>
        <v>白石市外二町組合</v>
      </c>
      <c r="BZ34" s="423"/>
      <c r="CA34" s="423"/>
      <c r="CB34" s="423"/>
      <c r="CC34" s="423"/>
      <c r="CD34" s="423"/>
      <c r="CE34" s="423"/>
      <c r="CF34" s="423"/>
      <c r="CG34" s="423"/>
      <c r="CH34" s="423"/>
      <c r="CI34" s="423"/>
      <c r="CJ34" s="423"/>
      <c r="CK34" s="423"/>
      <c r="CL34" s="423"/>
      <c r="CM34" s="423"/>
      <c r="CN34" s="213"/>
      <c r="CO34" s="424">
        <f>IF(CQ34="","",MAX(C34:D43,U34:V43,AM34:AN43,BE34:BF43,BW34:BX43)+1)</f>
        <v>18</v>
      </c>
      <c r="CP34" s="424"/>
      <c r="CQ34" s="423" t="str">
        <f>IF('各会計、関係団体の財政状況及び健全化判断比率'!BS7="","",'各会計、関係団体の財政状況及び健全化判断比率'!BS7)</f>
        <v>七ヶ宿観光開発</v>
      </c>
      <c r="CR34" s="423"/>
      <c r="CS34" s="423"/>
      <c r="CT34" s="423"/>
      <c r="CU34" s="423"/>
      <c r="CV34" s="423"/>
      <c r="CW34" s="423"/>
      <c r="CX34" s="423"/>
      <c r="CY34" s="423"/>
      <c r="CZ34" s="423"/>
      <c r="DA34" s="423"/>
      <c r="DB34" s="423"/>
      <c r="DC34" s="423"/>
      <c r="DD34" s="423"/>
      <c r="DE34" s="423"/>
      <c r="DF34" s="210"/>
      <c r="DG34" s="425" t="str">
        <f>IF('各会計、関係団体の財政状況及び健全化判断比率'!BR7="","",'各会計、関係団体の財政状況及び健全化判断比率'!BR7)</f>
        <v/>
      </c>
      <c r="DH34" s="425"/>
      <c r="DI34" s="217"/>
      <c r="DJ34" s="185"/>
      <c r="DK34" s="185"/>
      <c r="DL34" s="185"/>
      <c r="DM34" s="185"/>
      <c r="DN34" s="185"/>
      <c r="DO34" s="185"/>
    </row>
    <row r="35" spans="1:119" ht="32.25" customHeight="1" x14ac:dyDescent="0.15">
      <c r="A35" s="186"/>
      <c r="B35" s="212"/>
      <c r="C35" s="424">
        <f>IF(E35="","",C34+1)</f>
        <v>2</v>
      </c>
      <c r="D35" s="424"/>
      <c r="E35" s="423" t="str">
        <f>IF('各会計、関係団体の財政状況及び健全化判断比率'!B8="","",'各会計、関係団体の財政状況及び健全化判断比率'!B8)</f>
        <v>町営バス特別会計</v>
      </c>
      <c r="F35" s="423"/>
      <c r="G35" s="423"/>
      <c r="H35" s="423"/>
      <c r="I35" s="423"/>
      <c r="J35" s="423"/>
      <c r="K35" s="423"/>
      <c r="L35" s="423"/>
      <c r="M35" s="423"/>
      <c r="N35" s="423"/>
      <c r="O35" s="423"/>
      <c r="P35" s="423"/>
      <c r="Q35" s="423"/>
      <c r="R35" s="423"/>
      <c r="S35" s="423"/>
      <c r="T35" s="213"/>
      <c r="U35" s="424">
        <f>IF(W35="","",U34+1)</f>
        <v>6</v>
      </c>
      <c r="V35" s="424"/>
      <c r="W35" s="423" t="str">
        <f>IF('各会計、関係団体の財政状況及び健全化判断比率'!B29="","",'各会計、関係団体の財政状況及び健全化判断比率'!B29)</f>
        <v>国民健康保険特別会計（直診勘定）</v>
      </c>
      <c r="X35" s="423"/>
      <c r="Y35" s="423"/>
      <c r="Z35" s="423"/>
      <c r="AA35" s="423"/>
      <c r="AB35" s="423"/>
      <c r="AC35" s="423"/>
      <c r="AD35" s="423"/>
      <c r="AE35" s="423"/>
      <c r="AF35" s="423"/>
      <c r="AG35" s="423"/>
      <c r="AH35" s="423"/>
      <c r="AI35" s="423"/>
      <c r="AJ35" s="423"/>
      <c r="AK35" s="423"/>
      <c r="AL35" s="213"/>
      <c r="AM35" s="424" t="str">
        <f t="shared" ref="AM35:AM43" si="0">IF(AO35="","",AM34+1)</f>
        <v/>
      </c>
      <c r="AN35" s="424"/>
      <c r="AO35" s="423"/>
      <c r="AP35" s="423"/>
      <c r="AQ35" s="423"/>
      <c r="AR35" s="423"/>
      <c r="AS35" s="423"/>
      <c r="AT35" s="423"/>
      <c r="AU35" s="423"/>
      <c r="AV35" s="423"/>
      <c r="AW35" s="423"/>
      <c r="AX35" s="423"/>
      <c r="AY35" s="423"/>
      <c r="AZ35" s="423"/>
      <c r="BA35" s="423"/>
      <c r="BB35" s="423"/>
      <c r="BC35" s="423"/>
      <c r="BD35" s="213"/>
      <c r="BE35" s="424">
        <f t="shared" ref="BE35:BE43" si="1">IF(BG35="","",BE34+1)</f>
        <v>10</v>
      </c>
      <c r="BF35" s="424"/>
      <c r="BG35" s="423" t="str">
        <f>IF('各会計、関係団体の財政状況及び健全化判断比率'!B33="","",'各会計、関係団体の財政状況及び健全化判断比率'!B33)</f>
        <v>公共下水道特別会計</v>
      </c>
      <c r="BH35" s="423"/>
      <c r="BI35" s="423"/>
      <c r="BJ35" s="423"/>
      <c r="BK35" s="423"/>
      <c r="BL35" s="423"/>
      <c r="BM35" s="423"/>
      <c r="BN35" s="423"/>
      <c r="BO35" s="423"/>
      <c r="BP35" s="423"/>
      <c r="BQ35" s="423"/>
      <c r="BR35" s="423"/>
      <c r="BS35" s="423"/>
      <c r="BT35" s="423"/>
      <c r="BU35" s="423"/>
      <c r="BV35" s="213"/>
      <c r="BW35" s="424">
        <f t="shared" ref="BW35:BW43" si="2">IF(BY35="","",BW34+1)</f>
        <v>12</v>
      </c>
      <c r="BX35" s="424"/>
      <c r="BY35" s="423" t="str">
        <f>IF('各会計、関係団体の財政状況及び健全化判断比率'!B69="","",'各会計、関係団体の財政状況及び健全化判断比率'!B69)</f>
        <v>白石市外二町組合：病院会計</v>
      </c>
      <c r="BZ35" s="423"/>
      <c r="CA35" s="423"/>
      <c r="CB35" s="423"/>
      <c r="CC35" s="423"/>
      <c r="CD35" s="423"/>
      <c r="CE35" s="423"/>
      <c r="CF35" s="423"/>
      <c r="CG35" s="423"/>
      <c r="CH35" s="423"/>
      <c r="CI35" s="423"/>
      <c r="CJ35" s="423"/>
      <c r="CK35" s="423"/>
      <c r="CL35" s="423"/>
      <c r="CM35" s="423"/>
      <c r="CN35" s="213"/>
      <c r="CO35" s="424">
        <f t="shared" ref="CO35:CO43" si="3">IF(CQ35="","",CO34+1)</f>
        <v>19</v>
      </c>
      <c r="CP35" s="424"/>
      <c r="CQ35" s="423" t="str">
        <f>IF('各会計、関係団体の財政状況及び健全化判断比率'!BS8="","",'各会計、関係団体の財政状況及び健全化判断比率'!BS8)</f>
        <v>七ヶ宿まちづくり</v>
      </c>
      <c r="CR35" s="423"/>
      <c r="CS35" s="423"/>
      <c r="CT35" s="423"/>
      <c r="CU35" s="423"/>
      <c r="CV35" s="423"/>
      <c r="CW35" s="423"/>
      <c r="CX35" s="423"/>
      <c r="CY35" s="423"/>
      <c r="CZ35" s="423"/>
      <c r="DA35" s="423"/>
      <c r="DB35" s="423"/>
      <c r="DC35" s="423"/>
      <c r="DD35" s="423"/>
      <c r="DE35" s="423"/>
      <c r="DF35" s="210"/>
      <c r="DG35" s="425" t="str">
        <f>IF('各会計、関係団体の財政状況及び健全化判断比率'!BR8="","",'各会計、関係団体の財政状況及び健全化判断比率'!BR8)</f>
        <v/>
      </c>
      <c r="DH35" s="425"/>
      <c r="DI35" s="217"/>
      <c r="DJ35" s="185"/>
      <c r="DK35" s="185"/>
      <c r="DL35" s="185"/>
      <c r="DM35" s="185"/>
      <c r="DN35" s="185"/>
      <c r="DO35" s="185"/>
    </row>
    <row r="36" spans="1:119" ht="32.25" customHeight="1" x14ac:dyDescent="0.15">
      <c r="A36" s="186"/>
      <c r="B36" s="212"/>
      <c r="C36" s="424">
        <f>IF(E36="","",C35+1)</f>
        <v>3</v>
      </c>
      <c r="D36" s="424"/>
      <c r="E36" s="423" t="str">
        <f>IF('各会計、関係団体の財政状況及び健全化判断比率'!B9="","",'各会計、関係団体の財政状況及び健全化判断比率'!B9)</f>
        <v>介護サービス特別会計</v>
      </c>
      <c r="F36" s="423"/>
      <c r="G36" s="423"/>
      <c r="H36" s="423"/>
      <c r="I36" s="423"/>
      <c r="J36" s="423"/>
      <c r="K36" s="423"/>
      <c r="L36" s="423"/>
      <c r="M36" s="423"/>
      <c r="N36" s="423"/>
      <c r="O36" s="423"/>
      <c r="P36" s="423"/>
      <c r="Q36" s="423"/>
      <c r="R36" s="423"/>
      <c r="S36" s="423"/>
      <c r="T36" s="213"/>
      <c r="U36" s="424">
        <f t="shared" ref="U36:U43" si="4">IF(W36="","",U35+1)</f>
        <v>7</v>
      </c>
      <c r="V36" s="424"/>
      <c r="W36" s="423" t="str">
        <f>IF('各会計、関係団体の財政状況及び健全化判断比率'!B30="","",'各会計、関係団体の財政状況及び健全化判断比率'!B30)</f>
        <v>介護保険特別会計</v>
      </c>
      <c r="X36" s="423"/>
      <c r="Y36" s="423"/>
      <c r="Z36" s="423"/>
      <c r="AA36" s="423"/>
      <c r="AB36" s="423"/>
      <c r="AC36" s="423"/>
      <c r="AD36" s="423"/>
      <c r="AE36" s="423"/>
      <c r="AF36" s="423"/>
      <c r="AG36" s="423"/>
      <c r="AH36" s="423"/>
      <c r="AI36" s="423"/>
      <c r="AJ36" s="423"/>
      <c r="AK36" s="423"/>
      <c r="AL36" s="213"/>
      <c r="AM36" s="424" t="str">
        <f t="shared" si="0"/>
        <v/>
      </c>
      <c r="AN36" s="424"/>
      <c r="AO36" s="423"/>
      <c r="AP36" s="423"/>
      <c r="AQ36" s="423"/>
      <c r="AR36" s="423"/>
      <c r="AS36" s="423"/>
      <c r="AT36" s="423"/>
      <c r="AU36" s="423"/>
      <c r="AV36" s="423"/>
      <c r="AW36" s="423"/>
      <c r="AX36" s="423"/>
      <c r="AY36" s="423"/>
      <c r="AZ36" s="423"/>
      <c r="BA36" s="423"/>
      <c r="BB36" s="423"/>
      <c r="BC36" s="423"/>
      <c r="BD36" s="213"/>
      <c r="BE36" s="424" t="str">
        <f t="shared" si="1"/>
        <v/>
      </c>
      <c r="BF36" s="424"/>
      <c r="BG36" s="423"/>
      <c r="BH36" s="423"/>
      <c r="BI36" s="423"/>
      <c r="BJ36" s="423"/>
      <c r="BK36" s="423"/>
      <c r="BL36" s="423"/>
      <c r="BM36" s="423"/>
      <c r="BN36" s="423"/>
      <c r="BO36" s="423"/>
      <c r="BP36" s="423"/>
      <c r="BQ36" s="423"/>
      <c r="BR36" s="423"/>
      <c r="BS36" s="423"/>
      <c r="BT36" s="423"/>
      <c r="BU36" s="423"/>
      <c r="BV36" s="213"/>
      <c r="BW36" s="424">
        <f t="shared" si="2"/>
        <v>13</v>
      </c>
      <c r="BX36" s="424"/>
      <c r="BY36" s="423" t="str">
        <f>IF('各会計、関係団体の財政状況及び健全化判断比率'!B70="","",'各会計、関係団体の財政状況及び健全化判断比率'!B70)</f>
        <v>宮城県市町村職員退職手当組合</v>
      </c>
      <c r="BZ36" s="423"/>
      <c r="CA36" s="423"/>
      <c r="CB36" s="423"/>
      <c r="CC36" s="423"/>
      <c r="CD36" s="423"/>
      <c r="CE36" s="423"/>
      <c r="CF36" s="423"/>
      <c r="CG36" s="423"/>
      <c r="CH36" s="423"/>
      <c r="CI36" s="423"/>
      <c r="CJ36" s="423"/>
      <c r="CK36" s="423"/>
      <c r="CL36" s="423"/>
      <c r="CM36" s="423"/>
      <c r="CN36" s="213"/>
      <c r="CO36" s="424">
        <f t="shared" si="3"/>
        <v>20</v>
      </c>
      <c r="CP36" s="424"/>
      <c r="CQ36" s="423" t="str">
        <f>IF('各会計、関係団体の財政状況及び健全化判断比率'!BS9="","",'各会計、関係団体の財政状況及び健全化判断比率'!BS9)</f>
        <v>七ヶ宿くらし研究所</v>
      </c>
      <c r="CR36" s="423"/>
      <c r="CS36" s="423"/>
      <c r="CT36" s="423"/>
      <c r="CU36" s="423"/>
      <c r="CV36" s="423"/>
      <c r="CW36" s="423"/>
      <c r="CX36" s="423"/>
      <c r="CY36" s="423"/>
      <c r="CZ36" s="423"/>
      <c r="DA36" s="423"/>
      <c r="DB36" s="423"/>
      <c r="DC36" s="423"/>
      <c r="DD36" s="423"/>
      <c r="DE36" s="423"/>
      <c r="DF36" s="210"/>
      <c r="DG36" s="425" t="str">
        <f>IF('各会計、関係団体の財政状況及び健全化判断比率'!BR9="","",'各会計、関係団体の財政状況及び健全化判断比率'!BR9)</f>
        <v/>
      </c>
      <c r="DH36" s="425"/>
      <c r="DI36" s="217"/>
      <c r="DJ36" s="185"/>
      <c r="DK36" s="185"/>
      <c r="DL36" s="185"/>
      <c r="DM36" s="185"/>
      <c r="DN36" s="185"/>
      <c r="DO36" s="185"/>
    </row>
    <row r="37" spans="1:119" ht="32.25" customHeight="1" x14ac:dyDescent="0.15">
      <c r="A37" s="186"/>
      <c r="B37" s="212"/>
      <c r="C37" s="424">
        <f>IF(E37="","",C36+1)</f>
        <v>4</v>
      </c>
      <c r="D37" s="424"/>
      <c r="E37" s="423" t="str">
        <f>IF('各会計、関係団体の財政状況及び健全化判断比率'!B10="","",'各会計、関係団体の財政状況及び健全化判断比率'!B10)</f>
        <v>七ヶ宿ダム自然休養公園特別会計</v>
      </c>
      <c r="F37" s="423"/>
      <c r="G37" s="423"/>
      <c r="H37" s="423"/>
      <c r="I37" s="423"/>
      <c r="J37" s="423"/>
      <c r="K37" s="423"/>
      <c r="L37" s="423"/>
      <c r="M37" s="423"/>
      <c r="N37" s="423"/>
      <c r="O37" s="423"/>
      <c r="P37" s="423"/>
      <c r="Q37" s="423"/>
      <c r="R37" s="423"/>
      <c r="S37" s="423"/>
      <c r="T37" s="213"/>
      <c r="U37" s="424">
        <f t="shared" si="4"/>
        <v>8</v>
      </c>
      <c r="V37" s="424"/>
      <c r="W37" s="423" t="str">
        <f>IF('各会計、関係団体の財政状況及び健全化判断比率'!B31="","",'各会計、関係団体の財政状況及び健全化判断比率'!B31)</f>
        <v>後期高齢者特別会計</v>
      </c>
      <c r="X37" s="423"/>
      <c r="Y37" s="423"/>
      <c r="Z37" s="423"/>
      <c r="AA37" s="423"/>
      <c r="AB37" s="423"/>
      <c r="AC37" s="423"/>
      <c r="AD37" s="423"/>
      <c r="AE37" s="423"/>
      <c r="AF37" s="423"/>
      <c r="AG37" s="423"/>
      <c r="AH37" s="423"/>
      <c r="AI37" s="423"/>
      <c r="AJ37" s="423"/>
      <c r="AK37" s="423"/>
      <c r="AL37" s="213"/>
      <c r="AM37" s="424" t="str">
        <f t="shared" si="0"/>
        <v/>
      </c>
      <c r="AN37" s="424"/>
      <c r="AO37" s="423"/>
      <c r="AP37" s="423"/>
      <c r="AQ37" s="423"/>
      <c r="AR37" s="423"/>
      <c r="AS37" s="423"/>
      <c r="AT37" s="423"/>
      <c r="AU37" s="423"/>
      <c r="AV37" s="423"/>
      <c r="AW37" s="423"/>
      <c r="AX37" s="423"/>
      <c r="AY37" s="423"/>
      <c r="AZ37" s="423"/>
      <c r="BA37" s="423"/>
      <c r="BB37" s="423"/>
      <c r="BC37" s="423"/>
      <c r="BD37" s="213"/>
      <c r="BE37" s="424" t="str">
        <f t="shared" si="1"/>
        <v/>
      </c>
      <c r="BF37" s="424"/>
      <c r="BG37" s="423"/>
      <c r="BH37" s="423"/>
      <c r="BI37" s="423"/>
      <c r="BJ37" s="423"/>
      <c r="BK37" s="423"/>
      <c r="BL37" s="423"/>
      <c r="BM37" s="423"/>
      <c r="BN37" s="423"/>
      <c r="BO37" s="423"/>
      <c r="BP37" s="423"/>
      <c r="BQ37" s="423"/>
      <c r="BR37" s="423"/>
      <c r="BS37" s="423"/>
      <c r="BT37" s="423"/>
      <c r="BU37" s="423"/>
      <c r="BV37" s="213"/>
      <c r="BW37" s="424">
        <f t="shared" si="2"/>
        <v>14</v>
      </c>
      <c r="BX37" s="424"/>
      <c r="BY37" s="423" t="str">
        <f>IF('各会計、関係団体の財政状況及び健全化判断比率'!B71="","",'各会計、関係団体の財政状況及び健全化判断比率'!B71)</f>
        <v>宮城県市町村非常勤消防団員補償報償組合</v>
      </c>
      <c r="BZ37" s="423"/>
      <c r="CA37" s="423"/>
      <c r="CB37" s="423"/>
      <c r="CC37" s="423"/>
      <c r="CD37" s="423"/>
      <c r="CE37" s="423"/>
      <c r="CF37" s="423"/>
      <c r="CG37" s="423"/>
      <c r="CH37" s="423"/>
      <c r="CI37" s="423"/>
      <c r="CJ37" s="423"/>
      <c r="CK37" s="423"/>
      <c r="CL37" s="423"/>
      <c r="CM37" s="423"/>
      <c r="CN37" s="213"/>
      <c r="CO37" s="424" t="str">
        <f t="shared" si="3"/>
        <v/>
      </c>
      <c r="CP37" s="424"/>
      <c r="CQ37" s="423" t="str">
        <f>IF('各会計、関係団体の財政状況及び健全化判断比率'!BS10="","",'各会計、関係団体の財政状況及び健全化判断比率'!BS10)</f>
        <v/>
      </c>
      <c r="CR37" s="423"/>
      <c r="CS37" s="423"/>
      <c r="CT37" s="423"/>
      <c r="CU37" s="423"/>
      <c r="CV37" s="423"/>
      <c r="CW37" s="423"/>
      <c r="CX37" s="423"/>
      <c r="CY37" s="423"/>
      <c r="CZ37" s="423"/>
      <c r="DA37" s="423"/>
      <c r="DB37" s="423"/>
      <c r="DC37" s="423"/>
      <c r="DD37" s="423"/>
      <c r="DE37" s="423"/>
      <c r="DF37" s="210"/>
      <c r="DG37" s="425" t="str">
        <f>IF('各会計、関係団体の財政状況及び健全化判断比率'!BR10="","",'各会計、関係団体の財政状況及び健全化判断比率'!BR10)</f>
        <v/>
      </c>
      <c r="DH37" s="425"/>
      <c r="DI37" s="217"/>
      <c r="DJ37" s="185"/>
      <c r="DK37" s="185"/>
      <c r="DL37" s="185"/>
      <c r="DM37" s="185"/>
      <c r="DN37" s="185"/>
      <c r="DO37" s="185"/>
    </row>
    <row r="38" spans="1:119" ht="32.25" customHeight="1" x14ac:dyDescent="0.15">
      <c r="A38" s="186"/>
      <c r="B38" s="212"/>
      <c r="C38" s="424" t="str">
        <f t="shared" ref="C38:C43" si="5">IF(E38="","",C37+1)</f>
        <v/>
      </c>
      <c r="D38" s="424"/>
      <c r="E38" s="423" t="str">
        <f>IF('各会計、関係団体の財政状況及び健全化判断比率'!B11="","",'各会計、関係団体の財政状況及び健全化判断比率'!B11)</f>
        <v/>
      </c>
      <c r="F38" s="423"/>
      <c r="G38" s="423"/>
      <c r="H38" s="423"/>
      <c r="I38" s="423"/>
      <c r="J38" s="423"/>
      <c r="K38" s="423"/>
      <c r="L38" s="423"/>
      <c r="M38" s="423"/>
      <c r="N38" s="423"/>
      <c r="O38" s="423"/>
      <c r="P38" s="423"/>
      <c r="Q38" s="423"/>
      <c r="R38" s="423"/>
      <c r="S38" s="423"/>
      <c r="T38" s="213"/>
      <c r="U38" s="424" t="str">
        <f t="shared" si="4"/>
        <v/>
      </c>
      <c r="V38" s="424"/>
      <c r="W38" s="423"/>
      <c r="X38" s="423"/>
      <c r="Y38" s="423"/>
      <c r="Z38" s="423"/>
      <c r="AA38" s="423"/>
      <c r="AB38" s="423"/>
      <c r="AC38" s="423"/>
      <c r="AD38" s="423"/>
      <c r="AE38" s="423"/>
      <c r="AF38" s="423"/>
      <c r="AG38" s="423"/>
      <c r="AH38" s="423"/>
      <c r="AI38" s="423"/>
      <c r="AJ38" s="423"/>
      <c r="AK38" s="423"/>
      <c r="AL38" s="213"/>
      <c r="AM38" s="424" t="str">
        <f t="shared" si="0"/>
        <v/>
      </c>
      <c r="AN38" s="424"/>
      <c r="AO38" s="423"/>
      <c r="AP38" s="423"/>
      <c r="AQ38" s="423"/>
      <c r="AR38" s="423"/>
      <c r="AS38" s="423"/>
      <c r="AT38" s="423"/>
      <c r="AU38" s="423"/>
      <c r="AV38" s="423"/>
      <c r="AW38" s="423"/>
      <c r="AX38" s="423"/>
      <c r="AY38" s="423"/>
      <c r="AZ38" s="423"/>
      <c r="BA38" s="423"/>
      <c r="BB38" s="423"/>
      <c r="BC38" s="423"/>
      <c r="BD38" s="213"/>
      <c r="BE38" s="424" t="str">
        <f t="shared" si="1"/>
        <v/>
      </c>
      <c r="BF38" s="424"/>
      <c r="BG38" s="423"/>
      <c r="BH38" s="423"/>
      <c r="BI38" s="423"/>
      <c r="BJ38" s="423"/>
      <c r="BK38" s="423"/>
      <c r="BL38" s="423"/>
      <c r="BM38" s="423"/>
      <c r="BN38" s="423"/>
      <c r="BO38" s="423"/>
      <c r="BP38" s="423"/>
      <c r="BQ38" s="423"/>
      <c r="BR38" s="423"/>
      <c r="BS38" s="423"/>
      <c r="BT38" s="423"/>
      <c r="BU38" s="423"/>
      <c r="BV38" s="213"/>
      <c r="BW38" s="424">
        <f t="shared" si="2"/>
        <v>15</v>
      </c>
      <c r="BX38" s="424"/>
      <c r="BY38" s="423" t="str">
        <f>IF('各会計、関係団体の財政状況及び健全化判断比率'!B72="","",'各会計、関係団体の財政状況及び健全化判断比率'!B72)</f>
        <v>仙南地域広域行政事務組合</v>
      </c>
      <c r="BZ38" s="423"/>
      <c r="CA38" s="423"/>
      <c r="CB38" s="423"/>
      <c r="CC38" s="423"/>
      <c r="CD38" s="423"/>
      <c r="CE38" s="423"/>
      <c r="CF38" s="423"/>
      <c r="CG38" s="423"/>
      <c r="CH38" s="423"/>
      <c r="CI38" s="423"/>
      <c r="CJ38" s="423"/>
      <c r="CK38" s="423"/>
      <c r="CL38" s="423"/>
      <c r="CM38" s="423"/>
      <c r="CN38" s="213"/>
      <c r="CO38" s="424" t="str">
        <f t="shared" si="3"/>
        <v/>
      </c>
      <c r="CP38" s="424"/>
      <c r="CQ38" s="423" t="str">
        <f>IF('各会計、関係団体の財政状況及び健全化判断比率'!BS11="","",'各会計、関係団体の財政状況及び健全化判断比率'!BS11)</f>
        <v/>
      </c>
      <c r="CR38" s="423"/>
      <c r="CS38" s="423"/>
      <c r="CT38" s="423"/>
      <c r="CU38" s="423"/>
      <c r="CV38" s="423"/>
      <c r="CW38" s="423"/>
      <c r="CX38" s="423"/>
      <c r="CY38" s="423"/>
      <c r="CZ38" s="423"/>
      <c r="DA38" s="423"/>
      <c r="DB38" s="423"/>
      <c r="DC38" s="423"/>
      <c r="DD38" s="423"/>
      <c r="DE38" s="423"/>
      <c r="DF38" s="210"/>
      <c r="DG38" s="425" t="str">
        <f>IF('各会計、関係団体の財政状況及び健全化判断比率'!BR11="","",'各会計、関係団体の財政状況及び健全化判断比率'!BR11)</f>
        <v/>
      </c>
      <c r="DH38" s="425"/>
      <c r="DI38" s="217"/>
      <c r="DJ38" s="185"/>
      <c r="DK38" s="185"/>
      <c r="DL38" s="185"/>
      <c r="DM38" s="185"/>
      <c r="DN38" s="185"/>
      <c r="DO38" s="185"/>
    </row>
    <row r="39" spans="1:119" ht="32.25" customHeight="1" x14ac:dyDescent="0.15">
      <c r="A39" s="186"/>
      <c r="B39" s="212"/>
      <c r="C39" s="424" t="str">
        <f t="shared" si="5"/>
        <v/>
      </c>
      <c r="D39" s="424"/>
      <c r="E39" s="423" t="str">
        <f>IF('各会計、関係団体の財政状況及び健全化判断比率'!B12="","",'各会計、関係団体の財政状況及び健全化判断比率'!B12)</f>
        <v/>
      </c>
      <c r="F39" s="423"/>
      <c r="G39" s="423"/>
      <c r="H39" s="423"/>
      <c r="I39" s="423"/>
      <c r="J39" s="423"/>
      <c r="K39" s="423"/>
      <c r="L39" s="423"/>
      <c r="M39" s="423"/>
      <c r="N39" s="423"/>
      <c r="O39" s="423"/>
      <c r="P39" s="423"/>
      <c r="Q39" s="423"/>
      <c r="R39" s="423"/>
      <c r="S39" s="423"/>
      <c r="T39" s="213"/>
      <c r="U39" s="424" t="str">
        <f t="shared" si="4"/>
        <v/>
      </c>
      <c r="V39" s="424"/>
      <c r="W39" s="423"/>
      <c r="X39" s="423"/>
      <c r="Y39" s="423"/>
      <c r="Z39" s="423"/>
      <c r="AA39" s="423"/>
      <c r="AB39" s="423"/>
      <c r="AC39" s="423"/>
      <c r="AD39" s="423"/>
      <c r="AE39" s="423"/>
      <c r="AF39" s="423"/>
      <c r="AG39" s="423"/>
      <c r="AH39" s="423"/>
      <c r="AI39" s="423"/>
      <c r="AJ39" s="423"/>
      <c r="AK39" s="423"/>
      <c r="AL39" s="213"/>
      <c r="AM39" s="424" t="str">
        <f t="shared" si="0"/>
        <v/>
      </c>
      <c r="AN39" s="424"/>
      <c r="AO39" s="423"/>
      <c r="AP39" s="423"/>
      <c r="AQ39" s="423"/>
      <c r="AR39" s="423"/>
      <c r="AS39" s="423"/>
      <c r="AT39" s="423"/>
      <c r="AU39" s="423"/>
      <c r="AV39" s="423"/>
      <c r="AW39" s="423"/>
      <c r="AX39" s="423"/>
      <c r="AY39" s="423"/>
      <c r="AZ39" s="423"/>
      <c r="BA39" s="423"/>
      <c r="BB39" s="423"/>
      <c r="BC39" s="423"/>
      <c r="BD39" s="213"/>
      <c r="BE39" s="424" t="str">
        <f t="shared" si="1"/>
        <v/>
      </c>
      <c r="BF39" s="424"/>
      <c r="BG39" s="423"/>
      <c r="BH39" s="423"/>
      <c r="BI39" s="423"/>
      <c r="BJ39" s="423"/>
      <c r="BK39" s="423"/>
      <c r="BL39" s="423"/>
      <c r="BM39" s="423"/>
      <c r="BN39" s="423"/>
      <c r="BO39" s="423"/>
      <c r="BP39" s="423"/>
      <c r="BQ39" s="423"/>
      <c r="BR39" s="423"/>
      <c r="BS39" s="423"/>
      <c r="BT39" s="423"/>
      <c r="BU39" s="423"/>
      <c r="BV39" s="213"/>
      <c r="BW39" s="424">
        <f t="shared" si="2"/>
        <v>16</v>
      </c>
      <c r="BX39" s="424"/>
      <c r="BY39" s="423" t="str">
        <f>IF('各会計、関係団体の財政状況及び健全化判断比率'!B73="","",'各会計、関係団体の財政状況及び健全化判断比率'!B73)</f>
        <v>宮城県市町村自治振興センター</v>
      </c>
      <c r="BZ39" s="423"/>
      <c r="CA39" s="423"/>
      <c r="CB39" s="423"/>
      <c r="CC39" s="423"/>
      <c r="CD39" s="423"/>
      <c r="CE39" s="423"/>
      <c r="CF39" s="423"/>
      <c r="CG39" s="423"/>
      <c r="CH39" s="423"/>
      <c r="CI39" s="423"/>
      <c r="CJ39" s="423"/>
      <c r="CK39" s="423"/>
      <c r="CL39" s="423"/>
      <c r="CM39" s="423"/>
      <c r="CN39" s="213"/>
      <c r="CO39" s="424" t="str">
        <f t="shared" si="3"/>
        <v/>
      </c>
      <c r="CP39" s="424"/>
      <c r="CQ39" s="423" t="str">
        <f>IF('各会計、関係団体の財政状況及び健全化判断比率'!BS12="","",'各会計、関係団体の財政状況及び健全化判断比率'!BS12)</f>
        <v/>
      </c>
      <c r="CR39" s="423"/>
      <c r="CS39" s="423"/>
      <c r="CT39" s="423"/>
      <c r="CU39" s="423"/>
      <c r="CV39" s="423"/>
      <c r="CW39" s="423"/>
      <c r="CX39" s="423"/>
      <c r="CY39" s="423"/>
      <c r="CZ39" s="423"/>
      <c r="DA39" s="423"/>
      <c r="DB39" s="423"/>
      <c r="DC39" s="423"/>
      <c r="DD39" s="423"/>
      <c r="DE39" s="423"/>
      <c r="DF39" s="210"/>
      <c r="DG39" s="425" t="str">
        <f>IF('各会計、関係団体の財政状況及び健全化判断比率'!BR12="","",'各会計、関係団体の財政状況及び健全化判断比率'!BR12)</f>
        <v/>
      </c>
      <c r="DH39" s="425"/>
      <c r="DI39" s="217"/>
      <c r="DJ39" s="185"/>
      <c r="DK39" s="185"/>
      <c r="DL39" s="185"/>
      <c r="DM39" s="185"/>
      <c r="DN39" s="185"/>
      <c r="DO39" s="185"/>
    </row>
    <row r="40" spans="1:119" ht="32.25" customHeight="1" x14ac:dyDescent="0.15">
      <c r="A40" s="186"/>
      <c r="B40" s="212"/>
      <c r="C40" s="424" t="str">
        <f t="shared" si="5"/>
        <v/>
      </c>
      <c r="D40" s="424"/>
      <c r="E40" s="423" t="str">
        <f>IF('各会計、関係団体の財政状況及び健全化判断比率'!B13="","",'各会計、関係団体の財政状況及び健全化判断比率'!B13)</f>
        <v/>
      </c>
      <c r="F40" s="423"/>
      <c r="G40" s="423"/>
      <c r="H40" s="423"/>
      <c r="I40" s="423"/>
      <c r="J40" s="423"/>
      <c r="K40" s="423"/>
      <c r="L40" s="423"/>
      <c r="M40" s="423"/>
      <c r="N40" s="423"/>
      <c r="O40" s="423"/>
      <c r="P40" s="423"/>
      <c r="Q40" s="423"/>
      <c r="R40" s="423"/>
      <c r="S40" s="423"/>
      <c r="T40" s="213"/>
      <c r="U40" s="424" t="str">
        <f t="shared" si="4"/>
        <v/>
      </c>
      <c r="V40" s="424"/>
      <c r="W40" s="423"/>
      <c r="X40" s="423"/>
      <c r="Y40" s="423"/>
      <c r="Z40" s="423"/>
      <c r="AA40" s="423"/>
      <c r="AB40" s="423"/>
      <c r="AC40" s="423"/>
      <c r="AD40" s="423"/>
      <c r="AE40" s="423"/>
      <c r="AF40" s="423"/>
      <c r="AG40" s="423"/>
      <c r="AH40" s="423"/>
      <c r="AI40" s="423"/>
      <c r="AJ40" s="423"/>
      <c r="AK40" s="423"/>
      <c r="AL40" s="213"/>
      <c r="AM40" s="424" t="str">
        <f t="shared" si="0"/>
        <v/>
      </c>
      <c r="AN40" s="424"/>
      <c r="AO40" s="423"/>
      <c r="AP40" s="423"/>
      <c r="AQ40" s="423"/>
      <c r="AR40" s="423"/>
      <c r="AS40" s="423"/>
      <c r="AT40" s="423"/>
      <c r="AU40" s="423"/>
      <c r="AV40" s="423"/>
      <c r="AW40" s="423"/>
      <c r="AX40" s="423"/>
      <c r="AY40" s="423"/>
      <c r="AZ40" s="423"/>
      <c r="BA40" s="423"/>
      <c r="BB40" s="423"/>
      <c r="BC40" s="423"/>
      <c r="BD40" s="213"/>
      <c r="BE40" s="424" t="str">
        <f t="shared" si="1"/>
        <v/>
      </c>
      <c r="BF40" s="424"/>
      <c r="BG40" s="423"/>
      <c r="BH40" s="423"/>
      <c r="BI40" s="423"/>
      <c r="BJ40" s="423"/>
      <c r="BK40" s="423"/>
      <c r="BL40" s="423"/>
      <c r="BM40" s="423"/>
      <c r="BN40" s="423"/>
      <c r="BO40" s="423"/>
      <c r="BP40" s="423"/>
      <c r="BQ40" s="423"/>
      <c r="BR40" s="423"/>
      <c r="BS40" s="423"/>
      <c r="BT40" s="423"/>
      <c r="BU40" s="423"/>
      <c r="BV40" s="213"/>
      <c r="BW40" s="424">
        <f t="shared" si="2"/>
        <v>17</v>
      </c>
      <c r="BX40" s="424"/>
      <c r="BY40" s="423" t="str">
        <f>IF('各会計、関係団体の財政状況及び健全化判断比率'!B74="","",'各会計、関係団体の財政状況及び健全化判断比率'!B74)</f>
        <v>宮城県後期高齢者医療広域連合</v>
      </c>
      <c r="BZ40" s="423"/>
      <c r="CA40" s="423"/>
      <c r="CB40" s="423"/>
      <c r="CC40" s="423"/>
      <c r="CD40" s="423"/>
      <c r="CE40" s="423"/>
      <c r="CF40" s="423"/>
      <c r="CG40" s="423"/>
      <c r="CH40" s="423"/>
      <c r="CI40" s="423"/>
      <c r="CJ40" s="423"/>
      <c r="CK40" s="423"/>
      <c r="CL40" s="423"/>
      <c r="CM40" s="423"/>
      <c r="CN40" s="213"/>
      <c r="CO40" s="424" t="str">
        <f t="shared" si="3"/>
        <v/>
      </c>
      <c r="CP40" s="424"/>
      <c r="CQ40" s="423" t="str">
        <f>IF('各会計、関係団体の財政状況及び健全化判断比率'!BS13="","",'各会計、関係団体の財政状況及び健全化判断比率'!BS13)</f>
        <v/>
      </c>
      <c r="CR40" s="423"/>
      <c r="CS40" s="423"/>
      <c r="CT40" s="423"/>
      <c r="CU40" s="423"/>
      <c r="CV40" s="423"/>
      <c r="CW40" s="423"/>
      <c r="CX40" s="423"/>
      <c r="CY40" s="423"/>
      <c r="CZ40" s="423"/>
      <c r="DA40" s="423"/>
      <c r="DB40" s="423"/>
      <c r="DC40" s="423"/>
      <c r="DD40" s="423"/>
      <c r="DE40" s="423"/>
      <c r="DF40" s="210"/>
      <c r="DG40" s="425" t="str">
        <f>IF('各会計、関係団体の財政状況及び健全化判断比率'!BR13="","",'各会計、関係団体の財政状況及び健全化判断比率'!BR13)</f>
        <v/>
      </c>
      <c r="DH40" s="425"/>
      <c r="DI40" s="217"/>
      <c r="DJ40" s="185"/>
      <c r="DK40" s="185"/>
      <c r="DL40" s="185"/>
      <c r="DM40" s="185"/>
      <c r="DN40" s="185"/>
      <c r="DO40" s="185"/>
    </row>
    <row r="41" spans="1:119" ht="32.25" customHeight="1" x14ac:dyDescent="0.15">
      <c r="A41" s="186"/>
      <c r="B41" s="212"/>
      <c r="C41" s="424" t="str">
        <f t="shared" si="5"/>
        <v/>
      </c>
      <c r="D41" s="424"/>
      <c r="E41" s="423" t="str">
        <f>IF('各会計、関係団体の財政状況及び健全化判断比率'!B14="","",'各会計、関係団体の財政状況及び健全化判断比率'!B14)</f>
        <v/>
      </c>
      <c r="F41" s="423"/>
      <c r="G41" s="423"/>
      <c r="H41" s="423"/>
      <c r="I41" s="423"/>
      <c r="J41" s="423"/>
      <c r="K41" s="423"/>
      <c r="L41" s="423"/>
      <c r="M41" s="423"/>
      <c r="N41" s="423"/>
      <c r="O41" s="423"/>
      <c r="P41" s="423"/>
      <c r="Q41" s="423"/>
      <c r="R41" s="423"/>
      <c r="S41" s="423"/>
      <c r="T41" s="213"/>
      <c r="U41" s="424" t="str">
        <f t="shared" si="4"/>
        <v/>
      </c>
      <c r="V41" s="424"/>
      <c r="W41" s="423"/>
      <c r="X41" s="423"/>
      <c r="Y41" s="423"/>
      <c r="Z41" s="423"/>
      <c r="AA41" s="423"/>
      <c r="AB41" s="423"/>
      <c r="AC41" s="423"/>
      <c r="AD41" s="423"/>
      <c r="AE41" s="423"/>
      <c r="AF41" s="423"/>
      <c r="AG41" s="423"/>
      <c r="AH41" s="423"/>
      <c r="AI41" s="423"/>
      <c r="AJ41" s="423"/>
      <c r="AK41" s="423"/>
      <c r="AL41" s="213"/>
      <c r="AM41" s="424" t="str">
        <f t="shared" si="0"/>
        <v/>
      </c>
      <c r="AN41" s="424"/>
      <c r="AO41" s="423"/>
      <c r="AP41" s="423"/>
      <c r="AQ41" s="423"/>
      <c r="AR41" s="423"/>
      <c r="AS41" s="423"/>
      <c r="AT41" s="423"/>
      <c r="AU41" s="423"/>
      <c r="AV41" s="423"/>
      <c r="AW41" s="423"/>
      <c r="AX41" s="423"/>
      <c r="AY41" s="423"/>
      <c r="AZ41" s="423"/>
      <c r="BA41" s="423"/>
      <c r="BB41" s="423"/>
      <c r="BC41" s="423"/>
      <c r="BD41" s="213"/>
      <c r="BE41" s="424" t="str">
        <f t="shared" si="1"/>
        <v/>
      </c>
      <c r="BF41" s="424"/>
      <c r="BG41" s="423"/>
      <c r="BH41" s="423"/>
      <c r="BI41" s="423"/>
      <c r="BJ41" s="423"/>
      <c r="BK41" s="423"/>
      <c r="BL41" s="423"/>
      <c r="BM41" s="423"/>
      <c r="BN41" s="423"/>
      <c r="BO41" s="423"/>
      <c r="BP41" s="423"/>
      <c r="BQ41" s="423"/>
      <c r="BR41" s="423"/>
      <c r="BS41" s="423"/>
      <c r="BT41" s="423"/>
      <c r="BU41" s="423"/>
      <c r="BV41" s="213"/>
      <c r="BW41" s="424" t="str">
        <f t="shared" si="2"/>
        <v/>
      </c>
      <c r="BX41" s="424"/>
      <c r="BY41" s="423" t="str">
        <f>IF('各会計、関係団体の財政状況及び健全化判断比率'!B75="","",'各会計、関係団体の財政状況及び健全化判断比率'!B75)</f>
        <v/>
      </c>
      <c r="BZ41" s="423"/>
      <c r="CA41" s="423"/>
      <c r="CB41" s="423"/>
      <c r="CC41" s="423"/>
      <c r="CD41" s="423"/>
      <c r="CE41" s="423"/>
      <c r="CF41" s="423"/>
      <c r="CG41" s="423"/>
      <c r="CH41" s="423"/>
      <c r="CI41" s="423"/>
      <c r="CJ41" s="423"/>
      <c r="CK41" s="423"/>
      <c r="CL41" s="423"/>
      <c r="CM41" s="423"/>
      <c r="CN41" s="213"/>
      <c r="CO41" s="424" t="str">
        <f t="shared" si="3"/>
        <v/>
      </c>
      <c r="CP41" s="424"/>
      <c r="CQ41" s="423" t="str">
        <f>IF('各会計、関係団体の財政状況及び健全化判断比率'!BS14="","",'各会計、関係団体の財政状況及び健全化判断比率'!BS14)</f>
        <v/>
      </c>
      <c r="CR41" s="423"/>
      <c r="CS41" s="423"/>
      <c r="CT41" s="423"/>
      <c r="CU41" s="423"/>
      <c r="CV41" s="423"/>
      <c r="CW41" s="423"/>
      <c r="CX41" s="423"/>
      <c r="CY41" s="423"/>
      <c r="CZ41" s="423"/>
      <c r="DA41" s="423"/>
      <c r="DB41" s="423"/>
      <c r="DC41" s="423"/>
      <c r="DD41" s="423"/>
      <c r="DE41" s="423"/>
      <c r="DF41" s="210"/>
      <c r="DG41" s="425" t="str">
        <f>IF('各会計、関係団体の財政状況及び健全化判断比率'!BR14="","",'各会計、関係団体の財政状況及び健全化判断比率'!BR14)</f>
        <v/>
      </c>
      <c r="DH41" s="425"/>
      <c r="DI41" s="217"/>
      <c r="DJ41" s="185"/>
      <c r="DK41" s="185"/>
      <c r="DL41" s="185"/>
      <c r="DM41" s="185"/>
      <c r="DN41" s="185"/>
      <c r="DO41" s="185"/>
    </row>
    <row r="42" spans="1:119" ht="32.25" customHeight="1" x14ac:dyDescent="0.15">
      <c r="A42" s="185"/>
      <c r="B42" s="212"/>
      <c r="C42" s="424" t="str">
        <f t="shared" si="5"/>
        <v/>
      </c>
      <c r="D42" s="424"/>
      <c r="E42" s="423" t="str">
        <f>IF('各会計、関係団体の財政状況及び健全化判断比率'!B15="","",'各会計、関係団体の財政状況及び健全化判断比率'!B15)</f>
        <v/>
      </c>
      <c r="F42" s="423"/>
      <c r="G42" s="423"/>
      <c r="H42" s="423"/>
      <c r="I42" s="423"/>
      <c r="J42" s="423"/>
      <c r="K42" s="423"/>
      <c r="L42" s="423"/>
      <c r="M42" s="423"/>
      <c r="N42" s="423"/>
      <c r="O42" s="423"/>
      <c r="P42" s="423"/>
      <c r="Q42" s="423"/>
      <c r="R42" s="423"/>
      <c r="S42" s="423"/>
      <c r="T42" s="213"/>
      <c r="U42" s="424" t="str">
        <f t="shared" si="4"/>
        <v/>
      </c>
      <c r="V42" s="424"/>
      <c r="W42" s="423"/>
      <c r="X42" s="423"/>
      <c r="Y42" s="423"/>
      <c r="Z42" s="423"/>
      <c r="AA42" s="423"/>
      <c r="AB42" s="423"/>
      <c r="AC42" s="423"/>
      <c r="AD42" s="423"/>
      <c r="AE42" s="423"/>
      <c r="AF42" s="423"/>
      <c r="AG42" s="423"/>
      <c r="AH42" s="423"/>
      <c r="AI42" s="423"/>
      <c r="AJ42" s="423"/>
      <c r="AK42" s="423"/>
      <c r="AL42" s="213"/>
      <c r="AM42" s="424" t="str">
        <f t="shared" si="0"/>
        <v/>
      </c>
      <c r="AN42" s="424"/>
      <c r="AO42" s="423"/>
      <c r="AP42" s="423"/>
      <c r="AQ42" s="423"/>
      <c r="AR42" s="423"/>
      <c r="AS42" s="423"/>
      <c r="AT42" s="423"/>
      <c r="AU42" s="423"/>
      <c r="AV42" s="423"/>
      <c r="AW42" s="423"/>
      <c r="AX42" s="423"/>
      <c r="AY42" s="423"/>
      <c r="AZ42" s="423"/>
      <c r="BA42" s="423"/>
      <c r="BB42" s="423"/>
      <c r="BC42" s="423"/>
      <c r="BD42" s="213"/>
      <c r="BE42" s="424" t="str">
        <f t="shared" si="1"/>
        <v/>
      </c>
      <c r="BF42" s="424"/>
      <c r="BG42" s="423"/>
      <c r="BH42" s="423"/>
      <c r="BI42" s="423"/>
      <c r="BJ42" s="423"/>
      <c r="BK42" s="423"/>
      <c r="BL42" s="423"/>
      <c r="BM42" s="423"/>
      <c r="BN42" s="423"/>
      <c r="BO42" s="423"/>
      <c r="BP42" s="423"/>
      <c r="BQ42" s="423"/>
      <c r="BR42" s="423"/>
      <c r="BS42" s="423"/>
      <c r="BT42" s="423"/>
      <c r="BU42" s="423"/>
      <c r="BV42" s="213"/>
      <c r="BW42" s="424" t="str">
        <f t="shared" si="2"/>
        <v/>
      </c>
      <c r="BX42" s="424"/>
      <c r="BY42" s="423" t="str">
        <f>IF('各会計、関係団体の財政状況及び健全化判断比率'!B76="","",'各会計、関係団体の財政状況及び健全化判断比率'!B76)</f>
        <v/>
      </c>
      <c r="BZ42" s="423"/>
      <c r="CA42" s="423"/>
      <c r="CB42" s="423"/>
      <c r="CC42" s="423"/>
      <c r="CD42" s="423"/>
      <c r="CE42" s="423"/>
      <c r="CF42" s="423"/>
      <c r="CG42" s="423"/>
      <c r="CH42" s="423"/>
      <c r="CI42" s="423"/>
      <c r="CJ42" s="423"/>
      <c r="CK42" s="423"/>
      <c r="CL42" s="423"/>
      <c r="CM42" s="423"/>
      <c r="CN42" s="213"/>
      <c r="CO42" s="424" t="str">
        <f t="shared" si="3"/>
        <v/>
      </c>
      <c r="CP42" s="424"/>
      <c r="CQ42" s="423" t="str">
        <f>IF('各会計、関係団体の財政状況及び健全化判断比率'!BS15="","",'各会計、関係団体の財政状況及び健全化判断比率'!BS15)</f>
        <v/>
      </c>
      <c r="CR42" s="423"/>
      <c r="CS42" s="423"/>
      <c r="CT42" s="423"/>
      <c r="CU42" s="423"/>
      <c r="CV42" s="423"/>
      <c r="CW42" s="423"/>
      <c r="CX42" s="423"/>
      <c r="CY42" s="423"/>
      <c r="CZ42" s="423"/>
      <c r="DA42" s="423"/>
      <c r="DB42" s="423"/>
      <c r="DC42" s="423"/>
      <c r="DD42" s="423"/>
      <c r="DE42" s="423"/>
      <c r="DF42" s="210"/>
      <c r="DG42" s="425" t="str">
        <f>IF('各会計、関係団体の財政状況及び健全化判断比率'!BR15="","",'各会計、関係団体の財政状況及び健全化判断比率'!BR15)</f>
        <v/>
      </c>
      <c r="DH42" s="425"/>
      <c r="DI42" s="217"/>
      <c r="DJ42" s="185"/>
      <c r="DK42" s="185"/>
      <c r="DL42" s="185"/>
      <c r="DM42" s="185"/>
      <c r="DN42" s="185"/>
      <c r="DO42" s="185"/>
    </row>
    <row r="43" spans="1:119" ht="32.25" customHeight="1" x14ac:dyDescent="0.15">
      <c r="A43" s="185"/>
      <c r="B43" s="212"/>
      <c r="C43" s="424" t="str">
        <f t="shared" si="5"/>
        <v/>
      </c>
      <c r="D43" s="424"/>
      <c r="E43" s="423" t="str">
        <f>IF('各会計、関係団体の財政状況及び健全化判断比率'!B16="","",'各会計、関係団体の財政状況及び健全化判断比率'!B16)</f>
        <v/>
      </c>
      <c r="F43" s="423"/>
      <c r="G43" s="423"/>
      <c r="H43" s="423"/>
      <c r="I43" s="423"/>
      <c r="J43" s="423"/>
      <c r="K43" s="423"/>
      <c r="L43" s="423"/>
      <c r="M43" s="423"/>
      <c r="N43" s="423"/>
      <c r="O43" s="423"/>
      <c r="P43" s="423"/>
      <c r="Q43" s="423"/>
      <c r="R43" s="423"/>
      <c r="S43" s="423"/>
      <c r="T43" s="213"/>
      <c r="U43" s="424" t="str">
        <f t="shared" si="4"/>
        <v/>
      </c>
      <c r="V43" s="424"/>
      <c r="W43" s="423"/>
      <c r="X43" s="423"/>
      <c r="Y43" s="423"/>
      <c r="Z43" s="423"/>
      <c r="AA43" s="423"/>
      <c r="AB43" s="423"/>
      <c r="AC43" s="423"/>
      <c r="AD43" s="423"/>
      <c r="AE43" s="423"/>
      <c r="AF43" s="423"/>
      <c r="AG43" s="423"/>
      <c r="AH43" s="423"/>
      <c r="AI43" s="423"/>
      <c r="AJ43" s="423"/>
      <c r="AK43" s="423"/>
      <c r="AL43" s="213"/>
      <c r="AM43" s="424" t="str">
        <f t="shared" si="0"/>
        <v/>
      </c>
      <c r="AN43" s="424"/>
      <c r="AO43" s="423"/>
      <c r="AP43" s="423"/>
      <c r="AQ43" s="423"/>
      <c r="AR43" s="423"/>
      <c r="AS43" s="423"/>
      <c r="AT43" s="423"/>
      <c r="AU43" s="423"/>
      <c r="AV43" s="423"/>
      <c r="AW43" s="423"/>
      <c r="AX43" s="423"/>
      <c r="AY43" s="423"/>
      <c r="AZ43" s="423"/>
      <c r="BA43" s="423"/>
      <c r="BB43" s="423"/>
      <c r="BC43" s="423"/>
      <c r="BD43" s="213"/>
      <c r="BE43" s="424" t="str">
        <f t="shared" si="1"/>
        <v/>
      </c>
      <c r="BF43" s="424"/>
      <c r="BG43" s="423"/>
      <c r="BH43" s="423"/>
      <c r="BI43" s="423"/>
      <c r="BJ43" s="423"/>
      <c r="BK43" s="423"/>
      <c r="BL43" s="423"/>
      <c r="BM43" s="423"/>
      <c r="BN43" s="423"/>
      <c r="BO43" s="423"/>
      <c r="BP43" s="423"/>
      <c r="BQ43" s="423"/>
      <c r="BR43" s="423"/>
      <c r="BS43" s="423"/>
      <c r="BT43" s="423"/>
      <c r="BU43" s="423"/>
      <c r="BV43" s="213"/>
      <c r="BW43" s="424" t="str">
        <f t="shared" si="2"/>
        <v/>
      </c>
      <c r="BX43" s="424"/>
      <c r="BY43" s="423" t="str">
        <f>IF('各会計、関係団体の財政状況及び健全化判断比率'!B77="","",'各会計、関係団体の財政状況及び健全化判断比率'!B77)</f>
        <v/>
      </c>
      <c r="BZ43" s="423"/>
      <c r="CA43" s="423"/>
      <c r="CB43" s="423"/>
      <c r="CC43" s="423"/>
      <c r="CD43" s="423"/>
      <c r="CE43" s="423"/>
      <c r="CF43" s="423"/>
      <c r="CG43" s="423"/>
      <c r="CH43" s="423"/>
      <c r="CI43" s="423"/>
      <c r="CJ43" s="423"/>
      <c r="CK43" s="423"/>
      <c r="CL43" s="423"/>
      <c r="CM43" s="423"/>
      <c r="CN43" s="213"/>
      <c r="CO43" s="424" t="str">
        <f t="shared" si="3"/>
        <v/>
      </c>
      <c r="CP43" s="424"/>
      <c r="CQ43" s="423" t="str">
        <f>IF('各会計、関係団体の財政状況及び健全化判断比率'!BS16="","",'各会計、関係団体の財政状況及び健全化判断比率'!BS16)</f>
        <v/>
      </c>
      <c r="CR43" s="423"/>
      <c r="CS43" s="423"/>
      <c r="CT43" s="423"/>
      <c r="CU43" s="423"/>
      <c r="CV43" s="423"/>
      <c r="CW43" s="423"/>
      <c r="CX43" s="423"/>
      <c r="CY43" s="423"/>
      <c r="CZ43" s="423"/>
      <c r="DA43" s="423"/>
      <c r="DB43" s="423"/>
      <c r="DC43" s="423"/>
      <c r="DD43" s="423"/>
      <c r="DE43" s="423"/>
      <c r="DF43" s="210"/>
      <c r="DG43" s="425" t="str">
        <f>IF('各会計、関係団体の財政状況及び健全化判断比率'!BR16="","",'各会計、関係団体の財政状況及び健全化判断比率'!BR16)</f>
        <v/>
      </c>
      <c r="DH43" s="425"/>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203</v>
      </c>
      <c r="C46" s="185"/>
      <c r="D46" s="185"/>
      <c r="E46" s="185" t="s">
        <v>204</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205</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206</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207</v>
      </c>
    </row>
    <row r="50" spans="5:5" x14ac:dyDescent="0.15">
      <c r="E50" s="187" t="s">
        <v>208</v>
      </c>
    </row>
    <row r="51" spans="5:5" x14ac:dyDescent="0.15">
      <c r="E51" s="187" t="s">
        <v>209</v>
      </c>
    </row>
    <row r="52" spans="5:5" x14ac:dyDescent="0.15">
      <c r="E52" s="187" t="s">
        <v>210</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wmLHzs0Pi/sOUrGNt/yQliRzFHLS7ePADZ3U21uhIBUyWKXGUIs+aQzGwnMLExrqjKgNfaTj9/NBF9Se3ADeug==" saltValue="ZaFi5vPpaAKxpS+XqNeQy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543</v>
      </c>
      <c r="G33" s="29" t="s">
        <v>544</v>
      </c>
      <c r="H33" s="29" t="s">
        <v>545</v>
      </c>
      <c r="I33" s="29" t="s">
        <v>546</v>
      </c>
      <c r="J33" s="30" t="s">
        <v>547</v>
      </c>
      <c r="K33" s="22"/>
      <c r="L33" s="22"/>
      <c r="M33" s="22"/>
      <c r="N33" s="22"/>
      <c r="O33" s="22"/>
      <c r="P33" s="22"/>
    </row>
    <row r="34" spans="1:16" ht="39" customHeight="1" x14ac:dyDescent="0.15">
      <c r="A34" s="22"/>
      <c r="B34" s="31"/>
      <c r="C34" s="1247" t="s">
        <v>551</v>
      </c>
      <c r="D34" s="1247"/>
      <c r="E34" s="1248"/>
      <c r="F34" s="32">
        <v>4.3099999999999996</v>
      </c>
      <c r="G34" s="33">
        <v>4.97</v>
      </c>
      <c r="H34" s="33">
        <v>3.4</v>
      </c>
      <c r="I34" s="33">
        <v>5.93</v>
      </c>
      <c r="J34" s="34">
        <v>4.5</v>
      </c>
      <c r="K34" s="22"/>
      <c r="L34" s="22"/>
      <c r="M34" s="22"/>
      <c r="N34" s="22"/>
      <c r="O34" s="22"/>
      <c r="P34" s="22"/>
    </row>
    <row r="35" spans="1:16" ht="39" customHeight="1" x14ac:dyDescent="0.15">
      <c r="A35" s="22"/>
      <c r="B35" s="35"/>
      <c r="C35" s="1241" t="s">
        <v>552</v>
      </c>
      <c r="D35" s="1242"/>
      <c r="E35" s="1243"/>
      <c r="F35" s="36">
        <v>0.77</v>
      </c>
      <c r="G35" s="37">
        <v>7.0000000000000007E-2</v>
      </c>
      <c r="H35" s="37">
        <v>0.14000000000000001</v>
      </c>
      <c r="I35" s="37">
        <v>0.11</v>
      </c>
      <c r="J35" s="38">
        <v>1.23</v>
      </c>
      <c r="K35" s="22"/>
      <c r="L35" s="22"/>
      <c r="M35" s="22"/>
      <c r="N35" s="22"/>
      <c r="O35" s="22"/>
      <c r="P35" s="22"/>
    </row>
    <row r="36" spans="1:16" ht="39" customHeight="1" x14ac:dyDescent="0.15">
      <c r="A36" s="22"/>
      <c r="B36" s="35"/>
      <c r="C36" s="1241" t="s">
        <v>553</v>
      </c>
      <c r="D36" s="1242"/>
      <c r="E36" s="1243"/>
      <c r="F36" s="36">
        <v>1.8</v>
      </c>
      <c r="G36" s="37">
        <v>1.04</v>
      </c>
      <c r="H36" s="37">
        <v>1.19</v>
      </c>
      <c r="I36" s="37">
        <v>1.5</v>
      </c>
      <c r="J36" s="38">
        <v>0.76</v>
      </c>
      <c r="K36" s="22"/>
      <c r="L36" s="22"/>
      <c r="M36" s="22"/>
      <c r="N36" s="22"/>
      <c r="O36" s="22"/>
      <c r="P36" s="22"/>
    </row>
    <row r="37" spans="1:16" ht="39" customHeight="1" x14ac:dyDescent="0.15">
      <c r="A37" s="22"/>
      <c r="B37" s="35"/>
      <c r="C37" s="1241" t="s">
        <v>554</v>
      </c>
      <c r="D37" s="1242"/>
      <c r="E37" s="1243"/>
      <c r="F37" s="36">
        <v>0.13</v>
      </c>
      <c r="G37" s="37">
        <v>0.23</v>
      </c>
      <c r="H37" s="37">
        <v>0.11</v>
      </c>
      <c r="I37" s="37">
        <v>0.16</v>
      </c>
      <c r="J37" s="38">
        <v>0.18</v>
      </c>
      <c r="K37" s="22"/>
      <c r="L37" s="22"/>
      <c r="M37" s="22"/>
      <c r="N37" s="22"/>
      <c r="O37" s="22"/>
      <c r="P37" s="22"/>
    </row>
    <row r="38" spans="1:16" ht="39" customHeight="1" x14ac:dyDescent="0.15">
      <c r="A38" s="22"/>
      <c r="B38" s="35"/>
      <c r="C38" s="1241" t="s">
        <v>555</v>
      </c>
      <c r="D38" s="1242"/>
      <c r="E38" s="1243"/>
      <c r="F38" s="36">
        <v>0.02</v>
      </c>
      <c r="G38" s="37">
        <v>0.02</v>
      </c>
      <c r="H38" s="37">
        <v>0.02</v>
      </c>
      <c r="I38" s="37">
        <v>0.02</v>
      </c>
      <c r="J38" s="38">
        <v>0.02</v>
      </c>
      <c r="K38" s="22"/>
      <c r="L38" s="22"/>
      <c r="M38" s="22"/>
      <c r="N38" s="22"/>
      <c r="O38" s="22"/>
      <c r="P38" s="22"/>
    </row>
    <row r="39" spans="1:16" ht="39" customHeight="1" x14ac:dyDescent="0.15">
      <c r="A39" s="22"/>
      <c r="B39" s="35"/>
      <c r="C39" s="1241" t="s">
        <v>556</v>
      </c>
      <c r="D39" s="1242"/>
      <c r="E39" s="1243"/>
      <c r="F39" s="36">
        <v>0.01</v>
      </c>
      <c r="G39" s="37">
        <v>0.01</v>
      </c>
      <c r="H39" s="37">
        <v>0.02</v>
      </c>
      <c r="I39" s="37">
        <v>0.02</v>
      </c>
      <c r="J39" s="38">
        <v>0.02</v>
      </c>
      <c r="K39" s="22"/>
      <c r="L39" s="22"/>
      <c r="M39" s="22"/>
      <c r="N39" s="22"/>
      <c r="O39" s="22"/>
      <c r="P39" s="22"/>
    </row>
    <row r="40" spans="1:16" ht="39" customHeight="1" x14ac:dyDescent="0.15">
      <c r="A40" s="22"/>
      <c r="B40" s="35"/>
      <c r="C40" s="1241" t="s">
        <v>557</v>
      </c>
      <c r="D40" s="1242"/>
      <c r="E40" s="1243"/>
      <c r="F40" s="36">
        <v>0</v>
      </c>
      <c r="G40" s="37">
        <v>0</v>
      </c>
      <c r="H40" s="37">
        <v>0</v>
      </c>
      <c r="I40" s="37">
        <v>0</v>
      </c>
      <c r="J40" s="38">
        <v>0.02</v>
      </c>
      <c r="K40" s="22"/>
      <c r="L40" s="22"/>
      <c r="M40" s="22"/>
      <c r="N40" s="22"/>
      <c r="O40" s="22"/>
      <c r="P40" s="22"/>
    </row>
    <row r="41" spans="1:16" ht="39" customHeight="1" x14ac:dyDescent="0.15">
      <c r="A41" s="22"/>
      <c r="B41" s="35"/>
      <c r="C41" s="1241" t="s">
        <v>558</v>
      </c>
      <c r="D41" s="1242"/>
      <c r="E41" s="1243"/>
      <c r="F41" s="36">
        <v>0.03</v>
      </c>
      <c r="G41" s="37">
        <v>0.04</v>
      </c>
      <c r="H41" s="37">
        <v>0.01</v>
      </c>
      <c r="I41" s="37">
        <v>0.02</v>
      </c>
      <c r="J41" s="38">
        <v>0.01</v>
      </c>
      <c r="K41" s="22"/>
      <c r="L41" s="22"/>
      <c r="M41" s="22"/>
      <c r="N41" s="22"/>
      <c r="O41" s="22"/>
      <c r="P41" s="22"/>
    </row>
    <row r="42" spans="1:16" ht="39" customHeight="1" x14ac:dyDescent="0.15">
      <c r="A42" s="22"/>
      <c r="B42" s="39"/>
      <c r="C42" s="1241" t="s">
        <v>559</v>
      </c>
      <c r="D42" s="1242"/>
      <c r="E42" s="1243"/>
      <c r="F42" s="36" t="s">
        <v>502</v>
      </c>
      <c r="G42" s="37" t="s">
        <v>502</v>
      </c>
      <c r="H42" s="37" t="s">
        <v>502</v>
      </c>
      <c r="I42" s="37" t="s">
        <v>502</v>
      </c>
      <c r="J42" s="38" t="s">
        <v>502</v>
      </c>
      <c r="K42" s="22"/>
      <c r="L42" s="22"/>
      <c r="M42" s="22"/>
      <c r="N42" s="22"/>
      <c r="O42" s="22"/>
      <c r="P42" s="22"/>
    </row>
    <row r="43" spans="1:16" ht="39" customHeight="1" thickBot="1" x14ac:dyDescent="0.2">
      <c r="A43" s="22"/>
      <c r="B43" s="40"/>
      <c r="C43" s="1244" t="s">
        <v>560</v>
      </c>
      <c r="D43" s="1245"/>
      <c r="E43" s="1246"/>
      <c r="F43" s="41">
        <v>0.03</v>
      </c>
      <c r="G43" s="42">
        <v>0.03</v>
      </c>
      <c r="H43" s="42">
        <v>0.03</v>
      </c>
      <c r="I43" s="42">
        <v>0.04</v>
      </c>
      <c r="J43" s="43">
        <v>0.01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l8OAJWrbdK2vPjNtTOnh14LrXsRWhhQwiLvQW88Lcckp1UBWg5G6KcnGBrrMCF0aSF8c+b9B7JJhWoTU7ZgUEw==" saltValue="wdfkBenIXT7fMuDVtxyq9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5" zoomScaleNormal="7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543</v>
      </c>
      <c r="L44" s="56" t="s">
        <v>544</v>
      </c>
      <c r="M44" s="56" t="s">
        <v>545</v>
      </c>
      <c r="N44" s="56" t="s">
        <v>546</v>
      </c>
      <c r="O44" s="57" t="s">
        <v>547</v>
      </c>
      <c r="P44" s="48"/>
      <c r="Q44" s="48"/>
      <c r="R44" s="48"/>
      <c r="S44" s="48"/>
      <c r="T44" s="48"/>
      <c r="U44" s="48"/>
    </row>
    <row r="45" spans="1:21" ht="30.75" customHeight="1" x14ac:dyDescent="0.15">
      <c r="A45" s="48"/>
      <c r="B45" s="1267" t="s">
        <v>11</v>
      </c>
      <c r="C45" s="1268"/>
      <c r="D45" s="58"/>
      <c r="E45" s="1273" t="s">
        <v>12</v>
      </c>
      <c r="F45" s="1273"/>
      <c r="G45" s="1273"/>
      <c r="H45" s="1273"/>
      <c r="I45" s="1273"/>
      <c r="J45" s="1274"/>
      <c r="K45" s="59">
        <v>196</v>
      </c>
      <c r="L45" s="60">
        <v>203</v>
      </c>
      <c r="M45" s="60">
        <v>201</v>
      </c>
      <c r="N45" s="60">
        <v>199</v>
      </c>
      <c r="O45" s="61">
        <v>210</v>
      </c>
      <c r="P45" s="48"/>
      <c r="Q45" s="48"/>
      <c r="R45" s="48"/>
      <c r="S45" s="48"/>
      <c r="T45" s="48"/>
      <c r="U45" s="48"/>
    </row>
    <row r="46" spans="1:21" ht="30.75" customHeight="1" x14ac:dyDescent="0.15">
      <c r="A46" s="48"/>
      <c r="B46" s="1269"/>
      <c r="C46" s="1270"/>
      <c r="D46" s="62"/>
      <c r="E46" s="1251" t="s">
        <v>13</v>
      </c>
      <c r="F46" s="1251"/>
      <c r="G46" s="1251"/>
      <c r="H46" s="1251"/>
      <c r="I46" s="1251"/>
      <c r="J46" s="1252"/>
      <c r="K46" s="63" t="s">
        <v>502</v>
      </c>
      <c r="L46" s="64" t="s">
        <v>502</v>
      </c>
      <c r="M46" s="64" t="s">
        <v>502</v>
      </c>
      <c r="N46" s="64" t="s">
        <v>502</v>
      </c>
      <c r="O46" s="65" t="s">
        <v>502</v>
      </c>
      <c r="P46" s="48"/>
      <c r="Q46" s="48"/>
      <c r="R46" s="48"/>
      <c r="S46" s="48"/>
      <c r="T46" s="48"/>
      <c r="U46" s="48"/>
    </row>
    <row r="47" spans="1:21" ht="30.75" customHeight="1" x14ac:dyDescent="0.15">
      <c r="A47" s="48"/>
      <c r="B47" s="1269"/>
      <c r="C47" s="1270"/>
      <c r="D47" s="62"/>
      <c r="E47" s="1251" t="s">
        <v>14</v>
      </c>
      <c r="F47" s="1251"/>
      <c r="G47" s="1251"/>
      <c r="H47" s="1251"/>
      <c r="I47" s="1251"/>
      <c r="J47" s="1252"/>
      <c r="K47" s="63" t="s">
        <v>502</v>
      </c>
      <c r="L47" s="64" t="s">
        <v>502</v>
      </c>
      <c r="M47" s="64" t="s">
        <v>502</v>
      </c>
      <c r="N47" s="64" t="s">
        <v>502</v>
      </c>
      <c r="O47" s="65" t="s">
        <v>502</v>
      </c>
      <c r="P47" s="48"/>
      <c r="Q47" s="48"/>
      <c r="R47" s="48"/>
      <c r="S47" s="48"/>
      <c r="T47" s="48"/>
      <c r="U47" s="48"/>
    </row>
    <row r="48" spans="1:21" ht="30.75" customHeight="1" x14ac:dyDescent="0.15">
      <c r="A48" s="48"/>
      <c r="B48" s="1269"/>
      <c r="C48" s="1270"/>
      <c r="D48" s="62"/>
      <c r="E48" s="1251" t="s">
        <v>15</v>
      </c>
      <c r="F48" s="1251"/>
      <c r="G48" s="1251"/>
      <c r="H48" s="1251"/>
      <c r="I48" s="1251"/>
      <c r="J48" s="1252"/>
      <c r="K48" s="63">
        <v>69</v>
      </c>
      <c r="L48" s="64">
        <v>73</v>
      </c>
      <c r="M48" s="64">
        <v>74</v>
      </c>
      <c r="N48" s="64">
        <v>74</v>
      </c>
      <c r="O48" s="65">
        <v>72</v>
      </c>
      <c r="P48" s="48"/>
      <c r="Q48" s="48"/>
      <c r="R48" s="48"/>
      <c r="S48" s="48"/>
      <c r="T48" s="48"/>
      <c r="U48" s="48"/>
    </row>
    <row r="49" spans="1:21" ht="30.75" customHeight="1" x14ac:dyDescent="0.15">
      <c r="A49" s="48"/>
      <c r="B49" s="1269"/>
      <c r="C49" s="1270"/>
      <c r="D49" s="62"/>
      <c r="E49" s="1251" t="s">
        <v>16</v>
      </c>
      <c r="F49" s="1251"/>
      <c r="G49" s="1251"/>
      <c r="H49" s="1251"/>
      <c r="I49" s="1251"/>
      <c r="J49" s="1252"/>
      <c r="K49" s="63">
        <v>30</v>
      </c>
      <c r="L49" s="64">
        <v>29</v>
      </c>
      <c r="M49" s="64">
        <v>30</v>
      </c>
      <c r="N49" s="64">
        <v>33</v>
      </c>
      <c r="O49" s="65">
        <v>32</v>
      </c>
      <c r="P49" s="48"/>
      <c r="Q49" s="48"/>
      <c r="R49" s="48"/>
      <c r="S49" s="48"/>
      <c r="T49" s="48"/>
      <c r="U49" s="48"/>
    </row>
    <row r="50" spans="1:21" ht="30.75" customHeight="1" x14ac:dyDescent="0.15">
      <c r="A50" s="48"/>
      <c r="B50" s="1269"/>
      <c r="C50" s="1270"/>
      <c r="D50" s="62"/>
      <c r="E50" s="1251" t="s">
        <v>17</v>
      </c>
      <c r="F50" s="1251"/>
      <c r="G50" s="1251"/>
      <c r="H50" s="1251"/>
      <c r="I50" s="1251"/>
      <c r="J50" s="1252"/>
      <c r="K50" s="63">
        <v>0</v>
      </c>
      <c r="L50" s="64">
        <v>0</v>
      </c>
      <c r="M50" s="64">
        <v>0</v>
      </c>
      <c r="N50" s="64">
        <v>0</v>
      </c>
      <c r="O50" s="65">
        <v>0</v>
      </c>
      <c r="P50" s="48"/>
      <c r="Q50" s="48"/>
      <c r="R50" s="48"/>
      <c r="S50" s="48"/>
      <c r="T50" s="48"/>
      <c r="U50" s="48"/>
    </row>
    <row r="51" spans="1:21" ht="30.75" customHeight="1" x14ac:dyDescent="0.15">
      <c r="A51" s="48"/>
      <c r="B51" s="1271"/>
      <c r="C51" s="1272"/>
      <c r="D51" s="66"/>
      <c r="E51" s="1251" t="s">
        <v>18</v>
      </c>
      <c r="F51" s="1251"/>
      <c r="G51" s="1251"/>
      <c r="H51" s="1251"/>
      <c r="I51" s="1251"/>
      <c r="J51" s="1252"/>
      <c r="K51" s="63" t="s">
        <v>502</v>
      </c>
      <c r="L51" s="64" t="s">
        <v>502</v>
      </c>
      <c r="M51" s="64" t="s">
        <v>502</v>
      </c>
      <c r="N51" s="64" t="s">
        <v>502</v>
      </c>
      <c r="O51" s="65" t="s">
        <v>502</v>
      </c>
      <c r="P51" s="48"/>
      <c r="Q51" s="48"/>
      <c r="R51" s="48"/>
      <c r="S51" s="48"/>
      <c r="T51" s="48"/>
      <c r="U51" s="48"/>
    </row>
    <row r="52" spans="1:21" ht="30.75" customHeight="1" x14ac:dyDescent="0.15">
      <c r="A52" s="48"/>
      <c r="B52" s="1249" t="s">
        <v>19</v>
      </c>
      <c r="C52" s="1250"/>
      <c r="D52" s="66"/>
      <c r="E52" s="1251" t="s">
        <v>20</v>
      </c>
      <c r="F52" s="1251"/>
      <c r="G52" s="1251"/>
      <c r="H52" s="1251"/>
      <c r="I52" s="1251"/>
      <c r="J52" s="1252"/>
      <c r="K52" s="63">
        <v>237</v>
      </c>
      <c r="L52" s="64">
        <v>244</v>
      </c>
      <c r="M52" s="64">
        <v>245</v>
      </c>
      <c r="N52" s="64">
        <v>242</v>
      </c>
      <c r="O52" s="65">
        <v>237</v>
      </c>
      <c r="P52" s="48"/>
      <c r="Q52" s="48"/>
      <c r="R52" s="48"/>
      <c r="S52" s="48"/>
      <c r="T52" s="48"/>
      <c r="U52" s="48"/>
    </row>
    <row r="53" spans="1:21" ht="30.75" customHeight="1" thickBot="1" x14ac:dyDescent="0.2">
      <c r="A53" s="48"/>
      <c r="B53" s="1253" t="s">
        <v>21</v>
      </c>
      <c r="C53" s="1254"/>
      <c r="D53" s="67"/>
      <c r="E53" s="1255" t="s">
        <v>22</v>
      </c>
      <c r="F53" s="1255"/>
      <c r="G53" s="1255"/>
      <c r="H53" s="1255"/>
      <c r="I53" s="1255"/>
      <c r="J53" s="1256"/>
      <c r="K53" s="68">
        <v>58</v>
      </c>
      <c r="L53" s="69">
        <v>61</v>
      </c>
      <c r="M53" s="69">
        <v>60</v>
      </c>
      <c r="N53" s="69">
        <v>64</v>
      </c>
      <c r="O53" s="70">
        <v>77</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561</v>
      </c>
      <c r="L56" s="80" t="s">
        <v>562</v>
      </c>
      <c r="M56" s="80" t="s">
        <v>563</v>
      </c>
      <c r="N56" s="80" t="s">
        <v>564</v>
      </c>
      <c r="O56" s="81" t="s">
        <v>565</v>
      </c>
      <c r="P56" s="48"/>
      <c r="Q56" s="48"/>
      <c r="R56" s="48"/>
      <c r="S56" s="48"/>
      <c r="T56" s="48"/>
      <c r="U56" s="48"/>
    </row>
    <row r="57" spans="1:21" ht="31.5" customHeight="1" x14ac:dyDescent="0.15">
      <c r="B57" s="1257" t="s">
        <v>25</v>
      </c>
      <c r="C57" s="1258"/>
      <c r="D57" s="1261" t="s">
        <v>26</v>
      </c>
      <c r="E57" s="1262"/>
      <c r="F57" s="1262"/>
      <c r="G57" s="1262"/>
      <c r="H57" s="1262"/>
      <c r="I57" s="1262"/>
      <c r="J57" s="1263"/>
      <c r="K57" s="82" t="s">
        <v>580</v>
      </c>
      <c r="L57" s="83" t="s">
        <v>580</v>
      </c>
      <c r="M57" s="83" t="s">
        <v>580</v>
      </c>
      <c r="N57" s="83" t="s">
        <v>581</v>
      </c>
      <c r="O57" s="84" t="s">
        <v>580</v>
      </c>
    </row>
    <row r="58" spans="1:21" ht="31.5" customHeight="1" thickBot="1" x14ac:dyDescent="0.2">
      <c r="B58" s="1259"/>
      <c r="C58" s="1260"/>
      <c r="D58" s="1264" t="s">
        <v>27</v>
      </c>
      <c r="E58" s="1265"/>
      <c r="F58" s="1265"/>
      <c r="G58" s="1265"/>
      <c r="H58" s="1265"/>
      <c r="I58" s="1265"/>
      <c r="J58" s="1266"/>
      <c r="K58" s="85" t="s">
        <v>580</v>
      </c>
      <c r="L58" s="86" t="s">
        <v>580</v>
      </c>
      <c r="M58" s="86" t="s">
        <v>580</v>
      </c>
      <c r="N58" s="86" t="s">
        <v>580</v>
      </c>
      <c r="O58" s="87" t="s">
        <v>582</v>
      </c>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vxNcvCZt9XJegcDJOff15bzPyVHfc69N7kshIgMQOTVqVwx5Wd8BKMFfSvs2+aLNz50WU4/ttt7+P9HEQghEPg==" saltValue="StGrpXaHZVhbZdsFKiQGH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5" zoomScaleNormal="75"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543</v>
      </c>
      <c r="J40" s="99" t="s">
        <v>544</v>
      </c>
      <c r="K40" s="99" t="s">
        <v>545</v>
      </c>
      <c r="L40" s="99" t="s">
        <v>546</v>
      </c>
      <c r="M40" s="100" t="s">
        <v>547</v>
      </c>
    </row>
    <row r="41" spans="2:13" ht="27.75" customHeight="1" x14ac:dyDescent="0.15">
      <c r="B41" s="1287" t="s">
        <v>30</v>
      </c>
      <c r="C41" s="1288"/>
      <c r="D41" s="101"/>
      <c r="E41" s="1289" t="s">
        <v>31</v>
      </c>
      <c r="F41" s="1289"/>
      <c r="G41" s="1289"/>
      <c r="H41" s="1290"/>
      <c r="I41" s="102">
        <v>1842</v>
      </c>
      <c r="J41" s="103">
        <v>1809</v>
      </c>
      <c r="K41" s="103">
        <v>1767</v>
      </c>
      <c r="L41" s="103">
        <v>1897</v>
      </c>
      <c r="M41" s="104">
        <v>2073</v>
      </c>
    </row>
    <row r="42" spans="2:13" ht="27.75" customHeight="1" x14ac:dyDescent="0.15">
      <c r="B42" s="1277"/>
      <c r="C42" s="1278"/>
      <c r="D42" s="105"/>
      <c r="E42" s="1281" t="s">
        <v>32</v>
      </c>
      <c r="F42" s="1281"/>
      <c r="G42" s="1281"/>
      <c r="H42" s="1282"/>
      <c r="I42" s="106" t="s">
        <v>502</v>
      </c>
      <c r="J42" s="107" t="s">
        <v>502</v>
      </c>
      <c r="K42" s="107" t="s">
        <v>502</v>
      </c>
      <c r="L42" s="107" t="s">
        <v>502</v>
      </c>
      <c r="M42" s="108" t="s">
        <v>502</v>
      </c>
    </row>
    <row r="43" spans="2:13" ht="27.75" customHeight="1" x14ac:dyDescent="0.15">
      <c r="B43" s="1277"/>
      <c r="C43" s="1278"/>
      <c r="D43" s="105"/>
      <c r="E43" s="1281" t="s">
        <v>33</v>
      </c>
      <c r="F43" s="1281"/>
      <c r="G43" s="1281"/>
      <c r="H43" s="1282"/>
      <c r="I43" s="106">
        <v>478</v>
      </c>
      <c r="J43" s="107">
        <v>445</v>
      </c>
      <c r="K43" s="107">
        <v>431</v>
      </c>
      <c r="L43" s="107">
        <v>438</v>
      </c>
      <c r="M43" s="108">
        <v>418</v>
      </c>
    </row>
    <row r="44" spans="2:13" ht="27.75" customHeight="1" x14ac:dyDescent="0.15">
      <c r="B44" s="1277"/>
      <c r="C44" s="1278"/>
      <c r="D44" s="105"/>
      <c r="E44" s="1281" t="s">
        <v>34</v>
      </c>
      <c r="F44" s="1281"/>
      <c r="G44" s="1281"/>
      <c r="H44" s="1282"/>
      <c r="I44" s="106">
        <v>320</v>
      </c>
      <c r="J44" s="107">
        <v>352</v>
      </c>
      <c r="K44" s="107">
        <v>368</v>
      </c>
      <c r="L44" s="107">
        <v>344</v>
      </c>
      <c r="M44" s="108">
        <v>324</v>
      </c>
    </row>
    <row r="45" spans="2:13" ht="27.75" customHeight="1" x14ac:dyDescent="0.15">
      <c r="B45" s="1277"/>
      <c r="C45" s="1278"/>
      <c r="D45" s="105"/>
      <c r="E45" s="1281" t="s">
        <v>35</v>
      </c>
      <c r="F45" s="1281"/>
      <c r="G45" s="1281"/>
      <c r="H45" s="1282"/>
      <c r="I45" s="106">
        <v>467</v>
      </c>
      <c r="J45" s="107">
        <v>473</v>
      </c>
      <c r="K45" s="107">
        <v>452</v>
      </c>
      <c r="L45" s="107">
        <v>447</v>
      </c>
      <c r="M45" s="108">
        <v>393</v>
      </c>
    </row>
    <row r="46" spans="2:13" ht="27.75" customHeight="1" x14ac:dyDescent="0.15">
      <c r="B46" s="1277"/>
      <c r="C46" s="1278"/>
      <c r="D46" s="109"/>
      <c r="E46" s="1281" t="s">
        <v>36</v>
      </c>
      <c r="F46" s="1281"/>
      <c r="G46" s="1281"/>
      <c r="H46" s="1282"/>
      <c r="I46" s="106" t="s">
        <v>502</v>
      </c>
      <c r="J46" s="107" t="s">
        <v>502</v>
      </c>
      <c r="K46" s="107" t="s">
        <v>502</v>
      </c>
      <c r="L46" s="107" t="s">
        <v>502</v>
      </c>
      <c r="M46" s="108" t="s">
        <v>502</v>
      </c>
    </row>
    <row r="47" spans="2:13" ht="27.75" customHeight="1" x14ac:dyDescent="0.15">
      <c r="B47" s="1277"/>
      <c r="C47" s="1278"/>
      <c r="D47" s="110"/>
      <c r="E47" s="1291" t="s">
        <v>37</v>
      </c>
      <c r="F47" s="1292"/>
      <c r="G47" s="1292"/>
      <c r="H47" s="1293"/>
      <c r="I47" s="106" t="s">
        <v>502</v>
      </c>
      <c r="J47" s="107" t="s">
        <v>502</v>
      </c>
      <c r="K47" s="107" t="s">
        <v>502</v>
      </c>
      <c r="L47" s="107" t="s">
        <v>502</v>
      </c>
      <c r="M47" s="108" t="s">
        <v>502</v>
      </c>
    </row>
    <row r="48" spans="2:13" ht="27.75" customHeight="1" x14ac:dyDescent="0.15">
      <c r="B48" s="1277"/>
      <c r="C48" s="1278"/>
      <c r="D48" s="105"/>
      <c r="E48" s="1281" t="s">
        <v>38</v>
      </c>
      <c r="F48" s="1281"/>
      <c r="G48" s="1281"/>
      <c r="H48" s="1282"/>
      <c r="I48" s="106" t="s">
        <v>502</v>
      </c>
      <c r="J48" s="107" t="s">
        <v>502</v>
      </c>
      <c r="K48" s="107" t="s">
        <v>502</v>
      </c>
      <c r="L48" s="107" t="s">
        <v>502</v>
      </c>
      <c r="M48" s="108" t="s">
        <v>502</v>
      </c>
    </row>
    <row r="49" spans="2:13" ht="27.75" customHeight="1" x14ac:dyDescent="0.15">
      <c r="B49" s="1279"/>
      <c r="C49" s="1280"/>
      <c r="D49" s="105"/>
      <c r="E49" s="1281" t="s">
        <v>39</v>
      </c>
      <c r="F49" s="1281"/>
      <c r="G49" s="1281"/>
      <c r="H49" s="1282"/>
      <c r="I49" s="106" t="s">
        <v>502</v>
      </c>
      <c r="J49" s="107" t="s">
        <v>502</v>
      </c>
      <c r="K49" s="107" t="s">
        <v>502</v>
      </c>
      <c r="L49" s="107" t="s">
        <v>502</v>
      </c>
      <c r="M49" s="108" t="s">
        <v>502</v>
      </c>
    </row>
    <row r="50" spans="2:13" ht="27.75" customHeight="1" x14ac:dyDescent="0.15">
      <c r="B50" s="1275" t="s">
        <v>40</v>
      </c>
      <c r="C50" s="1276"/>
      <c r="D50" s="111"/>
      <c r="E50" s="1281" t="s">
        <v>41</v>
      </c>
      <c r="F50" s="1281"/>
      <c r="G50" s="1281"/>
      <c r="H50" s="1282"/>
      <c r="I50" s="106">
        <v>3109</v>
      </c>
      <c r="J50" s="107">
        <v>3305</v>
      </c>
      <c r="K50" s="107">
        <v>3031</v>
      </c>
      <c r="L50" s="107">
        <v>2829</v>
      </c>
      <c r="M50" s="108">
        <v>2599</v>
      </c>
    </row>
    <row r="51" spans="2:13" ht="27.75" customHeight="1" x14ac:dyDescent="0.15">
      <c r="B51" s="1277"/>
      <c r="C51" s="1278"/>
      <c r="D51" s="105"/>
      <c r="E51" s="1281" t="s">
        <v>42</v>
      </c>
      <c r="F51" s="1281"/>
      <c r="G51" s="1281"/>
      <c r="H51" s="1282"/>
      <c r="I51" s="106">
        <v>55</v>
      </c>
      <c r="J51" s="107">
        <v>43</v>
      </c>
      <c r="K51" s="107">
        <v>35</v>
      </c>
      <c r="L51" s="107">
        <v>28</v>
      </c>
      <c r="M51" s="108">
        <v>23</v>
      </c>
    </row>
    <row r="52" spans="2:13" ht="27.75" customHeight="1" x14ac:dyDescent="0.15">
      <c r="B52" s="1279"/>
      <c r="C52" s="1280"/>
      <c r="D52" s="105"/>
      <c r="E52" s="1281" t="s">
        <v>43</v>
      </c>
      <c r="F52" s="1281"/>
      <c r="G52" s="1281"/>
      <c r="H52" s="1282"/>
      <c r="I52" s="106">
        <v>2172</v>
      </c>
      <c r="J52" s="107">
        <v>2136</v>
      </c>
      <c r="K52" s="107">
        <v>2063</v>
      </c>
      <c r="L52" s="107">
        <v>2171</v>
      </c>
      <c r="M52" s="108">
        <v>2119</v>
      </c>
    </row>
    <row r="53" spans="2:13" ht="27.75" customHeight="1" thickBot="1" x14ac:dyDescent="0.2">
      <c r="B53" s="1283" t="s">
        <v>44</v>
      </c>
      <c r="C53" s="1284"/>
      <c r="D53" s="112"/>
      <c r="E53" s="1285" t="s">
        <v>45</v>
      </c>
      <c r="F53" s="1285"/>
      <c r="G53" s="1285"/>
      <c r="H53" s="1286"/>
      <c r="I53" s="113">
        <v>-2230</v>
      </c>
      <c r="J53" s="114">
        <v>-2407</v>
      </c>
      <c r="K53" s="114">
        <v>-2111</v>
      </c>
      <c r="L53" s="114">
        <v>-1903</v>
      </c>
      <c r="M53" s="115">
        <v>-1534</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W+MkJ/Af9M+4dhtU9XLdO678hlM3kiMpVjmfZSZ3gT4YvdWRzlqRQyV7kSfy/a+p7pJoz8d25YX78msvdp2S5w==" saltValue="AtXyrVyNR+329dTjNqt0D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7"/>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545</v>
      </c>
      <c r="G54" s="124" t="s">
        <v>546</v>
      </c>
      <c r="H54" s="125" t="s">
        <v>547</v>
      </c>
    </row>
    <row r="55" spans="2:8" ht="52.5" customHeight="1" x14ac:dyDescent="0.15">
      <c r="B55" s="126"/>
      <c r="C55" s="1302" t="s">
        <v>48</v>
      </c>
      <c r="D55" s="1302"/>
      <c r="E55" s="1303"/>
      <c r="F55" s="127">
        <v>1240</v>
      </c>
      <c r="G55" s="127">
        <v>1085</v>
      </c>
      <c r="H55" s="128">
        <v>951</v>
      </c>
    </row>
    <row r="56" spans="2:8" ht="52.5" customHeight="1" x14ac:dyDescent="0.15">
      <c r="B56" s="129"/>
      <c r="C56" s="1304" t="s">
        <v>49</v>
      </c>
      <c r="D56" s="1304"/>
      <c r="E56" s="1305"/>
      <c r="F56" s="130">
        <v>505</v>
      </c>
      <c r="G56" s="130">
        <v>465</v>
      </c>
      <c r="H56" s="131">
        <v>426</v>
      </c>
    </row>
    <row r="57" spans="2:8" ht="53.25" customHeight="1" x14ac:dyDescent="0.15">
      <c r="B57" s="129"/>
      <c r="C57" s="1306" t="s">
        <v>50</v>
      </c>
      <c r="D57" s="1306"/>
      <c r="E57" s="1307"/>
      <c r="F57" s="132">
        <v>1185</v>
      </c>
      <c r="G57" s="132">
        <v>1178</v>
      </c>
      <c r="H57" s="133">
        <v>1116</v>
      </c>
    </row>
    <row r="58" spans="2:8" ht="45.75" customHeight="1" x14ac:dyDescent="0.15">
      <c r="B58" s="134"/>
      <c r="C58" s="1294" t="s">
        <v>576</v>
      </c>
      <c r="D58" s="1295"/>
      <c r="E58" s="1296"/>
      <c r="F58" s="135">
        <v>586</v>
      </c>
      <c r="G58" s="135">
        <v>586</v>
      </c>
      <c r="H58" s="136">
        <v>546</v>
      </c>
    </row>
    <row r="59" spans="2:8" ht="45.75" customHeight="1" x14ac:dyDescent="0.15">
      <c r="B59" s="134"/>
      <c r="C59" s="1294" t="s">
        <v>577</v>
      </c>
      <c r="D59" s="1295"/>
      <c r="E59" s="1296"/>
      <c r="F59" s="135">
        <v>312</v>
      </c>
      <c r="G59" s="135">
        <v>306</v>
      </c>
      <c r="H59" s="136">
        <v>302</v>
      </c>
    </row>
    <row r="60" spans="2:8" ht="45.75" customHeight="1" x14ac:dyDescent="0.15">
      <c r="B60" s="134"/>
      <c r="C60" s="1294" t="s">
        <v>578</v>
      </c>
      <c r="D60" s="1295"/>
      <c r="E60" s="1296"/>
      <c r="F60" s="135">
        <v>273</v>
      </c>
      <c r="G60" s="135">
        <v>278</v>
      </c>
      <c r="H60" s="136">
        <v>263</v>
      </c>
    </row>
    <row r="61" spans="2:8" ht="45.75" customHeight="1" x14ac:dyDescent="0.15">
      <c r="B61" s="134"/>
      <c r="C61" s="1294" t="s">
        <v>579</v>
      </c>
      <c r="D61" s="1295"/>
      <c r="E61" s="1296"/>
      <c r="F61" s="135">
        <v>8</v>
      </c>
      <c r="G61" s="135">
        <v>8</v>
      </c>
      <c r="H61" s="136">
        <v>5</v>
      </c>
    </row>
    <row r="62" spans="2:8" ht="45.75" customHeight="1" thickBot="1" x14ac:dyDescent="0.2">
      <c r="B62" s="137"/>
      <c r="C62" s="1297" t="s">
        <v>587</v>
      </c>
      <c r="D62" s="1298"/>
      <c r="E62" s="1299"/>
      <c r="F62" s="138">
        <v>6</v>
      </c>
      <c r="G62" s="138" t="s">
        <v>586</v>
      </c>
      <c r="H62" s="139" t="s">
        <v>586</v>
      </c>
    </row>
    <row r="63" spans="2:8" ht="52.5" customHeight="1" thickBot="1" x14ac:dyDescent="0.2">
      <c r="B63" s="140"/>
      <c r="C63" s="1300" t="s">
        <v>51</v>
      </c>
      <c r="D63" s="1300"/>
      <c r="E63" s="1301"/>
      <c r="F63" s="141">
        <v>2929</v>
      </c>
      <c r="G63" s="141">
        <v>2728</v>
      </c>
      <c r="H63" s="142">
        <v>2493</v>
      </c>
    </row>
    <row r="64" spans="2:8" ht="15" customHeight="1" x14ac:dyDescent="0.15"/>
    <row r="65" ht="0" hidden="1" customHeight="1" x14ac:dyDescent="0.15"/>
    <row r="66" ht="0" hidden="1" customHeight="1" x14ac:dyDescent="0.15"/>
    <row r="67" ht="0" hidden="1" customHeight="1" x14ac:dyDescent="0.15"/>
  </sheetData>
  <sheetProtection algorithmName="SHA-512" hashValue="pMIqCFIh7yF9d4spFLA1YH4VCjM+zQjr1ppp62C75m04FpwELPYdxxK0ASzp8M2dhJ5tKno8eRUk3FPEIV+Mxg==" saltValue="d/T0cpKQufmRDz1EW/oLy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x14ac:dyDescent="0.15"/>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x14ac:dyDescent="0.15">
      <c r="A1" s="385"/>
      <c r="B1" s="386"/>
      <c r="DD1" s="387"/>
      <c r="DE1" s="387"/>
    </row>
    <row r="2" spans="1:143" ht="25.5" customHeight="1" x14ac:dyDescent="0.15">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15">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x14ac:dyDescent="0.15">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588</v>
      </c>
    </row>
    <row r="11" spans="1:143" s="290" customFormat="1" x14ac:dyDescent="0.15">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588</v>
      </c>
    </row>
    <row r="13" spans="1:143" s="290" customFormat="1" x14ac:dyDescent="0.15">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387"/>
      <c r="DE19" s="387"/>
    </row>
    <row r="20" spans="1:351" x14ac:dyDescent="0.15">
      <c r="DD20" s="387"/>
      <c r="DE20" s="387"/>
    </row>
    <row r="21" spans="1:351" ht="17.25" x14ac:dyDescent="0.1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x14ac:dyDescent="0.15">
      <c r="B22" s="394"/>
      <c r="MM22" s="393"/>
    </row>
    <row r="23" spans="1:351" x14ac:dyDescent="0.15">
      <c r="B23" s="394"/>
    </row>
    <row r="24" spans="1:351" x14ac:dyDescent="0.15">
      <c r="B24" s="394"/>
    </row>
    <row r="25" spans="1:351" x14ac:dyDescent="0.15">
      <c r="B25" s="394"/>
    </row>
    <row r="26" spans="1:351" x14ac:dyDescent="0.15">
      <c r="B26" s="394"/>
    </row>
    <row r="27" spans="1:351" x14ac:dyDescent="0.15">
      <c r="B27" s="394"/>
    </row>
    <row r="28" spans="1:351" x14ac:dyDescent="0.15">
      <c r="B28" s="394"/>
    </row>
    <row r="29" spans="1:351" x14ac:dyDescent="0.15">
      <c r="B29" s="394"/>
    </row>
    <row r="30" spans="1:351" x14ac:dyDescent="0.15">
      <c r="B30" s="394"/>
    </row>
    <row r="31" spans="1:351" x14ac:dyDescent="0.15">
      <c r="B31" s="394"/>
    </row>
    <row r="32" spans="1:351" x14ac:dyDescent="0.15">
      <c r="B32" s="394"/>
    </row>
    <row r="33" spans="2:109" x14ac:dyDescent="0.15">
      <c r="B33" s="394"/>
    </row>
    <row r="34" spans="2:109" x14ac:dyDescent="0.15">
      <c r="B34" s="394"/>
    </row>
    <row r="35" spans="2:109" x14ac:dyDescent="0.15">
      <c r="B35" s="394"/>
    </row>
    <row r="36" spans="2:109" x14ac:dyDescent="0.15">
      <c r="B36" s="394"/>
    </row>
    <row r="37" spans="2:109" x14ac:dyDescent="0.15">
      <c r="B37" s="394"/>
    </row>
    <row r="38" spans="2:109" x14ac:dyDescent="0.15">
      <c r="B38" s="394"/>
    </row>
    <row r="39" spans="2:109" x14ac:dyDescent="0.15">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x14ac:dyDescent="0.15">
      <c r="B40" s="399"/>
      <c r="DD40" s="399"/>
      <c r="DE40" s="387"/>
    </row>
    <row r="41" spans="2:109" ht="17.25" x14ac:dyDescent="0.15">
      <c r="B41" s="400" t="s">
        <v>589</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x14ac:dyDescent="0.15">
      <c r="B42" s="394"/>
      <c r="G42" s="401"/>
      <c r="I42" s="402"/>
      <c r="J42" s="402"/>
      <c r="K42" s="402"/>
      <c r="AM42" s="401"/>
      <c r="AN42" s="401" t="s">
        <v>590</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15">
      <c r="B43" s="394"/>
      <c r="AN43" s="1316" t="s">
        <v>598</v>
      </c>
      <c r="AO43" s="1317"/>
      <c r="AP43" s="1317"/>
      <c r="AQ43" s="1317"/>
      <c r="AR43" s="1317"/>
      <c r="AS43" s="1317"/>
      <c r="AT43" s="1317"/>
      <c r="AU43" s="1317"/>
      <c r="AV43" s="1317"/>
      <c r="AW43" s="1317"/>
      <c r="AX43" s="1317"/>
      <c r="AY43" s="1317"/>
      <c r="AZ43" s="1317"/>
      <c r="BA43" s="1317"/>
      <c r="BB43" s="1317"/>
      <c r="BC43" s="1317"/>
      <c r="BD43" s="1317"/>
      <c r="BE43" s="1317"/>
      <c r="BF43" s="1317"/>
      <c r="BG43" s="1317"/>
      <c r="BH43" s="1317"/>
      <c r="BI43" s="1317"/>
      <c r="BJ43" s="1317"/>
      <c r="BK43" s="1317"/>
      <c r="BL43" s="1317"/>
      <c r="BM43" s="1317"/>
      <c r="BN43" s="1317"/>
      <c r="BO43" s="1317"/>
      <c r="BP43" s="1317"/>
      <c r="BQ43" s="1317"/>
      <c r="BR43" s="1317"/>
      <c r="BS43" s="1317"/>
      <c r="BT43" s="1317"/>
      <c r="BU43" s="1317"/>
      <c r="BV43" s="1317"/>
      <c r="BW43" s="1317"/>
      <c r="BX43" s="1317"/>
      <c r="BY43" s="1317"/>
      <c r="BZ43" s="1317"/>
      <c r="CA43" s="1317"/>
      <c r="CB43" s="1317"/>
      <c r="CC43" s="1317"/>
      <c r="CD43" s="1317"/>
      <c r="CE43" s="1317"/>
      <c r="CF43" s="1317"/>
      <c r="CG43" s="1317"/>
      <c r="CH43" s="1317"/>
      <c r="CI43" s="1317"/>
      <c r="CJ43" s="1317"/>
      <c r="CK43" s="1317"/>
      <c r="CL43" s="1317"/>
      <c r="CM43" s="1317"/>
      <c r="CN43" s="1317"/>
      <c r="CO43" s="1317"/>
      <c r="CP43" s="1317"/>
      <c r="CQ43" s="1317"/>
      <c r="CR43" s="1317"/>
      <c r="CS43" s="1317"/>
      <c r="CT43" s="1317"/>
      <c r="CU43" s="1317"/>
      <c r="CV43" s="1317"/>
      <c r="CW43" s="1317"/>
      <c r="CX43" s="1317"/>
      <c r="CY43" s="1317"/>
      <c r="CZ43" s="1317"/>
      <c r="DA43" s="1317"/>
      <c r="DB43" s="1317"/>
      <c r="DC43" s="1318"/>
    </row>
    <row r="44" spans="2:109" x14ac:dyDescent="0.15">
      <c r="B44" s="394"/>
      <c r="AN44" s="1319"/>
      <c r="AO44" s="1320"/>
      <c r="AP44" s="1320"/>
      <c r="AQ44" s="1320"/>
      <c r="AR44" s="1320"/>
      <c r="AS44" s="1320"/>
      <c r="AT44" s="1320"/>
      <c r="AU44" s="1320"/>
      <c r="AV44" s="1320"/>
      <c r="AW44" s="1320"/>
      <c r="AX44" s="1320"/>
      <c r="AY44" s="1320"/>
      <c r="AZ44" s="1320"/>
      <c r="BA44" s="1320"/>
      <c r="BB44" s="1320"/>
      <c r="BC44" s="1320"/>
      <c r="BD44" s="1320"/>
      <c r="BE44" s="1320"/>
      <c r="BF44" s="1320"/>
      <c r="BG44" s="1320"/>
      <c r="BH44" s="1320"/>
      <c r="BI44" s="1320"/>
      <c r="BJ44" s="1320"/>
      <c r="BK44" s="1320"/>
      <c r="BL44" s="1320"/>
      <c r="BM44" s="1320"/>
      <c r="BN44" s="1320"/>
      <c r="BO44" s="1320"/>
      <c r="BP44" s="1320"/>
      <c r="BQ44" s="1320"/>
      <c r="BR44" s="1320"/>
      <c r="BS44" s="1320"/>
      <c r="BT44" s="1320"/>
      <c r="BU44" s="1320"/>
      <c r="BV44" s="1320"/>
      <c r="BW44" s="1320"/>
      <c r="BX44" s="1320"/>
      <c r="BY44" s="1320"/>
      <c r="BZ44" s="1320"/>
      <c r="CA44" s="1320"/>
      <c r="CB44" s="1320"/>
      <c r="CC44" s="1320"/>
      <c r="CD44" s="1320"/>
      <c r="CE44" s="1320"/>
      <c r="CF44" s="1320"/>
      <c r="CG44" s="1320"/>
      <c r="CH44" s="1320"/>
      <c r="CI44" s="1320"/>
      <c r="CJ44" s="1320"/>
      <c r="CK44" s="1320"/>
      <c r="CL44" s="1320"/>
      <c r="CM44" s="1320"/>
      <c r="CN44" s="1320"/>
      <c r="CO44" s="1320"/>
      <c r="CP44" s="1320"/>
      <c r="CQ44" s="1320"/>
      <c r="CR44" s="1320"/>
      <c r="CS44" s="1320"/>
      <c r="CT44" s="1320"/>
      <c r="CU44" s="1320"/>
      <c r="CV44" s="1320"/>
      <c r="CW44" s="1320"/>
      <c r="CX44" s="1320"/>
      <c r="CY44" s="1320"/>
      <c r="CZ44" s="1320"/>
      <c r="DA44" s="1320"/>
      <c r="DB44" s="1320"/>
      <c r="DC44" s="1321"/>
    </row>
    <row r="45" spans="2:109" x14ac:dyDescent="0.15">
      <c r="B45" s="394"/>
      <c r="AN45" s="1319"/>
      <c r="AO45" s="1320"/>
      <c r="AP45" s="1320"/>
      <c r="AQ45" s="1320"/>
      <c r="AR45" s="1320"/>
      <c r="AS45" s="1320"/>
      <c r="AT45" s="1320"/>
      <c r="AU45" s="1320"/>
      <c r="AV45" s="1320"/>
      <c r="AW45" s="1320"/>
      <c r="AX45" s="1320"/>
      <c r="AY45" s="1320"/>
      <c r="AZ45" s="1320"/>
      <c r="BA45" s="1320"/>
      <c r="BB45" s="1320"/>
      <c r="BC45" s="1320"/>
      <c r="BD45" s="1320"/>
      <c r="BE45" s="1320"/>
      <c r="BF45" s="1320"/>
      <c r="BG45" s="1320"/>
      <c r="BH45" s="1320"/>
      <c r="BI45" s="1320"/>
      <c r="BJ45" s="1320"/>
      <c r="BK45" s="1320"/>
      <c r="BL45" s="1320"/>
      <c r="BM45" s="1320"/>
      <c r="BN45" s="1320"/>
      <c r="BO45" s="1320"/>
      <c r="BP45" s="1320"/>
      <c r="BQ45" s="1320"/>
      <c r="BR45" s="1320"/>
      <c r="BS45" s="1320"/>
      <c r="BT45" s="1320"/>
      <c r="BU45" s="1320"/>
      <c r="BV45" s="1320"/>
      <c r="BW45" s="1320"/>
      <c r="BX45" s="1320"/>
      <c r="BY45" s="1320"/>
      <c r="BZ45" s="1320"/>
      <c r="CA45" s="1320"/>
      <c r="CB45" s="1320"/>
      <c r="CC45" s="1320"/>
      <c r="CD45" s="1320"/>
      <c r="CE45" s="1320"/>
      <c r="CF45" s="1320"/>
      <c r="CG45" s="1320"/>
      <c r="CH45" s="1320"/>
      <c r="CI45" s="1320"/>
      <c r="CJ45" s="1320"/>
      <c r="CK45" s="1320"/>
      <c r="CL45" s="1320"/>
      <c r="CM45" s="1320"/>
      <c r="CN45" s="1320"/>
      <c r="CO45" s="1320"/>
      <c r="CP45" s="1320"/>
      <c r="CQ45" s="1320"/>
      <c r="CR45" s="1320"/>
      <c r="CS45" s="1320"/>
      <c r="CT45" s="1320"/>
      <c r="CU45" s="1320"/>
      <c r="CV45" s="1320"/>
      <c r="CW45" s="1320"/>
      <c r="CX45" s="1320"/>
      <c r="CY45" s="1320"/>
      <c r="CZ45" s="1320"/>
      <c r="DA45" s="1320"/>
      <c r="DB45" s="1320"/>
      <c r="DC45" s="1321"/>
    </row>
    <row r="46" spans="2:109" x14ac:dyDescent="0.15">
      <c r="B46" s="394"/>
      <c r="AN46" s="1319"/>
      <c r="AO46" s="1320"/>
      <c r="AP46" s="1320"/>
      <c r="AQ46" s="1320"/>
      <c r="AR46" s="1320"/>
      <c r="AS46" s="1320"/>
      <c r="AT46" s="1320"/>
      <c r="AU46" s="1320"/>
      <c r="AV46" s="1320"/>
      <c r="AW46" s="1320"/>
      <c r="AX46" s="1320"/>
      <c r="AY46" s="1320"/>
      <c r="AZ46" s="1320"/>
      <c r="BA46" s="1320"/>
      <c r="BB46" s="1320"/>
      <c r="BC46" s="1320"/>
      <c r="BD46" s="1320"/>
      <c r="BE46" s="1320"/>
      <c r="BF46" s="1320"/>
      <c r="BG46" s="1320"/>
      <c r="BH46" s="1320"/>
      <c r="BI46" s="1320"/>
      <c r="BJ46" s="1320"/>
      <c r="BK46" s="1320"/>
      <c r="BL46" s="1320"/>
      <c r="BM46" s="1320"/>
      <c r="BN46" s="1320"/>
      <c r="BO46" s="1320"/>
      <c r="BP46" s="1320"/>
      <c r="BQ46" s="1320"/>
      <c r="BR46" s="1320"/>
      <c r="BS46" s="1320"/>
      <c r="BT46" s="1320"/>
      <c r="BU46" s="1320"/>
      <c r="BV46" s="1320"/>
      <c r="BW46" s="1320"/>
      <c r="BX46" s="1320"/>
      <c r="BY46" s="1320"/>
      <c r="BZ46" s="1320"/>
      <c r="CA46" s="1320"/>
      <c r="CB46" s="1320"/>
      <c r="CC46" s="1320"/>
      <c r="CD46" s="1320"/>
      <c r="CE46" s="1320"/>
      <c r="CF46" s="1320"/>
      <c r="CG46" s="1320"/>
      <c r="CH46" s="1320"/>
      <c r="CI46" s="1320"/>
      <c r="CJ46" s="1320"/>
      <c r="CK46" s="1320"/>
      <c r="CL46" s="1320"/>
      <c r="CM46" s="1320"/>
      <c r="CN46" s="1320"/>
      <c r="CO46" s="1320"/>
      <c r="CP46" s="1320"/>
      <c r="CQ46" s="1320"/>
      <c r="CR46" s="1320"/>
      <c r="CS46" s="1320"/>
      <c r="CT46" s="1320"/>
      <c r="CU46" s="1320"/>
      <c r="CV46" s="1320"/>
      <c r="CW46" s="1320"/>
      <c r="CX46" s="1320"/>
      <c r="CY46" s="1320"/>
      <c r="CZ46" s="1320"/>
      <c r="DA46" s="1320"/>
      <c r="DB46" s="1320"/>
      <c r="DC46" s="1321"/>
    </row>
    <row r="47" spans="2:109" x14ac:dyDescent="0.15">
      <c r="B47" s="394"/>
      <c r="AN47" s="1322"/>
      <c r="AO47" s="1323"/>
      <c r="AP47" s="1323"/>
      <c r="AQ47" s="1323"/>
      <c r="AR47" s="1323"/>
      <c r="AS47" s="1323"/>
      <c r="AT47" s="1323"/>
      <c r="AU47" s="1323"/>
      <c r="AV47" s="1323"/>
      <c r="AW47" s="1323"/>
      <c r="AX47" s="1323"/>
      <c r="AY47" s="1323"/>
      <c r="AZ47" s="1323"/>
      <c r="BA47" s="1323"/>
      <c r="BB47" s="1323"/>
      <c r="BC47" s="1323"/>
      <c r="BD47" s="1323"/>
      <c r="BE47" s="1323"/>
      <c r="BF47" s="1323"/>
      <c r="BG47" s="1323"/>
      <c r="BH47" s="1323"/>
      <c r="BI47" s="1323"/>
      <c r="BJ47" s="1323"/>
      <c r="BK47" s="1323"/>
      <c r="BL47" s="1323"/>
      <c r="BM47" s="1323"/>
      <c r="BN47" s="1323"/>
      <c r="BO47" s="1323"/>
      <c r="BP47" s="1323"/>
      <c r="BQ47" s="1323"/>
      <c r="BR47" s="1323"/>
      <c r="BS47" s="1323"/>
      <c r="BT47" s="1323"/>
      <c r="BU47" s="1323"/>
      <c r="BV47" s="1323"/>
      <c r="BW47" s="1323"/>
      <c r="BX47" s="1323"/>
      <c r="BY47" s="1323"/>
      <c r="BZ47" s="1323"/>
      <c r="CA47" s="1323"/>
      <c r="CB47" s="1323"/>
      <c r="CC47" s="1323"/>
      <c r="CD47" s="1323"/>
      <c r="CE47" s="1323"/>
      <c r="CF47" s="1323"/>
      <c r="CG47" s="1323"/>
      <c r="CH47" s="1323"/>
      <c r="CI47" s="1323"/>
      <c r="CJ47" s="1323"/>
      <c r="CK47" s="1323"/>
      <c r="CL47" s="1323"/>
      <c r="CM47" s="1323"/>
      <c r="CN47" s="1323"/>
      <c r="CO47" s="1323"/>
      <c r="CP47" s="1323"/>
      <c r="CQ47" s="1323"/>
      <c r="CR47" s="1323"/>
      <c r="CS47" s="1323"/>
      <c r="CT47" s="1323"/>
      <c r="CU47" s="1323"/>
      <c r="CV47" s="1323"/>
      <c r="CW47" s="1323"/>
      <c r="CX47" s="1323"/>
      <c r="CY47" s="1323"/>
      <c r="CZ47" s="1323"/>
      <c r="DA47" s="1323"/>
      <c r="DB47" s="1323"/>
      <c r="DC47" s="1324"/>
    </row>
    <row r="48" spans="2:109" x14ac:dyDescent="0.15">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x14ac:dyDescent="0.15">
      <c r="B49" s="394"/>
      <c r="AN49" s="387" t="s">
        <v>591</v>
      </c>
    </row>
    <row r="50" spans="1:109" x14ac:dyDescent="0.15">
      <c r="B50" s="394"/>
      <c r="G50" s="1308"/>
      <c r="H50" s="1308"/>
      <c r="I50" s="1308"/>
      <c r="J50" s="1308"/>
      <c r="K50" s="404"/>
      <c r="L50" s="404"/>
      <c r="M50" s="405"/>
      <c r="N50" s="405"/>
      <c r="AN50" s="1326"/>
      <c r="AO50" s="1327"/>
      <c r="AP50" s="1327"/>
      <c r="AQ50" s="1327"/>
      <c r="AR50" s="1327"/>
      <c r="AS50" s="1327"/>
      <c r="AT50" s="1327"/>
      <c r="AU50" s="1327"/>
      <c r="AV50" s="1327"/>
      <c r="AW50" s="1327"/>
      <c r="AX50" s="1327"/>
      <c r="AY50" s="1327"/>
      <c r="AZ50" s="1327"/>
      <c r="BA50" s="1327"/>
      <c r="BB50" s="1327"/>
      <c r="BC50" s="1327"/>
      <c r="BD50" s="1327"/>
      <c r="BE50" s="1327"/>
      <c r="BF50" s="1327"/>
      <c r="BG50" s="1327"/>
      <c r="BH50" s="1327"/>
      <c r="BI50" s="1327"/>
      <c r="BJ50" s="1327"/>
      <c r="BK50" s="1327"/>
      <c r="BL50" s="1327"/>
      <c r="BM50" s="1327"/>
      <c r="BN50" s="1327"/>
      <c r="BO50" s="1328"/>
      <c r="BP50" s="1314" t="s">
        <v>543</v>
      </c>
      <c r="BQ50" s="1314"/>
      <c r="BR50" s="1314"/>
      <c r="BS50" s="1314"/>
      <c r="BT50" s="1314"/>
      <c r="BU50" s="1314"/>
      <c r="BV50" s="1314"/>
      <c r="BW50" s="1314"/>
      <c r="BX50" s="1314" t="s">
        <v>544</v>
      </c>
      <c r="BY50" s="1314"/>
      <c r="BZ50" s="1314"/>
      <c r="CA50" s="1314"/>
      <c r="CB50" s="1314"/>
      <c r="CC50" s="1314"/>
      <c r="CD50" s="1314"/>
      <c r="CE50" s="1314"/>
      <c r="CF50" s="1314" t="s">
        <v>545</v>
      </c>
      <c r="CG50" s="1314"/>
      <c r="CH50" s="1314"/>
      <c r="CI50" s="1314"/>
      <c r="CJ50" s="1314"/>
      <c r="CK50" s="1314"/>
      <c r="CL50" s="1314"/>
      <c r="CM50" s="1314"/>
      <c r="CN50" s="1314" t="s">
        <v>546</v>
      </c>
      <c r="CO50" s="1314"/>
      <c r="CP50" s="1314"/>
      <c r="CQ50" s="1314"/>
      <c r="CR50" s="1314"/>
      <c r="CS50" s="1314"/>
      <c r="CT50" s="1314"/>
      <c r="CU50" s="1314"/>
      <c r="CV50" s="1314" t="s">
        <v>547</v>
      </c>
      <c r="CW50" s="1314"/>
      <c r="CX50" s="1314"/>
      <c r="CY50" s="1314"/>
      <c r="CZ50" s="1314"/>
      <c r="DA50" s="1314"/>
      <c r="DB50" s="1314"/>
      <c r="DC50" s="1314"/>
    </row>
    <row r="51" spans="1:109" ht="13.5" customHeight="1" x14ac:dyDescent="0.15">
      <c r="B51" s="394"/>
      <c r="G51" s="1325"/>
      <c r="H51" s="1325"/>
      <c r="I51" s="1329"/>
      <c r="J51" s="1329"/>
      <c r="K51" s="1315"/>
      <c r="L51" s="1315"/>
      <c r="M51" s="1315"/>
      <c r="N51" s="1315"/>
      <c r="AM51" s="403"/>
      <c r="AN51" s="1313" t="s">
        <v>592</v>
      </c>
      <c r="AO51" s="1313"/>
      <c r="AP51" s="1313"/>
      <c r="AQ51" s="1313"/>
      <c r="AR51" s="1313"/>
      <c r="AS51" s="1313"/>
      <c r="AT51" s="1313"/>
      <c r="AU51" s="1313"/>
      <c r="AV51" s="1313"/>
      <c r="AW51" s="1313"/>
      <c r="AX51" s="1313"/>
      <c r="AY51" s="1313"/>
      <c r="AZ51" s="1313"/>
      <c r="BA51" s="1313"/>
      <c r="BB51" s="1313" t="s">
        <v>593</v>
      </c>
      <c r="BC51" s="1313"/>
      <c r="BD51" s="1313"/>
      <c r="BE51" s="1313"/>
      <c r="BF51" s="1313"/>
      <c r="BG51" s="1313"/>
      <c r="BH51" s="1313"/>
      <c r="BI51" s="1313"/>
      <c r="BJ51" s="1313"/>
      <c r="BK51" s="1313"/>
      <c r="BL51" s="1313"/>
      <c r="BM51" s="1313"/>
      <c r="BN51" s="1313"/>
      <c r="BO51" s="1313"/>
      <c r="BP51" s="1330"/>
      <c r="BQ51" s="1310"/>
      <c r="BR51" s="1310"/>
      <c r="BS51" s="1310"/>
      <c r="BT51" s="1310"/>
      <c r="BU51" s="1310"/>
      <c r="BV51" s="1310"/>
      <c r="BW51" s="1310"/>
      <c r="BX51" s="1310"/>
      <c r="BY51" s="1310"/>
      <c r="BZ51" s="1310"/>
      <c r="CA51" s="1310"/>
      <c r="CB51" s="1310"/>
      <c r="CC51" s="1310"/>
      <c r="CD51" s="1310"/>
      <c r="CE51" s="1310"/>
      <c r="CF51" s="1310"/>
      <c r="CG51" s="1310"/>
      <c r="CH51" s="1310"/>
      <c r="CI51" s="1310"/>
      <c r="CJ51" s="1310"/>
      <c r="CK51" s="1310"/>
      <c r="CL51" s="1310"/>
      <c r="CM51" s="1310"/>
      <c r="CN51" s="1310"/>
      <c r="CO51" s="1310"/>
      <c r="CP51" s="1310"/>
      <c r="CQ51" s="1310"/>
      <c r="CR51" s="1310"/>
      <c r="CS51" s="1310"/>
      <c r="CT51" s="1310"/>
      <c r="CU51" s="1310"/>
      <c r="CV51" s="1310"/>
      <c r="CW51" s="1310"/>
      <c r="CX51" s="1310"/>
      <c r="CY51" s="1310"/>
      <c r="CZ51" s="1310"/>
      <c r="DA51" s="1310"/>
      <c r="DB51" s="1310"/>
      <c r="DC51" s="1310"/>
    </row>
    <row r="52" spans="1:109" x14ac:dyDescent="0.15">
      <c r="B52" s="394"/>
      <c r="G52" s="1325"/>
      <c r="H52" s="1325"/>
      <c r="I52" s="1329"/>
      <c r="J52" s="1329"/>
      <c r="K52" s="1315"/>
      <c r="L52" s="1315"/>
      <c r="M52" s="1315"/>
      <c r="N52" s="1315"/>
      <c r="AM52" s="403"/>
      <c r="AN52" s="1313"/>
      <c r="AO52" s="1313"/>
      <c r="AP52" s="1313"/>
      <c r="AQ52" s="1313"/>
      <c r="AR52" s="1313"/>
      <c r="AS52" s="1313"/>
      <c r="AT52" s="1313"/>
      <c r="AU52" s="1313"/>
      <c r="AV52" s="1313"/>
      <c r="AW52" s="1313"/>
      <c r="AX52" s="1313"/>
      <c r="AY52" s="1313"/>
      <c r="AZ52" s="1313"/>
      <c r="BA52" s="1313"/>
      <c r="BB52" s="1313"/>
      <c r="BC52" s="1313"/>
      <c r="BD52" s="1313"/>
      <c r="BE52" s="1313"/>
      <c r="BF52" s="1313"/>
      <c r="BG52" s="1313"/>
      <c r="BH52" s="1313"/>
      <c r="BI52" s="1313"/>
      <c r="BJ52" s="1313"/>
      <c r="BK52" s="1313"/>
      <c r="BL52" s="1313"/>
      <c r="BM52" s="1313"/>
      <c r="BN52" s="1313"/>
      <c r="BO52" s="1313"/>
      <c r="BP52" s="1310"/>
      <c r="BQ52" s="1310"/>
      <c r="BR52" s="1310"/>
      <c r="BS52" s="1310"/>
      <c r="BT52" s="1310"/>
      <c r="BU52" s="1310"/>
      <c r="BV52" s="1310"/>
      <c r="BW52" s="1310"/>
      <c r="BX52" s="1310"/>
      <c r="BY52" s="1310"/>
      <c r="BZ52" s="1310"/>
      <c r="CA52" s="1310"/>
      <c r="CB52" s="1310"/>
      <c r="CC52" s="1310"/>
      <c r="CD52" s="1310"/>
      <c r="CE52" s="1310"/>
      <c r="CF52" s="1310"/>
      <c r="CG52" s="1310"/>
      <c r="CH52" s="1310"/>
      <c r="CI52" s="1310"/>
      <c r="CJ52" s="1310"/>
      <c r="CK52" s="1310"/>
      <c r="CL52" s="1310"/>
      <c r="CM52" s="1310"/>
      <c r="CN52" s="1310"/>
      <c r="CO52" s="1310"/>
      <c r="CP52" s="1310"/>
      <c r="CQ52" s="1310"/>
      <c r="CR52" s="1310"/>
      <c r="CS52" s="1310"/>
      <c r="CT52" s="1310"/>
      <c r="CU52" s="1310"/>
      <c r="CV52" s="1310"/>
      <c r="CW52" s="1310"/>
      <c r="CX52" s="1310"/>
      <c r="CY52" s="1310"/>
      <c r="CZ52" s="1310"/>
      <c r="DA52" s="1310"/>
      <c r="DB52" s="1310"/>
      <c r="DC52" s="1310"/>
    </row>
    <row r="53" spans="1:109" x14ac:dyDescent="0.15">
      <c r="A53" s="402"/>
      <c r="B53" s="394"/>
      <c r="G53" s="1325"/>
      <c r="H53" s="1325"/>
      <c r="I53" s="1308"/>
      <c r="J53" s="1308"/>
      <c r="K53" s="1315"/>
      <c r="L53" s="1315"/>
      <c r="M53" s="1315"/>
      <c r="N53" s="1315"/>
      <c r="AM53" s="403"/>
      <c r="AN53" s="1313"/>
      <c r="AO53" s="1313"/>
      <c r="AP53" s="1313"/>
      <c r="AQ53" s="1313"/>
      <c r="AR53" s="1313"/>
      <c r="AS53" s="1313"/>
      <c r="AT53" s="1313"/>
      <c r="AU53" s="1313"/>
      <c r="AV53" s="1313"/>
      <c r="AW53" s="1313"/>
      <c r="AX53" s="1313"/>
      <c r="AY53" s="1313"/>
      <c r="AZ53" s="1313"/>
      <c r="BA53" s="1313"/>
      <c r="BB53" s="1313" t="s">
        <v>594</v>
      </c>
      <c r="BC53" s="1313"/>
      <c r="BD53" s="1313"/>
      <c r="BE53" s="1313"/>
      <c r="BF53" s="1313"/>
      <c r="BG53" s="1313"/>
      <c r="BH53" s="1313"/>
      <c r="BI53" s="1313"/>
      <c r="BJ53" s="1313"/>
      <c r="BK53" s="1313"/>
      <c r="BL53" s="1313"/>
      <c r="BM53" s="1313"/>
      <c r="BN53" s="1313"/>
      <c r="BO53" s="1313"/>
      <c r="BP53" s="1330"/>
      <c r="BQ53" s="1310"/>
      <c r="BR53" s="1310"/>
      <c r="BS53" s="1310"/>
      <c r="BT53" s="1310"/>
      <c r="BU53" s="1310"/>
      <c r="BV53" s="1310"/>
      <c r="BW53" s="1310"/>
      <c r="BX53" s="1310">
        <v>65.599999999999994</v>
      </c>
      <c r="BY53" s="1310"/>
      <c r="BZ53" s="1310"/>
      <c r="CA53" s="1310"/>
      <c r="CB53" s="1310"/>
      <c r="CC53" s="1310"/>
      <c r="CD53" s="1310"/>
      <c r="CE53" s="1310"/>
      <c r="CF53" s="1310">
        <v>64.3</v>
      </c>
      <c r="CG53" s="1310"/>
      <c r="CH53" s="1310"/>
      <c r="CI53" s="1310"/>
      <c r="CJ53" s="1310"/>
      <c r="CK53" s="1310"/>
      <c r="CL53" s="1310"/>
      <c r="CM53" s="1310"/>
      <c r="CN53" s="1310">
        <v>68.5</v>
      </c>
      <c r="CO53" s="1310"/>
      <c r="CP53" s="1310"/>
      <c r="CQ53" s="1310"/>
      <c r="CR53" s="1310"/>
      <c r="CS53" s="1310"/>
      <c r="CT53" s="1310"/>
      <c r="CU53" s="1310"/>
      <c r="CV53" s="1310">
        <v>64.3</v>
      </c>
      <c r="CW53" s="1310"/>
      <c r="CX53" s="1310"/>
      <c r="CY53" s="1310"/>
      <c r="CZ53" s="1310"/>
      <c r="DA53" s="1310"/>
      <c r="DB53" s="1310"/>
      <c r="DC53" s="1310"/>
    </row>
    <row r="54" spans="1:109" x14ac:dyDescent="0.15">
      <c r="A54" s="402"/>
      <c r="B54" s="394"/>
      <c r="G54" s="1325"/>
      <c r="H54" s="1325"/>
      <c r="I54" s="1308"/>
      <c r="J54" s="1308"/>
      <c r="K54" s="1315"/>
      <c r="L54" s="1315"/>
      <c r="M54" s="1315"/>
      <c r="N54" s="1315"/>
      <c r="AM54" s="403"/>
      <c r="AN54" s="1313"/>
      <c r="AO54" s="1313"/>
      <c r="AP54" s="1313"/>
      <c r="AQ54" s="1313"/>
      <c r="AR54" s="1313"/>
      <c r="AS54" s="1313"/>
      <c r="AT54" s="1313"/>
      <c r="AU54" s="1313"/>
      <c r="AV54" s="1313"/>
      <c r="AW54" s="1313"/>
      <c r="AX54" s="1313"/>
      <c r="AY54" s="1313"/>
      <c r="AZ54" s="1313"/>
      <c r="BA54" s="1313"/>
      <c r="BB54" s="1313"/>
      <c r="BC54" s="1313"/>
      <c r="BD54" s="1313"/>
      <c r="BE54" s="1313"/>
      <c r="BF54" s="1313"/>
      <c r="BG54" s="1313"/>
      <c r="BH54" s="1313"/>
      <c r="BI54" s="1313"/>
      <c r="BJ54" s="1313"/>
      <c r="BK54" s="1313"/>
      <c r="BL54" s="1313"/>
      <c r="BM54" s="1313"/>
      <c r="BN54" s="1313"/>
      <c r="BO54" s="1313"/>
      <c r="BP54" s="1310"/>
      <c r="BQ54" s="1310"/>
      <c r="BR54" s="1310"/>
      <c r="BS54" s="1310"/>
      <c r="BT54" s="1310"/>
      <c r="BU54" s="1310"/>
      <c r="BV54" s="1310"/>
      <c r="BW54" s="1310"/>
      <c r="BX54" s="1310"/>
      <c r="BY54" s="1310"/>
      <c r="BZ54" s="1310"/>
      <c r="CA54" s="1310"/>
      <c r="CB54" s="1310"/>
      <c r="CC54" s="1310"/>
      <c r="CD54" s="1310"/>
      <c r="CE54" s="1310"/>
      <c r="CF54" s="1310"/>
      <c r="CG54" s="1310"/>
      <c r="CH54" s="1310"/>
      <c r="CI54" s="1310"/>
      <c r="CJ54" s="1310"/>
      <c r="CK54" s="1310"/>
      <c r="CL54" s="1310"/>
      <c r="CM54" s="1310"/>
      <c r="CN54" s="1310"/>
      <c r="CO54" s="1310"/>
      <c r="CP54" s="1310"/>
      <c r="CQ54" s="1310"/>
      <c r="CR54" s="1310"/>
      <c r="CS54" s="1310"/>
      <c r="CT54" s="1310"/>
      <c r="CU54" s="1310"/>
      <c r="CV54" s="1310"/>
      <c r="CW54" s="1310"/>
      <c r="CX54" s="1310"/>
      <c r="CY54" s="1310"/>
      <c r="CZ54" s="1310"/>
      <c r="DA54" s="1310"/>
      <c r="DB54" s="1310"/>
      <c r="DC54" s="1310"/>
    </row>
    <row r="55" spans="1:109" x14ac:dyDescent="0.15">
      <c r="A55" s="402"/>
      <c r="B55" s="394"/>
      <c r="G55" s="1308"/>
      <c r="H55" s="1308"/>
      <c r="I55" s="1308"/>
      <c r="J55" s="1308"/>
      <c r="K55" s="1315"/>
      <c r="L55" s="1315"/>
      <c r="M55" s="1315"/>
      <c r="N55" s="1315"/>
      <c r="AN55" s="1314" t="s">
        <v>595</v>
      </c>
      <c r="AO55" s="1314"/>
      <c r="AP55" s="1314"/>
      <c r="AQ55" s="1314"/>
      <c r="AR55" s="1314"/>
      <c r="AS55" s="1314"/>
      <c r="AT55" s="1314"/>
      <c r="AU55" s="1314"/>
      <c r="AV55" s="1314"/>
      <c r="AW55" s="1314"/>
      <c r="AX55" s="1314"/>
      <c r="AY55" s="1314"/>
      <c r="AZ55" s="1314"/>
      <c r="BA55" s="1314"/>
      <c r="BB55" s="1313" t="s">
        <v>593</v>
      </c>
      <c r="BC55" s="1313"/>
      <c r="BD55" s="1313"/>
      <c r="BE55" s="1313"/>
      <c r="BF55" s="1313"/>
      <c r="BG55" s="1313"/>
      <c r="BH55" s="1313"/>
      <c r="BI55" s="1313"/>
      <c r="BJ55" s="1313"/>
      <c r="BK55" s="1313"/>
      <c r="BL55" s="1313"/>
      <c r="BM55" s="1313"/>
      <c r="BN55" s="1313"/>
      <c r="BO55" s="1313"/>
      <c r="BP55" s="1330"/>
      <c r="BQ55" s="1310"/>
      <c r="BR55" s="1310"/>
      <c r="BS55" s="1310"/>
      <c r="BT55" s="1310"/>
      <c r="BU55" s="1310"/>
      <c r="BV55" s="1310"/>
      <c r="BW55" s="1310"/>
      <c r="BX55" s="1310">
        <v>0</v>
      </c>
      <c r="BY55" s="1310"/>
      <c r="BZ55" s="1310"/>
      <c r="CA55" s="1310"/>
      <c r="CB55" s="1310"/>
      <c r="CC55" s="1310"/>
      <c r="CD55" s="1310"/>
      <c r="CE55" s="1310"/>
      <c r="CF55" s="1310">
        <v>0</v>
      </c>
      <c r="CG55" s="1310"/>
      <c r="CH55" s="1310"/>
      <c r="CI55" s="1310"/>
      <c r="CJ55" s="1310"/>
      <c r="CK55" s="1310"/>
      <c r="CL55" s="1310"/>
      <c r="CM55" s="1310"/>
      <c r="CN55" s="1310">
        <v>0</v>
      </c>
      <c r="CO55" s="1310"/>
      <c r="CP55" s="1310"/>
      <c r="CQ55" s="1310"/>
      <c r="CR55" s="1310"/>
      <c r="CS55" s="1310"/>
      <c r="CT55" s="1310"/>
      <c r="CU55" s="1310"/>
      <c r="CV55" s="1310">
        <v>0</v>
      </c>
      <c r="CW55" s="1310"/>
      <c r="CX55" s="1310"/>
      <c r="CY55" s="1310"/>
      <c r="CZ55" s="1310"/>
      <c r="DA55" s="1310"/>
      <c r="DB55" s="1310"/>
      <c r="DC55" s="1310"/>
    </row>
    <row r="56" spans="1:109" x14ac:dyDescent="0.15">
      <c r="A56" s="402"/>
      <c r="B56" s="394"/>
      <c r="G56" s="1308"/>
      <c r="H56" s="1308"/>
      <c r="I56" s="1308"/>
      <c r="J56" s="1308"/>
      <c r="K56" s="1315"/>
      <c r="L56" s="1315"/>
      <c r="M56" s="1315"/>
      <c r="N56" s="1315"/>
      <c r="AN56" s="1314"/>
      <c r="AO56" s="1314"/>
      <c r="AP56" s="1314"/>
      <c r="AQ56" s="1314"/>
      <c r="AR56" s="1314"/>
      <c r="AS56" s="1314"/>
      <c r="AT56" s="1314"/>
      <c r="AU56" s="1314"/>
      <c r="AV56" s="1314"/>
      <c r="AW56" s="1314"/>
      <c r="AX56" s="1314"/>
      <c r="AY56" s="1314"/>
      <c r="AZ56" s="1314"/>
      <c r="BA56" s="1314"/>
      <c r="BB56" s="1313"/>
      <c r="BC56" s="1313"/>
      <c r="BD56" s="1313"/>
      <c r="BE56" s="1313"/>
      <c r="BF56" s="1313"/>
      <c r="BG56" s="1313"/>
      <c r="BH56" s="1313"/>
      <c r="BI56" s="1313"/>
      <c r="BJ56" s="1313"/>
      <c r="BK56" s="1313"/>
      <c r="BL56" s="1313"/>
      <c r="BM56" s="1313"/>
      <c r="BN56" s="1313"/>
      <c r="BO56" s="1313"/>
      <c r="BP56" s="1310"/>
      <c r="BQ56" s="1310"/>
      <c r="BR56" s="1310"/>
      <c r="BS56" s="1310"/>
      <c r="BT56" s="1310"/>
      <c r="BU56" s="1310"/>
      <c r="BV56" s="1310"/>
      <c r="BW56" s="1310"/>
      <c r="BX56" s="1310"/>
      <c r="BY56" s="1310"/>
      <c r="BZ56" s="1310"/>
      <c r="CA56" s="1310"/>
      <c r="CB56" s="1310"/>
      <c r="CC56" s="1310"/>
      <c r="CD56" s="1310"/>
      <c r="CE56" s="1310"/>
      <c r="CF56" s="1310"/>
      <c r="CG56" s="1310"/>
      <c r="CH56" s="1310"/>
      <c r="CI56" s="1310"/>
      <c r="CJ56" s="1310"/>
      <c r="CK56" s="1310"/>
      <c r="CL56" s="1310"/>
      <c r="CM56" s="1310"/>
      <c r="CN56" s="1310"/>
      <c r="CO56" s="1310"/>
      <c r="CP56" s="1310"/>
      <c r="CQ56" s="1310"/>
      <c r="CR56" s="1310"/>
      <c r="CS56" s="1310"/>
      <c r="CT56" s="1310"/>
      <c r="CU56" s="1310"/>
      <c r="CV56" s="1310"/>
      <c r="CW56" s="1310"/>
      <c r="CX56" s="1310"/>
      <c r="CY56" s="1310"/>
      <c r="CZ56" s="1310"/>
      <c r="DA56" s="1310"/>
      <c r="DB56" s="1310"/>
      <c r="DC56" s="1310"/>
    </row>
    <row r="57" spans="1:109" s="402" customFormat="1" x14ac:dyDescent="0.15">
      <c r="B57" s="406"/>
      <c r="G57" s="1308"/>
      <c r="H57" s="1308"/>
      <c r="I57" s="1311"/>
      <c r="J57" s="1311"/>
      <c r="K57" s="1315"/>
      <c r="L57" s="1315"/>
      <c r="M57" s="1315"/>
      <c r="N57" s="1315"/>
      <c r="AM57" s="387"/>
      <c r="AN57" s="1314"/>
      <c r="AO57" s="1314"/>
      <c r="AP57" s="1314"/>
      <c r="AQ57" s="1314"/>
      <c r="AR57" s="1314"/>
      <c r="AS57" s="1314"/>
      <c r="AT57" s="1314"/>
      <c r="AU57" s="1314"/>
      <c r="AV57" s="1314"/>
      <c r="AW57" s="1314"/>
      <c r="AX57" s="1314"/>
      <c r="AY57" s="1314"/>
      <c r="AZ57" s="1314"/>
      <c r="BA57" s="1314"/>
      <c r="BB57" s="1313" t="s">
        <v>594</v>
      </c>
      <c r="BC57" s="1313"/>
      <c r="BD57" s="1313"/>
      <c r="BE57" s="1313"/>
      <c r="BF57" s="1313"/>
      <c r="BG57" s="1313"/>
      <c r="BH57" s="1313"/>
      <c r="BI57" s="1313"/>
      <c r="BJ57" s="1313"/>
      <c r="BK57" s="1313"/>
      <c r="BL57" s="1313"/>
      <c r="BM57" s="1313"/>
      <c r="BN57" s="1313"/>
      <c r="BO57" s="1313"/>
      <c r="BP57" s="1330"/>
      <c r="BQ57" s="1310"/>
      <c r="BR57" s="1310"/>
      <c r="BS57" s="1310"/>
      <c r="BT57" s="1310"/>
      <c r="BU57" s="1310"/>
      <c r="BV57" s="1310"/>
      <c r="BW57" s="1310"/>
      <c r="BX57" s="1310">
        <v>54.2</v>
      </c>
      <c r="BY57" s="1310"/>
      <c r="BZ57" s="1310"/>
      <c r="CA57" s="1310"/>
      <c r="CB57" s="1310"/>
      <c r="CC57" s="1310"/>
      <c r="CD57" s="1310"/>
      <c r="CE57" s="1310"/>
      <c r="CF57" s="1310">
        <v>56.3</v>
      </c>
      <c r="CG57" s="1310"/>
      <c r="CH57" s="1310"/>
      <c r="CI57" s="1310"/>
      <c r="CJ57" s="1310"/>
      <c r="CK57" s="1310"/>
      <c r="CL57" s="1310"/>
      <c r="CM57" s="1310"/>
      <c r="CN57" s="1310">
        <v>57.6</v>
      </c>
      <c r="CO57" s="1310"/>
      <c r="CP57" s="1310"/>
      <c r="CQ57" s="1310"/>
      <c r="CR57" s="1310"/>
      <c r="CS57" s="1310"/>
      <c r="CT57" s="1310"/>
      <c r="CU57" s="1310"/>
      <c r="CV57" s="1310">
        <v>58.7</v>
      </c>
      <c r="CW57" s="1310"/>
      <c r="CX57" s="1310"/>
      <c r="CY57" s="1310"/>
      <c r="CZ57" s="1310"/>
      <c r="DA57" s="1310"/>
      <c r="DB57" s="1310"/>
      <c r="DC57" s="1310"/>
      <c r="DD57" s="407"/>
      <c r="DE57" s="406"/>
    </row>
    <row r="58" spans="1:109" s="402" customFormat="1" x14ac:dyDescent="0.15">
      <c r="A58" s="387"/>
      <c r="B58" s="406"/>
      <c r="G58" s="1308"/>
      <c r="H58" s="1308"/>
      <c r="I58" s="1311"/>
      <c r="J58" s="1311"/>
      <c r="K58" s="1315"/>
      <c r="L58" s="1315"/>
      <c r="M58" s="1315"/>
      <c r="N58" s="1315"/>
      <c r="AM58" s="387"/>
      <c r="AN58" s="1314"/>
      <c r="AO58" s="1314"/>
      <c r="AP58" s="1314"/>
      <c r="AQ58" s="1314"/>
      <c r="AR58" s="1314"/>
      <c r="AS58" s="1314"/>
      <c r="AT58" s="1314"/>
      <c r="AU58" s="1314"/>
      <c r="AV58" s="1314"/>
      <c r="AW58" s="1314"/>
      <c r="AX58" s="1314"/>
      <c r="AY58" s="1314"/>
      <c r="AZ58" s="1314"/>
      <c r="BA58" s="1314"/>
      <c r="BB58" s="1313"/>
      <c r="BC58" s="1313"/>
      <c r="BD58" s="1313"/>
      <c r="BE58" s="1313"/>
      <c r="BF58" s="1313"/>
      <c r="BG58" s="1313"/>
      <c r="BH58" s="1313"/>
      <c r="BI58" s="1313"/>
      <c r="BJ58" s="1313"/>
      <c r="BK58" s="1313"/>
      <c r="BL58" s="1313"/>
      <c r="BM58" s="1313"/>
      <c r="BN58" s="1313"/>
      <c r="BO58" s="1313"/>
      <c r="BP58" s="1310"/>
      <c r="BQ58" s="1310"/>
      <c r="BR58" s="1310"/>
      <c r="BS58" s="1310"/>
      <c r="BT58" s="1310"/>
      <c r="BU58" s="1310"/>
      <c r="BV58" s="1310"/>
      <c r="BW58" s="1310"/>
      <c r="BX58" s="1310"/>
      <c r="BY58" s="1310"/>
      <c r="BZ58" s="1310"/>
      <c r="CA58" s="1310"/>
      <c r="CB58" s="1310"/>
      <c r="CC58" s="1310"/>
      <c r="CD58" s="1310"/>
      <c r="CE58" s="1310"/>
      <c r="CF58" s="1310"/>
      <c r="CG58" s="1310"/>
      <c r="CH58" s="1310"/>
      <c r="CI58" s="1310"/>
      <c r="CJ58" s="1310"/>
      <c r="CK58" s="1310"/>
      <c r="CL58" s="1310"/>
      <c r="CM58" s="1310"/>
      <c r="CN58" s="1310"/>
      <c r="CO58" s="1310"/>
      <c r="CP58" s="1310"/>
      <c r="CQ58" s="1310"/>
      <c r="CR58" s="1310"/>
      <c r="CS58" s="1310"/>
      <c r="CT58" s="1310"/>
      <c r="CU58" s="1310"/>
      <c r="CV58" s="1310"/>
      <c r="CW58" s="1310"/>
      <c r="CX58" s="1310"/>
      <c r="CY58" s="1310"/>
      <c r="CZ58" s="1310"/>
      <c r="DA58" s="1310"/>
      <c r="DB58" s="1310"/>
      <c r="DC58" s="1310"/>
      <c r="DD58" s="407"/>
      <c r="DE58" s="406"/>
    </row>
    <row r="59" spans="1:109" s="402" customFormat="1" x14ac:dyDescent="0.15">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x14ac:dyDescent="0.15">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x14ac:dyDescent="0.15">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x14ac:dyDescent="0.15">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x14ac:dyDescent="0.15">
      <c r="B63" s="413" t="s">
        <v>596</v>
      </c>
    </row>
    <row r="64" spans="1:109" x14ac:dyDescent="0.15">
      <c r="B64" s="394"/>
      <c r="G64" s="401"/>
      <c r="I64" s="414"/>
      <c r="J64" s="414"/>
      <c r="K64" s="414"/>
      <c r="L64" s="414"/>
      <c r="M64" s="414"/>
      <c r="N64" s="415"/>
      <c r="AM64" s="401"/>
      <c r="AN64" s="401" t="s">
        <v>590</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x14ac:dyDescent="0.15">
      <c r="B65" s="394"/>
      <c r="AN65" s="1316" t="s">
        <v>599</v>
      </c>
      <c r="AO65" s="1317"/>
      <c r="AP65" s="1317"/>
      <c r="AQ65" s="1317"/>
      <c r="AR65" s="1317"/>
      <c r="AS65" s="1317"/>
      <c r="AT65" s="1317"/>
      <c r="AU65" s="1317"/>
      <c r="AV65" s="1317"/>
      <c r="AW65" s="1317"/>
      <c r="AX65" s="1317"/>
      <c r="AY65" s="1317"/>
      <c r="AZ65" s="1317"/>
      <c r="BA65" s="1317"/>
      <c r="BB65" s="1317"/>
      <c r="BC65" s="1317"/>
      <c r="BD65" s="1317"/>
      <c r="BE65" s="1317"/>
      <c r="BF65" s="1317"/>
      <c r="BG65" s="1317"/>
      <c r="BH65" s="1317"/>
      <c r="BI65" s="1317"/>
      <c r="BJ65" s="1317"/>
      <c r="BK65" s="1317"/>
      <c r="BL65" s="1317"/>
      <c r="BM65" s="1317"/>
      <c r="BN65" s="1317"/>
      <c r="BO65" s="1317"/>
      <c r="BP65" s="1317"/>
      <c r="BQ65" s="1317"/>
      <c r="BR65" s="1317"/>
      <c r="BS65" s="1317"/>
      <c r="BT65" s="1317"/>
      <c r="BU65" s="1317"/>
      <c r="BV65" s="1317"/>
      <c r="BW65" s="1317"/>
      <c r="BX65" s="1317"/>
      <c r="BY65" s="1317"/>
      <c r="BZ65" s="1317"/>
      <c r="CA65" s="1317"/>
      <c r="CB65" s="1317"/>
      <c r="CC65" s="1317"/>
      <c r="CD65" s="1317"/>
      <c r="CE65" s="1317"/>
      <c r="CF65" s="1317"/>
      <c r="CG65" s="1317"/>
      <c r="CH65" s="1317"/>
      <c r="CI65" s="1317"/>
      <c r="CJ65" s="1317"/>
      <c r="CK65" s="1317"/>
      <c r="CL65" s="1317"/>
      <c r="CM65" s="1317"/>
      <c r="CN65" s="1317"/>
      <c r="CO65" s="1317"/>
      <c r="CP65" s="1317"/>
      <c r="CQ65" s="1317"/>
      <c r="CR65" s="1317"/>
      <c r="CS65" s="1317"/>
      <c r="CT65" s="1317"/>
      <c r="CU65" s="1317"/>
      <c r="CV65" s="1317"/>
      <c r="CW65" s="1317"/>
      <c r="CX65" s="1317"/>
      <c r="CY65" s="1317"/>
      <c r="CZ65" s="1317"/>
      <c r="DA65" s="1317"/>
      <c r="DB65" s="1317"/>
      <c r="DC65" s="1318"/>
    </row>
    <row r="66" spans="2:107" x14ac:dyDescent="0.15">
      <c r="B66" s="394"/>
      <c r="AN66" s="1319"/>
      <c r="AO66" s="1320"/>
      <c r="AP66" s="1320"/>
      <c r="AQ66" s="1320"/>
      <c r="AR66" s="1320"/>
      <c r="AS66" s="1320"/>
      <c r="AT66" s="1320"/>
      <c r="AU66" s="1320"/>
      <c r="AV66" s="1320"/>
      <c r="AW66" s="1320"/>
      <c r="AX66" s="1320"/>
      <c r="AY66" s="1320"/>
      <c r="AZ66" s="1320"/>
      <c r="BA66" s="1320"/>
      <c r="BB66" s="1320"/>
      <c r="BC66" s="1320"/>
      <c r="BD66" s="1320"/>
      <c r="BE66" s="1320"/>
      <c r="BF66" s="1320"/>
      <c r="BG66" s="1320"/>
      <c r="BH66" s="1320"/>
      <c r="BI66" s="1320"/>
      <c r="BJ66" s="1320"/>
      <c r="BK66" s="1320"/>
      <c r="BL66" s="1320"/>
      <c r="BM66" s="1320"/>
      <c r="BN66" s="1320"/>
      <c r="BO66" s="1320"/>
      <c r="BP66" s="1320"/>
      <c r="BQ66" s="1320"/>
      <c r="BR66" s="1320"/>
      <c r="BS66" s="1320"/>
      <c r="BT66" s="1320"/>
      <c r="BU66" s="1320"/>
      <c r="BV66" s="1320"/>
      <c r="BW66" s="1320"/>
      <c r="BX66" s="1320"/>
      <c r="BY66" s="1320"/>
      <c r="BZ66" s="1320"/>
      <c r="CA66" s="1320"/>
      <c r="CB66" s="1320"/>
      <c r="CC66" s="1320"/>
      <c r="CD66" s="1320"/>
      <c r="CE66" s="1320"/>
      <c r="CF66" s="1320"/>
      <c r="CG66" s="1320"/>
      <c r="CH66" s="1320"/>
      <c r="CI66" s="1320"/>
      <c r="CJ66" s="1320"/>
      <c r="CK66" s="1320"/>
      <c r="CL66" s="1320"/>
      <c r="CM66" s="1320"/>
      <c r="CN66" s="1320"/>
      <c r="CO66" s="1320"/>
      <c r="CP66" s="1320"/>
      <c r="CQ66" s="1320"/>
      <c r="CR66" s="1320"/>
      <c r="CS66" s="1320"/>
      <c r="CT66" s="1320"/>
      <c r="CU66" s="1320"/>
      <c r="CV66" s="1320"/>
      <c r="CW66" s="1320"/>
      <c r="CX66" s="1320"/>
      <c r="CY66" s="1320"/>
      <c r="CZ66" s="1320"/>
      <c r="DA66" s="1320"/>
      <c r="DB66" s="1320"/>
      <c r="DC66" s="1321"/>
    </row>
    <row r="67" spans="2:107" x14ac:dyDescent="0.15">
      <c r="B67" s="394"/>
      <c r="AN67" s="1319"/>
      <c r="AO67" s="1320"/>
      <c r="AP67" s="1320"/>
      <c r="AQ67" s="1320"/>
      <c r="AR67" s="1320"/>
      <c r="AS67" s="1320"/>
      <c r="AT67" s="1320"/>
      <c r="AU67" s="1320"/>
      <c r="AV67" s="1320"/>
      <c r="AW67" s="1320"/>
      <c r="AX67" s="1320"/>
      <c r="AY67" s="1320"/>
      <c r="AZ67" s="1320"/>
      <c r="BA67" s="1320"/>
      <c r="BB67" s="1320"/>
      <c r="BC67" s="1320"/>
      <c r="BD67" s="1320"/>
      <c r="BE67" s="1320"/>
      <c r="BF67" s="1320"/>
      <c r="BG67" s="1320"/>
      <c r="BH67" s="1320"/>
      <c r="BI67" s="1320"/>
      <c r="BJ67" s="1320"/>
      <c r="BK67" s="1320"/>
      <c r="BL67" s="1320"/>
      <c r="BM67" s="1320"/>
      <c r="BN67" s="1320"/>
      <c r="BO67" s="1320"/>
      <c r="BP67" s="1320"/>
      <c r="BQ67" s="1320"/>
      <c r="BR67" s="1320"/>
      <c r="BS67" s="1320"/>
      <c r="BT67" s="1320"/>
      <c r="BU67" s="1320"/>
      <c r="BV67" s="1320"/>
      <c r="BW67" s="1320"/>
      <c r="BX67" s="1320"/>
      <c r="BY67" s="1320"/>
      <c r="BZ67" s="1320"/>
      <c r="CA67" s="1320"/>
      <c r="CB67" s="1320"/>
      <c r="CC67" s="1320"/>
      <c r="CD67" s="1320"/>
      <c r="CE67" s="1320"/>
      <c r="CF67" s="1320"/>
      <c r="CG67" s="1320"/>
      <c r="CH67" s="1320"/>
      <c r="CI67" s="1320"/>
      <c r="CJ67" s="1320"/>
      <c r="CK67" s="1320"/>
      <c r="CL67" s="1320"/>
      <c r="CM67" s="1320"/>
      <c r="CN67" s="1320"/>
      <c r="CO67" s="1320"/>
      <c r="CP67" s="1320"/>
      <c r="CQ67" s="1320"/>
      <c r="CR67" s="1320"/>
      <c r="CS67" s="1320"/>
      <c r="CT67" s="1320"/>
      <c r="CU67" s="1320"/>
      <c r="CV67" s="1320"/>
      <c r="CW67" s="1320"/>
      <c r="CX67" s="1320"/>
      <c r="CY67" s="1320"/>
      <c r="CZ67" s="1320"/>
      <c r="DA67" s="1320"/>
      <c r="DB67" s="1320"/>
      <c r="DC67" s="1321"/>
    </row>
    <row r="68" spans="2:107" x14ac:dyDescent="0.15">
      <c r="B68" s="394"/>
      <c r="AN68" s="1319"/>
      <c r="AO68" s="1320"/>
      <c r="AP68" s="1320"/>
      <c r="AQ68" s="1320"/>
      <c r="AR68" s="1320"/>
      <c r="AS68" s="1320"/>
      <c r="AT68" s="1320"/>
      <c r="AU68" s="1320"/>
      <c r="AV68" s="1320"/>
      <c r="AW68" s="1320"/>
      <c r="AX68" s="1320"/>
      <c r="AY68" s="1320"/>
      <c r="AZ68" s="1320"/>
      <c r="BA68" s="1320"/>
      <c r="BB68" s="1320"/>
      <c r="BC68" s="1320"/>
      <c r="BD68" s="1320"/>
      <c r="BE68" s="1320"/>
      <c r="BF68" s="1320"/>
      <c r="BG68" s="1320"/>
      <c r="BH68" s="1320"/>
      <c r="BI68" s="1320"/>
      <c r="BJ68" s="1320"/>
      <c r="BK68" s="1320"/>
      <c r="BL68" s="1320"/>
      <c r="BM68" s="1320"/>
      <c r="BN68" s="1320"/>
      <c r="BO68" s="1320"/>
      <c r="BP68" s="1320"/>
      <c r="BQ68" s="1320"/>
      <c r="BR68" s="1320"/>
      <c r="BS68" s="1320"/>
      <c r="BT68" s="1320"/>
      <c r="BU68" s="1320"/>
      <c r="BV68" s="1320"/>
      <c r="BW68" s="1320"/>
      <c r="BX68" s="1320"/>
      <c r="BY68" s="1320"/>
      <c r="BZ68" s="1320"/>
      <c r="CA68" s="1320"/>
      <c r="CB68" s="1320"/>
      <c r="CC68" s="1320"/>
      <c r="CD68" s="1320"/>
      <c r="CE68" s="1320"/>
      <c r="CF68" s="1320"/>
      <c r="CG68" s="1320"/>
      <c r="CH68" s="1320"/>
      <c r="CI68" s="1320"/>
      <c r="CJ68" s="1320"/>
      <c r="CK68" s="1320"/>
      <c r="CL68" s="1320"/>
      <c r="CM68" s="1320"/>
      <c r="CN68" s="1320"/>
      <c r="CO68" s="1320"/>
      <c r="CP68" s="1320"/>
      <c r="CQ68" s="1320"/>
      <c r="CR68" s="1320"/>
      <c r="CS68" s="1320"/>
      <c r="CT68" s="1320"/>
      <c r="CU68" s="1320"/>
      <c r="CV68" s="1320"/>
      <c r="CW68" s="1320"/>
      <c r="CX68" s="1320"/>
      <c r="CY68" s="1320"/>
      <c r="CZ68" s="1320"/>
      <c r="DA68" s="1320"/>
      <c r="DB68" s="1320"/>
      <c r="DC68" s="1321"/>
    </row>
    <row r="69" spans="2:107" x14ac:dyDescent="0.15">
      <c r="B69" s="394"/>
      <c r="AN69" s="1322"/>
      <c r="AO69" s="1323"/>
      <c r="AP69" s="1323"/>
      <c r="AQ69" s="1323"/>
      <c r="AR69" s="1323"/>
      <c r="AS69" s="1323"/>
      <c r="AT69" s="1323"/>
      <c r="AU69" s="1323"/>
      <c r="AV69" s="1323"/>
      <c r="AW69" s="1323"/>
      <c r="AX69" s="1323"/>
      <c r="AY69" s="1323"/>
      <c r="AZ69" s="1323"/>
      <c r="BA69" s="1323"/>
      <c r="BB69" s="1323"/>
      <c r="BC69" s="1323"/>
      <c r="BD69" s="1323"/>
      <c r="BE69" s="1323"/>
      <c r="BF69" s="1323"/>
      <c r="BG69" s="1323"/>
      <c r="BH69" s="1323"/>
      <c r="BI69" s="1323"/>
      <c r="BJ69" s="1323"/>
      <c r="BK69" s="1323"/>
      <c r="BL69" s="1323"/>
      <c r="BM69" s="1323"/>
      <c r="BN69" s="1323"/>
      <c r="BO69" s="1323"/>
      <c r="BP69" s="1323"/>
      <c r="BQ69" s="1323"/>
      <c r="BR69" s="1323"/>
      <c r="BS69" s="1323"/>
      <c r="BT69" s="1323"/>
      <c r="BU69" s="1323"/>
      <c r="BV69" s="1323"/>
      <c r="BW69" s="1323"/>
      <c r="BX69" s="1323"/>
      <c r="BY69" s="1323"/>
      <c r="BZ69" s="1323"/>
      <c r="CA69" s="1323"/>
      <c r="CB69" s="1323"/>
      <c r="CC69" s="1323"/>
      <c r="CD69" s="1323"/>
      <c r="CE69" s="1323"/>
      <c r="CF69" s="1323"/>
      <c r="CG69" s="1323"/>
      <c r="CH69" s="1323"/>
      <c r="CI69" s="1323"/>
      <c r="CJ69" s="1323"/>
      <c r="CK69" s="1323"/>
      <c r="CL69" s="1323"/>
      <c r="CM69" s="1323"/>
      <c r="CN69" s="1323"/>
      <c r="CO69" s="1323"/>
      <c r="CP69" s="1323"/>
      <c r="CQ69" s="1323"/>
      <c r="CR69" s="1323"/>
      <c r="CS69" s="1323"/>
      <c r="CT69" s="1323"/>
      <c r="CU69" s="1323"/>
      <c r="CV69" s="1323"/>
      <c r="CW69" s="1323"/>
      <c r="CX69" s="1323"/>
      <c r="CY69" s="1323"/>
      <c r="CZ69" s="1323"/>
      <c r="DA69" s="1323"/>
      <c r="DB69" s="1323"/>
      <c r="DC69" s="1324"/>
    </row>
    <row r="70" spans="2:107" x14ac:dyDescent="0.15">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x14ac:dyDescent="0.15">
      <c r="B71" s="394"/>
      <c r="G71" s="419"/>
      <c r="I71" s="420"/>
      <c r="J71" s="417"/>
      <c r="K71" s="417"/>
      <c r="L71" s="418"/>
      <c r="M71" s="417"/>
      <c r="N71" s="418"/>
      <c r="AM71" s="419"/>
      <c r="AN71" s="387" t="s">
        <v>591</v>
      </c>
    </row>
    <row r="72" spans="2:107" x14ac:dyDescent="0.15">
      <c r="B72" s="394"/>
      <c r="G72" s="1308"/>
      <c r="H72" s="1308"/>
      <c r="I72" s="1308"/>
      <c r="J72" s="1308"/>
      <c r="K72" s="404"/>
      <c r="L72" s="404"/>
      <c r="M72" s="405"/>
      <c r="N72" s="405"/>
      <c r="AN72" s="1326"/>
      <c r="AO72" s="1327"/>
      <c r="AP72" s="1327"/>
      <c r="AQ72" s="1327"/>
      <c r="AR72" s="1327"/>
      <c r="AS72" s="1327"/>
      <c r="AT72" s="1327"/>
      <c r="AU72" s="1327"/>
      <c r="AV72" s="1327"/>
      <c r="AW72" s="1327"/>
      <c r="AX72" s="1327"/>
      <c r="AY72" s="1327"/>
      <c r="AZ72" s="1327"/>
      <c r="BA72" s="1327"/>
      <c r="BB72" s="1327"/>
      <c r="BC72" s="1327"/>
      <c r="BD72" s="1327"/>
      <c r="BE72" s="1327"/>
      <c r="BF72" s="1327"/>
      <c r="BG72" s="1327"/>
      <c r="BH72" s="1327"/>
      <c r="BI72" s="1327"/>
      <c r="BJ72" s="1327"/>
      <c r="BK72" s="1327"/>
      <c r="BL72" s="1327"/>
      <c r="BM72" s="1327"/>
      <c r="BN72" s="1327"/>
      <c r="BO72" s="1328"/>
      <c r="BP72" s="1314" t="s">
        <v>543</v>
      </c>
      <c r="BQ72" s="1314"/>
      <c r="BR72" s="1314"/>
      <c r="BS72" s="1314"/>
      <c r="BT72" s="1314"/>
      <c r="BU72" s="1314"/>
      <c r="BV72" s="1314"/>
      <c r="BW72" s="1314"/>
      <c r="BX72" s="1314" t="s">
        <v>544</v>
      </c>
      <c r="BY72" s="1314"/>
      <c r="BZ72" s="1314"/>
      <c r="CA72" s="1314"/>
      <c r="CB72" s="1314"/>
      <c r="CC72" s="1314"/>
      <c r="CD72" s="1314"/>
      <c r="CE72" s="1314"/>
      <c r="CF72" s="1314" t="s">
        <v>545</v>
      </c>
      <c r="CG72" s="1314"/>
      <c r="CH72" s="1314"/>
      <c r="CI72" s="1314"/>
      <c r="CJ72" s="1314"/>
      <c r="CK72" s="1314"/>
      <c r="CL72" s="1314"/>
      <c r="CM72" s="1314"/>
      <c r="CN72" s="1314" t="s">
        <v>546</v>
      </c>
      <c r="CO72" s="1314"/>
      <c r="CP72" s="1314"/>
      <c r="CQ72" s="1314"/>
      <c r="CR72" s="1314"/>
      <c r="CS72" s="1314"/>
      <c r="CT72" s="1314"/>
      <c r="CU72" s="1314"/>
      <c r="CV72" s="1314" t="s">
        <v>547</v>
      </c>
      <c r="CW72" s="1314"/>
      <c r="CX72" s="1314"/>
      <c r="CY72" s="1314"/>
      <c r="CZ72" s="1314"/>
      <c r="DA72" s="1314"/>
      <c r="DB72" s="1314"/>
      <c r="DC72" s="1314"/>
    </row>
    <row r="73" spans="2:107" x14ac:dyDescent="0.15">
      <c r="B73" s="394"/>
      <c r="G73" s="1325"/>
      <c r="H73" s="1325"/>
      <c r="I73" s="1325"/>
      <c r="J73" s="1325"/>
      <c r="K73" s="1309"/>
      <c r="L73" s="1309"/>
      <c r="M73" s="1309"/>
      <c r="N73" s="1309"/>
      <c r="AM73" s="403"/>
      <c r="AN73" s="1313" t="s">
        <v>592</v>
      </c>
      <c r="AO73" s="1313"/>
      <c r="AP73" s="1313"/>
      <c r="AQ73" s="1313"/>
      <c r="AR73" s="1313"/>
      <c r="AS73" s="1313"/>
      <c r="AT73" s="1313"/>
      <c r="AU73" s="1313"/>
      <c r="AV73" s="1313"/>
      <c r="AW73" s="1313"/>
      <c r="AX73" s="1313"/>
      <c r="AY73" s="1313"/>
      <c r="AZ73" s="1313"/>
      <c r="BA73" s="1313"/>
      <c r="BB73" s="1313" t="s">
        <v>593</v>
      </c>
      <c r="BC73" s="1313"/>
      <c r="BD73" s="1313"/>
      <c r="BE73" s="1313"/>
      <c r="BF73" s="1313"/>
      <c r="BG73" s="1313"/>
      <c r="BH73" s="1313"/>
      <c r="BI73" s="1313"/>
      <c r="BJ73" s="1313"/>
      <c r="BK73" s="1313"/>
      <c r="BL73" s="1313"/>
      <c r="BM73" s="1313"/>
      <c r="BN73" s="1313"/>
      <c r="BO73" s="1313"/>
      <c r="BP73" s="1310"/>
      <c r="BQ73" s="1310"/>
      <c r="BR73" s="1310"/>
      <c r="BS73" s="1310"/>
      <c r="BT73" s="1310"/>
      <c r="BU73" s="1310"/>
      <c r="BV73" s="1310"/>
      <c r="BW73" s="1310"/>
      <c r="BX73" s="1310"/>
      <c r="BY73" s="1310"/>
      <c r="BZ73" s="1310"/>
      <c r="CA73" s="1310"/>
      <c r="CB73" s="1310"/>
      <c r="CC73" s="1310"/>
      <c r="CD73" s="1310"/>
      <c r="CE73" s="1310"/>
      <c r="CF73" s="1310"/>
      <c r="CG73" s="1310"/>
      <c r="CH73" s="1310"/>
      <c r="CI73" s="1310"/>
      <c r="CJ73" s="1310"/>
      <c r="CK73" s="1310"/>
      <c r="CL73" s="1310"/>
      <c r="CM73" s="1310"/>
      <c r="CN73" s="1310"/>
      <c r="CO73" s="1310"/>
      <c r="CP73" s="1310"/>
      <c r="CQ73" s="1310"/>
      <c r="CR73" s="1310"/>
      <c r="CS73" s="1310"/>
      <c r="CT73" s="1310"/>
      <c r="CU73" s="1310"/>
      <c r="CV73" s="1310"/>
      <c r="CW73" s="1310"/>
      <c r="CX73" s="1310"/>
      <c r="CY73" s="1310"/>
      <c r="CZ73" s="1310"/>
      <c r="DA73" s="1310"/>
      <c r="DB73" s="1310"/>
      <c r="DC73" s="1310"/>
    </row>
    <row r="74" spans="2:107" x14ac:dyDescent="0.15">
      <c r="B74" s="394"/>
      <c r="G74" s="1325"/>
      <c r="H74" s="1325"/>
      <c r="I74" s="1325"/>
      <c r="J74" s="1325"/>
      <c r="K74" s="1309"/>
      <c r="L74" s="1309"/>
      <c r="M74" s="1309"/>
      <c r="N74" s="1309"/>
      <c r="AM74" s="403"/>
      <c r="AN74" s="1313"/>
      <c r="AO74" s="1313"/>
      <c r="AP74" s="1313"/>
      <c r="AQ74" s="1313"/>
      <c r="AR74" s="1313"/>
      <c r="AS74" s="1313"/>
      <c r="AT74" s="1313"/>
      <c r="AU74" s="1313"/>
      <c r="AV74" s="1313"/>
      <c r="AW74" s="1313"/>
      <c r="AX74" s="1313"/>
      <c r="AY74" s="1313"/>
      <c r="AZ74" s="1313"/>
      <c r="BA74" s="1313"/>
      <c r="BB74" s="1313"/>
      <c r="BC74" s="1313"/>
      <c r="BD74" s="1313"/>
      <c r="BE74" s="1313"/>
      <c r="BF74" s="1313"/>
      <c r="BG74" s="1313"/>
      <c r="BH74" s="1313"/>
      <c r="BI74" s="1313"/>
      <c r="BJ74" s="1313"/>
      <c r="BK74" s="1313"/>
      <c r="BL74" s="1313"/>
      <c r="BM74" s="1313"/>
      <c r="BN74" s="1313"/>
      <c r="BO74" s="1313"/>
      <c r="BP74" s="1310"/>
      <c r="BQ74" s="1310"/>
      <c r="BR74" s="1310"/>
      <c r="BS74" s="1310"/>
      <c r="BT74" s="1310"/>
      <c r="BU74" s="1310"/>
      <c r="BV74" s="1310"/>
      <c r="BW74" s="1310"/>
      <c r="BX74" s="1310"/>
      <c r="BY74" s="1310"/>
      <c r="BZ74" s="1310"/>
      <c r="CA74" s="1310"/>
      <c r="CB74" s="1310"/>
      <c r="CC74" s="1310"/>
      <c r="CD74" s="1310"/>
      <c r="CE74" s="1310"/>
      <c r="CF74" s="1310"/>
      <c r="CG74" s="1310"/>
      <c r="CH74" s="1310"/>
      <c r="CI74" s="1310"/>
      <c r="CJ74" s="1310"/>
      <c r="CK74" s="1310"/>
      <c r="CL74" s="1310"/>
      <c r="CM74" s="1310"/>
      <c r="CN74" s="1310"/>
      <c r="CO74" s="1310"/>
      <c r="CP74" s="1310"/>
      <c r="CQ74" s="1310"/>
      <c r="CR74" s="1310"/>
      <c r="CS74" s="1310"/>
      <c r="CT74" s="1310"/>
      <c r="CU74" s="1310"/>
      <c r="CV74" s="1310"/>
      <c r="CW74" s="1310"/>
      <c r="CX74" s="1310"/>
      <c r="CY74" s="1310"/>
      <c r="CZ74" s="1310"/>
      <c r="DA74" s="1310"/>
      <c r="DB74" s="1310"/>
      <c r="DC74" s="1310"/>
    </row>
    <row r="75" spans="2:107" x14ac:dyDescent="0.15">
      <c r="B75" s="394"/>
      <c r="G75" s="1325"/>
      <c r="H75" s="1325"/>
      <c r="I75" s="1308"/>
      <c r="J75" s="1308"/>
      <c r="K75" s="1315"/>
      <c r="L75" s="1315"/>
      <c r="M75" s="1315"/>
      <c r="N75" s="1315"/>
      <c r="AM75" s="403"/>
      <c r="AN75" s="1313"/>
      <c r="AO75" s="1313"/>
      <c r="AP75" s="1313"/>
      <c r="AQ75" s="1313"/>
      <c r="AR75" s="1313"/>
      <c r="AS75" s="1313"/>
      <c r="AT75" s="1313"/>
      <c r="AU75" s="1313"/>
      <c r="AV75" s="1313"/>
      <c r="AW75" s="1313"/>
      <c r="AX75" s="1313"/>
      <c r="AY75" s="1313"/>
      <c r="AZ75" s="1313"/>
      <c r="BA75" s="1313"/>
      <c r="BB75" s="1313" t="s">
        <v>597</v>
      </c>
      <c r="BC75" s="1313"/>
      <c r="BD75" s="1313"/>
      <c r="BE75" s="1313"/>
      <c r="BF75" s="1313"/>
      <c r="BG75" s="1313"/>
      <c r="BH75" s="1313"/>
      <c r="BI75" s="1313"/>
      <c r="BJ75" s="1313"/>
      <c r="BK75" s="1313"/>
      <c r="BL75" s="1313"/>
      <c r="BM75" s="1313"/>
      <c r="BN75" s="1313"/>
      <c r="BO75" s="1313"/>
      <c r="BP75" s="1310">
        <v>4.8</v>
      </c>
      <c r="BQ75" s="1310"/>
      <c r="BR75" s="1310"/>
      <c r="BS75" s="1310"/>
      <c r="BT75" s="1310"/>
      <c r="BU75" s="1310"/>
      <c r="BV75" s="1310"/>
      <c r="BW75" s="1310"/>
      <c r="BX75" s="1310">
        <v>4.4000000000000004</v>
      </c>
      <c r="BY75" s="1310"/>
      <c r="BZ75" s="1310"/>
      <c r="CA75" s="1310"/>
      <c r="CB75" s="1310"/>
      <c r="CC75" s="1310"/>
      <c r="CD75" s="1310"/>
      <c r="CE75" s="1310"/>
      <c r="CF75" s="1310">
        <v>4.2</v>
      </c>
      <c r="CG75" s="1310"/>
      <c r="CH75" s="1310"/>
      <c r="CI75" s="1310"/>
      <c r="CJ75" s="1310"/>
      <c r="CK75" s="1310"/>
      <c r="CL75" s="1310"/>
      <c r="CM75" s="1310"/>
      <c r="CN75" s="1310">
        <v>4.4000000000000004</v>
      </c>
      <c r="CO75" s="1310"/>
      <c r="CP75" s="1310"/>
      <c r="CQ75" s="1310"/>
      <c r="CR75" s="1310"/>
      <c r="CS75" s="1310"/>
      <c r="CT75" s="1310"/>
      <c r="CU75" s="1310"/>
      <c r="CV75" s="1310">
        <v>5.0999999999999996</v>
      </c>
      <c r="CW75" s="1310"/>
      <c r="CX75" s="1310"/>
      <c r="CY75" s="1310"/>
      <c r="CZ75" s="1310"/>
      <c r="DA75" s="1310"/>
      <c r="DB75" s="1310"/>
      <c r="DC75" s="1310"/>
    </row>
    <row r="76" spans="2:107" x14ac:dyDescent="0.15">
      <c r="B76" s="394"/>
      <c r="G76" s="1325"/>
      <c r="H76" s="1325"/>
      <c r="I76" s="1308"/>
      <c r="J76" s="1308"/>
      <c r="K76" s="1315"/>
      <c r="L76" s="1315"/>
      <c r="M76" s="1315"/>
      <c r="N76" s="1315"/>
      <c r="AM76" s="403"/>
      <c r="AN76" s="1313"/>
      <c r="AO76" s="1313"/>
      <c r="AP76" s="1313"/>
      <c r="AQ76" s="1313"/>
      <c r="AR76" s="1313"/>
      <c r="AS76" s="1313"/>
      <c r="AT76" s="1313"/>
      <c r="AU76" s="1313"/>
      <c r="AV76" s="1313"/>
      <c r="AW76" s="1313"/>
      <c r="AX76" s="1313"/>
      <c r="AY76" s="1313"/>
      <c r="AZ76" s="1313"/>
      <c r="BA76" s="1313"/>
      <c r="BB76" s="1313"/>
      <c r="BC76" s="1313"/>
      <c r="BD76" s="1313"/>
      <c r="BE76" s="1313"/>
      <c r="BF76" s="1313"/>
      <c r="BG76" s="1313"/>
      <c r="BH76" s="1313"/>
      <c r="BI76" s="1313"/>
      <c r="BJ76" s="1313"/>
      <c r="BK76" s="1313"/>
      <c r="BL76" s="1313"/>
      <c r="BM76" s="1313"/>
      <c r="BN76" s="1313"/>
      <c r="BO76" s="1313"/>
      <c r="BP76" s="1310"/>
      <c r="BQ76" s="1310"/>
      <c r="BR76" s="1310"/>
      <c r="BS76" s="1310"/>
      <c r="BT76" s="1310"/>
      <c r="BU76" s="1310"/>
      <c r="BV76" s="1310"/>
      <c r="BW76" s="1310"/>
      <c r="BX76" s="1310"/>
      <c r="BY76" s="1310"/>
      <c r="BZ76" s="1310"/>
      <c r="CA76" s="1310"/>
      <c r="CB76" s="1310"/>
      <c r="CC76" s="1310"/>
      <c r="CD76" s="1310"/>
      <c r="CE76" s="1310"/>
      <c r="CF76" s="1310"/>
      <c r="CG76" s="1310"/>
      <c r="CH76" s="1310"/>
      <c r="CI76" s="1310"/>
      <c r="CJ76" s="1310"/>
      <c r="CK76" s="1310"/>
      <c r="CL76" s="1310"/>
      <c r="CM76" s="1310"/>
      <c r="CN76" s="1310"/>
      <c r="CO76" s="1310"/>
      <c r="CP76" s="1310"/>
      <c r="CQ76" s="1310"/>
      <c r="CR76" s="1310"/>
      <c r="CS76" s="1310"/>
      <c r="CT76" s="1310"/>
      <c r="CU76" s="1310"/>
      <c r="CV76" s="1310"/>
      <c r="CW76" s="1310"/>
      <c r="CX76" s="1310"/>
      <c r="CY76" s="1310"/>
      <c r="CZ76" s="1310"/>
      <c r="DA76" s="1310"/>
      <c r="DB76" s="1310"/>
      <c r="DC76" s="1310"/>
    </row>
    <row r="77" spans="2:107" x14ac:dyDescent="0.15">
      <c r="B77" s="394"/>
      <c r="G77" s="1308"/>
      <c r="H77" s="1308"/>
      <c r="I77" s="1308"/>
      <c r="J77" s="1308"/>
      <c r="K77" s="1309"/>
      <c r="L77" s="1309"/>
      <c r="M77" s="1309"/>
      <c r="N77" s="1309"/>
      <c r="AN77" s="1314" t="s">
        <v>595</v>
      </c>
      <c r="AO77" s="1314"/>
      <c r="AP77" s="1314"/>
      <c r="AQ77" s="1314"/>
      <c r="AR77" s="1314"/>
      <c r="AS77" s="1314"/>
      <c r="AT77" s="1314"/>
      <c r="AU77" s="1314"/>
      <c r="AV77" s="1314"/>
      <c r="AW77" s="1314"/>
      <c r="AX77" s="1314"/>
      <c r="AY77" s="1314"/>
      <c r="AZ77" s="1314"/>
      <c r="BA77" s="1314"/>
      <c r="BB77" s="1313" t="s">
        <v>593</v>
      </c>
      <c r="BC77" s="1313"/>
      <c r="BD77" s="1313"/>
      <c r="BE77" s="1313"/>
      <c r="BF77" s="1313"/>
      <c r="BG77" s="1313"/>
      <c r="BH77" s="1313"/>
      <c r="BI77" s="1313"/>
      <c r="BJ77" s="1313"/>
      <c r="BK77" s="1313"/>
      <c r="BL77" s="1313"/>
      <c r="BM77" s="1313"/>
      <c r="BN77" s="1313"/>
      <c r="BO77" s="1313"/>
      <c r="BP77" s="1310">
        <v>0</v>
      </c>
      <c r="BQ77" s="1310"/>
      <c r="BR77" s="1310"/>
      <c r="BS77" s="1310"/>
      <c r="BT77" s="1310"/>
      <c r="BU77" s="1310"/>
      <c r="BV77" s="1310"/>
      <c r="BW77" s="1310"/>
      <c r="BX77" s="1310">
        <v>0</v>
      </c>
      <c r="BY77" s="1310"/>
      <c r="BZ77" s="1310"/>
      <c r="CA77" s="1310"/>
      <c r="CB77" s="1310"/>
      <c r="CC77" s="1310"/>
      <c r="CD77" s="1310"/>
      <c r="CE77" s="1310"/>
      <c r="CF77" s="1310">
        <v>0</v>
      </c>
      <c r="CG77" s="1310"/>
      <c r="CH77" s="1310"/>
      <c r="CI77" s="1310"/>
      <c r="CJ77" s="1310"/>
      <c r="CK77" s="1310"/>
      <c r="CL77" s="1310"/>
      <c r="CM77" s="1310"/>
      <c r="CN77" s="1310">
        <v>0</v>
      </c>
      <c r="CO77" s="1310"/>
      <c r="CP77" s="1310"/>
      <c r="CQ77" s="1310"/>
      <c r="CR77" s="1310"/>
      <c r="CS77" s="1310"/>
      <c r="CT77" s="1310"/>
      <c r="CU77" s="1310"/>
      <c r="CV77" s="1310">
        <v>0</v>
      </c>
      <c r="CW77" s="1310"/>
      <c r="CX77" s="1310"/>
      <c r="CY77" s="1310"/>
      <c r="CZ77" s="1310"/>
      <c r="DA77" s="1310"/>
      <c r="DB77" s="1310"/>
      <c r="DC77" s="1310"/>
    </row>
    <row r="78" spans="2:107" x14ac:dyDescent="0.15">
      <c r="B78" s="394"/>
      <c r="G78" s="1308"/>
      <c r="H78" s="1308"/>
      <c r="I78" s="1308"/>
      <c r="J78" s="1308"/>
      <c r="K78" s="1309"/>
      <c r="L78" s="1309"/>
      <c r="M78" s="1309"/>
      <c r="N78" s="1309"/>
      <c r="AN78" s="1314"/>
      <c r="AO78" s="1314"/>
      <c r="AP78" s="1314"/>
      <c r="AQ78" s="1314"/>
      <c r="AR78" s="1314"/>
      <c r="AS78" s="1314"/>
      <c r="AT78" s="1314"/>
      <c r="AU78" s="1314"/>
      <c r="AV78" s="1314"/>
      <c r="AW78" s="1314"/>
      <c r="AX78" s="1314"/>
      <c r="AY78" s="1314"/>
      <c r="AZ78" s="1314"/>
      <c r="BA78" s="1314"/>
      <c r="BB78" s="1313"/>
      <c r="BC78" s="1313"/>
      <c r="BD78" s="1313"/>
      <c r="BE78" s="1313"/>
      <c r="BF78" s="1313"/>
      <c r="BG78" s="1313"/>
      <c r="BH78" s="1313"/>
      <c r="BI78" s="1313"/>
      <c r="BJ78" s="1313"/>
      <c r="BK78" s="1313"/>
      <c r="BL78" s="1313"/>
      <c r="BM78" s="1313"/>
      <c r="BN78" s="1313"/>
      <c r="BO78" s="1313"/>
      <c r="BP78" s="1310"/>
      <c r="BQ78" s="1310"/>
      <c r="BR78" s="1310"/>
      <c r="BS78" s="1310"/>
      <c r="BT78" s="1310"/>
      <c r="BU78" s="1310"/>
      <c r="BV78" s="1310"/>
      <c r="BW78" s="1310"/>
      <c r="BX78" s="1310"/>
      <c r="BY78" s="1310"/>
      <c r="BZ78" s="1310"/>
      <c r="CA78" s="1310"/>
      <c r="CB78" s="1310"/>
      <c r="CC78" s="1310"/>
      <c r="CD78" s="1310"/>
      <c r="CE78" s="1310"/>
      <c r="CF78" s="1310"/>
      <c r="CG78" s="1310"/>
      <c r="CH78" s="1310"/>
      <c r="CI78" s="1310"/>
      <c r="CJ78" s="1310"/>
      <c r="CK78" s="1310"/>
      <c r="CL78" s="1310"/>
      <c r="CM78" s="1310"/>
      <c r="CN78" s="1310"/>
      <c r="CO78" s="1310"/>
      <c r="CP78" s="1310"/>
      <c r="CQ78" s="1310"/>
      <c r="CR78" s="1310"/>
      <c r="CS78" s="1310"/>
      <c r="CT78" s="1310"/>
      <c r="CU78" s="1310"/>
      <c r="CV78" s="1310"/>
      <c r="CW78" s="1310"/>
      <c r="CX78" s="1310"/>
      <c r="CY78" s="1310"/>
      <c r="CZ78" s="1310"/>
      <c r="DA78" s="1310"/>
      <c r="DB78" s="1310"/>
      <c r="DC78" s="1310"/>
    </row>
    <row r="79" spans="2:107" x14ac:dyDescent="0.15">
      <c r="B79" s="394"/>
      <c r="G79" s="1308"/>
      <c r="H79" s="1308"/>
      <c r="I79" s="1311"/>
      <c r="J79" s="1311"/>
      <c r="K79" s="1312"/>
      <c r="L79" s="1312"/>
      <c r="M79" s="1312"/>
      <c r="N79" s="1312"/>
      <c r="AN79" s="1314"/>
      <c r="AO79" s="1314"/>
      <c r="AP79" s="1314"/>
      <c r="AQ79" s="1314"/>
      <c r="AR79" s="1314"/>
      <c r="AS79" s="1314"/>
      <c r="AT79" s="1314"/>
      <c r="AU79" s="1314"/>
      <c r="AV79" s="1314"/>
      <c r="AW79" s="1314"/>
      <c r="AX79" s="1314"/>
      <c r="AY79" s="1314"/>
      <c r="AZ79" s="1314"/>
      <c r="BA79" s="1314"/>
      <c r="BB79" s="1313" t="s">
        <v>597</v>
      </c>
      <c r="BC79" s="1313"/>
      <c r="BD79" s="1313"/>
      <c r="BE79" s="1313"/>
      <c r="BF79" s="1313"/>
      <c r="BG79" s="1313"/>
      <c r="BH79" s="1313"/>
      <c r="BI79" s="1313"/>
      <c r="BJ79" s="1313"/>
      <c r="BK79" s="1313"/>
      <c r="BL79" s="1313"/>
      <c r="BM79" s="1313"/>
      <c r="BN79" s="1313"/>
      <c r="BO79" s="1313"/>
      <c r="BP79" s="1310">
        <v>8.1999999999999993</v>
      </c>
      <c r="BQ79" s="1310"/>
      <c r="BR79" s="1310"/>
      <c r="BS79" s="1310"/>
      <c r="BT79" s="1310"/>
      <c r="BU79" s="1310"/>
      <c r="BV79" s="1310"/>
      <c r="BW79" s="1310"/>
      <c r="BX79" s="1310">
        <v>7.8</v>
      </c>
      <c r="BY79" s="1310"/>
      <c r="BZ79" s="1310"/>
      <c r="CA79" s="1310"/>
      <c r="CB79" s="1310"/>
      <c r="CC79" s="1310"/>
      <c r="CD79" s="1310"/>
      <c r="CE79" s="1310"/>
      <c r="CF79" s="1310">
        <v>7.4</v>
      </c>
      <c r="CG79" s="1310"/>
      <c r="CH79" s="1310"/>
      <c r="CI79" s="1310"/>
      <c r="CJ79" s="1310"/>
      <c r="CK79" s="1310"/>
      <c r="CL79" s="1310"/>
      <c r="CM79" s="1310"/>
      <c r="CN79" s="1310">
        <v>7.1</v>
      </c>
      <c r="CO79" s="1310"/>
      <c r="CP79" s="1310"/>
      <c r="CQ79" s="1310"/>
      <c r="CR79" s="1310"/>
      <c r="CS79" s="1310"/>
      <c r="CT79" s="1310"/>
      <c r="CU79" s="1310"/>
      <c r="CV79" s="1310">
        <v>7.1</v>
      </c>
      <c r="CW79" s="1310"/>
      <c r="CX79" s="1310"/>
      <c r="CY79" s="1310"/>
      <c r="CZ79" s="1310"/>
      <c r="DA79" s="1310"/>
      <c r="DB79" s="1310"/>
      <c r="DC79" s="1310"/>
    </row>
    <row r="80" spans="2:107" x14ac:dyDescent="0.15">
      <c r="B80" s="394"/>
      <c r="G80" s="1308"/>
      <c r="H80" s="1308"/>
      <c r="I80" s="1311"/>
      <c r="J80" s="1311"/>
      <c r="K80" s="1312"/>
      <c r="L80" s="1312"/>
      <c r="M80" s="1312"/>
      <c r="N80" s="1312"/>
      <c r="AN80" s="1314"/>
      <c r="AO80" s="1314"/>
      <c r="AP80" s="1314"/>
      <c r="AQ80" s="1314"/>
      <c r="AR80" s="1314"/>
      <c r="AS80" s="1314"/>
      <c r="AT80" s="1314"/>
      <c r="AU80" s="1314"/>
      <c r="AV80" s="1314"/>
      <c r="AW80" s="1314"/>
      <c r="AX80" s="1314"/>
      <c r="AY80" s="1314"/>
      <c r="AZ80" s="1314"/>
      <c r="BA80" s="1314"/>
      <c r="BB80" s="1313"/>
      <c r="BC80" s="1313"/>
      <c r="BD80" s="1313"/>
      <c r="BE80" s="1313"/>
      <c r="BF80" s="1313"/>
      <c r="BG80" s="1313"/>
      <c r="BH80" s="1313"/>
      <c r="BI80" s="1313"/>
      <c r="BJ80" s="1313"/>
      <c r="BK80" s="1313"/>
      <c r="BL80" s="1313"/>
      <c r="BM80" s="1313"/>
      <c r="BN80" s="1313"/>
      <c r="BO80" s="1313"/>
      <c r="BP80" s="1310"/>
      <c r="BQ80" s="1310"/>
      <c r="BR80" s="1310"/>
      <c r="BS80" s="1310"/>
      <c r="BT80" s="1310"/>
      <c r="BU80" s="1310"/>
      <c r="BV80" s="1310"/>
      <c r="BW80" s="1310"/>
      <c r="BX80" s="1310"/>
      <c r="BY80" s="1310"/>
      <c r="BZ80" s="1310"/>
      <c r="CA80" s="1310"/>
      <c r="CB80" s="1310"/>
      <c r="CC80" s="1310"/>
      <c r="CD80" s="1310"/>
      <c r="CE80" s="1310"/>
      <c r="CF80" s="1310"/>
      <c r="CG80" s="1310"/>
      <c r="CH80" s="1310"/>
      <c r="CI80" s="1310"/>
      <c r="CJ80" s="1310"/>
      <c r="CK80" s="1310"/>
      <c r="CL80" s="1310"/>
      <c r="CM80" s="1310"/>
      <c r="CN80" s="1310"/>
      <c r="CO80" s="1310"/>
      <c r="CP80" s="1310"/>
      <c r="CQ80" s="1310"/>
      <c r="CR80" s="1310"/>
      <c r="CS80" s="1310"/>
      <c r="CT80" s="1310"/>
      <c r="CU80" s="1310"/>
      <c r="CV80" s="1310"/>
      <c r="CW80" s="1310"/>
      <c r="CX80" s="1310"/>
      <c r="CY80" s="1310"/>
      <c r="CZ80" s="1310"/>
      <c r="DA80" s="1310"/>
      <c r="DB80" s="1310"/>
      <c r="DC80" s="1310"/>
    </row>
    <row r="81" spans="2:109" x14ac:dyDescent="0.15">
      <c r="B81" s="394"/>
    </row>
    <row r="82" spans="2:109" ht="17.25" x14ac:dyDescent="0.1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x14ac:dyDescent="0.15">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x14ac:dyDescent="0.15">
      <c r="DD84" s="387"/>
      <c r="DE84" s="387"/>
    </row>
    <row r="85" spans="2:109" x14ac:dyDescent="0.15">
      <c r="DD85" s="387"/>
      <c r="DE85" s="387"/>
    </row>
    <row r="86" spans="2:109" hidden="1" x14ac:dyDescent="0.15">
      <c r="DD86" s="387"/>
      <c r="DE86" s="387"/>
    </row>
    <row r="87" spans="2:109" hidden="1" x14ac:dyDescent="0.15">
      <c r="K87" s="422"/>
      <c r="AQ87" s="422"/>
      <c r="BC87" s="422"/>
      <c r="BO87" s="422"/>
      <c r="CA87" s="422"/>
      <c r="CM87" s="422"/>
      <c r="CY87" s="422"/>
      <c r="DD87" s="387"/>
      <c r="DE87" s="387"/>
    </row>
    <row r="88" spans="2:109" hidden="1" x14ac:dyDescent="0.15">
      <c r="DD88" s="387"/>
      <c r="DE88" s="387"/>
    </row>
    <row r="89" spans="2:109" hidden="1" x14ac:dyDescent="0.15">
      <c r="DD89" s="387"/>
      <c r="DE89" s="387"/>
    </row>
    <row r="90" spans="2:109" hidden="1" x14ac:dyDescent="0.15">
      <c r="DD90" s="387"/>
      <c r="DE90" s="387"/>
    </row>
    <row r="91" spans="2:109" hidden="1" x14ac:dyDescent="0.15">
      <c r="DD91" s="387"/>
      <c r="DE91" s="387"/>
    </row>
    <row r="92" spans="2:109" ht="13.5" hidden="1" customHeight="1" x14ac:dyDescent="0.15">
      <c r="DD92" s="387"/>
      <c r="DE92" s="387"/>
    </row>
    <row r="93" spans="2:109" ht="13.5" hidden="1" customHeight="1" x14ac:dyDescent="0.15">
      <c r="DD93" s="387"/>
      <c r="DE93" s="387"/>
    </row>
    <row r="94" spans="2:109" ht="13.5" hidden="1" customHeight="1" x14ac:dyDescent="0.15">
      <c r="DD94" s="387"/>
      <c r="DE94" s="387"/>
    </row>
    <row r="95" spans="2:109" ht="13.5" hidden="1" customHeight="1" x14ac:dyDescent="0.15">
      <c r="DD95" s="387"/>
      <c r="DE95" s="387"/>
    </row>
    <row r="96" spans="2:109" ht="13.5" hidden="1" customHeight="1" x14ac:dyDescent="0.15">
      <c r="DD96" s="387"/>
      <c r="DE96" s="387"/>
    </row>
    <row r="97" spans="108:109" ht="13.5" hidden="1" customHeight="1" x14ac:dyDescent="0.15">
      <c r="DD97" s="387"/>
      <c r="DE97" s="387"/>
    </row>
    <row r="98" spans="108:109" ht="13.5" hidden="1" customHeight="1" x14ac:dyDescent="0.15">
      <c r="DD98" s="387"/>
      <c r="DE98" s="387"/>
    </row>
    <row r="99" spans="108:109" ht="13.5" hidden="1" customHeight="1" x14ac:dyDescent="0.15">
      <c r="DD99" s="387"/>
      <c r="DE99" s="387"/>
    </row>
    <row r="100" spans="108:109" ht="13.5" hidden="1" customHeight="1" x14ac:dyDescent="0.15">
      <c r="DD100" s="387"/>
      <c r="DE100" s="387"/>
    </row>
    <row r="101" spans="108:109" ht="13.5" hidden="1" customHeight="1" x14ac:dyDescent="0.15">
      <c r="DD101" s="387"/>
      <c r="DE101" s="387"/>
    </row>
    <row r="102" spans="108:109" ht="13.5" hidden="1" customHeight="1" x14ac:dyDescent="0.15">
      <c r="DD102" s="387"/>
      <c r="DE102" s="387"/>
    </row>
    <row r="103" spans="108:109" ht="13.5" hidden="1" customHeight="1" x14ac:dyDescent="0.15">
      <c r="DD103" s="387"/>
      <c r="DE103" s="387"/>
    </row>
    <row r="104" spans="108:109" ht="13.5" hidden="1" customHeight="1" x14ac:dyDescent="0.15">
      <c r="DD104" s="387"/>
      <c r="DE104" s="387"/>
    </row>
    <row r="105" spans="108:109" ht="13.5" hidden="1" customHeight="1" x14ac:dyDescent="0.15">
      <c r="DD105" s="387"/>
      <c r="DE105" s="387"/>
    </row>
    <row r="106" spans="108:109" ht="13.5" hidden="1" customHeight="1" x14ac:dyDescent="0.15">
      <c r="DD106" s="387"/>
      <c r="DE106" s="387"/>
    </row>
    <row r="107" spans="108:109" ht="13.5" hidden="1" customHeight="1" x14ac:dyDescent="0.15">
      <c r="DD107" s="387"/>
      <c r="DE107" s="387"/>
    </row>
    <row r="108" spans="108:109" ht="13.5" hidden="1" customHeight="1" x14ac:dyDescent="0.15">
      <c r="DD108" s="387"/>
      <c r="DE108" s="387"/>
    </row>
    <row r="109" spans="108:109" ht="13.5" hidden="1" customHeight="1" x14ac:dyDescent="0.15">
      <c r="DD109" s="387"/>
      <c r="DE109" s="387"/>
    </row>
    <row r="110" spans="108:109" ht="13.5" hidden="1" customHeight="1" x14ac:dyDescent="0.15">
      <c r="DD110" s="387"/>
      <c r="DE110" s="387"/>
    </row>
    <row r="111" spans="108:109" ht="13.5" hidden="1" customHeight="1" x14ac:dyDescent="0.15">
      <c r="DD111" s="387"/>
      <c r="DE111" s="387"/>
    </row>
    <row r="112" spans="108:109" ht="13.5" hidden="1" customHeight="1" x14ac:dyDescent="0.15">
      <c r="DD112" s="387"/>
      <c r="DE112" s="387"/>
    </row>
    <row r="113" spans="108:109" ht="13.5" hidden="1" customHeight="1" x14ac:dyDescent="0.15">
      <c r="DD113" s="387"/>
      <c r="DE113" s="387"/>
    </row>
    <row r="114" spans="108:109" ht="13.5" hidden="1" customHeight="1" x14ac:dyDescent="0.15">
      <c r="DD114" s="387"/>
      <c r="DE114" s="387"/>
    </row>
    <row r="115" spans="108:109" ht="13.5" hidden="1" customHeight="1" x14ac:dyDescent="0.15">
      <c r="DD115" s="387"/>
      <c r="DE115" s="387"/>
    </row>
    <row r="116" spans="108:109" ht="13.5" hidden="1" customHeight="1" x14ac:dyDescent="0.15">
      <c r="DD116" s="387"/>
      <c r="DE116" s="387"/>
    </row>
    <row r="117" spans="108:109" ht="13.5" hidden="1" customHeight="1" x14ac:dyDescent="0.15">
      <c r="DD117" s="387"/>
      <c r="DE117" s="387"/>
    </row>
    <row r="118" spans="108:109" ht="13.5" hidden="1" customHeight="1" x14ac:dyDescent="0.15">
      <c r="DD118" s="387"/>
      <c r="DE118" s="387"/>
    </row>
    <row r="119" spans="108:109" ht="13.5" hidden="1" customHeight="1" x14ac:dyDescent="0.15">
      <c r="DD119" s="387"/>
      <c r="DE119" s="387"/>
    </row>
    <row r="120" spans="108:109" ht="13.5" hidden="1" customHeight="1" x14ac:dyDescent="0.15">
      <c r="DD120" s="387"/>
      <c r="DE120" s="387"/>
    </row>
    <row r="121" spans="108:109" ht="13.5" hidden="1" customHeight="1" x14ac:dyDescent="0.15">
      <c r="DD121" s="387"/>
      <c r="DE121" s="387"/>
    </row>
    <row r="122" spans="108:109" ht="13.5" hidden="1" customHeight="1" x14ac:dyDescent="0.15">
      <c r="DD122" s="387"/>
      <c r="DE122" s="387"/>
    </row>
    <row r="123" spans="108:109" ht="13.5" hidden="1" customHeight="1" x14ac:dyDescent="0.15">
      <c r="DD123" s="387"/>
      <c r="DE123" s="387"/>
    </row>
    <row r="124" spans="108:109" ht="13.5" hidden="1" customHeight="1" x14ac:dyDescent="0.15">
      <c r="DD124" s="387"/>
      <c r="DE124" s="387"/>
    </row>
    <row r="125" spans="108:109" ht="13.5" hidden="1" customHeight="1" x14ac:dyDescent="0.15">
      <c r="DD125" s="387"/>
      <c r="DE125" s="387"/>
    </row>
    <row r="126" spans="108:109" ht="13.5" hidden="1" customHeight="1" x14ac:dyDescent="0.15">
      <c r="DD126" s="387"/>
      <c r="DE126" s="387"/>
    </row>
    <row r="127" spans="108:109" ht="13.5" hidden="1" customHeight="1" x14ac:dyDescent="0.15">
      <c r="DD127" s="387"/>
      <c r="DE127" s="387"/>
    </row>
    <row r="128" spans="108:109" ht="13.5" hidden="1" customHeight="1" x14ac:dyDescent="0.15">
      <c r="DD128" s="387"/>
      <c r="DE128" s="387"/>
    </row>
    <row r="129" spans="108:109" ht="13.5" hidden="1" customHeight="1" x14ac:dyDescent="0.15">
      <c r="DD129" s="387"/>
      <c r="DE129" s="387"/>
    </row>
    <row r="130" spans="108:109" ht="13.5" hidden="1" customHeight="1" x14ac:dyDescent="0.15">
      <c r="DD130" s="387"/>
      <c r="DE130" s="387"/>
    </row>
    <row r="131" spans="108:109" ht="13.5" hidden="1" customHeight="1" x14ac:dyDescent="0.15">
      <c r="DD131" s="387"/>
      <c r="DE131" s="387"/>
    </row>
    <row r="132" spans="108:109" ht="13.5" hidden="1" customHeight="1" x14ac:dyDescent="0.15">
      <c r="DD132" s="387"/>
      <c r="DE132" s="387"/>
    </row>
    <row r="133" spans="108:109" ht="13.5" hidden="1" customHeight="1" x14ac:dyDescent="0.15">
      <c r="DD133" s="387"/>
      <c r="DE133" s="387"/>
    </row>
    <row r="134" spans="108:109" ht="13.5" hidden="1" customHeight="1" x14ac:dyDescent="0.15">
      <c r="DD134" s="387"/>
      <c r="DE134" s="387"/>
    </row>
    <row r="135" spans="108:109" ht="13.5" hidden="1" customHeight="1" x14ac:dyDescent="0.15">
      <c r="DD135" s="387"/>
      <c r="DE135" s="387"/>
    </row>
    <row r="136" spans="108:109" ht="13.5" hidden="1" customHeight="1" x14ac:dyDescent="0.15">
      <c r="DD136" s="387"/>
      <c r="DE136" s="387"/>
    </row>
    <row r="137" spans="108:109" ht="13.5" hidden="1" customHeight="1" x14ac:dyDescent="0.15">
      <c r="DD137" s="387"/>
      <c r="DE137" s="387"/>
    </row>
    <row r="138" spans="108:109" ht="13.5" hidden="1" customHeight="1" x14ac:dyDescent="0.15">
      <c r="DD138" s="387"/>
      <c r="DE138" s="387"/>
    </row>
    <row r="139" spans="108:109" ht="13.5" hidden="1" customHeight="1" x14ac:dyDescent="0.15">
      <c r="DD139" s="387"/>
      <c r="DE139" s="387"/>
    </row>
    <row r="140" spans="108:109" ht="13.5" hidden="1" customHeight="1" x14ac:dyDescent="0.15">
      <c r="DD140" s="387"/>
      <c r="DE140" s="387"/>
    </row>
    <row r="141" spans="108:109" ht="13.5" hidden="1" customHeight="1" x14ac:dyDescent="0.15">
      <c r="DD141" s="387"/>
      <c r="DE141" s="387"/>
    </row>
    <row r="142" spans="108:109" ht="13.5" hidden="1" customHeight="1" x14ac:dyDescent="0.15">
      <c r="DD142" s="387"/>
      <c r="DE142" s="387"/>
    </row>
    <row r="143" spans="108:109" ht="13.5" hidden="1" customHeight="1" x14ac:dyDescent="0.15">
      <c r="DD143" s="387"/>
      <c r="DE143" s="387"/>
    </row>
    <row r="144" spans="108:109" ht="13.5" hidden="1" customHeight="1" x14ac:dyDescent="0.15">
      <c r="DD144" s="387"/>
      <c r="DE144" s="387"/>
    </row>
    <row r="145" spans="108:109" ht="13.5" hidden="1" customHeight="1" x14ac:dyDescent="0.15">
      <c r="DD145" s="387"/>
      <c r="DE145" s="387"/>
    </row>
    <row r="146" spans="108:109" ht="13.5" hidden="1" customHeight="1" x14ac:dyDescent="0.15">
      <c r="DD146" s="387"/>
      <c r="DE146" s="387"/>
    </row>
    <row r="147" spans="108:109" ht="13.5" hidden="1" customHeight="1" x14ac:dyDescent="0.15">
      <c r="DD147" s="387"/>
      <c r="DE147" s="387"/>
    </row>
    <row r="148" spans="108:109" ht="13.5" hidden="1" customHeight="1" x14ac:dyDescent="0.15">
      <c r="DD148" s="387"/>
      <c r="DE148" s="387"/>
    </row>
    <row r="149" spans="108:109" ht="13.5" hidden="1" customHeight="1" x14ac:dyDescent="0.15">
      <c r="DD149" s="387"/>
      <c r="DE149" s="387"/>
    </row>
    <row r="150" spans="108:109" ht="13.5" hidden="1" customHeight="1" x14ac:dyDescent="0.15">
      <c r="DD150" s="387"/>
      <c r="DE150" s="387"/>
    </row>
    <row r="151" spans="108:109" ht="13.5" hidden="1" customHeight="1" x14ac:dyDescent="0.15">
      <c r="DD151" s="387"/>
      <c r="DE151" s="387"/>
    </row>
    <row r="152" spans="108:109" ht="13.5" hidden="1" customHeight="1" x14ac:dyDescent="0.15">
      <c r="DD152" s="387"/>
      <c r="DE152" s="387"/>
    </row>
    <row r="153" spans="108:109" ht="13.5" hidden="1" customHeight="1" x14ac:dyDescent="0.15">
      <c r="DD153" s="387"/>
      <c r="DE153" s="387"/>
    </row>
    <row r="154" spans="108:109" ht="13.5" hidden="1" customHeight="1" x14ac:dyDescent="0.15">
      <c r="DD154" s="387"/>
      <c r="DE154" s="387"/>
    </row>
    <row r="155" spans="108:109" ht="13.5" hidden="1" customHeight="1" x14ac:dyDescent="0.15">
      <c r="DD155" s="387"/>
      <c r="DE155" s="387"/>
    </row>
    <row r="156" spans="108:109" ht="13.5" hidden="1" customHeight="1" x14ac:dyDescent="0.15">
      <c r="DD156" s="387"/>
      <c r="DE156" s="387"/>
    </row>
    <row r="157" spans="108:109" ht="13.5" hidden="1" customHeight="1" x14ac:dyDescent="0.15">
      <c r="DD157" s="387"/>
      <c r="DE157" s="387"/>
    </row>
    <row r="158" spans="108:109" ht="13.5" hidden="1" customHeight="1" x14ac:dyDescent="0.15">
      <c r="DD158" s="387"/>
      <c r="DE158" s="387"/>
    </row>
    <row r="159" spans="108:109" ht="13.5" hidden="1" customHeight="1" x14ac:dyDescent="0.15">
      <c r="DD159" s="387"/>
      <c r="DE159" s="387"/>
    </row>
    <row r="160" spans="108:109" ht="13.5" hidden="1" customHeight="1" x14ac:dyDescent="0.15">
      <c r="DD160" s="387"/>
      <c r="DE160" s="38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WuWW4v/6DzXmKeyftajHnhsPCR4zn/dqDicWrfBhZFlmAJoTE6mgwzMoBPXfIV1dhc9Yy1Xri3C4G4yomsUssg==" saltValue="28YDoN8+qqh8HkUs4H7AMA==" spinCount="100000" sheet="1" objects="1" scenarios="1" formatCells="0"/>
  <dataConsolidate/>
  <mergeCells count="11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489</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sEFLQferrToGNACv885EskgrnClHgG+n9OMJdwvU/C8Q2TrA5swchV6jEkjNZsP5L4PTEcyKcVvQl9AIxRJUg==" saltValue="PuCG0C8ODtVNeQv29VB50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85" zoomScaleNormal="85" zoomScaleSheetLayoutView="55"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489</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IYr7PBEPKvxVYa52lkbP6UMWnKEvAndxpn9dhnrsuO4vpxzbxfLcZN0Hc36omYIim5kffrRrxDWLZbg6rgyvRw==" saltValue="83APW7Re/aNlKWhU+wyU1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540</v>
      </c>
      <c r="G2" s="156"/>
      <c r="H2" s="157"/>
    </row>
    <row r="3" spans="1:8" x14ac:dyDescent="0.15">
      <c r="A3" s="153" t="s">
        <v>533</v>
      </c>
      <c r="B3" s="158"/>
      <c r="C3" s="159"/>
      <c r="D3" s="160">
        <v>276507</v>
      </c>
      <c r="E3" s="161"/>
      <c r="F3" s="162">
        <v>333013</v>
      </c>
      <c r="G3" s="163"/>
      <c r="H3" s="164"/>
    </row>
    <row r="4" spans="1:8" x14ac:dyDescent="0.15">
      <c r="A4" s="165"/>
      <c r="B4" s="166"/>
      <c r="C4" s="167"/>
      <c r="D4" s="168">
        <v>165704</v>
      </c>
      <c r="E4" s="169"/>
      <c r="F4" s="170">
        <v>126732</v>
      </c>
      <c r="G4" s="171"/>
      <c r="H4" s="172"/>
    </row>
    <row r="5" spans="1:8" x14ac:dyDescent="0.15">
      <c r="A5" s="153" t="s">
        <v>535</v>
      </c>
      <c r="B5" s="158"/>
      <c r="C5" s="159"/>
      <c r="D5" s="160">
        <v>357305</v>
      </c>
      <c r="E5" s="161"/>
      <c r="F5" s="162">
        <v>280458</v>
      </c>
      <c r="G5" s="163"/>
      <c r="H5" s="164"/>
    </row>
    <row r="6" spans="1:8" x14ac:dyDescent="0.15">
      <c r="A6" s="165"/>
      <c r="B6" s="166"/>
      <c r="C6" s="167"/>
      <c r="D6" s="168">
        <v>321852</v>
      </c>
      <c r="E6" s="169"/>
      <c r="F6" s="170">
        <v>127286</v>
      </c>
      <c r="G6" s="171"/>
      <c r="H6" s="172"/>
    </row>
    <row r="7" spans="1:8" x14ac:dyDescent="0.15">
      <c r="A7" s="153" t="s">
        <v>536</v>
      </c>
      <c r="B7" s="158"/>
      <c r="C7" s="159"/>
      <c r="D7" s="160">
        <v>320200</v>
      </c>
      <c r="E7" s="161"/>
      <c r="F7" s="162">
        <v>291945</v>
      </c>
      <c r="G7" s="163"/>
      <c r="H7" s="164"/>
    </row>
    <row r="8" spans="1:8" x14ac:dyDescent="0.15">
      <c r="A8" s="165"/>
      <c r="B8" s="166"/>
      <c r="C8" s="167"/>
      <c r="D8" s="168">
        <v>233119</v>
      </c>
      <c r="E8" s="169"/>
      <c r="F8" s="170">
        <v>127651</v>
      </c>
      <c r="G8" s="171"/>
      <c r="H8" s="172"/>
    </row>
    <row r="9" spans="1:8" x14ac:dyDescent="0.15">
      <c r="A9" s="153" t="s">
        <v>537</v>
      </c>
      <c r="B9" s="158"/>
      <c r="C9" s="159"/>
      <c r="D9" s="160">
        <v>663383</v>
      </c>
      <c r="E9" s="161"/>
      <c r="F9" s="162">
        <v>291173</v>
      </c>
      <c r="G9" s="163"/>
      <c r="H9" s="164"/>
    </row>
    <row r="10" spans="1:8" x14ac:dyDescent="0.15">
      <c r="A10" s="165"/>
      <c r="B10" s="166"/>
      <c r="C10" s="167"/>
      <c r="D10" s="168">
        <v>318685</v>
      </c>
      <c r="E10" s="169"/>
      <c r="F10" s="170">
        <v>119071</v>
      </c>
      <c r="G10" s="171"/>
      <c r="H10" s="172"/>
    </row>
    <row r="11" spans="1:8" x14ac:dyDescent="0.15">
      <c r="A11" s="153" t="s">
        <v>538</v>
      </c>
      <c r="B11" s="158"/>
      <c r="C11" s="159"/>
      <c r="D11" s="160">
        <v>834150</v>
      </c>
      <c r="E11" s="161"/>
      <c r="F11" s="162">
        <v>271581</v>
      </c>
      <c r="G11" s="163"/>
      <c r="H11" s="164"/>
    </row>
    <row r="12" spans="1:8" x14ac:dyDescent="0.15">
      <c r="A12" s="165"/>
      <c r="B12" s="166"/>
      <c r="C12" s="173"/>
      <c r="D12" s="168">
        <v>269710</v>
      </c>
      <c r="E12" s="169"/>
      <c r="F12" s="170">
        <v>117844</v>
      </c>
      <c r="G12" s="171"/>
      <c r="H12" s="172"/>
    </row>
    <row r="13" spans="1:8" x14ac:dyDescent="0.15">
      <c r="A13" s="153"/>
      <c r="B13" s="158"/>
      <c r="C13" s="174"/>
      <c r="D13" s="175">
        <v>490309</v>
      </c>
      <c r="E13" s="176"/>
      <c r="F13" s="177">
        <v>293634</v>
      </c>
      <c r="G13" s="178"/>
      <c r="H13" s="164"/>
    </row>
    <row r="14" spans="1:8" x14ac:dyDescent="0.15">
      <c r="A14" s="165"/>
      <c r="B14" s="166"/>
      <c r="C14" s="167"/>
      <c r="D14" s="168">
        <v>261814</v>
      </c>
      <c r="E14" s="169"/>
      <c r="F14" s="170">
        <v>123717</v>
      </c>
      <c r="G14" s="171"/>
      <c r="H14" s="172"/>
    </row>
    <row r="17" spans="1:11" x14ac:dyDescent="0.15">
      <c r="A17" s="149" t="s">
        <v>53</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54</v>
      </c>
      <c r="B19" s="179">
        <f>ROUND(VALUE(SUBSTITUTE(実質収支比率等に係る経年分析!F$48,"▲","-")),2)</f>
        <v>4.37</v>
      </c>
      <c r="C19" s="179">
        <f>ROUND(VALUE(SUBSTITUTE(実質収支比率等に係る経年分析!G$48,"▲","-")),2)</f>
        <v>5.04</v>
      </c>
      <c r="D19" s="179">
        <f>ROUND(VALUE(SUBSTITUTE(実質収支比率等に係る経年分析!H$48,"▲","-")),2)</f>
        <v>3.43</v>
      </c>
      <c r="E19" s="179">
        <f>ROUND(VALUE(SUBSTITUTE(実質収支比率等に係る経年分析!I$48,"▲","-")),2)</f>
        <v>5.98</v>
      </c>
      <c r="F19" s="179">
        <f>ROUND(VALUE(SUBSTITUTE(実質収支比率等に係る経年分析!J$48,"▲","-")),2)</f>
        <v>4.55</v>
      </c>
    </row>
    <row r="20" spans="1:11" x14ac:dyDescent="0.15">
      <c r="A20" s="179" t="s">
        <v>55</v>
      </c>
      <c r="B20" s="179">
        <f>ROUND(VALUE(SUBSTITUTE(実質収支比率等に係る経年分析!F$47,"▲","-")),2)</f>
        <v>85.9</v>
      </c>
      <c r="C20" s="179">
        <f>ROUND(VALUE(SUBSTITUTE(実質収支比率等に係る経年分析!G$47,"▲","-")),2)</f>
        <v>84.01</v>
      </c>
      <c r="D20" s="179">
        <f>ROUND(VALUE(SUBSTITUTE(実質収支比率等に係る経年分析!H$47,"▲","-")),2)</f>
        <v>76.16</v>
      </c>
      <c r="E20" s="179">
        <f>ROUND(VALUE(SUBSTITUTE(実質収支比率等に係る経年分析!I$47,"▲","-")),2)</f>
        <v>70.28</v>
      </c>
      <c r="F20" s="179">
        <f>ROUND(VALUE(SUBSTITUTE(実質収支比率等に係る経年分析!J$47,"▲","-")),2)</f>
        <v>64.34</v>
      </c>
    </row>
    <row r="21" spans="1:11" x14ac:dyDescent="0.15">
      <c r="A21" s="179" t="s">
        <v>56</v>
      </c>
      <c r="B21" s="179">
        <f>IF(ISNUMBER(VALUE(SUBSTITUTE(実質収支比率等に係る経年分析!F$49,"▲","-"))),ROUND(VALUE(SUBSTITUTE(実質収支比率等に係る経年分析!F$49,"▲","-")),2),NA())</f>
        <v>0.16</v>
      </c>
      <c r="C21" s="179">
        <f>IF(ISNUMBER(VALUE(SUBSTITUTE(実質収支比率等に係る経年分析!G$49,"▲","-"))),ROUND(VALUE(SUBSTITUTE(実質収支比率等に係る経年分析!G$49,"▲","-")),2),NA())</f>
        <v>0.98</v>
      </c>
      <c r="D21" s="179">
        <f>IF(ISNUMBER(VALUE(SUBSTITUTE(実質収支比率等に係る経年分析!H$49,"▲","-"))),ROUND(VALUE(SUBSTITUTE(実質収支比率等に係る経年分析!H$49,"▲","-")),2),NA())</f>
        <v>-13.99</v>
      </c>
      <c r="E21" s="179">
        <f>IF(ISNUMBER(VALUE(SUBSTITUTE(実質収支比率等に係る経年分析!I$49,"▲","-"))),ROUND(VALUE(SUBSTITUTE(実質収支比率等に係る経年分析!I$49,"▲","-")),2),NA())</f>
        <v>-9.61</v>
      </c>
      <c r="F21" s="179">
        <f>IF(ISNUMBER(VALUE(SUBSTITUTE(実質収支比率等に係る経年分析!J$49,"▲","-"))),ROUND(VALUE(SUBSTITUTE(実質収支比率等に係る経年分析!J$49,"▲","-")),2),NA())</f>
        <v>-15.15</v>
      </c>
    </row>
    <row r="24" spans="1:11" x14ac:dyDescent="0.15">
      <c r="A24" s="149" t="s">
        <v>57</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0.03</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0.03</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0.03</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0.04</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0.01</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str">
        <f>IF(連結実質赤字比率に係る赤字・黒字の構成分析!C$41="",NA(),連結実質赤字比率に係る赤字・黒字の構成分析!C$41)</f>
        <v>町営バス特別会計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0.03</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0.04</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0.01</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0.02</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0.01</v>
      </c>
    </row>
    <row r="30" spans="1:11" x14ac:dyDescent="0.15">
      <c r="A30" s="180" t="str">
        <f>IF(連結実質赤字比率に係る赤字・黒字の構成分析!C$40="",NA(),連結実質赤字比率に係る赤字・黒字の構成分析!C$40)</f>
        <v>七ヶ宿ダム自然休養公園特別会計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0.02</v>
      </c>
    </row>
    <row r="31" spans="1:11" x14ac:dyDescent="0.15">
      <c r="A31" s="180" t="str">
        <f>IF(連結実質赤字比率に係る赤字・黒字の構成分析!C$39="",NA(),連結実質赤字比率に係る赤字・黒字の構成分析!C$39)</f>
        <v>公共下水道特別会計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0.01</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0.01</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0.02</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0.02</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0.02</v>
      </c>
    </row>
    <row r="32" spans="1:11" x14ac:dyDescent="0.15">
      <c r="A32" s="180" t="str">
        <f>IF(連結実質赤字比率に係る赤字・黒字の構成分析!C$38="",NA(),連結実質赤字比率に係る赤字・黒字の構成分析!C$38)</f>
        <v>後期高齢者特別会計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0.02</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0.02</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0.02</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0.02</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0.02</v>
      </c>
    </row>
    <row r="33" spans="1:16" x14ac:dyDescent="0.15">
      <c r="A33" s="180" t="str">
        <f>IF(連結実質赤字比率に係る赤字・黒字の構成分析!C$37="",NA(),連結実質赤字比率に係る赤字・黒字の構成分析!C$37)</f>
        <v>国民健康保険特別会計（直診勘定）</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0.13</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0.23</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0.11</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0.16</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0.18</v>
      </c>
    </row>
    <row r="34" spans="1:16" x14ac:dyDescent="0.15">
      <c r="A34" s="180" t="str">
        <f>IF(連結実質赤字比率に係る赤字・黒字の構成分析!C$36="",NA(),連結実質赤字比率に係る赤字・黒字の構成分析!C$36)</f>
        <v>国民健康保険特別会計（事業勘定）</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1.8</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1.04</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1.19</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1.5</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0.76</v>
      </c>
    </row>
    <row r="35" spans="1:16" x14ac:dyDescent="0.15">
      <c r="A35" s="180" t="str">
        <f>IF(連結実質赤字比率に係る赤字・黒字の構成分析!C$35="",NA(),連結実質赤字比率に係る赤字・黒字の構成分析!C$35)</f>
        <v>介護保険特別会計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0.77</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7.0000000000000007E-2</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0.14000000000000001</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0.11</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1.23</v>
      </c>
    </row>
    <row r="36" spans="1:16" x14ac:dyDescent="0.15">
      <c r="A36" s="180" t="str">
        <f>IF(連結実質赤字比率に係る赤字・黒字の構成分析!C$34="",NA(),連結実質赤字比率に係る赤字・黒字の構成分析!C$34)</f>
        <v>一般会計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4.3099999999999996</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4.97</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3.4</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5.93</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4.5</v>
      </c>
    </row>
    <row r="39" spans="1:16" x14ac:dyDescent="0.15">
      <c r="A39" s="149" t="s">
        <v>60</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237</v>
      </c>
      <c r="E42" s="181"/>
      <c r="F42" s="181"/>
      <c r="G42" s="181">
        <f>'実質公債費比率（分子）の構造'!L$52</f>
        <v>244</v>
      </c>
      <c r="H42" s="181"/>
      <c r="I42" s="181"/>
      <c r="J42" s="181">
        <f>'実質公債費比率（分子）の構造'!M$52</f>
        <v>245</v>
      </c>
      <c r="K42" s="181"/>
      <c r="L42" s="181"/>
      <c r="M42" s="181">
        <f>'実質公債費比率（分子）の構造'!N$52</f>
        <v>242</v>
      </c>
      <c r="N42" s="181"/>
      <c r="O42" s="181"/>
      <c r="P42" s="181">
        <f>'実質公債費比率（分子）の構造'!O$52</f>
        <v>237</v>
      </c>
    </row>
    <row r="43" spans="1:16" x14ac:dyDescent="0.15">
      <c r="A43" s="181" t="s">
        <v>64</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15">
      <c r="A44" s="181" t="s">
        <v>65</v>
      </c>
      <c r="B44" s="181">
        <f>'実質公債費比率（分子）の構造'!K$50</f>
        <v>0</v>
      </c>
      <c r="C44" s="181"/>
      <c r="D44" s="181"/>
      <c r="E44" s="181">
        <f>'実質公債費比率（分子）の構造'!L$50</f>
        <v>0</v>
      </c>
      <c r="F44" s="181"/>
      <c r="G44" s="181"/>
      <c r="H44" s="181">
        <f>'実質公債費比率（分子）の構造'!M$50</f>
        <v>0</v>
      </c>
      <c r="I44" s="181"/>
      <c r="J44" s="181"/>
      <c r="K44" s="181">
        <f>'実質公債費比率（分子）の構造'!N$50</f>
        <v>0</v>
      </c>
      <c r="L44" s="181"/>
      <c r="M44" s="181"/>
      <c r="N44" s="181">
        <f>'実質公債費比率（分子）の構造'!O$50</f>
        <v>0</v>
      </c>
      <c r="O44" s="181"/>
      <c r="P44" s="181"/>
    </row>
    <row r="45" spans="1:16" x14ac:dyDescent="0.15">
      <c r="A45" s="181" t="s">
        <v>66</v>
      </c>
      <c r="B45" s="181">
        <f>'実質公債費比率（分子）の構造'!K$49</f>
        <v>30</v>
      </c>
      <c r="C45" s="181"/>
      <c r="D45" s="181"/>
      <c r="E45" s="181">
        <f>'実質公債費比率（分子）の構造'!L$49</f>
        <v>29</v>
      </c>
      <c r="F45" s="181"/>
      <c r="G45" s="181"/>
      <c r="H45" s="181">
        <f>'実質公債費比率（分子）の構造'!M$49</f>
        <v>30</v>
      </c>
      <c r="I45" s="181"/>
      <c r="J45" s="181"/>
      <c r="K45" s="181">
        <f>'実質公債費比率（分子）の構造'!N$49</f>
        <v>33</v>
      </c>
      <c r="L45" s="181"/>
      <c r="M45" s="181"/>
      <c r="N45" s="181">
        <f>'実質公債費比率（分子）の構造'!O$49</f>
        <v>32</v>
      </c>
      <c r="O45" s="181"/>
      <c r="P45" s="181"/>
    </row>
    <row r="46" spans="1:16" x14ac:dyDescent="0.15">
      <c r="A46" s="181" t="s">
        <v>67</v>
      </c>
      <c r="B46" s="181">
        <f>'実質公債費比率（分子）の構造'!K$48</f>
        <v>69</v>
      </c>
      <c r="C46" s="181"/>
      <c r="D46" s="181"/>
      <c r="E46" s="181">
        <f>'実質公債費比率（分子）の構造'!L$48</f>
        <v>73</v>
      </c>
      <c r="F46" s="181"/>
      <c r="G46" s="181"/>
      <c r="H46" s="181">
        <f>'実質公債費比率（分子）の構造'!M$48</f>
        <v>74</v>
      </c>
      <c r="I46" s="181"/>
      <c r="J46" s="181"/>
      <c r="K46" s="181">
        <f>'実質公債費比率（分子）の構造'!N$48</f>
        <v>74</v>
      </c>
      <c r="L46" s="181"/>
      <c r="M46" s="181"/>
      <c r="N46" s="181">
        <f>'実質公債費比率（分子）の構造'!O$48</f>
        <v>72</v>
      </c>
      <c r="O46" s="181"/>
      <c r="P46" s="181"/>
    </row>
    <row r="47" spans="1:16" x14ac:dyDescent="0.15">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70</v>
      </c>
      <c r="B49" s="181">
        <f>'実質公債費比率（分子）の構造'!K$45</f>
        <v>196</v>
      </c>
      <c r="C49" s="181"/>
      <c r="D49" s="181"/>
      <c r="E49" s="181">
        <f>'実質公債費比率（分子）の構造'!L$45</f>
        <v>203</v>
      </c>
      <c r="F49" s="181"/>
      <c r="G49" s="181"/>
      <c r="H49" s="181">
        <f>'実質公債費比率（分子）の構造'!M$45</f>
        <v>201</v>
      </c>
      <c r="I49" s="181"/>
      <c r="J49" s="181"/>
      <c r="K49" s="181">
        <f>'実質公債費比率（分子）の構造'!N$45</f>
        <v>199</v>
      </c>
      <c r="L49" s="181"/>
      <c r="M49" s="181"/>
      <c r="N49" s="181">
        <f>'実質公債費比率（分子）の構造'!O$45</f>
        <v>210</v>
      </c>
      <c r="O49" s="181"/>
      <c r="P49" s="181"/>
    </row>
    <row r="50" spans="1:16" x14ac:dyDescent="0.15">
      <c r="A50" s="181" t="s">
        <v>71</v>
      </c>
      <c r="B50" s="181" t="e">
        <f>NA()</f>
        <v>#N/A</v>
      </c>
      <c r="C50" s="181">
        <f>IF(ISNUMBER('実質公債費比率（分子）の構造'!K$53),'実質公債費比率（分子）の構造'!K$53,NA())</f>
        <v>58</v>
      </c>
      <c r="D50" s="181" t="e">
        <f>NA()</f>
        <v>#N/A</v>
      </c>
      <c r="E50" s="181" t="e">
        <f>NA()</f>
        <v>#N/A</v>
      </c>
      <c r="F50" s="181">
        <f>IF(ISNUMBER('実質公債費比率（分子）の構造'!L$53),'実質公債費比率（分子）の構造'!L$53,NA())</f>
        <v>61</v>
      </c>
      <c r="G50" s="181" t="e">
        <f>NA()</f>
        <v>#N/A</v>
      </c>
      <c r="H50" s="181" t="e">
        <f>NA()</f>
        <v>#N/A</v>
      </c>
      <c r="I50" s="181">
        <f>IF(ISNUMBER('実質公債費比率（分子）の構造'!M$53),'実質公債費比率（分子）の構造'!M$53,NA())</f>
        <v>60</v>
      </c>
      <c r="J50" s="181" t="e">
        <f>NA()</f>
        <v>#N/A</v>
      </c>
      <c r="K50" s="181" t="e">
        <f>NA()</f>
        <v>#N/A</v>
      </c>
      <c r="L50" s="181">
        <f>IF(ISNUMBER('実質公債費比率（分子）の構造'!N$53),'実質公債費比率（分子）の構造'!N$53,NA())</f>
        <v>64</v>
      </c>
      <c r="M50" s="181" t="e">
        <f>NA()</f>
        <v>#N/A</v>
      </c>
      <c r="N50" s="181" t="e">
        <f>NA()</f>
        <v>#N/A</v>
      </c>
      <c r="O50" s="181">
        <f>IF(ISNUMBER('実質公債費比率（分子）の構造'!O$53),'実質公債費比率（分子）の構造'!O$53,NA())</f>
        <v>77</v>
      </c>
      <c r="P50" s="181" t="e">
        <f>NA()</f>
        <v>#N/A</v>
      </c>
    </row>
    <row r="53" spans="1:16" x14ac:dyDescent="0.15">
      <c r="A53" s="149" t="s">
        <v>72</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15">
      <c r="A56" s="180" t="s">
        <v>43</v>
      </c>
      <c r="B56" s="180"/>
      <c r="C56" s="180"/>
      <c r="D56" s="180">
        <f>'将来負担比率（分子）の構造'!I$52</f>
        <v>2172</v>
      </c>
      <c r="E56" s="180"/>
      <c r="F56" s="180"/>
      <c r="G56" s="180">
        <f>'将来負担比率（分子）の構造'!J$52</f>
        <v>2136</v>
      </c>
      <c r="H56" s="180"/>
      <c r="I56" s="180"/>
      <c r="J56" s="180">
        <f>'将来負担比率（分子）の構造'!K$52</f>
        <v>2063</v>
      </c>
      <c r="K56" s="180"/>
      <c r="L56" s="180"/>
      <c r="M56" s="180">
        <f>'将来負担比率（分子）の構造'!L$52</f>
        <v>2171</v>
      </c>
      <c r="N56" s="180"/>
      <c r="O56" s="180"/>
      <c r="P56" s="180">
        <f>'将来負担比率（分子）の構造'!M$52</f>
        <v>2119</v>
      </c>
    </row>
    <row r="57" spans="1:16" x14ac:dyDescent="0.15">
      <c r="A57" s="180" t="s">
        <v>42</v>
      </c>
      <c r="B57" s="180"/>
      <c r="C57" s="180"/>
      <c r="D57" s="180">
        <f>'将来負担比率（分子）の構造'!I$51</f>
        <v>55</v>
      </c>
      <c r="E57" s="180"/>
      <c r="F57" s="180"/>
      <c r="G57" s="180">
        <f>'将来負担比率（分子）の構造'!J$51</f>
        <v>43</v>
      </c>
      <c r="H57" s="180"/>
      <c r="I57" s="180"/>
      <c r="J57" s="180">
        <f>'将来負担比率（分子）の構造'!K$51</f>
        <v>35</v>
      </c>
      <c r="K57" s="180"/>
      <c r="L57" s="180"/>
      <c r="M57" s="180">
        <f>'将来負担比率（分子）の構造'!L$51</f>
        <v>28</v>
      </c>
      <c r="N57" s="180"/>
      <c r="O57" s="180"/>
      <c r="P57" s="180">
        <f>'将来負担比率（分子）の構造'!M$51</f>
        <v>23</v>
      </c>
    </row>
    <row r="58" spans="1:16" x14ac:dyDescent="0.15">
      <c r="A58" s="180" t="s">
        <v>41</v>
      </c>
      <c r="B58" s="180"/>
      <c r="C58" s="180"/>
      <c r="D58" s="180">
        <f>'将来負担比率（分子）の構造'!I$50</f>
        <v>3109</v>
      </c>
      <c r="E58" s="180"/>
      <c r="F58" s="180"/>
      <c r="G58" s="180">
        <f>'将来負担比率（分子）の構造'!J$50</f>
        <v>3305</v>
      </c>
      <c r="H58" s="180"/>
      <c r="I58" s="180"/>
      <c r="J58" s="180">
        <f>'将来負担比率（分子）の構造'!K$50</f>
        <v>3031</v>
      </c>
      <c r="K58" s="180"/>
      <c r="L58" s="180"/>
      <c r="M58" s="180">
        <f>'将来負担比率（分子）の構造'!L$50</f>
        <v>2829</v>
      </c>
      <c r="N58" s="180"/>
      <c r="O58" s="180"/>
      <c r="P58" s="180">
        <f>'将来負担比率（分子）の構造'!M$50</f>
        <v>2599</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15">
      <c r="A62" s="180" t="s">
        <v>35</v>
      </c>
      <c r="B62" s="180">
        <f>'将来負担比率（分子）の構造'!I$45</f>
        <v>467</v>
      </c>
      <c r="C62" s="180"/>
      <c r="D62" s="180"/>
      <c r="E62" s="180">
        <f>'将来負担比率（分子）の構造'!J$45</f>
        <v>473</v>
      </c>
      <c r="F62" s="180"/>
      <c r="G62" s="180"/>
      <c r="H62" s="180">
        <f>'将来負担比率（分子）の構造'!K$45</f>
        <v>452</v>
      </c>
      <c r="I62" s="180"/>
      <c r="J62" s="180"/>
      <c r="K62" s="180">
        <f>'将来負担比率（分子）の構造'!L$45</f>
        <v>447</v>
      </c>
      <c r="L62" s="180"/>
      <c r="M62" s="180"/>
      <c r="N62" s="180">
        <f>'将来負担比率（分子）の構造'!M$45</f>
        <v>393</v>
      </c>
      <c r="O62" s="180"/>
      <c r="P62" s="180"/>
    </row>
    <row r="63" spans="1:16" x14ac:dyDescent="0.15">
      <c r="A63" s="180" t="s">
        <v>34</v>
      </c>
      <c r="B63" s="180">
        <f>'将来負担比率（分子）の構造'!I$44</f>
        <v>320</v>
      </c>
      <c r="C63" s="180"/>
      <c r="D63" s="180"/>
      <c r="E63" s="180">
        <f>'将来負担比率（分子）の構造'!J$44</f>
        <v>352</v>
      </c>
      <c r="F63" s="180"/>
      <c r="G63" s="180"/>
      <c r="H63" s="180">
        <f>'将来負担比率（分子）の構造'!K$44</f>
        <v>368</v>
      </c>
      <c r="I63" s="180"/>
      <c r="J63" s="180"/>
      <c r="K63" s="180">
        <f>'将来負担比率（分子）の構造'!L$44</f>
        <v>344</v>
      </c>
      <c r="L63" s="180"/>
      <c r="M63" s="180"/>
      <c r="N63" s="180">
        <f>'将来負担比率（分子）の構造'!M$44</f>
        <v>324</v>
      </c>
      <c r="O63" s="180"/>
      <c r="P63" s="180"/>
    </row>
    <row r="64" spans="1:16" x14ac:dyDescent="0.15">
      <c r="A64" s="180" t="s">
        <v>33</v>
      </c>
      <c r="B64" s="180">
        <f>'将来負担比率（分子）の構造'!I$43</f>
        <v>478</v>
      </c>
      <c r="C64" s="180"/>
      <c r="D64" s="180"/>
      <c r="E64" s="180">
        <f>'将来負担比率（分子）の構造'!J$43</f>
        <v>445</v>
      </c>
      <c r="F64" s="180"/>
      <c r="G64" s="180"/>
      <c r="H64" s="180">
        <f>'将来負担比率（分子）の構造'!K$43</f>
        <v>431</v>
      </c>
      <c r="I64" s="180"/>
      <c r="J64" s="180"/>
      <c r="K64" s="180">
        <f>'将来負担比率（分子）の構造'!L$43</f>
        <v>438</v>
      </c>
      <c r="L64" s="180"/>
      <c r="M64" s="180"/>
      <c r="N64" s="180">
        <f>'将来負担比率（分子）の構造'!M$43</f>
        <v>418</v>
      </c>
      <c r="O64" s="180"/>
      <c r="P64" s="180"/>
    </row>
    <row r="65" spans="1:16" x14ac:dyDescent="0.15">
      <c r="A65" s="180" t="s">
        <v>32</v>
      </c>
      <c r="B65" s="180" t="str">
        <f>'将来負担比率（分子）の構造'!I$42</f>
        <v>-</v>
      </c>
      <c r="C65" s="180"/>
      <c r="D65" s="180"/>
      <c r="E65" s="180" t="str">
        <f>'将来負担比率（分子）の構造'!J$42</f>
        <v>-</v>
      </c>
      <c r="F65" s="180"/>
      <c r="G65" s="180"/>
      <c r="H65" s="180" t="str">
        <f>'将来負担比率（分子）の構造'!K$42</f>
        <v>-</v>
      </c>
      <c r="I65" s="180"/>
      <c r="J65" s="180"/>
      <c r="K65" s="180" t="str">
        <f>'将来負担比率（分子）の構造'!L$42</f>
        <v>-</v>
      </c>
      <c r="L65" s="180"/>
      <c r="M65" s="180"/>
      <c r="N65" s="180" t="str">
        <f>'将来負担比率（分子）の構造'!M$42</f>
        <v>-</v>
      </c>
      <c r="O65" s="180"/>
      <c r="P65" s="180"/>
    </row>
    <row r="66" spans="1:16" x14ac:dyDescent="0.15">
      <c r="A66" s="180" t="s">
        <v>31</v>
      </c>
      <c r="B66" s="180">
        <f>'将来負担比率（分子）の構造'!I$41</f>
        <v>1842</v>
      </c>
      <c r="C66" s="180"/>
      <c r="D66" s="180"/>
      <c r="E66" s="180">
        <f>'将来負担比率（分子）の構造'!J$41</f>
        <v>1809</v>
      </c>
      <c r="F66" s="180"/>
      <c r="G66" s="180"/>
      <c r="H66" s="180">
        <f>'将来負担比率（分子）の構造'!K$41</f>
        <v>1767</v>
      </c>
      <c r="I66" s="180"/>
      <c r="J66" s="180"/>
      <c r="K66" s="180">
        <f>'将来負担比率（分子）の構造'!L$41</f>
        <v>1897</v>
      </c>
      <c r="L66" s="180"/>
      <c r="M66" s="180"/>
      <c r="N66" s="180">
        <f>'将来負担比率（分子）の構造'!M$41</f>
        <v>2073</v>
      </c>
      <c r="O66" s="180"/>
      <c r="P66" s="180"/>
    </row>
    <row r="67" spans="1:16" x14ac:dyDescent="0.15">
      <c r="A67" s="180" t="s">
        <v>75</v>
      </c>
      <c r="B67" s="180" t="e">
        <f>NA()</f>
        <v>#N/A</v>
      </c>
      <c r="C67" s="180">
        <f>IF(ISNUMBER('将来負担比率（分子）の構造'!I$53), IF('将来負担比率（分子）の構造'!I$53 &lt; 0, 0, '将来負担比率（分子）の構造'!I$53), NA())</f>
        <v>0</v>
      </c>
      <c r="D67" s="180" t="e">
        <f>NA()</f>
        <v>#N/A</v>
      </c>
      <c r="E67" s="180" t="e">
        <f>NA()</f>
        <v>#N/A</v>
      </c>
      <c r="F67" s="180">
        <f>IF(ISNUMBER('将来負担比率（分子）の構造'!J$53), IF('将来負担比率（分子）の構造'!J$53 &lt; 0, 0, '将来負担比率（分子）の構造'!J$53), NA())</f>
        <v>0</v>
      </c>
      <c r="G67" s="180" t="e">
        <f>NA()</f>
        <v>#N/A</v>
      </c>
      <c r="H67" s="180" t="e">
        <f>NA()</f>
        <v>#N/A</v>
      </c>
      <c r="I67" s="180">
        <f>IF(ISNUMBER('将来負担比率（分子）の構造'!K$53), IF('将来負担比率（分子）の構造'!K$53 &lt; 0, 0, '将来負担比率（分子）の構造'!K$53), NA())</f>
        <v>0</v>
      </c>
      <c r="J67" s="180" t="e">
        <f>NA()</f>
        <v>#N/A</v>
      </c>
      <c r="K67" s="180" t="e">
        <f>NA()</f>
        <v>#N/A</v>
      </c>
      <c r="L67" s="180">
        <f>IF(ISNUMBER('将来負担比率（分子）の構造'!L$53), IF('将来負担比率（分子）の構造'!L$53 &lt; 0, 0, '将来負担比率（分子）の構造'!L$53), NA())</f>
        <v>0</v>
      </c>
      <c r="M67" s="180" t="e">
        <f>NA()</f>
        <v>#N/A</v>
      </c>
      <c r="N67" s="180" t="e">
        <f>NA()</f>
        <v>#N/A</v>
      </c>
      <c r="O67" s="180">
        <f>IF(ISNUMBER('将来負担比率（分子）の構造'!M$53), IF('将来負担比率（分子）の構造'!M$53 &lt; 0, 0, '将来負担比率（分子）の構造'!M$53), NA())</f>
        <v>0</v>
      </c>
      <c r="P67" s="180" t="e">
        <f>NA()</f>
        <v>#N/A</v>
      </c>
    </row>
    <row r="70" spans="1:16" x14ac:dyDescent="0.15">
      <c r="A70" s="182" t="s">
        <v>76</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77</v>
      </c>
      <c r="B72" s="184">
        <f>基金残高に係る経年分析!F55</f>
        <v>1240</v>
      </c>
      <c r="C72" s="184">
        <f>基金残高に係る経年分析!G55</f>
        <v>1085</v>
      </c>
      <c r="D72" s="184">
        <f>基金残高に係る経年分析!H55</f>
        <v>951</v>
      </c>
    </row>
    <row r="73" spans="1:16" x14ac:dyDescent="0.15">
      <c r="A73" s="183" t="s">
        <v>78</v>
      </c>
      <c r="B73" s="184">
        <f>基金残高に係る経年分析!F56</f>
        <v>505</v>
      </c>
      <c r="C73" s="184">
        <f>基金残高に係る経年分析!G56</f>
        <v>465</v>
      </c>
      <c r="D73" s="184">
        <f>基金残高に係る経年分析!H56</f>
        <v>426</v>
      </c>
    </row>
    <row r="74" spans="1:16" x14ac:dyDescent="0.15">
      <c r="A74" s="183" t="s">
        <v>79</v>
      </c>
      <c r="B74" s="184">
        <f>基金残高に係る経年分析!F57</f>
        <v>1185</v>
      </c>
      <c r="C74" s="184">
        <f>基金残高に係る経年分析!G57</f>
        <v>1178</v>
      </c>
      <c r="D74" s="184">
        <f>基金残高に係る経年分析!H57</f>
        <v>1116</v>
      </c>
    </row>
  </sheetData>
  <sheetProtection algorithmName="SHA-512" hashValue="eL8nVAUb3NSyOKqfNtehikHwVxeFY4F/N3qyYTCtiPsX52PIHQ9XaEeTfJKoTtsCnGBgHgb8WaiAVNjfho5ZCg==" saltValue="TXBlJYKKCxG5cMCxS93PI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93" t="s">
        <v>211</v>
      </c>
      <c r="DI1" s="794"/>
      <c r="DJ1" s="794"/>
      <c r="DK1" s="794"/>
      <c r="DL1" s="794"/>
      <c r="DM1" s="794"/>
      <c r="DN1" s="795"/>
      <c r="DO1" s="225"/>
      <c r="DP1" s="793" t="s">
        <v>212</v>
      </c>
      <c r="DQ1" s="794"/>
      <c r="DR1" s="794"/>
      <c r="DS1" s="794"/>
      <c r="DT1" s="794"/>
      <c r="DU1" s="794"/>
      <c r="DV1" s="794"/>
      <c r="DW1" s="794"/>
      <c r="DX1" s="794"/>
      <c r="DY1" s="794"/>
      <c r="DZ1" s="794"/>
      <c r="EA1" s="794"/>
      <c r="EB1" s="794"/>
      <c r="EC1" s="795"/>
      <c r="ED1" s="223"/>
      <c r="EE1" s="223"/>
      <c r="EF1" s="223"/>
      <c r="EG1" s="223"/>
      <c r="EH1" s="223"/>
      <c r="EI1" s="223"/>
      <c r="EJ1" s="223"/>
      <c r="EK1" s="223"/>
      <c r="EL1" s="223"/>
      <c r="EM1" s="223"/>
    </row>
    <row r="2" spans="2:143" ht="22.5" customHeight="1" x14ac:dyDescent="0.15">
      <c r="B2" s="226" t="s">
        <v>213</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735" t="s">
        <v>214</v>
      </c>
      <c r="C3" s="736"/>
      <c r="D3" s="736"/>
      <c r="E3" s="736"/>
      <c r="F3" s="736"/>
      <c r="G3" s="736"/>
      <c r="H3" s="736"/>
      <c r="I3" s="736"/>
      <c r="J3" s="736"/>
      <c r="K3" s="736"/>
      <c r="L3" s="736"/>
      <c r="M3" s="736"/>
      <c r="N3" s="736"/>
      <c r="O3" s="736"/>
      <c r="P3" s="736"/>
      <c r="Q3" s="736"/>
      <c r="R3" s="736"/>
      <c r="S3" s="736"/>
      <c r="T3" s="736"/>
      <c r="U3" s="736"/>
      <c r="V3" s="736"/>
      <c r="W3" s="736"/>
      <c r="X3" s="736"/>
      <c r="Y3" s="736"/>
      <c r="Z3" s="736"/>
      <c r="AA3" s="736"/>
      <c r="AB3" s="736"/>
      <c r="AC3" s="736"/>
      <c r="AD3" s="736"/>
      <c r="AE3" s="736"/>
      <c r="AF3" s="736"/>
      <c r="AG3" s="736"/>
      <c r="AH3" s="736"/>
      <c r="AI3" s="736"/>
      <c r="AJ3" s="736"/>
      <c r="AK3" s="736"/>
      <c r="AL3" s="736"/>
      <c r="AM3" s="736"/>
      <c r="AN3" s="736"/>
      <c r="AO3" s="736"/>
      <c r="AP3" s="735" t="s">
        <v>215</v>
      </c>
      <c r="AQ3" s="736"/>
      <c r="AR3" s="736"/>
      <c r="AS3" s="736"/>
      <c r="AT3" s="736"/>
      <c r="AU3" s="736"/>
      <c r="AV3" s="736"/>
      <c r="AW3" s="736"/>
      <c r="AX3" s="736"/>
      <c r="AY3" s="736"/>
      <c r="AZ3" s="736"/>
      <c r="BA3" s="736"/>
      <c r="BB3" s="736"/>
      <c r="BC3" s="736"/>
      <c r="BD3" s="736"/>
      <c r="BE3" s="736"/>
      <c r="BF3" s="736"/>
      <c r="BG3" s="736"/>
      <c r="BH3" s="736"/>
      <c r="BI3" s="736"/>
      <c r="BJ3" s="736"/>
      <c r="BK3" s="736"/>
      <c r="BL3" s="736"/>
      <c r="BM3" s="736"/>
      <c r="BN3" s="736"/>
      <c r="BO3" s="736"/>
      <c r="BP3" s="736"/>
      <c r="BQ3" s="736"/>
      <c r="BR3" s="736"/>
      <c r="BS3" s="736"/>
      <c r="BT3" s="736"/>
      <c r="BU3" s="736"/>
      <c r="BV3" s="736"/>
      <c r="BW3" s="736"/>
      <c r="BX3" s="736"/>
      <c r="BY3" s="736"/>
      <c r="BZ3" s="736"/>
      <c r="CA3" s="736"/>
      <c r="CB3" s="737"/>
      <c r="CD3" s="778" t="s">
        <v>216</v>
      </c>
      <c r="CE3" s="779"/>
      <c r="CF3" s="779"/>
      <c r="CG3" s="779"/>
      <c r="CH3" s="779"/>
      <c r="CI3" s="779"/>
      <c r="CJ3" s="779"/>
      <c r="CK3" s="779"/>
      <c r="CL3" s="779"/>
      <c r="CM3" s="779"/>
      <c r="CN3" s="779"/>
      <c r="CO3" s="779"/>
      <c r="CP3" s="779"/>
      <c r="CQ3" s="779"/>
      <c r="CR3" s="779"/>
      <c r="CS3" s="779"/>
      <c r="CT3" s="779"/>
      <c r="CU3" s="779"/>
      <c r="CV3" s="779"/>
      <c r="CW3" s="779"/>
      <c r="CX3" s="779"/>
      <c r="CY3" s="779"/>
      <c r="CZ3" s="779"/>
      <c r="DA3" s="779"/>
      <c r="DB3" s="779"/>
      <c r="DC3" s="779"/>
      <c r="DD3" s="779"/>
      <c r="DE3" s="779"/>
      <c r="DF3" s="779"/>
      <c r="DG3" s="779"/>
      <c r="DH3" s="779"/>
      <c r="DI3" s="779"/>
      <c r="DJ3" s="779"/>
      <c r="DK3" s="779"/>
      <c r="DL3" s="779"/>
      <c r="DM3" s="779"/>
      <c r="DN3" s="779"/>
      <c r="DO3" s="779"/>
      <c r="DP3" s="779"/>
      <c r="DQ3" s="779"/>
      <c r="DR3" s="779"/>
      <c r="DS3" s="779"/>
      <c r="DT3" s="779"/>
      <c r="DU3" s="779"/>
      <c r="DV3" s="779"/>
      <c r="DW3" s="779"/>
      <c r="DX3" s="779"/>
      <c r="DY3" s="779"/>
      <c r="DZ3" s="779"/>
      <c r="EA3" s="779"/>
      <c r="EB3" s="779"/>
      <c r="EC3" s="780"/>
    </row>
    <row r="4" spans="2:143" ht="11.25" customHeight="1" x14ac:dyDescent="0.15">
      <c r="B4" s="735" t="s">
        <v>1</v>
      </c>
      <c r="C4" s="736"/>
      <c r="D4" s="736"/>
      <c r="E4" s="736"/>
      <c r="F4" s="736"/>
      <c r="G4" s="736"/>
      <c r="H4" s="736"/>
      <c r="I4" s="736"/>
      <c r="J4" s="736"/>
      <c r="K4" s="736"/>
      <c r="L4" s="736"/>
      <c r="M4" s="736"/>
      <c r="N4" s="736"/>
      <c r="O4" s="736"/>
      <c r="P4" s="736"/>
      <c r="Q4" s="737"/>
      <c r="R4" s="735" t="s">
        <v>217</v>
      </c>
      <c r="S4" s="736"/>
      <c r="T4" s="736"/>
      <c r="U4" s="736"/>
      <c r="V4" s="736"/>
      <c r="W4" s="736"/>
      <c r="X4" s="736"/>
      <c r="Y4" s="737"/>
      <c r="Z4" s="735" t="s">
        <v>218</v>
      </c>
      <c r="AA4" s="736"/>
      <c r="AB4" s="736"/>
      <c r="AC4" s="737"/>
      <c r="AD4" s="735" t="s">
        <v>219</v>
      </c>
      <c r="AE4" s="736"/>
      <c r="AF4" s="736"/>
      <c r="AG4" s="736"/>
      <c r="AH4" s="736"/>
      <c r="AI4" s="736"/>
      <c r="AJ4" s="736"/>
      <c r="AK4" s="737"/>
      <c r="AL4" s="735" t="s">
        <v>218</v>
      </c>
      <c r="AM4" s="736"/>
      <c r="AN4" s="736"/>
      <c r="AO4" s="737"/>
      <c r="AP4" s="796" t="s">
        <v>220</v>
      </c>
      <c r="AQ4" s="796"/>
      <c r="AR4" s="796"/>
      <c r="AS4" s="796"/>
      <c r="AT4" s="796"/>
      <c r="AU4" s="796"/>
      <c r="AV4" s="796"/>
      <c r="AW4" s="796"/>
      <c r="AX4" s="796"/>
      <c r="AY4" s="796"/>
      <c r="AZ4" s="796"/>
      <c r="BA4" s="796"/>
      <c r="BB4" s="796"/>
      <c r="BC4" s="796"/>
      <c r="BD4" s="796"/>
      <c r="BE4" s="796"/>
      <c r="BF4" s="796"/>
      <c r="BG4" s="796" t="s">
        <v>221</v>
      </c>
      <c r="BH4" s="796"/>
      <c r="BI4" s="796"/>
      <c r="BJ4" s="796"/>
      <c r="BK4" s="796"/>
      <c r="BL4" s="796"/>
      <c r="BM4" s="796"/>
      <c r="BN4" s="796"/>
      <c r="BO4" s="796" t="s">
        <v>218</v>
      </c>
      <c r="BP4" s="796"/>
      <c r="BQ4" s="796"/>
      <c r="BR4" s="796"/>
      <c r="BS4" s="796" t="s">
        <v>222</v>
      </c>
      <c r="BT4" s="796"/>
      <c r="BU4" s="796"/>
      <c r="BV4" s="796"/>
      <c r="BW4" s="796"/>
      <c r="BX4" s="796"/>
      <c r="BY4" s="796"/>
      <c r="BZ4" s="796"/>
      <c r="CA4" s="796"/>
      <c r="CB4" s="796"/>
      <c r="CD4" s="778" t="s">
        <v>223</v>
      </c>
      <c r="CE4" s="779"/>
      <c r="CF4" s="779"/>
      <c r="CG4" s="779"/>
      <c r="CH4" s="779"/>
      <c r="CI4" s="779"/>
      <c r="CJ4" s="779"/>
      <c r="CK4" s="779"/>
      <c r="CL4" s="779"/>
      <c r="CM4" s="779"/>
      <c r="CN4" s="779"/>
      <c r="CO4" s="779"/>
      <c r="CP4" s="779"/>
      <c r="CQ4" s="779"/>
      <c r="CR4" s="779"/>
      <c r="CS4" s="779"/>
      <c r="CT4" s="779"/>
      <c r="CU4" s="779"/>
      <c r="CV4" s="779"/>
      <c r="CW4" s="779"/>
      <c r="CX4" s="779"/>
      <c r="CY4" s="779"/>
      <c r="CZ4" s="779"/>
      <c r="DA4" s="779"/>
      <c r="DB4" s="779"/>
      <c r="DC4" s="779"/>
      <c r="DD4" s="779"/>
      <c r="DE4" s="779"/>
      <c r="DF4" s="779"/>
      <c r="DG4" s="779"/>
      <c r="DH4" s="779"/>
      <c r="DI4" s="779"/>
      <c r="DJ4" s="779"/>
      <c r="DK4" s="779"/>
      <c r="DL4" s="779"/>
      <c r="DM4" s="779"/>
      <c r="DN4" s="779"/>
      <c r="DO4" s="779"/>
      <c r="DP4" s="779"/>
      <c r="DQ4" s="779"/>
      <c r="DR4" s="779"/>
      <c r="DS4" s="779"/>
      <c r="DT4" s="779"/>
      <c r="DU4" s="779"/>
      <c r="DV4" s="779"/>
      <c r="DW4" s="779"/>
      <c r="DX4" s="779"/>
      <c r="DY4" s="779"/>
      <c r="DZ4" s="779"/>
      <c r="EA4" s="779"/>
      <c r="EB4" s="779"/>
      <c r="EC4" s="780"/>
    </row>
    <row r="5" spans="2:143" s="229" customFormat="1" ht="11.25" customHeight="1" x14ac:dyDescent="0.15">
      <c r="B5" s="760" t="s">
        <v>224</v>
      </c>
      <c r="C5" s="761"/>
      <c r="D5" s="761"/>
      <c r="E5" s="761"/>
      <c r="F5" s="761"/>
      <c r="G5" s="761"/>
      <c r="H5" s="761"/>
      <c r="I5" s="761"/>
      <c r="J5" s="761"/>
      <c r="K5" s="761"/>
      <c r="L5" s="761"/>
      <c r="M5" s="761"/>
      <c r="N5" s="761"/>
      <c r="O5" s="761"/>
      <c r="P5" s="761"/>
      <c r="Q5" s="762"/>
      <c r="R5" s="726">
        <v>491910</v>
      </c>
      <c r="S5" s="727"/>
      <c r="T5" s="727"/>
      <c r="U5" s="727"/>
      <c r="V5" s="727"/>
      <c r="W5" s="727"/>
      <c r="X5" s="727"/>
      <c r="Y5" s="773"/>
      <c r="Z5" s="791">
        <v>15.5</v>
      </c>
      <c r="AA5" s="791"/>
      <c r="AB5" s="791"/>
      <c r="AC5" s="791"/>
      <c r="AD5" s="792">
        <v>491910</v>
      </c>
      <c r="AE5" s="792"/>
      <c r="AF5" s="792"/>
      <c r="AG5" s="792"/>
      <c r="AH5" s="792"/>
      <c r="AI5" s="792"/>
      <c r="AJ5" s="792"/>
      <c r="AK5" s="792"/>
      <c r="AL5" s="774">
        <v>34.299999999999997</v>
      </c>
      <c r="AM5" s="743"/>
      <c r="AN5" s="743"/>
      <c r="AO5" s="775"/>
      <c r="AP5" s="760" t="s">
        <v>225</v>
      </c>
      <c r="AQ5" s="761"/>
      <c r="AR5" s="761"/>
      <c r="AS5" s="761"/>
      <c r="AT5" s="761"/>
      <c r="AU5" s="761"/>
      <c r="AV5" s="761"/>
      <c r="AW5" s="761"/>
      <c r="AX5" s="761"/>
      <c r="AY5" s="761"/>
      <c r="AZ5" s="761"/>
      <c r="BA5" s="761"/>
      <c r="BB5" s="761"/>
      <c r="BC5" s="761"/>
      <c r="BD5" s="761"/>
      <c r="BE5" s="761"/>
      <c r="BF5" s="762"/>
      <c r="BG5" s="661">
        <v>491910</v>
      </c>
      <c r="BH5" s="664"/>
      <c r="BI5" s="664"/>
      <c r="BJ5" s="664"/>
      <c r="BK5" s="664"/>
      <c r="BL5" s="664"/>
      <c r="BM5" s="664"/>
      <c r="BN5" s="665"/>
      <c r="BO5" s="723">
        <v>100</v>
      </c>
      <c r="BP5" s="723"/>
      <c r="BQ5" s="723"/>
      <c r="BR5" s="723"/>
      <c r="BS5" s="724" t="s">
        <v>226</v>
      </c>
      <c r="BT5" s="724"/>
      <c r="BU5" s="724"/>
      <c r="BV5" s="724"/>
      <c r="BW5" s="724"/>
      <c r="BX5" s="724"/>
      <c r="BY5" s="724"/>
      <c r="BZ5" s="724"/>
      <c r="CA5" s="724"/>
      <c r="CB5" s="765"/>
      <c r="CD5" s="778" t="s">
        <v>220</v>
      </c>
      <c r="CE5" s="779"/>
      <c r="CF5" s="779"/>
      <c r="CG5" s="779"/>
      <c r="CH5" s="779"/>
      <c r="CI5" s="779"/>
      <c r="CJ5" s="779"/>
      <c r="CK5" s="779"/>
      <c r="CL5" s="779"/>
      <c r="CM5" s="779"/>
      <c r="CN5" s="779"/>
      <c r="CO5" s="779"/>
      <c r="CP5" s="779"/>
      <c r="CQ5" s="780"/>
      <c r="CR5" s="778" t="s">
        <v>227</v>
      </c>
      <c r="CS5" s="779"/>
      <c r="CT5" s="779"/>
      <c r="CU5" s="779"/>
      <c r="CV5" s="779"/>
      <c r="CW5" s="779"/>
      <c r="CX5" s="779"/>
      <c r="CY5" s="780"/>
      <c r="CZ5" s="778" t="s">
        <v>218</v>
      </c>
      <c r="DA5" s="779"/>
      <c r="DB5" s="779"/>
      <c r="DC5" s="780"/>
      <c r="DD5" s="778" t="s">
        <v>228</v>
      </c>
      <c r="DE5" s="779"/>
      <c r="DF5" s="779"/>
      <c r="DG5" s="779"/>
      <c r="DH5" s="779"/>
      <c r="DI5" s="779"/>
      <c r="DJ5" s="779"/>
      <c r="DK5" s="779"/>
      <c r="DL5" s="779"/>
      <c r="DM5" s="779"/>
      <c r="DN5" s="779"/>
      <c r="DO5" s="779"/>
      <c r="DP5" s="780"/>
      <c r="DQ5" s="778" t="s">
        <v>229</v>
      </c>
      <c r="DR5" s="779"/>
      <c r="DS5" s="779"/>
      <c r="DT5" s="779"/>
      <c r="DU5" s="779"/>
      <c r="DV5" s="779"/>
      <c r="DW5" s="779"/>
      <c r="DX5" s="779"/>
      <c r="DY5" s="779"/>
      <c r="DZ5" s="779"/>
      <c r="EA5" s="779"/>
      <c r="EB5" s="779"/>
      <c r="EC5" s="780"/>
    </row>
    <row r="6" spans="2:143" ht="11.25" customHeight="1" x14ac:dyDescent="0.15">
      <c r="B6" s="658" t="s">
        <v>230</v>
      </c>
      <c r="C6" s="659"/>
      <c r="D6" s="659"/>
      <c r="E6" s="659"/>
      <c r="F6" s="659"/>
      <c r="G6" s="659"/>
      <c r="H6" s="659"/>
      <c r="I6" s="659"/>
      <c r="J6" s="659"/>
      <c r="K6" s="659"/>
      <c r="L6" s="659"/>
      <c r="M6" s="659"/>
      <c r="N6" s="659"/>
      <c r="O6" s="659"/>
      <c r="P6" s="659"/>
      <c r="Q6" s="660"/>
      <c r="R6" s="661">
        <v>29220</v>
      </c>
      <c r="S6" s="664"/>
      <c r="T6" s="664"/>
      <c r="U6" s="664"/>
      <c r="V6" s="664"/>
      <c r="W6" s="664"/>
      <c r="X6" s="664"/>
      <c r="Y6" s="665"/>
      <c r="Z6" s="723">
        <v>0.9</v>
      </c>
      <c r="AA6" s="723"/>
      <c r="AB6" s="723"/>
      <c r="AC6" s="723"/>
      <c r="AD6" s="724">
        <v>29220</v>
      </c>
      <c r="AE6" s="724"/>
      <c r="AF6" s="724"/>
      <c r="AG6" s="724"/>
      <c r="AH6" s="724"/>
      <c r="AI6" s="724"/>
      <c r="AJ6" s="724"/>
      <c r="AK6" s="724"/>
      <c r="AL6" s="666">
        <v>2</v>
      </c>
      <c r="AM6" s="667"/>
      <c r="AN6" s="667"/>
      <c r="AO6" s="725"/>
      <c r="AP6" s="658" t="s">
        <v>231</v>
      </c>
      <c r="AQ6" s="659"/>
      <c r="AR6" s="659"/>
      <c r="AS6" s="659"/>
      <c r="AT6" s="659"/>
      <c r="AU6" s="659"/>
      <c r="AV6" s="659"/>
      <c r="AW6" s="659"/>
      <c r="AX6" s="659"/>
      <c r="AY6" s="659"/>
      <c r="AZ6" s="659"/>
      <c r="BA6" s="659"/>
      <c r="BB6" s="659"/>
      <c r="BC6" s="659"/>
      <c r="BD6" s="659"/>
      <c r="BE6" s="659"/>
      <c r="BF6" s="660"/>
      <c r="BG6" s="661">
        <v>491910</v>
      </c>
      <c r="BH6" s="664"/>
      <c r="BI6" s="664"/>
      <c r="BJ6" s="664"/>
      <c r="BK6" s="664"/>
      <c r="BL6" s="664"/>
      <c r="BM6" s="664"/>
      <c r="BN6" s="665"/>
      <c r="BO6" s="723">
        <v>100</v>
      </c>
      <c r="BP6" s="723"/>
      <c r="BQ6" s="723"/>
      <c r="BR6" s="723"/>
      <c r="BS6" s="724" t="s">
        <v>127</v>
      </c>
      <c r="BT6" s="724"/>
      <c r="BU6" s="724"/>
      <c r="BV6" s="724"/>
      <c r="BW6" s="724"/>
      <c r="BX6" s="724"/>
      <c r="BY6" s="724"/>
      <c r="BZ6" s="724"/>
      <c r="CA6" s="724"/>
      <c r="CB6" s="765"/>
      <c r="CD6" s="732" t="s">
        <v>232</v>
      </c>
      <c r="CE6" s="733"/>
      <c r="CF6" s="733"/>
      <c r="CG6" s="733"/>
      <c r="CH6" s="733"/>
      <c r="CI6" s="733"/>
      <c r="CJ6" s="733"/>
      <c r="CK6" s="733"/>
      <c r="CL6" s="733"/>
      <c r="CM6" s="733"/>
      <c r="CN6" s="733"/>
      <c r="CO6" s="733"/>
      <c r="CP6" s="733"/>
      <c r="CQ6" s="734"/>
      <c r="CR6" s="661">
        <v>56808</v>
      </c>
      <c r="CS6" s="664"/>
      <c r="CT6" s="664"/>
      <c r="CU6" s="664"/>
      <c r="CV6" s="664"/>
      <c r="CW6" s="664"/>
      <c r="CX6" s="664"/>
      <c r="CY6" s="665"/>
      <c r="CZ6" s="774">
        <v>1.9</v>
      </c>
      <c r="DA6" s="743"/>
      <c r="DB6" s="743"/>
      <c r="DC6" s="777"/>
      <c r="DD6" s="669" t="s">
        <v>226</v>
      </c>
      <c r="DE6" s="664"/>
      <c r="DF6" s="664"/>
      <c r="DG6" s="664"/>
      <c r="DH6" s="664"/>
      <c r="DI6" s="664"/>
      <c r="DJ6" s="664"/>
      <c r="DK6" s="664"/>
      <c r="DL6" s="664"/>
      <c r="DM6" s="664"/>
      <c r="DN6" s="664"/>
      <c r="DO6" s="664"/>
      <c r="DP6" s="665"/>
      <c r="DQ6" s="669">
        <v>56808</v>
      </c>
      <c r="DR6" s="664"/>
      <c r="DS6" s="664"/>
      <c r="DT6" s="664"/>
      <c r="DU6" s="664"/>
      <c r="DV6" s="664"/>
      <c r="DW6" s="664"/>
      <c r="DX6" s="664"/>
      <c r="DY6" s="664"/>
      <c r="DZ6" s="664"/>
      <c r="EA6" s="664"/>
      <c r="EB6" s="664"/>
      <c r="EC6" s="704"/>
    </row>
    <row r="7" spans="2:143" ht="11.25" customHeight="1" x14ac:dyDescent="0.15">
      <c r="B7" s="658" t="s">
        <v>233</v>
      </c>
      <c r="C7" s="659"/>
      <c r="D7" s="659"/>
      <c r="E7" s="659"/>
      <c r="F7" s="659"/>
      <c r="G7" s="659"/>
      <c r="H7" s="659"/>
      <c r="I7" s="659"/>
      <c r="J7" s="659"/>
      <c r="K7" s="659"/>
      <c r="L7" s="659"/>
      <c r="M7" s="659"/>
      <c r="N7" s="659"/>
      <c r="O7" s="659"/>
      <c r="P7" s="659"/>
      <c r="Q7" s="660"/>
      <c r="R7" s="661">
        <v>108</v>
      </c>
      <c r="S7" s="664"/>
      <c r="T7" s="664"/>
      <c r="U7" s="664"/>
      <c r="V7" s="664"/>
      <c r="W7" s="664"/>
      <c r="X7" s="664"/>
      <c r="Y7" s="665"/>
      <c r="Z7" s="723">
        <v>0</v>
      </c>
      <c r="AA7" s="723"/>
      <c r="AB7" s="723"/>
      <c r="AC7" s="723"/>
      <c r="AD7" s="724">
        <v>108</v>
      </c>
      <c r="AE7" s="724"/>
      <c r="AF7" s="724"/>
      <c r="AG7" s="724"/>
      <c r="AH7" s="724"/>
      <c r="AI7" s="724"/>
      <c r="AJ7" s="724"/>
      <c r="AK7" s="724"/>
      <c r="AL7" s="666">
        <v>0</v>
      </c>
      <c r="AM7" s="667"/>
      <c r="AN7" s="667"/>
      <c r="AO7" s="725"/>
      <c r="AP7" s="658" t="s">
        <v>234</v>
      </c>
      <c r="AQ7" s="659"/>
      <c r="AR7" s="659"/>
      <c r="AS7" s="659"/>
      <c r="AT7" s="659"/>
      <c r="AU7" s="659"/>
      <c r="AV7" s="659"/>
      <c r="AW7" s="659"/>
      <c r="AX7" s="659"/>
      <c r="AY7" s="659"/>
      <c r="AZ7" s="659"/>
      <c r="BA7" s="659"/>
      <c r="BB7" s="659"/>
      <c r="BC7" s="659"/>
      <c r="BD7" s="659"/>
      <c r="BE7" s="659"/>
      <c r="BF7" s="660"/>
      <c r="BG7" s="661">
        <v>51364</v>
      </c>
      <c r="BH7" s="664"/>
      <c r="BI7" s="664"/>
      <c r="BJ7" s="664"/>
      <c r="BK7" s="664"/>
      <c r="BL7" s="664"/>
      <c r="BM7" s="664"/>
      <c r="BN7" s="665"/>
      <c r="BO7" s="723">
        <v>10.4</v>
      </c>
      <c r="BP7" s="723"/>
      <c r="BQ7" s="723"/>
      <c r="BR7" s="723"/>
      <c r="BS7" s="724" t="s">
        <v>226</v>
      </c>
      <c r="BT7" s="724"/>
      <c r="BU7" s="724"/>
      <c r="BV7" s="724"/>
      <c r="BW7" s="724"/>
      <c r="BX7" s="724"/>
      <c r="BY7" s="724"/>
      <c r="BZ7" s="724"/>
      <c r="CA7" s="724"/>
      <c r="CB7" s="765"/>
      <c r="CD7" s="705" t="s">
        <v>235</v>
      </c>
      <c r="CE7" s="702"/>
      <c r="CF7" s="702"/>
      <c r="CG7" s="702"/>
      <c r="CH7" s="702"/>
      <c r="CI7" s="702"/>
      <c r="CJ7" s="702"/>
      <c r="CK7" s="702"/>
      <c r="CL7" s="702"/>
      <c r="CM7" s="702"/>
      <c r="CN7" s="702"/>
      <c r="CO7" s="702"/>
      <c r="CP7" s="702"/>
      <c r="CQ7" s="703"/>
      <c r="CR7" s="661">
        <v>586626</v>
      </c>
      <c r="CS7" s="664"/>
      <c r="CT7" s="664"/>
      <c r="CU7" s="664"/>
      <c r="CV7" s="664"/>
      <c r="CW7" s="664"/>
      <c r="CX7" s="664"/>
      <c r="CY7" s="665"/>
      <c r="CZ7" s="723">
        <v>19.3</v>
      </c>
      <c r="DA7" s="723"/>
      <c r="DB7" s="723"/>
      <c r="DC7" s="723"/>
      <c r="DD7" s="669">
        <v>107132</v>
      </c>
      <c r="DE7" s="664"/>
      <c r="DF7" s="664"/>
      <c r="DG7" s="664"/>
      <c r="DH7" s="664"/>
      <c r="DI7" s="664"/>
      <c r="DJ7" s="664"/>
      <c r="DK7" s="664"/>
      <c r="DL7" s="664"/>
      <c r="DM7" s="664"/>
      <c r="DN7" s="664"/>
      <c r="DO7" s="664"/>
      <c r="DP7" s="665"/>
      <c r="DQ7" s="669">
        <v>490720</v>
      </c>
      <c r="DR7" s="664"/>
      <c r="DS7" s="664"/>
      <c r="DT7" s="664"/>
      <c r="DU7" s="664"/>
      <c r="DV7" s="664"/>
      <c r="DW7" s="664"/>
      <c r="DX7" s="664"/>
      <c r="DY7" s="664"/>
      <c r="DZ7" s="664"/>
      <c r="EA7" s="664"/>
      <c r="EB7" s="664"/>
      <c r="EC7" s="704"/>
    </row>
    <row r="8" spans="2:143" ht="11.25" customHeight="1" x14ac:dyDescent="0.15">
      <c r="B8" s="658" t="s">
        <v>236</v>
      </c>
      <c r="C8" s="659"/>
      <c r="D8" s="659"/>
      <c r="E8" s="659"/>
      <c r="F8" s="659"/>
      <c r="G8" s="659"/>
      <c r="H8" s="659"/>
      <c r="I8" s="659"/>
      <c r="J8" s="659"/>
      <c r="K8" s="659"/>
      <c r="L8" s="659"/>
      <c r="M8" s="659"/>
      <c r="N8" s="659"/>
      <c r="O8" s="659"/>
      <c r="P8" s="659"/>
      <c r="Q8" s="660"/>
      <c r="R8" s="661">
        <v>226</v>
      </c>
      <c r="S8" s="664"/>
      <c r="T8" s="664"/>
      <c r="U8" s="664"/>
      <c r="V8" s="664"/>
      <c r="W8" s="664"/>
      <c r="X8" s="664"/>
      <c r="Y8" s="665"/>
      <c r="Z8" s="723">
        <v>0</v>
      </c>
      <c r="AA8" s="723"/>
      <c r="AB8" s="723"/>
      <c r="AC8" s="723"/>
      <c r="AD8" s="724">
        <v>226</v>
      </c>
      <c r="AE8" s="724"/>
      <c r="AF8" s="724"/>
      <c r="AG8" s="724"/>
      <c r="AH8" s="724"/>
      <c r="AI8" s="724"/>
      <c r="AJ8" s="724"/>
      <c r="AK8" s="724"/>
      <c r="AL8" s="666">
        <v>0</v>
      </c>
      <c r="AM8" s="667"/>
      <c r="AN8" s="667"/>
      <c r="AO8" s="725"/>
      <c r="AP8" s="658" t="s">
        <v>237</v>
      </c>
      <c r="AQ8" s="659"/>
      <c r="AR8" s="659"/>
      <c r="AS8" s="659"/>
      <c r="AT8" s="659"/>
      <c r="AU8" s="659"/>
      <c r="AV8" s="659"/>
      <c r="AW8" s="659"/>
      <c r="AX8" s="659"/>
      <c r="AY8" s="659"/>
      <c r="AZ8" s="659"/>
      <c r="BA8" s="659"/>
      <c r="BB8" s="659"/>
      <c r="BC8" s="659"/>
      <c r="BD8" s="659"/>
      <c r="BE8" s="659"/>
      <c r="BF8" s="660"/>
      <c r="BG8" s="661">
        <v>2106</v>
      </c>
      <c r="BH8" s="664"/>
      <c r="BI8" s="664"/>
      <c r="BJ8" s="664"/>
      <c r="BK8" s="664"/>
      <c r="BL8" s="664"/>
      <c r="BM8" s="664"/>
      <c r="BN8" s="665"/>
      <c r="BO8" s="723">
        <v>0.4</v>
      </c>
      <c r="BP8" s="723"/>
      <c r="BQ8" s="723"/>
      <c r="BR8" s="723"/>
      <c r="BS8" s="669" t="s">
        <v>226</v>
      </c>
      <c r="BT8" s="664"/>
      <c r="BU8" s="664"/>
      <c r="BV8" s="664"/>
      <c r="BW8" s="664"/>
      <c r="BX8" s="664"/>
      <c r="BY8" s="664"/>
      <c r="BZ8" s="664"/>
      <c r="CA8" s="664"/>
      <c r="CB8" s="704"/>
      <c r="CD8" s="705" t="s">
        <v>238</v>
      </c>
      <c r="CE8" s="702"/>
      <c r="CF8" s="702"/>
      <c r="CG8" s="702"/>
      <c r="CH8" s="702"/>
      <c r="CI8" s="702"/>
      <c r="CJ8" s="702"/>
      <c r="CK8" s="702"/>
      <c r="CL8" s="702"/>
      <c r="CM8" s="702"/>
      <c r="CN8" s="702"/>
      <c r="CO8" s="702"/>
      <c r="CP8" s="702"/>
      <c r="CQ8" s="703"/>
      <c r="CR8" s="661">
        <v>299484</v>
      </c>
      <c r="CS8" s="664"/>
      <c r="CT8" s="664"/>
      <c r="CU8" s="664"/>
      <c r="CV8" s="664"/>
      <c r="CW8" s="664"/>
      <c r="CX8" s="664"/>
      <c r="CY8" s="665"/>
      <c r="CZ8" s="723">
        <v>9.9</v>
      </c>
      <c r="DA8" s="723"/>
      <c r="DB8" s="723"/>
      <c r="DC8" s="723"/>
      <c r="DD8" s="669">
        <v>945</v>
      </c>
      <c r="DE8" s="664"/>
      <c r="DF8" s="664"/>
      <c r="DG8" s="664"/>
      <c r="DH8" s="664"/>
      <c r="DI8" s="664"/>
      <c r="DJ8" s="664"/>
      <c r="DK8" s="664"/>
      <c r="DL8" s="664"/>
      <c r="DM8" s="664"/>
      <c r="DN8" s="664"/>
      <c r="DO8" s="664"/>
      <c r="DP8" s="665"/>
      <c r="DQ8" s="669">
        <v>206001</v>
      </c>
      <c r="DR8" s="664"/>
      <c r="DS8" s="664"/>
      <c r="DT8" s="664"/>
      <c r="DU8" s="664"/>
      <c r="DV8" s="664"/>
      <c r="DW8" s="664"/>
      <c r="DX8" s="664"/>
      <c r="DY8" s="664"/>
      <c r="DZ8" s="664"/>
      <c r="EA8" s="664"/>
      <c r="EB8" s="664"/>
      <c r="EC8" s="704"/>
    </row>
    <row r="9" spans="2:143" ht="11.25" customHeight="1" x14ac:dyDescent="0.15">
      <c r="B9" s="658" t="s">
        <v>239</v>
      </c>
      <c r="C9" s="659"/>
      <c r="D9" s="659"/>
      <c r="E9" s="659"/>
      <c r="F9" s="659"/>
      <c r="G9" s="659"/>
      <c r="H9" s="659"/>
      <c r="I9" s="659"/>
      <c r="J9" s="659"/>
      <c r="K9" s="659"/>
      <c r="L9" s="659"/>
      <c r="M9" s="659"/>
      <c r="N9" s="659"/>
      <c r="O9" s="659"/>
      <c r="P9" s="659"/>
      <c r="Q9" s="660"/>
      <c r="R9" s="661">
        <v>193</v>
      </c>
      <c r="S9" s="664"/>
      <c r="T9" s="664"/>
      <c r="U9" s="664"/>
      <c r="V9" s="664"/>
      <c r="W9" s="664"/>
      <c r="X9" s="664"/>
      <c r="Y9" s="665"/>
      <c r="Z9" s="723">
        <v>0</v>
      </c>
      <c r="AA9" s="723"/>
      <c r="AB9" s="723"/>
      <c r="AC9" s="723"/>
      <c r="AD9" s="724">
        <v>193</v>
      </c>
      <c r="AE9" s="724"/>
      <c r="AF9" s="724"/>
      <c r="AG9" s="724"/>
      <c r="AH9" s="724"/>
      <c r="AI9" s="724"/>
      <c r="AJ9" s="724"/>
      <c r="AK9" s="724"/>
      <c r="AL9" s="666">
        <v>0</v>
      </c>
      <c r="AM9" s="667"/>
      <c r="AN9" s="667"/>
      <c r="AO9" s="725"/>
      <c r="AP9" s="658" t="s">
        <v>240</v>
      </c>
      <c r="AQ9" s="659"/>
      <c r="AR9" s="659"/>
      <c r="AS9" s="659"/>
      <c r="AT9" s="659"/>
      <c r="AU9" s="659"/>
      <c r="AV9" s="659"/>
      <c r="AW9" s="659"/>
      <c r="AX9" s="659"/>
      <c r="AY9" s="659"/>
      <c r="AZ9" s="659"/>
      <c r="BA9" s="659"/>
      <c r="BB9" s="659"/>
      <c r="BC9" s="659"/>
      <c r="BD9" s="659"/>
      <c r="BE9" s="659"/>
      <c r="BF9" s="660"/>
      <c r="BG9" s="661">
        <v>42666</v>
      </c>
      <c r="BH9" s="664"/>
      <c r="BI9" s="664"/>
      <c r="BJ9" s="664"/>
      <c r="BK9" s="664"/>
      <c r="BL9" s="664"/>
      <c r="BM9" s="664"/>
      <c r="BN9" s="665"/>
      <c r="BO9" s="723">
        <v>8.6999999999999993</v>
      </c>
      <c r="BP9" s="723"/>
      <c r="BQ9" s="723"/>
      <c r="BR9" s="723"/>
      <c r="BS9" s="669" t="s">
        <v>127</v>
      </c>
      <c r="BT9" s="664"/>
      <c r="BU9" s="664"/>
      <c r="BV9" s="664"/>
      <c r="BW9" s="664"/>
      <c r="BX9" s="664"/>
      <c r="BY9" s="664"/>
      <c r="BZ9" s="664"/>
      <c r="CA9" s="664"/>
      <c r="CB9" s="704"/>
      <c r="CD9" s="705" t="s">
        <v>241</v>
      </c>
      <c r="CE9" s="702"/>
      <c r="CF9" s="702"/>
      <c r="CG9" s="702"/>
      <c r="CH9" s="702"/>
      <c r="CI9" s="702"/>
      <c r="CJ9" s="702"/>
      <c r="CK9" s="702"/>
      <c r="CL9" s="702"/>
      <c r="CM9" s="702"/>
      <c r="CN9" s="702"/>
      <c r="CO9" s="702"/>
      <c r="CP9" s="702"/>
      <c r="CQ9" s="703"/>
      <c r="CR9" s="661">
        <v>206193</v>
      </c>
      <c r="CS9" s="664"/>
      <c r="CT9" s="664"/>
      <c r="CU9" s="664"/>
      <c r="CV9" s="664"/>
      <c r="CW9" s="664"/>
      <c r="CX9" s="664"/>
      <c r="CY9" s="665"/>
      <c r="CZ9" s="723">
        <v>6.8</v>
      </c>
      <c r="DA9" s="723"/>
      <c r="DB9" s="723"/>
      <c r="DC9" s="723"/>
      <c r="DD9" s="669">
        <v>767</v>
      </c>
      <c r="DE9" s="664"/>
      <c r="DF9" s="664"/>
      <c r="DG9" s="664"/>
      <c r="DH9" s="664"/>
      <c r="DI9" s="664"/>
      <c r="DJ9" s="664"/>
      <c r="DK9" s="664"/>
      <c r="DL9" s="664"/>
      <c r="DM9" s="664"/>
      <c r="DN9" s="664"/>
      <c r="DO9" s="664"/>
      <c r="DP9" s="665"/>
      <c r="DQ9" s="669">
        <v>202986</v>
      </c>
      <c r="DR9" s="664"/>
      <c r="DS9" s="664"/>
      <c r="DT9" s="664"/>
      <c r="DU9" s="664"/>
      <c r="DV9" s="664"/>
      <c r="DW9" s="664"/>
      <c r="DX9" s="664"/>
      <c r="DY9" s="664"/>
      <c r="DZ9" s="664"/>
      <c r="EA9" s="664"/>
      <c r="EB9" s="664"/>
      <c r="EC9" s="704"/>
    </row>
    <row r="10" spans="2:143" ht="11.25" customHeight="1" x14ac:dyDescent="0.15">
      <c r="B10" s="658" t="s">
        <v>242</v>
      </c>
      <c r="C10" s="659"/>
      <c r="D10" s="659"/>
      <c r="E10" s="659"/>
      <c r="F10" s="659"/>
      <c r="G10" s="659"/>
      <c r="H10" s="659"/>
      <c r="I10" s="659"/>
      <c r="J10" s="659"/>
      <c r="K10" s="659"/>
      <c r="L10" s="659"/>
      <c r="M10" s="659"/>
      <c r="N10" s="659"/>
      <c r="O10" s="659"/>
      <c r="P10" s="659"/>
      <c r="Q10" s="660"/>
      <c r="R10" s="661" t="s">
        <v>226</v>
      </c>
      <c r="S10" s="664"/>
      <c r="T10" s="664"/>
      <c r="U10" s="664"/>
      <c r="V10" s="664"/>
      <c r="W10" s="664"/>
      <c r="X10" s="664"/>
      <c r="Y10" s="665"/>
      <c r="Z10" s="723" t="s">
        <v>226</v>
      </c>
      <c r="AA10" s="723"/>
      <c r="AB10" s="723"/>
      <c r="AC10" s="723"/>
      <c r="AD10" s="724" t="s">
        <v>226</v>
      </c>
      <c r="AE10" s="724"/>
      <c r="AF10" s="724"/>
      <c r="AG10" s="724"/>
      <c r="AH10" s="724"/>
      <c r="AI10" s="724"/>
      <c r="AJ10" s="724"/>
      <c r="AK10" s="724"/>
      <c r="AL10" s="666" t="s">
        <v>127</v>
      </c>
      <c r="AM10" s="667"/>
      <c r="AN10" s="667"/>
      <c r="AO10" s="725"/>
      <c r="AP10" s="658" t="s">
        <v>243</v>
      </c>
      <c r="AQ10" s="659"/>
      <c r="AR10" s="659"/>
      <c r="AS10" s="659"/>
      <c r="AT10" s="659"/>
      <c r="AU10" s="659"/>
      <c r="AV10" s="659"/>
      <c r="AW10" s="659"/>
      <c r="AX10" s="659"/>
      <c r="AY10" s="659"/>
      <c r="AZ10" s="659"/>
      <c r="BA10" s="659"/>
      <c r="BB10" s="659"/>
      <c r="BC10" s="659"/>
      <c r="BD10" s="659"/>
      <c r="BE10" s="659"/>
      <c r="BF10" s="660"/>
      <c r="BG10" s="661">
        <v>4901</v>
      </c>
      <c r="BH10" s="664"/>
      <c r="BI10" s="664"/>
      <c r="BJ10" s="664"/>
      <c r="BK10" s="664"/>
      <c r="BL10" s="664"/>
      <c r="BM10" s="664"/>
      <c r="BN10" s="665"/>
      <c r="BO10" s="723">
        <v>1</v>
      </c>
      <c r="BP10" s="723"/>
      <c r="BQ10" s="723"/>
      <c r="BR10" s="723"/>
      <c r="BS10" s="669" t="s">
        <v>226</v>
      </c>
      <c r="BT10" s="664"/>
      <c r="BU10" s="664"/>
      <c r="BV10" s="664"/>
      <c r="BW10" s="664"/>
      <c r="BX10" s="664"/>
      <c r="BY10" s="664"/>
      <c r="BZ10" s="664"/>
      <c r="CA10" s="664"/>
      <c r="CB10" s="704"/>
      <c r="CD10" s="705" t="s">
        <v>244</v>
      </c>
      <c r="CE10" s="702"/>
      <c r="CF10" s="702"/>
      <c r="CG10" s="702"/>
      <c r="CH10" s="702"/>
      <c r="CI10" s="702"/>
      <c r="CJ10" s="702"/>
      <c r="CK10" s="702"/>
      <c r="CL10" s="702"/>
      <c r="CM10" s="702"/>
      <c r="CN10" s="702"/>
      <c r="CO10" s="702"/>
      <c r="CP10" s="702"/>
      <c r="CQ10" s="703"/>
      <c r="CR10" s="661">
        <v>63</v>
      </c>
      <c r="CS10" s="664"/>
      <c r="CT10" s="664"/>
      <c r="CU10" s="664"/>
      <c r="CV10" s="664"/>
      <c r="CW10" s="664"/>
      <c r="CX10" s="664"/>
      <c r="CY10" s="665"/>
      <c r="CZ10" s="723">
        <v>0</v>
      </c>
      <c r="DA10" s="723"/>
      <c r="DB10" s="723"/>
      <c r="DC10" s="723"/>
      <c r="DD10" s="669" t="s">
        <v>226</v>
      </c>
      <c r="DE10" s="664"/>
      <c r="DF10" s="664"/>
      <c r="DG10" s="664"/>
      <c r="DH10" s="664"/>
      <c r="DI10" s="664"/>
      <c r="DJ10" s="664"/>
      <c r="DK10" s="664"/>
      <c r="DL10" s="664"/>
      <c r="DM10" s="664"/>
      <c r="DN10" s="664"/>
      <c r="DO10" s="664"/>
      <c r="DP10" s="665"/>
      <c r="DQ10" s="669">
        <v>63</v>
      </c>
      <c r="DR10" s="664"/>
      <c r="DS10" s="664"/>
      <c r="DT10" s="664"/>
      <c r="DU10" s="664"/>
      <c r="DV10" s="664"/>
      <c r="DW10" s="664"/>
      <c r="DX10" s="664"/>
      <c r="DY10" s="664"/>
      <c r="DZ10" s="664"/>
      <c r="EA10" s="664"/>
      <c r="EB10" s="664"/>
      <c r="EC10" s="704"/>
    </row>
    <row r="11" spans="2:143" ht="11.25" customHeight="1" x14ac:dyDescent="0.15">
      <c r="B11" s="658" t="s">
        <v>245</v>
      </c>
      <c r="C11" s="659"/>
      <c r="D11" s="659"/>
      <c r="E11" s="659"/>
      <c r="F11" s="659"/>
      <c r="G11" s="659"/>
      <c r="H11" s="659"/>
      <c r="I11" s="659"/>
      <c r="J11" s="659"/>
      <c r="K11" s="659"/>
      <c r="L11" s="659"/>
      <c r="M11" s="659"/>
      <c r="N11" s="659"/>
      <c r="O11" s="659"/>
      <c r="P11" s="659"/>
      <c r="Q11" s="660"/>
      <c r="R11" s="661" t="s">
        <v>127</v>
      </c>
      <c r="S11" s="664"/>
      <c r="T11" s="664"/>
      <c r="U11" s="664"/>
      <c r="V11" s="664"/>
      <c r="W11" s="664"/>
      <c r="X11" s="664"/>
      <c r="Y11" s="665"/>
      <c r="Z11" s="723" t="s">
        <v>127</v>
      </c>
      <c r="AA11" s="723"/>
      <c r="AB11" s="723"/>
      <c r="AC11" s="723"/>
      <c r="AD11" s="724" t="s">
        <v>226</v>
      </c>
      <c r="AE11" s="724"/>
      <c r="AF11" s="724"/>
      <c r="AG11" s="724"/>
      <c r="AH11" s="724"/>
      <c r="AI11" s="724"/>
      <c r="AJ11" s="724"/>
      <c r="AK11" s="724"/>
      <c r="AL11" s="666" t="s">
        <v>226</v>
      </c>
      <c r="AM11" s="667"/>
      <c r="AN11" s="667"/>
      <c r="AO11" s="725"/>
      <c r="AP11" s="658" t="s">
        <v>246</v>
      </c>
      <c r="AQ11" s="659"/>
      <c r="AR11" s="659"/>
      <c r="AS11" s="659"/>
      <c r="AT11" s="659"/>
      <c r="AU11" s="659"/>
      <c r="AV11" s="659"/>
      <c r="AW11" s="659"/>
      <c r="AX11" s="659"/>
      <c r="AY11" s="659"/>
      <c r="AZ11" s="659"/>
      <c r="BA11" s="659"/>
      <c r="BB11" s="659"/>
      <c r="BC11" s="659"/>
      <c r="BD11" s="659"/>
      <c r="BE11" s="659"/>
      <c r="BF11" s="660"/>
      <c r="BG11" s="661">
        <v>1691</v>
      </c>
      <c r="BH11" s="664"/>
      <c r="BI11" s="664"/>
      <c r="BJ11" s="664"/>
      <c r="BK11" s="664"/>
      <c r="BL11" s="664"/>
      <c r="BM11" s="664"/>
      <c r="BN11" s="665"/>
      <c r="BO11" s="723">
        <v>0.3</v>
      </c>
      <c r="BP11" s="723"/>
      <c r="BQ11" s="723"/>
      <c r="BR11" s="723"/>
      <c r="BS11" s="669" t="s">
        <v>226</v>
      </c>
      <c r="BT11" s="664"/>
      <c r="BU11" s="664"/>
      <c r="BV11" s="664"/>
      <c r="BW11" s="664"/>
      <c r="BX11" s="664"/>
      <c r="BY11" s="664"/>
      <c r="BZ11" s="664"/>
      <c r="CA11" s="664"/>
      <c r="CB11" s="704"/>
      <c r="CD11" s="705" t="s">
        <v>247</v>
      </c>
      <c r="CE11" s="702"/>
      <c r="CF11" s="702"/>
      <c r="CG11" s="702"/>
      <c r="CH11" s="702"/>
      <c r="CI11" s="702"/>
      <c r="CJ11" s="702"/>
      <c r="CK11" s="702"/>
      <c r="CL11" s="702"/>
      <c r="CM11" s="702"/>
      <c r="CN11" s="702"/>
      <c r="CO11" s="702"/>
      <c r="CP11" s="702"/>
      <c r="CQ11" s="703"/>
      <c r="CR11" s="661">
        <v>550120</v>
      </c>
      <c r="CS11" s="664"/>
      <c r="CT11" s="664"/>
      <c r="CU11" s="664"/>
      <c r="CV11" s="664"/>
      <c r="CW11" s="664"/>
      <c r="CX11" s="664"/>
      <c r="CY11" s="665"/>
      <c r="CZ11" s="723">
        <v>18.100000000000001</v>
      </c>
      <c r="DA11" s="723"/>
      <c r="DB11" s="723"/>
      <c r="DC11" s="723"/>
      <c r="DD11" s="669">
        <v>460270</v>
      </c>
      <c r="DE11" s="664"/>
      <c r="DF11" s="664"/>
      <c r="DG11" s="664"/>
      <c r="DH11" s="664"/>
      <c r="DI11" s="664"/>
      <c r="DJ11" s="664"/>
      <c r="DK11" s="664"/>
      <c r="DL11" s="664"/>
      <c r="DM11" s="664"/>
      <c r="DN11" s="664"/>
      <c r="DO11" s="664"/>
      <c r="DP11" s="665"/>
      <c r="DQ11" s="669">
        <v>213994</v>
      </c>
      <c r="DR11" s="664"/>
      <c r="DS11" s="664"/>
      <c r="DT11" s="664"/>
      <c r="DU11" s="664"/>
      <c r="DV11" s="664"/>
      <c r="DW11" s="664"/>
      <c r="DX11" s="664"/>
      <c r="DY11" s="664"/>
      <c r="DZ11" s="664"/>
      <c r="EA11" s="664"/>
      <c r="EB11" s="664"/>
      <c r="EC11" s="704"/>
    </row>
    <row r="12" spans="2:143" ht="11.25" customHeight="1" x14ac:dyDescent="0.15">
      <c r="B12" s="658" t="s">
        <v>248</v>
      </c>
      <c r="C12" s="659"/>
      <c r="D12" s="659"/>
      <c r="E12" s="659"/>
      <c r="F12" s="659"/>
      <c r="G12" s="659"/>
      <c r="H12" s="659"/>
      <c r="I12" s="659"/>
      <c r="J12" s="659"/>
      <c r="K12" s="659"/>
      <c r="L12" s="659"/>
      <c r="M12" s="659"/>
      <c r="N12" s="659"/>
      <c r="O12" s="659"/>
      <c r="P12" s="659"/>
      <c r="Q12" s="660"/>
      <c r="R12" s="661">
        <v>27213</v>
      </c>
      <c r="S12" s="664"/>
      <c r="T12" s="664"/>
      <c r="U12" s="664"/>
      <c r="V12" s="664"/>
      <c r="W12" s="664"/>
      <c r="X12" s="664"/>
      <c r="Y12" s="665"/>
      <c r="Z12" s="723">
        <v>0.9</v>
      </c>
      <c r="AA12" s="723"/>
      <c r="AB12" s="723"/>
      <c r="AC12" s="723"/>
      <c r="AD12" s="724">
        <v>27213</v>
      </c>
      <c r="AE12" s="724"/>
      <c r="AF12" s="724"/>
      <c r="AG12" s="724"/>
      <c r="AH12" s="724"/>
      <c r="AI12" s="724"/>
      <c r="AJ12" s="724"/>
      <c r="AK12" s="724"/>
      <c r="AL12" s="666">
        <v>1.9</v>
      </c>
      <c r="AM12" s="667"/>
      <c r="AN12" s="667"/>
      <c r="AO12" s="725"/>
      <c r="AP12" s="658" t="s">
        <v>249</v>
      </c>
      <c r="AQ12" s="659"/>
      <c r="AR12" s="659"/>
      <c r="AS12" s="659"/>
      <c r="AT12" s="659"/>
      <c r="AU12" s="659"/>
      <c r="AV12" s="659"/>
      <c r="AW12" s="659"/>
      <c r="AX12" s="659"/>
      <c r="AY12" s="659"/>
      <c r="AZ12" s="659"/>
      <c r="BA12" s="659"/>
      <c r="BB12" s="659"/>
      <c r="BC12" s="659"/>
      <c r="BD12" s="659"/>
      <c r="BE12" s="659"/>
      <c r="BF12" s="660"/>
      <c r="BG12" s="661">
        <v>427651</v>
      </c>
      <c r="BH12" s="664"/>
      <c r="BI12" s="664"/>
      <c r="BJ12" s="664"/>
      <c r="BK12" s="664"/>
      <c r="BL12" s="664"/>
      <c r="BM12" s="664"/>
      <c r="BN12" s="665"/>
      <c r="BO12" s="723">
        <v>86.9</v>
      </c>
      <c r="BP12" s="723"/>
      <c r="BQ12" s="723"/>
      <c r="BR12" s="723"/>
      <c r="BS12" s="669" t="s">
        <v>226</v>
      </c>
      <c r="BT12" s="664"/>
      <c r="BU12" s="664"/>
      <c r="BV12" s="664"/>
      <c r="BW12" s="664"/>
      <c r="BX12" s="664"/>
      <c r="BY12" s="664"/>
      <c r="BZ12" s="664"/>
      <c r="CA12" s="664"/>
      <c r="CB12" s="704"/>
      <c r="CD12" s="705" t="s">
        <v>250</v>
      </c>
      <c r="CE12" s="702"/>
      <c r="CF12" s="702"/>
      <c r="CG12" s="702"/>
      <c r="CH12" s="702"/>
      <c r="CI12" s="702"/>
      <c r="CJ12" s="702"/>
      <c r="CK12" s="702"/>
      <c r="CL12" s="702"/>
      <c r="CM12" s="702"/>
      <c r="CN12" s="702"/>
      <c r="CO12" s="702"/>
      <c r="CP12" s="702"/>
      <c r="CQ12" s="703"/>
      <c r="CR12" s="661">
        <v>526297</v>
      </c>
      <c r="CS12" s="664"/>
      <c r="CT12" s="664"/>
      <c r="CU12" s="664"/>
      <c r="CV12" s="664"/>
      <c r="CW12" s="664"/>
      <c r="CX12" s="664"/>
      <c r="CY12" s="665"/>
      <c r="CZ12" s="723">
        <v>17.3</v>
      </c>
      <c r="DA12" s="723"/>
      <c r="DB12" s="723"/>
      <c r="DC12" s="723"/>
      <c r="DD12" s="669">
        <v>384346</v>
      </c>
      <c r="DE12" s="664"/>
      <c r="DF12" s="664"/>
      <c r="DG12" s="664"/>
      <c r="DH12" s="664"/>
      <c r="DI12" s="664"/>
      <c r="DJ12" s="664"/>
      <c r="DK12" s="664"/>
      <c r="DL12" s="664"/>
      <c r="DM12" s="664"/>
      <c r="DN12" s="664"/>
      <c r="DO12" s="664"/>
      <c r="DP12" s="665"/>
      <c r="DQ12" s="669">
        <v>252826</v>
      </c>
      <c r="DR12" s="664"/>
      <c r="DS12" s="664"/>
      <c r="DT12" s="664"/>
      <c r="DU12" s="664"/>
      <c r="DV12" s="664"/>
      <c r="DW12" s="664"/>
      <c r="DX12" s="664"/>
      <c r="DY12" s="664"/>
      <c r="DZ12" s="664"/>
      <c r="EA12" s="664"/>
      <c r="EB12" s="664"/>
      <c r="EC12" s="704"/>
    </row>
    <row r="13" spans="2:143" ht="11.25" customHeight="1" x14ac:dyDescent="0.15">
      <c r="B13" s="658" t="s">
        <v>251</v>
      </c>
      <c r="C13" s="659"/>
      <c r="D13" s="659"/>
      <c r="E13" s="659"/>
      <c r="F13" s="659"/>
      <c r="G13" s="659"/>
      <c r="H13" s="659"/>
      <c r="I13" s="659"/>
      <c r="J13" s="659"/>
      <c r="K13" s="659"/>
      <c r="L13" s="659"/>
      <c r="M13" s="659"/>
      <c r="N13" s="659"/>
      <c r="O13" s="659"/>
      <c r="P13" s="659"/>
      <c r="Q13" s="660"/>
      <c r="R13" s="661" t="s">
        <v>226</v>
      </c>
      <c r="S13" s="664"/>
      <c r="T13" s="664"/>
      <c r="U13" s="664"/>
      <c r="V13" s="664"/>
      <c r="W13" s="664"/>
      <c r="X13" s="664"/>
      <c r="Y13" s="665"/>
      <c r="Z13" s="723" t="s">
        <v>226</v>
      </c>
      <c r="AA13" s="723"/>
      <c r="AB13" s="723"/>
      <c r="AC13" s="723"/>
      <c r="AD13" s="724" t="s">
        <v>226</v>
      </c>
      <c r="AE13" s="724"/>
      <c r="AF13" s="724"/>
      <c r="AG13" s="724"/>
      <c r="AH13" s="724"/>
      <c r="AI13" s="724"/>
      <c r="AJ13" s="724"/>
      <c r="AK13" s="724"/>
      <c r="AL13" s="666" t="s">
        <v>226</v>
      </c>
      <c r="AM13" s="667"/>
      <c r="AN13" s="667"/>
      <c r="AO13" s="725"/>
      <c r="AP13" s="658" t="s">
        <v>252</v>
      </c>
      <c r="AQ13" s="659"/>
      <c r="AR13" s="659"/>
      <c r="AS13" s="659"/>
      <c r="AT13" s="659"/>
      <c r="AU13" s="659"/>
      <c r="AV13" s="659"/>
      <c r="AW13" s="659"/>
      <c r="AX13" s="659"/>
      <c r="AY13" s="659"/>
      <c r="AZ13" s="659"/>
      <c r="BA13" s="659"/>
      <c r="BB13" s="659"/>
      <c r="BC13" s="659"/>
      <c r="BD13" s="659"/>
      <c r="BE13" s="659"/>
      <c r="BF13" s="660"/>
      <c r="BG13" s="661">
        <v>94023</v>
      </c>
      <c r="BH13" s="664"/>
      <c r="BI13" s="664"/>
      <c r="BJ13" s="664"/>
      <c r="BK13" s="664"/>
      <c r="BL13" s="664"/>
      <c r="BM13" s="664"/>
      <c r="BN13" s="665"/>
      <c r="BO13" s="723">
        <v>19.100000000000001</v>
      </c>
      <c r="BP13" s="723"/>
      <c r="BQ13" s="723"/>
      <c r="BR13" s="723"/>
      <c r="BS13" s="669" t="s">
        <v>127</v>
      </c>
      <c r="BT13" s="664"/>
      <c r="BU13" s="664"/>
      <c r="BV13" s="664"/>
      <c r="BW13" s="664"/>
      <c r="BX13" s="664"/>
      <c r="BY13" s="664"/>
      <c r="BZ13" s="664"/>
      <c r="CA13" s="664"/>
      <c r="CB13" s="704"/>
      <c r="CD13" s="705" t="s">
        <v>253</v>
      </c>
      <c r="CE13" s="702"/>
      <c r="CF13" s="702"/>
      <c r="CG13" s="702"/>
      <c r="CH13" s="702"/>
      <c r="CI13" s="702"/>
      <c r="CJ13" s="702"/>
      <c r="CK13" s="702"/>
      <c r="CL13" s="702"/>
      <c r="CM13" s="702"/>
      <c r="CN13" s="702"/>
      <c r="CO13" s="702"/>
      <c r="CP13" s="702"/>
      <c r="CQ13" s="703"/>
      <c r="CR13" s="661">
        <v>325542</v>
      </c>
      <c r="CS13" s="664"/>
      <c r="CT13" s="664"/>
      <c r="CU13" s="664"/>
      <c r="CV13" s="664"/>
      <c r="CW13" s="664"/>
      <c r="CX13" s="664"/>
      <c r="CY13" s="665"/>
      <c r="CZ13" s="723">
        <v>10.7</v>
      </c>
      <c r="DA13" s="723"/>
      <c r="DB13" s="723"/>
      <c r="DC13" s="723"/>
      <c r="DD13" s="669">
        <v>186561</v>
      </c>
      <c r="DE13" s="664"/>
      <c r="DF13" s="664"/>
      <c r="DG13" s="664"/>
      <c r="DH13" s="664"/>
      <c r="DI13" s="664"/>
      <c r="DJ13" s="664"/>
      <c r="DK13" s="664"/>
      <c r="DL13" s="664"/>
      <c r="DM13" s="664"/>
      <c r="DN13" s="664"/>
      <c r="DO13" s="664"/>
      <c r="DP13" s="665"/>
      <c r="DQ13" s="669">
        <v>216987</v>
      </c>
      <c r="DR13" s="664"/>
      <c r="DS13" s="664"/>
      <c r="DT13" s="664"/>
      <c r="DU13" s="664"/>
      <c r="DV13" s="664"/>
      <c r="DW13" s="664"/>
      <c r="DX13" s="664"/>
      <c r="DY13" s="664"/>
      <c r="DZ13" s="664"/>
      <c r="EA13" s="664"/>
      <c r="EB13" s="664"/>
      <c r="EC13" s="704"/>
    </row>
    <row r="14" spans="2:143" ht="11.25" customHeight="1" x14ac:dyDescent="0.15">
      <c r="B14" s="658" t="s">
        <v>254</v>
      </c>
      <c r="C14" s="659"/>
      <c r="D14" s="659"/>
      <c r="E14" s="659"/>
      <c r="F14" s="659"/>
      <c r="G14" s="659"/>
      <c r="H14" s="659"/>
      <c r="I14" s="659"/>
      <c r="J14" s="659"/>
      <c r="K14" s="659"/>
      <c r="L14" s="659"/>
      <c r="M14" s="659"/>
      <c r="N14" s="659"/>
      <c r="O14" s="659"/>
      <c r="P14" s="659"/>
      <c r="Q14" s="660"/>
      <c r="R14" s="661" t="s">
        <v>226</v>
      </c>
      <c r="S14" s="664"/>
      <c r="T14" s="664"/>
      <c r="U14" s="664"/>
      <c r="V14" s="664"/>
      <c r="W14" s="664"/>
      <c r="X14" s="664"/>
      <c r="Y14" s="665"/>
      <c r="Z14" s="723" t="s">
        <v>127</v>
      </c>
      <c r="AA14" s="723"/>
      <c r="AB14" s="723"/>
      <c r="AC14" s="723"/>
      <c r="AD14" s="724" t="s">
        <v>127</v>
      </c>
      <c r="AE14" s="724"/>
      <c r="AF14" s="724"/>
      <c r="AG14" s="724"/>
      <c r="AH14" s="724"/>
      <c r="AI14" s="724"/>
      <c r="AJ14" s="724"/>
      <c r="AK14" s="724"/>
      <c r="AL14" s="666" t="s">
        <v>127</v>
      </c>
      <c r="AM14" s="667"/>
      <c r="AN14" s="667"/>
      <c r="AO14" s="725"/>
      <c r="AP14" s="658" t="s">
        <v>255</v>
      </c>
      <c r="AQ14" s="659"/>
      <c r="AR14" s="659"/>
      <c r="AS14" s="659"/>
      <c r="AT14" s="659"/>
      <c r="AU14" s="659"/>
      <c r="AV14" s="659"/>
      <c r="AW14" s="659"/>
      <c r="AX14" s="659"/>
      <c r="AY14" s="659"/>
      <c r="AZ14" s="659"/>
      <c r="BA14" s="659"/>
      <c r="BB14" s="659"/>
      <c r="BC14" s="659"/>
      <c r="BD14" s="659"/>
      <c r="BE14" s="659"/>
      <c r="BF14" s="660"/>
      <c r="BG14" s="661">
        <v>4614</v>
      </c>
      <c r="BH14" s="664"/>
      <c r="BI14" s="664"/>
      <c r="BJ14" s="664"/>
      <c r="BK14" s="664"/>
      <c r="BL14" s="664"/>
      <c r="BM14" s="664"/>
      <c r="BN14" s="665"/>
      <c r="BO14" s="723">
        <v>0.9</v>
      </c>
      <c r="BP14" s="723"/>
      <c r="BQ14" s="723"/>
      <c r="BR14" s="723"/>
      <c r="BS14" s="669" t="s">
        <v>226</v>
      </c>
      <c r="BT14" s="664"/>
      <c r="BU14" s="664"/>
      <c r="BV14" s="664"/>
      <c r="BW14" s="664"/>
      <c r="BX14" s="664"/>
      <c r="BY14" s="664"/>
      <c r="BZ14" s="664"/>
      <c r="CA14" s="664"/>
      <c r="CB14" s="704"/>
      <c r="CD14" s="705" t="s">
        <v>256</v>
      </c>
      <c r="CE14" s="702"/>
      <c r="CF14" s="702"/>
      <c r="CG14" s="702"/>
      <c r="CH14" s="702"/>
      <c r="CI14" s="702"/>
      <c r="CJ14" s="702"/>
      <c r="CK14" s="702"/>
      <c r="CL14" s="702"/>
      <c r="CM14" s="702"/>
      <c r="CN14" s="702"/>
      <c r="CO14" s="702"/>
      <c r="CP14" s="702"/>
      <c r="CQ14" s="703"/>
      <c r="CR14" s="661">
        <v>70833</v>
      </c>
      <c r="CS14" s="664"/>
      <c r="CT14" s="664"/>
      <c r="CU14" s="664"/>
      <c r="CV14" s="664"/>
      <c r="CW14" s="664"/>
      <c r="CX14" s="664"/>
      <c r="CY14" s="665"/>
      <c r="CZ14" s="723">
        <v>2.2999999999999998</v>
      </c>
      <c r="DA14" s="723"/>
      <c r="DB14" s="723"/>
      <c r="DC14" s="723"/>
      <c r="DD14" s="669">
        <v>8187</v>
      </c>
      <c r="DE14" s="664"/>
      <c r="DF14" s="664"/>
      <c r="DG14" s="664"/>
      <c r="DH14" s="664"/>
      <c r="DI14" s="664"/>
      <c r="DJ14" s="664"/>
      <c r="DK14" s="664"/>
      <c r="DL14" s="664"/>
      <c r="DM14" s="664"/>
      <c r="DN14" s="664"/>
      <c r="DO14" s="664"/>
      <c r="DP14" s="665"/>
      <c r="DQ14" s="669">
        <v>65174</v>
      </c>
      <c r="DR14" s="664"/>
      <c r="DS14" s="664"/>
      <c r="DT14" s="664"/>
      <c r="DU14" s="664"/>
      <c r="DV14" s="664"/>
      <c r="DW14" s="664"/>
      <c r="DX14" s="664"/>
      <c r="DY14" s="664"/>
      <c r="DZ14" s="664"/>
      <c r="EA14" s="664"/>
      <c r="EB14" s="664"/>
      <c r="EC14" s="704"/>
    </row>
    <row r="15" spans="2:143" ht="11.25" customHeight="1" x14ac:dyDescent="0.15">
      <c r="B15" s="658" t="s">
        <v>257</v>
      </c>
      <c r="C15" s="659"/>
      <c r="D15" s="659"/>
      <c r="E15" s="659"/>
      <c r="F15" s="659"/>
      <c r="G15" s="659"/>
      <c r="H15" s="659"/>
      <c r="I15" s="659"/>
      <c r="J15" s="659"/>
      <c r="K15" s="659"/>
      <c r="L15" s="659"/>
      <c r="M15" s="659"/>
      <c r="N15" s="659"/>
      <c r="O15" s="659"/>
      <c r="P15" s="659"/>
      <c r="Q15" s="660"/>
      <c r="R15" s="661">
        <v>8660</v>
      </c>
      <c r="S15" s="664"/>
      <c r="T15" s="664"/>
      <c r="U15" s="664"/>
      <c r="V15" s="664"/>
      <c r="W15" s="664"/>
      <c r="X15" s="664"/>
      <c r="Y15" s="665"/>
      <c r="Z15" s="723">
        <v>0.3</v>
      </c>
      <c r="AA15" s="723"/>
      <c r="AB15" s="723"/>
      <c r="AC15" s="723"/>
      <c r="AD15" s="724">
        <v>8660</v>
      </c>
      <c r="AE15" s="724"/>
      <c r="AF15" s="724"/>
      <c r="AG15" s="724"/>
      <c r="AH15" s="724"/>
      <c r="AI15" s="724"/>
      <c r="AJ15" s="724"/>
      <c r="AK15" s="724"/>
      <c r="AL15" s="666">
        <v>0.6</v>
      </c>
      <c r="AM15" s="667"/>
      <c r="AN15" s="667"/>
      <c r="AO15" s="725"/>
      <c r="AP15" s="658" t="s">
        <v>258</v>
      </c>
      <c r="AQ15" s="659"/>
      <c r="AR15" s="659"/>
      <c r="AS15" s="659"/>
      <c r="AT15" s="659"/>
      <c r="AU15" s="659"/>
      <c r="AV15" s="659"/>
      <c r="AW15" s="659"/>
      <c r="AX15" s="659"/>
      <c r="AY15" s="659"/>
      <c r="AZ15" s="659"/>
      <c r="BA15" s="659"/>
      <c r="BB15" s="659"/>
      <c r="BC15" s="659"/>
      <c r="BD15" s="659"/>
      <c r="BE15" s="659"/>
      <c r="BF15" s="660"/>
      <c r="BG15" s="661">
        <v>8281</v>
      </c>
      <c r="BH15" s="664"/>
      <c r="BI15" s="664"/>
      <c r="BJ15" s="664"/>
      <c r="BK15" s="664"/>
      <c r="BL15" s="664"/>
      <c r="BM15" s="664"/>
      <c r="BN15" s="665"/>
      <c r="BO15" s="723">
        <v>1.7</v>
      </c>
      <c r="BP15" s="723"/>
      <c r="BQ15" s="723"/>
      <c r="BR15" s="723"/>
      <c r="BS15" s="669" t="s">
        <v>226</v>
      </c>
      <c r="BT15" s="664"/>
      <c r="BU15" s="664"/>
      <c r="BV15" s="664"/>
      <c r="BW15" s="664"/>
      <c r="BX15" s="664"/>
      <c r="BY15" s="664"/>
      <c r="BZ15" s="664"/>
      <c r="CA15" s="664"/>
      <c r="CB15" s="704"/>
      <c r="CD15" s="705" t="s">
        <v>259</v>
      </c>
      <c r="CE15" s="702"/>
      <c r="CF15" s="702"/>
      <c r="CG15" s="702"/>
      <c r="CH15" s="702"/>
      <c r="CI15" s="702"/>
      <c r="CJ15" s="702"/>
      <c r="CK15" s="702"/>
      <c r="CL15" s="702"/>
      <c r="CM15" s="702"/>
      <c r="CN15" s="702"/>
      <c r="CO15" s="702"/>
      <c r="CP15" s="702"/>
      <c r="CQ15" s="703"/>
      <c r="CR15" s="661">
        <v>204029</v>
      </c>
      <c r="CS15" s="664"/>
      <c r="CT15" s="664"/>
      <c r="CU15" s="664"/>
      <c r="CV15" s="664"/>
      <c r="CW15" s="664"/>
      <c r="CX15" s="664"/>
      <c r="CY15" s="665"/>
      <c r="CZ15" s="723">
        <v>6.7</v>
      </c>
      <c r="DA15" s="723"/>
      <c r="DB15" s="723"/>
      <c r="DC15" s="723"/>
      <c r="DD15" s="669">
        <v>12095</v>
      </c>
      <c r="DE15" s="664"/>
      <c r="DF15" s="664"/>
      <c r="DG15" s="664"/>
      <c r="DH15" s="664"/>
      <c r="DI15" s="664"/>
      <c r="DJ15" s="664"/>
      <c r="DK15" s="664"/>
      <c r="DL15" s="664"/>
      <c r="DM15" s="664"/>
      <c r="DN15" s="664"/>
      <c r="DO15" s="664"/>
      <c r="DP15" s="665"/>
      <c r="DQ15" s="669">
        <v>188054</v>
      </c>
      <c r="DR15" s="664"/>
      <c r="DS15" s="664"/>
      <c r="DT15" s="664"/>
      <c r="DU15" s="664"/>
      <c r="DV15" s="664"/>
      <c r="DW15" s="664"/>
      <c r="DX15" s="664"/>
      <c r="DY15" s="664"/>
      <c r="DZ15" s="664"/>
      <c r="EA15" s="664"/>
      <c r="EB15" s="664"/>
      <c r="EC15" s="704"/>
    </row>
    <row r="16" spans="2:143" ht="11.25" customHeight="1" x14ac:dyDescent="0.15">
      <c r="B16" s="658" t="s">
        <v>260</v>
      </c>
      <c r="C16" s="659"/>
      <c r="D16" s="659"/>
      <c r="E16" s="659"/>
      <c r="F16" s="659"/>
      <c r="G16" s="659"/>
      <c r="H16" s="659"/>
      <c r="I16" s="659"/>
      <c r="J16" s="659"/>
      <c r="K16" s="659"/>
      <c r="L16" s="659"/>
      <c r="M16" s="659"/>
      <c r="N16" s="659"/>
      <c r="O16" s="659"/>
      <c r="P16" s="659"/>
      <c r="Q16" s="660"/>
      <c r="R16" s="661" t="s">
        <v>127</v>
      </c>
      <c r="S16" s="664"/>
      <c r="T16" s="664"/>
      <c r="U16" s="664"/>
      <c r="V16" s="664"/>
      <c r="W16" s="664"/>
      <c r="X16" s="664"/>
      <c r="Y16" s="665"/>
      <c r="Z16" s="723" t="s">
        <v>127</v>
      </c>
      <c r="AA16" s="723"/>
      <c r="AB16" s="723"/>
      <c r="AC16" s="723"/>
      <c r="AD16" s="724" t="s">
        <v>226</v>
      </c>
      <c r="AE16" s="724"/>
      <c r="AF16" s="724"/>
      <c r="AG16" s="724"/>
      <c r="AH16" s="724"/>
      <c r="AI16" s="724"/>
      <c r="AJ16" s="724"/>
      <c r="AK16" s="724"/>
      <c r="AL16" s="666" t="s">
        <v>226</v>
      </c>
      <c r="AM16" s="667"/>
      <c r="AN16" s="667"/>
      <c r="AO16" s="725"/>
      <c r="AP16" s="658" t="s">
        <v>261</v>
      </c>
      <c r="AQ16" s="659"/>
      <c r="AR16" s="659"/>
      <c r="AS16" s="659"/>
      <c r="AT16" s="659"/>
      <c r="AU16" s="659"/>
      <c r="AV16" s="659"/>
      <c r="AW16" s="659"/>
      <c r="AX16" s="659"/>
      <c r="AY16" s="659"/>
      <c r="AZ16" s="659"/>
      <c r="BA16" s="659"/>
      <c r="BB16" s="659"/>
      <c r="BC16" s="659"/>
      <c r="BD16" s="659"/>
      <c r="BE16" s="659"/>
      <c r="BF16" s="660"/>
      <c r="BG16" s="661" t="s">
        <v>127</v>
      </c>
      <c r="BH16" s="664"/>
      <c r="BI16" s="664"/>
      <c r="BJ16" s="664"/>
      <c r="BK16" s="664"/>
      <c r="BL16" s="664"/>
      <c r="BM16" s="664"/>
      <c r="BN16" s="665"/>
      <c r="BO16" s="723" t="s">
        <v>226</v>
      </c>
      <c r="BP16" s="723"/>
      <c r="BQ16" s="723"/>
      <c r="BR16" s="723"/>
      <c r="BS16" s="669" t="s">
        <v>127</v>
      </c>
      <c r="BT16" s="664"/>
      <c r="BU16" s="664"/>
      <c r="BV16" s="664"/>
      <c r="BW16" s="664"/>
      <c r="BX16" s="664"/>
      <c r="BY16" s="664"/>
      <c r="BZ16" s="664"/>
      <c r="CA16" s="664"/>
      <c r="CB16" s="704"/>
      <c r="CD16" s="705" t="s">
        <v>262</v>
      </c>
      <c r="CE16" s="702"/>
      <c r="CF16" s="702"/>
      <c r="CG16" s="702"/>
      <c r="CH16" s="702"/>
      <c r="CI16" s="702"/>
      <c r="CJ16" s="702"/>
      <c r="CK16" s="702"/>
      <c r="CL16" s="702"/>
      <c r="CM16" s="702"/>
      <c r="CN16" s="702"/>
      <c r="CO16" s="702"/>
      <c r="CP16" s="702"/>
      <c r="CQ16" s="703"/>
      <c r="CR16" s="661">
        <v>2495</v>
      </c>
      <c r="CS16" s="664"/>
      <c r="CT16" s="664"/>
      <c r="CU16" s="664"/>
      <c r="CV16" s="664"/>
      <c r="CW16" s="664"/>
      <c r="CX16" s="664"/>
      <c r="CY16" s="665"/>
      <c r="CZ16" s="723">
        <v>0.1</v>
      </c>
      <c r="DA16" s="723"/>
      <c r="DB16" s="723"/>
      <c r="DC16" s="723"/>
      <c r="DD16" s="669" t="s">
        <v>127</v>
      </c>
      <c r="DE16" s="664"/>
      <c r="DF16" s="664"/>
      <c r="DG16" s="664"/>
      <c r="DH16" s="664"/>
      <c r="DI16" s="664"/>
      <c r="DJ16" s="664"/>
      <c r="DK16" s="664"/>
      <c r="DL16" s="664"/>
      <c r="DM16" s="664"/>
      <c r="DN16" s="664"/>
      <c r="DO16" s="664"/>
      <c r="DP16" s="665"/>
      <c r="DQ16" s="669">
        <v>248</v>
      </c>
      <c r="DR16" s="664"/>
      <c r="DS16" s="664"/>
      <c r="DT16" s="664"/>
      <c r="DU16" s="664"/>
      <c r="DV16" s="664"/>
      <c r="DW16" s="664"/>
      <c r="DX16" s="664"/>
      <c r="DY16" s="664"/>
      <c r="DZ16" s="664"/>
      <c r="EA16" s="664"/>
      <c r="EB16" s="664"/>
      <c r="EC16" s="704"/>
    </row>
    <row r="17" spans="2:133" ht="11.25" customHeight="1" x14ac:dyDescent="0.15">
      <c r="B17" s="658" t="s">
        <v>263</v>
      </c>
      <c r="C17" s="659"/>
      <c r="D17" s="659"/>
      <c r="E17" s="659"/>
      <c r="F17" s="659"/>
      <c r="G17" s="659"/>
      <c r="H17" s="659"/>
      <c r="I17" s="659"/>
      <c r="J17" s="659"/>
      <c r="K17" s="659"/>
      <c r="L17" s="659"/>
      <c r="M17" s="659"/>
      <c r="N17" s="659"/>
      <c r="O17" s="659"/>
      <c r="P17" s="659"/>
      <c r="Q17" s="660"/>
      <c r="R17" s="661">
        <v>134</v>
      </c>
      <c r="S17" s="664"/>
      <c r="T17" s="664"/>
      <c r="U17" s="664"/>
      <c r="V17" s="664"/>
      <c r="W17" s="664"/>
      <c r="X17" s="664"/>
      <c r="Y17" s="665"/>
      <c r="Z17" s="723">
        <v>0</v>
      </c>
      <c r="AA17" s="723"/>
      <c r="AB17" s="723"/>
      <c r="AC17" s="723"/>
      <c r="AD17" s="724">
        <v>134</v>
      </c>
      <c r="AE17" s="724"/>
      <c r="AF17" s="724"/>
      <c r="AG17" s="724"/>
      <c r="AH17" s="724"/>
      <c r="AI17" s="724"/>
      <c r="AJ17" s="724"/>
      <c r="AK17" s="724"/>
      <c r="AL17" s="666">
        <v>0</v>
      </c>
      <c r="AM17" s="667"/>
      <c r="AN17" s="667"/>
      <c r="AO17" s="725"/>
      <c r="AP17" s="658" t="s">
        <v>264</v>
      </c>
      <c r="AQ17" s="659"/>
      <c r="AR17" s="659"/>
      <c r="AS17" s="659"/>
      <c r="AT17" s="659"/>
      <c r="AU17" s="659"/>
      <c r="AV17" s="659"/>
      <c r="AW17" s="659"/>
      <c r="AX17" s="659"/>
      <c r="AY17" s="659"/>
      <c r="AZ17" s="659"/>
      <c r="BA17" s="659"/>
      <c r="BB17" s="659"/>
      <c r="BC17" s="659"/>
      <c r="BD17" s="659"/>
      <c r="BE17" s="659"/>
      <c r="BF17" s="660"/>
      <c r="BG17" s="661" t="s">
        <v>127</v>
      </c>
      <c r="BH17" s="664"/>
      <c r="BI17" s="664"/>
      <c r="BJ17" s="664"/>
      <c r="BK17" s="664"/>
      <c r="BL17" s="664"/>
      <c r="BM17" s="664"/>
      <c r="BN17" s="665"/>
      <c r="BO17" s="723" t="s">
        <v>127</v>
      </c>
      <c r="BP17" s="723"/>
      <c r="BQ17" s="723"/>
      <c r="BR17" s="723"/>
      <c r="BS17" s="669" t="s">
        <v>226</v>
      </c>
      <c r="BT17" s="664"/>
      <c r="BU17" s="664"/>
      <c r="BV17" s="664"/>
      <c r="BW17" s="664"/>
      <c r="BX17" s="664"/>
      <c r="BY17" s="664"/>
      <c r="BZ17" s="664"/>
      <c r="CA17" s="664"/>
      <c r="CB17" s="704"/>
      <c r="CD17" s="705" t="s">
        <v>265</v>
      </c>
      <c r="CE17" s="702"/>
      <c r="CF17" s="702"/>
      <c r="CG17" s="702"/>
      <c r="CH17" s="702"/>
      <c r="CI17" s="702"/>
      <c r="CJ17" s="702"/>
      <c r="CK17" s="702"/>
      <c r="CL17" s="702"/>
      <c r="CM17" s="702"/>
      <c r="CN17" s="702"/>
      <c r="CO17" s="702"/>
      <c r="CP17" s="702"/>
      <c r="CQ17" s="703"/>
      <c r="CR17" s="661">
        <v>209636</v>
      </c>
      <c r="CS17" s="664"/>
      <c r="CT17" s="664"/>
      <c r="CU17" s="664"/>
      <c r="CV17" s="664"/>
      <c r="CW17" s="664"/>
      <c r="CX17" s="664"/>
      <c r="CY17" s="665"/>
      <c r="CZ17" s="723">
        <v>6.9</v>
      </c>
      <c r="DA17" s="723"/>
      <c r="DB17" s="723"/>
      <c r="DC17" s="723"/>
      <c r="DD17" s="669" t="s">
        <v>226</v>
      </c>
      <c r="DE17" s="664"/>
      <c r="DF17" s="664"/>
      <c r="DG17" s="664"/>
      <c r="DH17" s="664"/>
      <c r="DI17" s="664"/>
      <c r="DJ17" s="664"/>
      <c r="DK17" s="664"/>
      <c r="DL17" s="664"/>
      <c r="DM17" s="664"/>
      <c r="DN17" s="664"/>
      <c r="DO17" s="664"/>
      <c r="DP17" s="665"/>
      <c r="DQ17" s="669">
        <v>203827</v>
      </c>
      <c r="DR17" s="664"/>
      <c r="DS17" s="664"/>
      <c r="DT17" s="664"/>
      <c r="DU17" s="664"/>
      <c r="DV17" s="664"/>
      <c r="DW17" s="664"/>
      <c r="DX17" s="664"/>
      <c r="DY17" s="664"/>
      <c r="DZ17" s="664"/>
      <c r="EA17" s="664"/>
      <c r="EB17" s="664"/>
      <c r="EC17" s="704"/>
    </row>
    <row r="18" spans="2:133" ht="11.25" customHeight="1" x14ac:dyDescent="0.15">
      <c r="B18" s="658" t="s">
        <v>266</v>
      </c>
      <c r="C18" s="659"/>
      <c r="D18" s="659"/>
      <c r="E18" s="659"/>
      <c r="F18" s="659"/>
      <c r="G18" s="659"/>
      <c r="H18" s="659"/>
      <c r="I18" s="659"/>
      <c r="J18" s="659"/>
      <c r="K18" s="659"/>
      <c r="L18" s="659"/>
      <c r="M18" s="659"/>
      <c r="N18" s="659"/>
      <c r="O18" s="659"/>
      <c r="P18" s="659"/>
      <c r="Q18" s="660"/>
      <c r="R18" s="661">
        <v>1101538</v>
      </c>
      <c r="S18" s="664"/>
      <c r="T18" s="664"/>
      <c r="U18" s="664"/>
      <c r="V18" s="664"/>
      <c r="W18" s="664"/>
      <c r="X18" s="664"/>
      <c r="Y18" s="665"/>
      <c r="Z18" s="723">
        <v>34.799999999999997</v>
      </c>
      <c r="AA18" s="723"/>
      <c r="AB18" s="723"/>
      <c r="AC18" s="723"/>
      <c r="AD18" s="724">
        <v>857992</v>
      </c>
      <c r="AE18" s="724"/>
      <c r="AF18" s="724"/>
      <c r="AG18" s="724"/>
      <c r="AH18" s="724"/>
      <c r="AI18" s="724"/>
      <c r="AJ18" s="724"/>
      <c r="AK18" s="724"/>
      <c r="AL18" s="666">
        <v>59.8</v>
      </c>
      <c r="AM18" s="667"/>
      <c r="AN18" s="667"/>
      <c r="AO18" s="725"/>
      <c r="AP18" s="658" t="s">
        <v>267</v>
      </c>
      <c r="AQ18" s="659"/>
      <c r="AR18" s="659"/>
      <c r="AS18" s="659"/>
      <c r="AT18" s="659"/>
      <c r="AU18" s="659"/>
      <c r="AV18" s="659"/>
      <c r="AW18" s="659"/>
      <c r="AX18" s="659"/>
      <c r="AY18" s="659"/>
      <c r="AZ18" s="659"/>
      <c r="BA18" s="659"/>
      <c r="BB18" s="659"/>
      <c r="BC18" s="659"/>
      <c r="BD18" s="659"/>
      <c r="BE18" s="659"/>
      <c r="BF18" s="660"/>
      <c r="BG18" s="661" t="s">
        <v>127</v>
      </c>
      <c r="BH18" s="664"/>
      <c r="BI18" s="664"/>
      <c r="BJ18" s="664"/>
      <c r="BK18" s="664"/>
      <c r="BL18" s="664"/>
      <c r="BM18" s="664"/>
      <c r="BN18" s="665"/>
      <c r="BO18" s="723" t="s">
        <v>226</v>
      </c>
      <c r="BP18" s="723"/>
      <c r="BQ18" s="723"/>
      <c r="BR18" s="723"/>
      <c r="BS18" s="669" t="s">
        <v>226</v>
      </c>
      <c r="BT18" s="664"/>
      <c r="BU18" s="664"/>
      <c r="BV18" s="664"/>
      <c r="BW18" s="664"/>
      <c r="BX18" s="664"/>
      <c r="BY18" s="664"/>
      <c r="BZ18" s="664"/>
      <c r="CA18" s="664"/>
      <c r="CB18" s="704"/>
      <c r="CD18" s="705" t="s">
        <v>268</v>
      </c>
      <c r="CE18" s="702"/>
      <c r="CF18" s="702"/>
      <c r="CG18" s="702"/>
      <c r="CH18" s="702"/>
      <c r="CI18" s="702"/>
      <c r="CJ18" s="702"/>
      <c r="CK18" s="702"/>
      <c r="CL18" s="702"/>
      <c r="CM18" s="702"/>
      <c r="CN18" s="702"/>
      <c r="CO18" s="702"/>
      <c r="CP18" s="702"/>
      <c r="CQ18" s="703"/>
      <c r="CR18" s="661" t="s">
        <v>226</v>
      </c>
      <c r="CS18" s="664"/>
      <c r="CT18" s="664"/>
      <c r="CU18" s="664"/>
      <c r="CV18" s="664"/>
      <c r="CW18" s="664"/>
      <c r="CX18" s="664"/>
      <c r="CY18" s="665"/>
      <c r="CZ18" s="723" t="s">
        <v>127</v>
      </c>
      <c r="DA18" s="723"/>
      <c r="DB18" s="723"/>
      <c r="DC18" s="723"/>
      <c r="DD18" s="669" t="s">
        <v>226</v>
      </c>
      <c r="DE18" s="664"/>
      <c r="DF18" s="664"/>
      <c r="DG18" s="664"/>
      <c r="DH18" s="664"/>
      <c r="DI18" s="664"/>
      <c r="DJ18" s="664"/>
      <c r="DK18" s="664"/>
      <c r="DL18" s="664"/>
      <c r="DM18" s="664"/>
      <c r="DN18" s="664"/>
      <c r="DO18" s="664"/>
      <c r="DP18" s="665"/>
      <c r="DQ18" s="669" t="s">
        <v>127</v>
      </c>
      <c r="DR18" s="664"/>
      <c r="DS18" s="664"/>
      <c r="DT18" s="664"/>
      <c r="DU18" s="664"/>
      <c r="DV18" s="664"/>
      <c r="DW18" s="664"/>
      <c r="DX18" s="664"/>
      <c r="DY18" s="664"/>
      <c r="DZ18" s="664"/>
      <c r="EA18" s="664"/>
      <c r="EB18" s="664"/>
      <c r="EC18" s="704"/>
    </row>
    <row r="19" spans="2:133" ht="11.25" customHeight="1" x14ac:dyDescent="0.15">
      <c r="B19" s="658" t="s">
        <v>269</v>
      </c>
      <c r="C19" s="659"/>
      <c r="D19" s="659"/>
      <c r="E19" s="659"/>
      <c r="F19" s="659"/>
      <c r="G19" s="659"/>
      <c r="H19" s="659"/>
      <c r="I19" s="659"/>
      <c r="J19" s="659"/>
      <c r="K19" s="659"/>
      <c r="L19" s="659"/>
      <c r="M19" s="659"/>
      <c r="N19" s="659"/>
      <c r="O19" s="659"/>
      <c r="P19" s="659"/>
      <c r="Q19" s="660"/>
      <c r="R19" s="661">
        <v>857992</v>
      </c>
      <c r="S19" s="664"/>
      <c r="T19" s="664"/>
      <c r="U19" s="664"/>
      <c r="V19" s="664"/>
      <c r="W19" s="664"/>
      <c r="X19" s="664"/>
      <c r="Y19" s="665"/>
      <c r="Z19" s="723">
        <v>27.1</v>
      </c>
      <c r="AA19" s="723"/>
      <c r="AB19" s="723"/>
      <c r="AC19" s="723"/>
      <c r="AD19" s="724">
        <v>857992</v>
      </c>
      <c r="AE19" s="724"/>
      <c r="AF19" s="724"/>
      <c r="AG19" s="724"/>
      <c r="AH19" s="724"/>
      <c r="AI19" s="724"/>
      <c r="AJ19" s="724"/>
      <c r="AK19" s="724"/>
      <c r="AL19" s="666">
        <v>59.8</v>
      </c>
      <c r="AM19" s="667"/>
      <c r="AN19" s="667"/>
      <c r="AO19" s="725"/>
      <c r="AP19" s="658" t="s">
        <v>270</v>
      </c>
      <c r="AQ19" s="659"/>
      <c r="AR19" s="659"/>
      <c r="AS19" s="659"/>
      <c r="AT19" s="659"/>
      <c r="AU19" s="659"/>
      <c r="AV19" s="659"/>
      <c r="AW19" s="659"/>
      <c r="AX19" s="659"/>
      <c r="AY19" s="659"/>
      <c r="AZ19" s="659"/>
      <c r="BA19" s="659"/>
      <c r="BB19" s="659"/>
      <c r="BC19" s="659"/>
      <c r="BD19" s="659"/>
      <c r="BE19" s="659"/>
      <c r="BF19" s="660"/>
      <c r="BG19" s="661" t="s">
        <v>226</v>
      </c>
      <c r="BH19" s="664"/>
      <c r="BI19" s="664"/>
      <c r="BJ19" s="664"/>
      <c r="BK19" s="664"/>
      <c r="BL19" s="664"/>
      <c r="BM19" s="664"/>
      <c r="BN19" s="665"/>
      <c r="BO19" s="723" t="s">
        <v>127</v>
      </c>
      <c r="BP19" s="723"/>
      <c r="BQ19" s="723"/>
      <c r="BR19" s="723"/>
      <c r="BS19" s="669" t="s">
        <v>271</v>
      </c>
      <c r="BT19" s="664"/>
      <c r="BU19" s="664"/>
      <c r="BV19" s="664"/>
      <c r="BW19" s="664"/>
      <c r="BX19" s="664"/>
      <c r="BY19" s="664"/>
      <c r="BZ19" s="664"/>
      <c r="CA19" s="664"/>
      <c r="CB19" s="704"/>
      <c r="CD19" s="705" t="s">
        <v>272</v>
      </c>
      <c r="CE19" s="702"/>
      <c r="CF19" s="702"/>
      <c r="CG19" s="702"/>
      <c r="CH19" s="702"/>
      <c r="CI19" s="702"/>
      <c r="CJ19" s="702"/>
      <c r="CK19" s="702"/>
      <c r="CL19" s="702"/>
      <c r="CM19" s="702"/>
      <c r="CN19" s="702"/>
      <c r="CO19" s="702"/>
      <c r="CP19" s="702"/>
      <c r="CQ19" s="703"/>
      <c r="CR19" s="661" t="s">
        <v>226</v>
      </c>
      <c r="CS19" s="664"/>
      <c r="CT19" s="664"/>
      <c r="CU19" s="664"/>
      <c r="CV19" s="664"/>
      <c r="CW19" s="664"/>
      <c r="CX19" s="664"/>
      <c r="CY19" s="665"/>
      <c r="CZ19" s="723" t="s">
        <v>226</v>
      </c>
      <c r="DA19" s="723"/>
      <c r="DB19" s="723"/>
      <c r="DC19" s="723"/>
      <c r="DD19" s="669" t="s">
        <v>226</v>
      </c>
      <c r="DE19" s="664"/>
      <c r="DF19" s="664"/>
      <c r="DG19" s="664"/>
      <c r="DH19" s="664"/>
      <c r="DI19" s="664"/>
      <c r="DJ19" s="664"/>
      <c r="DK19" s="664"/>
      <c r="DL19" s="664"/>
      <c r="DM19" s="664"/>
      <c r="DN19" s="664"/>
      <c r="DO19" s="664"/>
      <c r="DP19" s="665"/>
      <c r="DQ19" s="669" t="s">
        <v>127</v>
      </c>
      <c r="DR19" s="664"/>
      <c r="DS19" s="664"/>
      <c r="DT19" s="664"/>
      <c r="DU19" s="664"/>
      <c r="DV19" s="664"/>
      <c r="DW19" s="664"/>
      <c r="DX19" s="664"/>
      <c r="DY19" s="664"/>
      <c r="DZ19" s="664"/>
      <c r="EA19" s="664"/>
      <c r="EB19" s="664"/>
      <c r="EC19" s="704"/>
    </row>
    <row r="20" spans="2:133" ht="11.25" customHeight="1" x14ac:dyDescent="0.15">
      <c r="B20" s="658" t="s">
        <v>273</v>
      </c>
      <c r="C20" s="659"/>
      <c r="D20" s="659"/>
      <c r="E20" s="659"/>
      <c r="F20" s="659"/>
      <c r="G20" s="659"/>
      <c r="H20" s="659"/>
      <c r="I20" s="659"/>
      <c r="J20" s="659"/>
      <c r="K20" s="659"/>
      <c r="L20" s="659"/>
      <c r="M20" s="659"/>
      <c r="N20" s="659"/>
      <c r="O20" s="659"/>
      <c r="P20" s="659"/>
      <c r="Q20" s="660"/>
      <c r="R20" s="661">
        <v>241538</v>
      </c>
      <c r="S20" s="664"/>
      <c r="T20" s="664"/>
      <c r="U20" s="664"/>
      <c r="V20" s="664"/>
      <c r="W20" s="664"/>
      <c r="X20" s="664"/>
      <c r="Y20" s="665"/>
      <c r="Z20" s="723">
        <v>7.6</v>
      </c>
      <c r="AA20" s="723"/>
      <c r="AB20" s="723"/>
      <c r="AC20" s="723"/>
      <c r="AD20" s="724" t="s">
        <v>127</v>
      </c>
      <c r="AE20" s="724"/>
      <c r="AF20" s="724"/>
      <c r="AG20" s="724"/>
      <c r="AH20" s="724"/>
      <c r="AI20" s="724"/>
      <c r="AJ20" s="724"/>
      <c r="AK20" s="724"/>
      <c r="AL20" s="666" t="s">
        <v>274</v>
      </c>
      <c r="AM20" s="667"/>
      <c r="AN20" s="667"/>
      <c r="AO20" s="725"/>
      <c r="AP20" s="658" t="s">
        <v>275</v>
      </c>
      <c r="AQ20" s="659"/>
      <c r="AR20" s="659"/>
      <c r="AS20" s="659"/>
      <c r="AT20" s="659"/>
      <c r="AU20" s="659"/>
      <c r="AV20" s="659"/>
      <c r="AW20" s="659"/>
      <c r="AX20" s="659"/>
      <c r="AY20" s="659"/>
      <c r="AZ20" s="659"/>
      <c r="BA20" s="659"/>
      <c r="BB20" s="659"/>
      <c r="BC20" s="659"/>
      <c r="BD20" s="659"/>
      <c r="BE20" s="659"/>
      <c r="BF20" s="660"/>
      <c r="BG20" s="661" t="s">
        <v>226</v>
      </c>
      <c r="BH20" s="664"/>
      <c r="BI20" s="664"/>
      <c r="BJ20" s="664"/>
      <c r="BK20" s="664"/>
      <c r="BL20" s="664"/>
      <c r="BM20" s="664"/>
      <c r="BN20" s="665"/>
      <c r="BO20" s="723" t="s">
        <v>127</v>
      </c>
      <c r="BP20" s="723"/>
      <c r="BQ20" s="723"/>
      <c r="BR20" s="723"/>
      <c r="BS20" s="669" t="s">
        <v>127</v>
      </c>
      <c r="BT20" s="664"/>
      <c r="BU20" s="664"/>
      <c r="BV20" s="664"/>
      <c r="BW20" s="664"/>
      <c r="BX20" s="664"/>
      <c r="BY20" s="664"/>
      <c r="BZ20" s="664"/>
      <c r="CA20" s="664"/>
      <c r="CB20" s="704"/>
      <c r="CD20" s="705" t="s">
        <v>276</v>
      </c>
      <c r="CE20" s="702"/>
      <c r="CF20" s="702"/>
      <c r="CG20" s="702"/>
      <c r="CH20" s="702"/>
      <c r="CI20" s="702"/>
      <c r="CJ20" s="702"/>
      <c r="CK20" s="702"/>
      <c r="CL20" s="702"/>
      <c r="CM20" s="702"/>
      <c r="CN20" s="702"/>
      <c r="CO20" s="702"/>
      <c r="CP20" s="702"/>
      <c r="CQ20" s="703"/>
      <c r="CR20" s="661">
        <v>3038126</v>
      </c>
      <c r="CS20" s="664"/>
      <c r="CT20" s="664"/>
      <c r="CU20" s="664"/>
      <c r="CV20" s="664"/>
      <c r="CW20" s="664"/>
      <c r="CX20" s="664"/>
      <c r="CY20" s="665"/>
      <c r="CZ20" s="723">
        <v>100</v>
      </c>
      <c r="DA20" s="723"/>
      <c r="DB20" s="723"/>
      <c r="DC20" s="723"/>
      <c r="DD20" s="669">
        <v>1160303</v>
      </c>
      <c r="DE20" s="664"/>
      <c r="DF20" s="664"/>
      <c r="DG20" s="664"/>
      <c r="DH20" s="664"/>
      <c r="DI20" s="664"/>
      <c r="DJ20" s="664"/>
      <c r="DK20" s="664"/>
      <c r="DL20" s="664"/>
      <c r="DM20" s="664"/>
      <c r="DN20" s="664"/>
      <c r="DO20" s="664"/>
      <c r="DP20" s="665"/>
      <c r="DQ20" s="669">
        <v>2097688</v>
      </c>
      <c r="DR20" s="664"/>
      <c r="DS20" s="664"/>
      <c r="DT20" s="664"/>
      <c r="DU20" s="664"/>
      <c r="DV20" s="664"/>
      <c r="DW20" s="664"/>
      <c r="DX20" s="664"/>
      <c r="DY20" s="664"/>
      <c r="DZ20" s="664"/>
      <c r="EA20" s="664"/>
      <c r="EB20" s="664"/>
      <c r="EC20" s="704"/>
    </row>
    <row r="21" spans="2:133" ht="11.25" customHeight="1" x14ac:dyDescent="0.15">
      <c r="B21" s="658" t="s">
        <v>277</v>
      </c>
      <c r="C21" s="659"/>
      <c r="D21" s="659"/>
      <c r="E21" s="659"/>
      <c r="F21" s="659"/>
      <c r="G21" s="659"/>
      <c r="H21" s="659"/>
      <c r="I21" s="659"/>
      <c r="J21" s="659"/>
      <c r="K21" s="659"/>
      <c r="L21" s="659"/>
      <c r="M21" s="659"/>
      <c r="N21" s="659"/>
      <c r="O21" s="659"/>
      <c r="P21" s="659"/>
      <c r="Q21" s="660"/>
      <c r="R21" s="661">
        <v>2008</v>
      </c>
      <c r="S21" s="664"/>
      <c r="T21" s="664"/>
      <c r="U21" s="664"/>
      <c r="V21" s="664"/>
      <c r="W21" s="664"/>
      <c r="X21" s="664"/>
      <c r="Y21" s="665"/>
      <c r="Z21" s="723">
        <v>0.1</v>
      </c>
      <c r="AA21" s="723"/>
      <c r="AB21" s="723"/>
      <c r="AC21" s="723"/>
      <c r="AD21" s="724" t="s">
        <v>226</v>
      </c>
      <c r="AE21" s="724"/>
      <c r="AF21" s="724"/>
      <c r="AG21" s="724"/>
      <c r="AH21" s="724"/>
      <c r="AI21" s="724"/>
      <c r="AJ21" s="724"/>
      <c r="AK21" s="724"/>
      <c r="AL21" s="666" t="s">
        <v>127</v>
      </c>
      <c r="AM21" s="667"/>
      <c r="AN21" s="667"/>
      <c r="AO21" s="725"/>
      <c r="AP21" s="769" t="s">
        <v>278</v>
      </c>
      <c r="AQ21" s="776"/>
      <c r="AR21" s="776"/>
      <c r="AS21" s="776"/>
      <c r="AT21" s="776"/>
      <c r="AU21" s="776"/>
      <c r="AV21" s="776"/>
      <c r="AW21" s="776"/>
      <c r="AX21" s="776"/>
      <c r="AY21" s="776"/>
      <c r="AZ21" s="776"/>
      <c r="BA21" s="776"/>
      <c r="BB21" s="776"/>
      <c r="BC21" s="776"/>
      <c r="BD21" s="776"/>
      <c r="BE21" s="776"/>
      <c r="BF21" s="771"/>
      <c r="BG21" s="661" t="s">
        <v>127</v>
      </c>
      <c r="BH21" s="664"/>
      <c r="BI21" s="664"/>
      <c r="BJ21" s="664"/>
      <c r="BK21" s="664"/>
      <c r="BL21" s="664"/>
      <c r="BM21" s="664"/>
      <c r="BN21" s="665"/>
      <c r="BO21" s="723" t="s">
        <v>226</v>
      </c>
      <c r="BP21" s="723"/>
      <c r="BQ21" s="723"/>
      <c r="BR21" s="723"/>
      <c r="BS21" s="669" t="s">
        <v>226</v>
      </c>
      <c r="BT21" s="664"/>
      <c r="BU21" s="664"/>
      <c r="BV21" s="664"/>
      <c r="BW21" s="664"/>
      <c r="BX21" s="664"/>
      <c r="BY21" s="664"/>
      <c r="BZ21" s="664"/>
      <c r="CA21" s="664"/>
      <c r="CB21" s="704"/>
      <c r="CD21" s="781"/>
      <c r="CE21" s="715"/>
      <c r="CF21" s="715"/>
      <c r="CG21" s="715"/>
      <c r="CH21" s="715"/>
      <c r="CI21" s="715"/>
      <c r="CJ21" s="715"/>
      <c r="CK21" s="715"/>
      <c r="CL21" s="715"/>
      <c r="CM21" s="715"/>
      <c r="CN21" s="715"/>
      <c r="CO21" s="715"/>
      <c r="CP21" s="715"/>
      <c r="CQ21" s="716"/>
      <c r="CR21" s="782"/>
      <c r="CS21" s="783"/>
      <c r="CT21" s="783"/>
      <c r="CU21" s="783"/>
      <c r="CV21" s="783"/>
      <c r="CW21" s="783"/>
      <c r="CX21" s="783"/>
      <c r="CY21" s="784"/>
      <c r="CZ21" s="785"/>
      <c r="DA21" s="785"/>
      <c r="DB21" s="785"/>
      <c r="DC21" s="785"/>
      <c r="DD21" s="786"/>
      <c r="DE21" s="783"/>
      <c r="DF21" s="783"/>
      <c r="DG21" s="783"/>
      <c r="DH21" s="783"/>
      <c r="DI21" s="783"/>
      <c r="DJ21" s="783"/>
      <c r="DK21" s="783"/>
      <c r="DL21" s="783"/>
      <c r="DM21" s="783"/>
      <c r="DN21" s="783"/>
      <c r="DO21" s="783"/>
      <c r="DP21" s="784"/>
      <c r="DQ21" s="786"/>
      <c r="DR21" s="783"/>
      <c r="DS21" s="783"/>
      <c r="DT21" s="783"/>
      <c r="DU21" s="783"/>
      <c r="DV21" s="783"/>
      <c r="DW21" s="783"/>
      <c r="DX21" s="783"/>
      <c r="DY21" s="783"/>
      <c r="DZ21" s="783"/>
      <c r="EA21" s="783"/>
      <c r="EB21" s="783"/>
      <c r="EC21" s="790"/>
    </row>
    <row r="22" spans="2:133" ht="11.25" customHeight="1" x14ac:dyDescent="0.15">
      <c r="B22" s="658" t="s">
        <v>279</v>
      </c>
      <c r="C22" s="659"/>
      <c r="D22" s="659"/>
      <c r="E22" s="659"/>
      <c r="F22" s="659"/>
      <c r="G22" s="659"/>
      <c r="H22" s="659"/>
      <c r="I22" s="659"/>
      <c r="J22" s="659"/>
      <c r="K22" s="659"/>
      <c r="L22" s="659"/>
      <c r="M22" s="659"/>
      <c r="N22" s="659"/>
      <c r="O22" s="659"/>
      <c r="P22" s="659"/>
      <c r="Q22" s="660"/>
      <c r="R22" s="661">
        <v>1659202</v>
      </c>
      <c r="S22" s="664"/>
      <c r="T22" s="664"/>
      <c r="U22" s="664"/>
      <c r="V22" s="664"/>
      <c r="W22" s="664"/>
      <c r="X22" s="664"/>
      <c r="Y22" s="665"/>
      <c r="Z22" s="723">
        <v>52.4</v>
      </c>
      <c r="AA22" s="723"/>
      <c r="AB22" s="723"/>
      <c r="AC22" s="723"/>
      <c r="AD22" s="724">
        <v>1415656</v>
      </c>
      <c r="AE22" s="724"/>
      <c r="AF22" s="724"/>
      <c r="AG22" s="724"/>
      <c r="AH22" s="724"/>
      <c r="AI22" s="724"/>
      <c r="AJ22" s="724"/>
      <c r="AK22" s="724"/>
      <c r="AL22" s="666">
        <v>98.6</v>
      </c>
      <c r="AM22" s="667"/>
      <c r="AN22" s="667"/>
      <c r="AO22" s="725"/>
      <c r="AP22" s="769" t="s">
        <v>280</v>
      </c>
      <c r="AQ22" s="776"/>
      <c r="AR22" s="776"/>
      <c r="AS22" s="776"/>
      <c r="AT22" s="776"/>
      <c r="AU22" s="776"/>
      <c r="AV22" s="776"/>
      <c r="AW22" s="776"/>
      <c r="AX22" s="776"/>
      <c r="AY22" s="776"/>
      <c r="AZ22" s="776"/>
      <c r="BA22" s="776"/>
      <c r="BB22" s="776"/>
      <c r="BC22" s="776"/>
      <c r="BD22" s="776"/>
      <c r="BE22" s="776"/>
      <c r="BF22" s="771"/>
      <c r="BG22" s="661" t="s">
        <v>226</v>
      </c>
      <c r="BH22" s="664"/>
      <c r="BI22" s="664"/>
      <c r="BJ22" s="664"/>
      <c r="BK22" s="664"/>
      <c r="BL22" s="664"/>
      <c r="BM22" s="664"/>
      <c r="BN22" s="665"/>
      <c r="BO22" s="723" t="s">
        <v>226</v>
      </c>
      <c r="BP22" s="723"/>
      <c r="BQ22" s="723"/>
      <c r="BR22" s="723"/>
      <c r="BS22" s="669" t="s">
        <v>226</v>
      </c>
      <c r="BT22" s="664"/>
      <c r="BU22" s="664"/>
      <c r="BV22" s="664"/>
      <c r="BW22" s="664"/>
      <c r="BX22" s="664"/>
      <c r="BY22" s="664"/>
      <c r="BZ22" s="664"/>
      <c r="CA22" s="664"/>
      <c r="CB22" s="704"/>
      <c r="CD22" s="778" t="s">
        <v>281</v>
      </c>
      <c r="CE22" s="779"/>
      <c r="CF22" s="779"/>
      <c r="CG22" s="779"/>
      <c r="CH22" s="779"/>
      <c r="CI22" s="779"/>
      <c r="CJ22" s="779"/>
      <c r="CK22" s="779"/>
      <c r="CL22" s="779"/>
      <c r="CM22" s="779"/>
      <c r="CN22" s="779"/>
      <c r="CO22" s="779"/>
      <c r="CP22" s="779"/>
      <c r="CQ22" s="779"/>
      <c r="CR22" s="779"/>
      <c r="CS22" s="779"/>
      <c r="CT22" s="779"/>
      <c r="CU22" s="779"/>
      <c r="CV22" s="779"/>
      <c r="CW22" s="779"/>
      <c r="CX22" s="779"/>
      <c r="CY22" s="779"/>
      <c r="CZ22" s="779"/>
      <c r="DA22" s="779"/>
      <c r="DB22" s="779"/>
      <c r="DC22" s="779"/>
      <c r="DD22" s="779"/>
      <c r="DE22" s="779"/>
      <c r="DF22" s="779"/>
      <c r="DG22" s="779"/>
      <c r="DH22" s="779"/>
      <c r="DI22" s="779"/>
      <c r="DJ22" s="779"/>
      <c r="DK22" s="779"/>
      <c r="DL22" s="779"/>
      <c r="DM22" s="779"/>
      <c r="DN22" s="779"/>
      <c r="DO22" s="779"/>
      <c r="DP22" s="779"/>
      <c r="DQ22" s="779"/>
      <c r="DR22" s="779"/>
      <c r="DS22" s="779"/>
      <c r="DT22" s="779"/>
      <c r="DU22" s="779"/>
      <c r="DV22" s="779"/>
      <c r="DW22" s="779"/>
      <c r="DX22" s="779"/>
      <c r="DY22" s="779"/>
      <c r="DZ22" s="779"/>
      <c r="EA22" s="779"/>
      <c r="EB22" s="779"/>
      <c r="EC22" s="780"/>
    </row>
    <row r="23" spans="2:133" ht="11.25" customHeight="1" x14ac:dyDescent="0.15">
      <c r="B23" s="658" t="s">
        <v>282</v>
      </c>
      <c r="C23" s="659"/>
      <c r="D23" s="659"/>
      <c r="E23" s="659"/>
      <c r="F23" s="659"/>
      <c r="G23" s="659"/>
      <c r="H23" s="659"/>
      <c r="I23" s="659"/>
      <c r="J23" s="659"/>
      <c r="K23" s="659"/>
      <c r="L23" s="659"/>
      <c r="M23" s="659"/>
      <c r="N23" s="659"/>
      <c r="O23" s="659"/>
      <c r="P23" s="659"/>
      <c r="Q23" s="660"/>
      <c r="R23" s="661" t="s">
        <v>226</v>
      </c>
      <c r="S23" s="664"/>
      <c r="T23" s="664"/>
      <c r="U23" s="664"/>
      <c r="V23" s="664"/>
      <c r="W23" s="664"/>
      <c r="X23" s="664"/>
      <c r="Y23" s="665"/>
      <c r="Z23" s="723" t="s">
        <v>226</v>
      </c>
      <c r="AA23" s="723"/>
      <c r="AB23" s="723"/>
      <c r="AC23" s="723"/>
      <c r="AD23" s="724" t="s">
        <v>226</v>
      </c>
      <c r="AE23" s="724"/>
      <c r="AF23" s="724"/>
      <c r="AG23" s="724"/>
      <c r="AH23" s="724"/>
      <c r="AI23" s="724"/>
      <c r="AJ23" s="724"/>
      <c r="AK23" s="724"/>
      <c r="AL23" s="666" t="s">
        <v>127</v>
      </c>
      <c r="AM23" s="667"/>
      <c r="AN23" s="667"/>
      <c r="AO23" s="725"/>
      <c r="AP23" s="769" t="s">
        <v>283</v>
      </c>
      <c r="AQ23" s="776"/>
      <c r="AR23" s="776"/>
      <c r="AS23" s="776"/>
      <c r="AT23" s="776"/>
      <c r="AU23" s="776"/>
      <c r="AV23" s="776"/>
      <c r="AW23" s="776"/>
      <c r="AX23" s="776"/>
      <c r="AY23" s="776"/>
      <c r="AZ23" s="776"/>
      <c r="BA23" s="776"/>
      <c r="BB23" s="776"/>
      <c r="BC23" s="776"/>
      <c r="BD23" s="776"/>
      <c r="BE23" s="776"/>
      <c r="BF23" s="771"/>
      <c r="BG23" s="661" t="s">
        <v>226</v>
      </c>
      <c r="BH23" s="664"/>
      <c r="BI23" s="664"/>
      <c r="BJ23" s="664"/>
      <c r="BK23" s="664"/>
      <c r="BL23" s="664"/>
      <c r="BM23" s="664"/>
      <c r="BN23" s="665"/>
      <c r="BO23" s="723" t="s">
        <v>226</v>
      </c>
      <c r="BP23" s="723"/>
      <c r="BQ23" s="723"/>
      <c r="BR23" s="723"/>
      <c r="BS23" s="669" t="s">
        <v>226</v>
      </c>
      <c r="BT23" s="664"/>
      <c r="BU23" s="664"/>
      <c r="BV23" s="664"/>
      <c r="BW23" s="664"/>
      <c r="BX23" s="664"/>
      <c r="BY23" s="664"/>
      <c r="BZ23" s="664"/>
      <c r="CA23" s="664"/>
      <c r="CB23" s="704"/>
      <c r="CD23" s="778" t="s">
        <v>220</v>
      </c>
      <c r="CE23" s="779"/>
      <c r="CF23" s="779"/>
      <c r="CG23" s="779"/>
      <c r="CH23" s="779"/>
      <c r="CI23" s="779"/>
      <c r="CJ23" s="779"/>
      <c r="CK23" s="779"/>
      <c r="CL23" s="779"/>
      <c r="CM23" s="779"/>
      <c r="CN23" s="779"/>
      <c r="CO23" s="779"/>
      <c r="CP23" s="779"/>
      <c r="CQ23" s="780"/>
      <c r="CR23" s="778" t="s">
        <v>284</v>
      </c>
      <c r="CS23" s="779"/>
      <c r="CT23" s="779"/>
      <c r="CU23" s="779"/>
      <c r="CV23" s="779"/>
      <c r="CW23" s="779"/>
      <c r="CX23" s="779"/>
      <c r="CY23" s="780"/>
      <c r="CZ23" s="778" t="s">
        <v>285</v>
      </c>
      <c r="DA23" s="779"/>
      <c r="DB23" s="779"/>
      <c r="DC23" s="780"/>
      <c r="DD23" s="778" t="s">
        <v>286</v>
      </c>
      <c r="DE23" s="779"/>
      <c r="DF23" s="779"/>
      <c r="DG23" s="779"/>
      <c r="DH23" s="779"/>
      <c r="DI23" s="779"/>
      <c r="DJ23" s="779"/>
      <c r="DK23" s="780"/>
      <c r="DL23" s="787" t="s">
        <v>287</v>
      </c>
      <c r="DM23" s="788"/>
      <c r="DN23" s="788"/>
      <c r="DO23" s="788"/>
      <c r="DP23" s="788"/>
      <c r="DQ23" s="788"/>
      <c r="DR23" s="788"/>
      <c r="DS23" s="788"/>
      <c r="DT23" s="788"/>
      <c r="DU23" s="788"/>
      <c r="DV23" s="789"/>
      <c r="DW23" s="778" t="s">
        <v>288</v>
      </c>
      <c r="DX23" s="779"/>
      <c r="DY23" s="779"/>
      <c r="DZ23" s="779"/>
      <c r="EA23" s="779"/>
      <c r="EB23" s="779"/>
      <c r="EC23" s="780"/>
    </row>
    <row r="24" spans="2:133" ht="11.25" customHeight="1" x14ac:dyDescent="0.15">
      <c r="B24" s="658" t="s">
        <v>289</v>
      </c>
      <c r="C24" s="659"/>
      <c r="D24" s="659"/>
      <c r="E24" s="659"/>
      <c r="F24" s="659"/>
      <c r="G24" s="659"/>
      <c r="H24" s="659"/>
      <c r="I24" s="659"/>
      <c r="J24" s="659"/>
      <c r="K24" s="659"/>
      <c r="L24" s="659"/>
      <c r="M24" s="659"/>
      <c r="N24" s="659"/>
      <c r="O24" s="659"/>
      <c r="P24" s="659"/>
      <c r="Q24" s="660"/>
      <c r="R24" s="661">
        <v>27</v>
      </c>
      <c r="S24" s="664"/>
      <c r="T24" s="664"/>
      <c r="U24" s="664"/>
      <c r="V24" s="664"/>
      <c r="W24" s="664"/>
      <c r="X24" s="664"/>
      <c r="Y24" s="665"/>
      <c r="Z24" s="723">
        <v>0</v>
      </c>
      <c r="AA24" s="723"/>
      <c r="AB24" s="723"/>
      <c r="AC24" s="723"/>
      <c r="AD24" s="724" t="s">
        <v>226</v>
      </c>
      <c r="AE24" s="724"/>
      <c r="AF24" s="724"/>
      <c r="AG24" s="724"/>
      <c r="AH24" s="724"/>
      <c r="AI24" s="724"/>
      <c r="AJ24" s="724"/>
      <c r="AK24" s="724"/>
      <c r="AL24" s="666" t="s">
        <v>127</v>
      </c>
      <c r="AM24" s="667"/>
      <c r="AN24" s="667"/>
      <c r="AO24" s="725"/>
      <c r="AP24" s="769" t="s">
        <v>290</v>
      </c>
      <c r="AQ24" s="776"/>
      <c r="AR24" s="776"/>
      <c r="AS24" s="776"/>
      <c r="AT24" s="776"/>
      <c r="AU24" s="776"/>
      <c r="AV24" s="776"/>
      <c r="AW24" s="776"/>
      <c r="AX24" s="776"/>
      <c r="AY24" s="776"/>
      <c r="AZ24" s="776"/>
      <c r="BA24" s="776"/>
      <c r="BB24" s="776"/>
      <c r="BC24" s="776"/>
      <c r="BD24" s="776"/>
      <c r="BE24" s="776"/>
      <c r="BF24" s="771"/>
      <c r="BG24" s="661" t="s">
        <v>226</v>
      </c>
      <c r="BH24" s="664"/>
      <c r="BI24" s="664"/>
      <c r="BJ24" s="664"/>
      <c r="BK24" s="664"/>
      <c r="BL24" s="664"/>
      <c r="BM24" s="664"/>
      <c r="BN24" s="665"/>
      <c r="BO24" s="723" t="s">
        <v>271</v>
      </c>
      <c r="BP24" s="723"/>
      <c r="BQ24" s="723"/>
      <c r="BR24" s="723"/>
      <c r="BS24" s="669" t="s">
        <v>226</v>
      </c>
      <c r="BT24" s="664"/>
      <c r="BU24" s="664"/>
      <c r="BV24" s="664"/>
      <c r="BW24" s="664"/>
      <c r="BX24" s="664"/>
      <c r="BY24" s="664"/>
      <c r="BZ24" s="664"/>
      <c r="CA24" s="664"/>
      <c r="CB24" s="704"/>
      <c r="CD24" s="732" t="s">
        <v>291</v>
      </c>
      <c r="CE24" s="733"/>
      <c r="CF24" s="733"/>
      <c r="CG24" s="733"/>
      <c r="CH24" s="733"/>
      <c r="CI24" s="733"/>
      <c r="CJ24" s="733"/>
      <c r="CK24" s="733"/>
      <c r="CL24" s="733"/>
      <c r="CM24" s="733"/>
      <c r="CN24" s="733"/>
      <c r="CO24" s="733"/>
      <c r="CP24" s="733"/>
      <c r="CQ24" s="734"/>
      <c r="CR24" s="726">
        <v>738982</v>
      </c>
      <c r="CS24" s="727"/>
      <c r="CT24" s="727"/>
      <c r="CU24" s="727"/>
      <c r="CV24" s="727"/>
      <c r="CW24" s="727"/>
      <c r="CX24" s="727"/>
      <c r="CY24" s="773"/>
      <c r="CZ24" s="774">
        <v>24.3</v>
      </c>
      <c r="DA24" s="743"/>
      <c r="DB24" s="743"/>
      <c r="DC24" s="777"/>
      <c r="DD24" s="772">
        <v>704283</v>
      </c>
      <c r="DE24" s="727"/>
      <c r="DF24" s="727"/>
      <c r="DG24" s="727"/>
      <c r="DH24" s="727"/>
      <c r="DI24" s="727"/>
      <c r="DJ24" s="727"/>
      <c r="DK24" s="773"/>
      <c r="DL24" s="772">
        <v>684405</v>
      </c>
      <c r="DM24" s="727"/>
      <c r="DN24" s="727"/>
      <c r="DO24" s="727"/>
      <c r="DP24" s="727"/>
      <c r="DQ24" s="727"/>
      <c r="DR24" s="727"/>
      <c r="DS24" s="727"/>
      <c r="DT24" s="727"/>
      <c r="DU24" s="727"/>
      <c r="DV24" s="773"/>
      <c r="DW24" s="774">
        <v>45.6</v>
      </c>
      <c r="DX24" s="743"/>
      <c r="DY24" s="743"/>
      <c r="DZ24" s="743"/>
      <c r="EA24" s="743"/>
      <c r="EB24" s="743"/>
      <c r="EC24" s="775"/>
    </row>
    <row r="25" spans="2:133" ht="11.25" customHeight="1" x14ac:dyDescent="0.15">
      <c r="B25" s="658" t="s">
        <v>292</v>
      </c>
      <c r="C25" s="659"/>
      <c r="D25" s="659"/>
      <c r="E25" s="659"/>
      <c r="F25" s="659"/>
      <c r="G25" s="659"/>
      <c r="H25" s="659"/>
      <c r="I25" s="659"/>
      <c r="J25" s="659"/>
      <c r="K25" s="659"/>
      <c r="L25" s="659"/>
      <c r="M25" s="659"/>
      <c r="N25" s="659"/>
      <c r="O25" s="659"/>
      <c r="P25" s="659"/>
      <c r="Q25" s="660"/>
      <c r="R25" s="661">
        <v>30419</v>
      </c>
      <c r="S25" s="664"/>
      <c r="T25" s="664"/>
      <c r="U25" s="664"/>
      <c r="V25" s="664"/>
      <c r="W25" s="664"/>
      <c r="X25" s="664"/>
      <c r="Y25" s="665"/>
      <c r="Z25" s="723">
        <v>1</v>
      </c>
      <c r="AA25" s="723"/>
      <c r="AB25" s="723"/>
      <c r="AC25" s="723"/>
      <c r="AD25" s="724">
        <v>10710</v>
      </c>
      <c r="AE25" s="724"/>
      <c r="AF25" s="724"/>
      <c r="AG25" s="724"/>
      <c r="AH25" s="724"/>
      <c r="AI25" s="724"/>
      <c r="AJ25" s="724"/>
      <c r="AK25" s="724"/>
      <c r="AL25" s="666">
        <v>0.7</v>
      </c>
      <c r="AM25" s="667"/>
      <c r="AN25" s="667"/>
      <c r="AO25" s="725"/>
      <c r="AP25" s="769" t="s">
        <v>293</v>
      </c>
      <c r="AQ25" s="776"/>
      <c r="AR25" s="776"/>
      <c r="AS25" s="776"/>
      <c r="AT25" s="776"/>
      <c r="AU25" s="776"/>
      <c r="AV25" s="776"/>
      <c r="AW25" s="776"/>
      <c r="AX25" s="776"/>
      <c r="AY25" s="776"/>
      <c r="AZ25" s="776"/>
      <c r="BA25" s="776"/>
      <c r="BB25" s="776"/>
      <c r="BC25" s="776"/>
      <c r="BD25" s="776"/>
      <c r="BE25" s="776"/>
      <c r="BF25" s="771"/>
      <c r="BG25" s="661" t="s">
        <v>127</v>
      </c>
      <c r="BH25" s="664"/>
      <c r="BI25" s="664"/>
      <c r="BJ25" s="664"/>
      <c r="BK25" s="664"/>
      <c r="BL25" s="664"/>
      <c r="BM25" s="664"/>
      <c r="BN25" s="665"/>
      <c r="BO25" s="723" t="s">
        <v>127</v>
      </c>
      <c r="BP25" s="723"/>
      <c r="BQ25" s="723"/>
      <c r="BR25" s="723"/>
      <c r="BS25" s="669" t="s">
        <v>127</v>
      </c>
      <c r="BT25" s="664"/>
      <c r="BU25" s="664"/>
      <c r="BV25" s="664"/>
      <c r="BW25" s="664"/>
      <c r="BX25" s="664"/>
      <c r="BY25" s="664"/>
      <c r="BZ25" s="664"/>
      <c r="CA25" s="664"/>
      <c r="CB25" s="704"/>
      <c r="CD25" s="705" t="s">
        <v>294</v>
      </c>
      <c r="CE25" s="702"/>
      <c r="CF25" s="702"/>
      <c r="CG25" s="702"/>
      <c r="CH25" s="702"/>
      <c r="CI25" s="702"/>
      <c r="CJ25" s="702"/>
      <c r="CK25" s="702"/>
      <c r="CL25" s="702"/>
      <c r="CM25" s="702"/>
      <c r="CN25" s="702"/>
      <c r="CO25" s="702"/>
      <c r="CP25" s="702"/>
      <c r="CQ25" s="703"/>
      <c r="CR25" s="661">
        <v>496750</v>
      </c>
      <c r="CS25" s="662"/>
      <c r="CT25" s="662"/>
      <c r="CU25" s="662"/>
      <c r="CV25" s="662"/>
      <c r="CW25" s="662"/>
      <c r="CX25" s="662"/>
      <c r="CY25" s="663"/>
      <c r="CZ25" s="666">
        <v>16.399999999999999</v>
      </c>
      <c r="DA25" s="695"/>
      <c r="DB25" s="695"/>
      <c r="DC25" s="696"/>
      <c r="DD25" s="669">
        <v>486148</v>
      </c>
      <c r="DE25" s="662"/>
      <c r="DF25" s="662"/>
      <c r="DG25" s="662"/>
      <c r="DH25" s="662"/>
      <c r="DI25" s="662"/>
      <c r="DJ25" s="662"/>
      <c r="DK25" s="663"/>
      <c r="DL25" s="669">
        <v>468180</v>
      </c>
      <c r="DM25" s="662"/>
      <c r="DN25" s="662"/>
      <c r="DO25" s="662"/>
      <c r="DP25" s="662"/>
      <c r="DQ25" s="662"/>
      <c r="DR25" s="662"/>
      <c r="DS25" s="662"/>
      <c r="DT25" s="662"/>
      <c r="DU25" s="662"/>
      <c r="DV25" s="663"/>
      <c r="DW25" s="666">
        <v>31.2</v>
      </c>
      <c r="DX25" s="695"/>
      <c r="DY25" s="695"/>
      <c r="DZ25" s="695"/>
      <c r="EA25" s="695"/>
      <c r="EB25" s="695"/>
      <c r="EC25" s="697"/>
    </row>
    <row r="26" spans="2:133" ht="11.25" customHeight="1" x14ac:dyDescent="0.15">
      <c r="B26" s="658" t="s">
        <v>295</v>
      </c>
      <c r="C26" s="659"/>
      <c r="D26" s="659"/>
      <c r="E26" s="659"/>
      <c r="F26" s="659"/>
      <c r="G26" s="659"/>
      <c r="H26" s="659"/>
      <c r="I26" s="659"/>
      <c r="J26" s="659"/>
      <c r="K26" s="659"/>
      <c r="L26" s="659"/>
      <c r="M26" s="659"/>
      <c r="N26" s="659"/>
      <c r="O26" s="659"/>
      <c r="P26" s="659"/>
      <c r="Q26" s="660"/>
      <c r="R26" s="661">
        <v>1400</v>
      </c>
      <c r="S26" s="664"/>
      <c r="T26" s="664"/>
      <c r="U26" s="664"/>
      <c r="V26" s="664"/>
      <c r="W26" s="664"/>
      <c r="X26" s="664"/>
      <c r="Y26" s="665"/>
      <c r="Z26" s="723">
        <v>0</v>
      </c>
      <c r="AA26" s="723"/>
      <c r="AB26" s="723"/>
      <c r="AC26" s="723"/>
      <c r="AD26" s="724" t="s">
        <v>274</v>
      </c>
      <c r="AE26" s="724"/>
      <c r="AF26" s="724"/>
      <c r="AG26" s="724"/>
      <c r="AH26" s="724"/>
      <c r="AI26" s="724"/>
      <c r="AJ26" s="724"/>
      <c r="AK26" s="724"/>
      <c r="AL26" s="666" t="s">
        <v>274</v>
      </c>
      <c r="AM26" s="667"/>
      <c r="AN26" s="667"/>
      <c r="AO26" s="725"/>
      <c r="AP26" s="769" t="s">
        <v>296</v>
      </c>
      <c r="AQ26" s="770"/>
      <c r="AR26" s="770"/>
      <c r="AS26" s="770"/>
      <c r="AT26" s="770"/>
      <c r="AU26" s="770"/>
      <c r="AV26" s="770"/>
      <c r="AW26" s="770"/>
      <c r="AX26" s="770"/>
      <c r="AY26" s="770"/>
      <c r="AZ26" s="770"/>
      <c r="BA26" s="770"/>
      <c r="BB26" s="770"/>
      <c r="BC26" s="770"/>
      <c r="BD26" s="770"/>
      <c r="BE26" s="770"/>
      <c r="BF26" s="771"/>
      <c r="BG26" s="661" t="s">
        <v>226</v>
      </c>
      <c r="BH26" s="664"/>
      <c r="BI26" s="664"/>
      <c r="BJ26" s="664"/>
      <c r="BK26" s="664"/>
      <c r="BL26" s="664"/>
      <c r="BM26" s="664"/>
      <c r="BN26" s="665"/>
      <c r="BO26" s="723" t="s">
        <v>127</v>
      </c>
      <c r="BP26" s="723"/>
      <c r="BQ26" s="723"/>
      <c r="BR26" s="723"/>
      <c r="BS26" s="669" t="s">
        <v>226</v>
      </c>
      <c r="BT26" s="664"/>
      <c r="BU26" s="664"/>
      <c r="BV26" s="664"/>
      <c r="BW26" s="664"/>
      <c r="BX26" s="664"/>
      <c r="BY26" s="664"/>
      <c r="BZ26" s="664"/>
      <c r="CA26" s="664"/>
      <c r="CB26" s="704"/>
      <c r="CD26" s="705" t="s">
        <v>297</v>
      </c>
      <c r="CE26" s="702"/>
      <c r="CF26" s="702"/>
      <c r="CG26" s="702"/>
      <c r="CH26" s="702"/>
      <c r="CI26" s="702"/>
      <c r="CJ26" s="702"/>
      <c r="CK26" s="702"/>
      <c r="CL26" s="702"/>
      <c r="CM26" s="702"/>
      <c r="CN26" s="702"/>
      <c r="CO26" s="702"/>
      <c r="CP26" s="702"/>
      <c r="CQ26" s="703"/>
      <c r="CR26" s="661">
        <v>273556</v>
      </c>
      <c r="CS26" s="664"/>
      <c r="CT26" s="664"/>
      <c r="CU26" s="664"/>
      <c r="CV26" s="664"/>
      <c r="CW26" s="664"/>
      <c r="CX26" s="664"/>
      <c r="CY26" s="665"/>
      <c r="CZ26" s="666">
        <v>9</v>
      </c>
      <c r="DA26" s="695"/>
      <c r="DB26" s="695"/>
      <c r="DC26" s="696"/>
      <c r="DD26" s="669">
        <v>265072</v>
      </c>
      <c r="DE26" s="664"/>
      <c r="DF26" s="664"/>
      <c r="DG26" s="664"/>
      <c r="DH26" s="664"/>
      <c r="DI26" s="664"/>
      <c r="DJ26" s="664"/>
      <c r="DK26" s="665"/>
      <c r="DL26" s="669" t="s">
        <v>127</v>
      </c>
      <c r="DM26" s="664"/>
      <c r="DN26" s="664"/>
      <c r="DO26" s="664"/>
      <c r="DP26" s="664"/>
      <c r="DQ26" s="664"/>
      <c r="DR26" s="664"/>
      <c r="DS26" s="664"/>
      <c r="DT26" s="664"/>
      <c r="DU26" s="664"/>
      <c r="DV26" s="665"/>
      <c r="DW26" s="666" t="s">
        <v>226</v>
      </c>
      <c r="DX26" s="695"/>
      <c r="DY26" s="695"/>
      <c r="DZ26" s="695"/>
      <c r="EA26" s="695"/>
      <c r="EB26" s="695"/>
      <c r="EC26" s="697"/>
    </row>
    <row r="27" spans="2:133" ht="11.25" customHeight="1" x14ac:dyDescent="0.15">
      <c r="B27" s="658" t="s">
        <v>298</v>
      </c>
      <c r="C27" s="659"/>
      <c r="D27" s="659"/>
      <c r="E27" s="659"/>
      <c r="F27" s="659"/>
      <c r="G27" s="659"/>
      <c r="H27" s="659"/>
      <c r="I27" s="659"/>
      <c r="J27" s="659"/>
      <c r="K27" s="659"/>
      <c r="L27" s="659"/>
      <c r="M27" s="659"/>
      <c r="N27" s="659"/>
      <c r="O27" s="659"/>
      <c r="P27" s="659"/>
      <c r="Q27" s="660"/>
      <c r="R27" s="661">
        <v>362579</v>
      </c>
      <c r="S27" s="664"/>
      <c r="T27" s="664"/>
      <c r="U27" s="664"/>
      <c r="V27" s="664"/>
      <c r="W27" s="664"/>
      <c r="X27" s="664"/>
      <c r="Y27" s="665"/>
      <c r="Z27" s="723">
        <v>11.4</v>
      </c>
      <c r="AA27" s="723"/>
      <c r="AB27" s="723"/>
      <c r="AC27" s="723"/>
      <c r="AD27" s="724" t="s">
        <v>226</v>
      </c>
      <c r="AE27" s="724"/>
      <c r="AF27" s="724"/>
      <c r="AG27" s="724"/>
      <c r="AH27" s="724"/>
      <c r="AI27" s="724"/>
      <c r="AJ27" s="724"/>
      <c r="AK27" s="724"/>
      <c r="AL27" s="666" t="s">
        <v>226</v>
      </c>
      <c r="AM27" s="667"/>
      <c r="AN27" s="667"/>
      <c r="AO27" s="725"/>
      <c r="AP27" s="658" t="s">
        <v>299</v>
      </c>
      <c r="AQ27" s="659"/>
      <c r="AR27" s="659"/>
      <c r="AS27" s="659"/>
      <c r="AT27" s="659"/>
      <c r="AU27" s="659"/>
      <c r="AV27" s="659"/>
      <c r="AW27" s="659"/>
      <c r="AX27" s="659"/>
      <c r="AY27" s="659"/>
      <c r="AZ27" s="659"/>
      <c r="BA27" s="659"/>
      <c r="BB27" s="659"/>
      <c r="BC27" s="659"/>
      <c r="BD27" s="659"/>
      <c r="BE27" s="659"/>
      <c r="BF27" s="660"/>
      <c r="BG27" s="661">
        <v>491910</v>
      </c>
      <c r="BH27" s="664"/>
      <c r="BI27" s="664"/>
      <c r="BJ27" s="664"/>
      <c r="BK27" s="664"/>
      <c r="BL27" s="664"/>
      <c r="BM27" s="664"/>
      <c r="BN27" s="665"/>
      <c r="BO27" s="723">
        <v>100</v>
      </c>
      <c r="BP27" s="723"/>
      <c r="BQ27" s="723"/>
      <c r="BR27" s="723"/>
      <c r="BS27" s="669" t="s">
        <v>127</v>
      </c>
      <c r="BT27" s="664"/>
      <c r="BU27" s="664"/>
      <c r="BV27" s="664"/>
      <c r="BW27" s="664"/>
      <c r="BX27" s="664"/>
      <c r="BY27" s="664"/>
      <c r="BZ27" s="664"/>
      <c r="CA27" s="664"/>
      <c r="CB27" s="704"/>
      <c r="CD27" s="705" t="s">
        <v>300</v>
      </c>
      <c r="CE27" s="702"/>
      <c r="CF27" s="702"/>
      <c r="CG27" s="702"/>
      <c r="CH27" s="702"/>
      <c r="CI27" s="702"/>
      <c r="CJ27" s="702"/>
      <c r="CK27" s="702"/>
      <c r="CL27" s="702"/>
      <c r="CM27" s="702"/>
      <c r="CN27" s="702"/>
      <c r="CO27" s="702"/>
      <c r="CP27" s="702"/>
      <c r="CQ27" s="703"/>
      <c r="CR27" s="661">
        <v>32596</v>
      </c>
      <c r="CS27" s="662"/>
      <c r="CT27" s="662"/>
      <c r="CU27" s="662"/>
      <c r="CV27" s="662"/>
      <c r="CW27" s="662"/>
      <c r="CX27" s="662"/>
      <c r="CY27" s="663"/>
      <c r="CZ27" s="666">
        <v>1.1000000000000001</v>
      </c>
      <c r="DA27" s="695"/>
      <c r="DB27" s="695"/>
      <c r="DC27" s="696"/>
      <c r="DD27" s="669">
        <v>14308</v>
      </c>
      <c r="DE27" s="662"/>
      <c r="DF27" s="662"/>
      <c r="DG27" s="662"/>
      <c r="DH27" s="662"/>
      <c r="DI27" s="662"/>
      <c r="DJ27" s="662"/>
      <c r="DK27" s="663"/>
      <c r="DL27" s="669">
        <v>12398</v>
      </c>
      <c r="DM27" s="662"/>
      <c r="DN27" s="662"/>
      <c r="DO27" s="662"/>
      <c r="DP27" s="662"/>
      <c r="DQ27" s="662"/>
      <c r="DR27" s="662"/>
      <c r="DS27" s="662"/>
      <c r="DT27" s="662"/>
      <c r="DU27" s="662"/>
      <c r="DV27" s="663"/>
      <c r="DW27" s="666">
        <v>0.8</v>
      </c>
      <c r="DX27" s="695"/>
      <c r="DY27" s="695"/>
      <c r="DZ27" s="695"/>
      <c r="EA27" s="695"/>
      <c r="EB27" s="695"/>
      <c r="EC27" s="697"/>
    </row>
    <row r="28" spans="2:133" ht="11.25" customHeight="1" x14ac:dyDescent="0.15">
      <c r="B28" s="766" t="s">
        <v>301</v>
      </c>
      <c r="C28" s="767"/>
      <c r="D28" s="767"/>
      <c r="E28" s="767"/>
      <c r="F28" s="767"/>
      <c r="G28" s="767"/>
      <c r="H28" s="767"/>
      <c r="I28" s="767"/>
      <c r="J28" s="767"/>
      <c r="K28" s="767"/>
      <c r="L28" s="767"/>
      <c r="M28" s="767"/>
      <c r="N28" s="767"/>
      <c r="O28" s="767"/>
      <c r="P28" s="767"/>
      <c r="Q28" s="768"/>
      <c r="R28" s="661" t="s">
        <v>127</v>
      </c>
      <c r="S28" s="664"/>
      <c r="T28" s="664"/>
      <c r="U28" s="664"/>
      <c r="V28" s="664"/>
      <c r="W28" s="664"/>
      <c r="X28" s="664"/>
      <c r="Y28" s="665"/>
      <c r="Z28" s="723" t="s">
        <v>226</v>
      </c>
      <c r="AA28" s="723"/>
      <c r="AB28" s="723"/>
      <c r="AC28" s="723"/>
      <c r="AD28" s="724" t="s">
        <v>226</v>
      </c>
      <c r="AE28" s="724"/>
      <c r="AF28" s="724"/>
      <c r="AG28" s="724"/>
      <c r="AH28" s="724"/>
      <c r="AI28" s="724"/>
      <c r="AJ28" s="724"/>
      <c r="AK28" s="724"/>
      <c r="AL28" s="666" t="s">
        <v>226</v>
      </c>
      <c r="AM28" s="667"/>
      <c r="AN28" s="667"/>
      <c r="AO28" s="725"/>
      <c r="AP28" s="673"/>
      <c r="AQ28" s="674"/>
      <c r="AR28" s="674"/>
      <c r="AS28" s="674"/>
      <c r="AT28" s="674"/>
      <c r="AU28" s="674"/>
      <c r="AV28" s="674"/>
      <c r="AW28" s="674"/>
      <c r="AX28" s="674"/>
      <c r="AY28" s="674"/>
      <c r="AZ28" s="674"/>
      <c r="BA28" s="674"/>
      <c r="BB28" s="674"/>
      <c r="BC28" s="674"/>
      <c r="BD28" s="674"/>
      <c r="BE28" s="674"/>
      <c r="BF28" s="675"/>
      <c r="BG28" s="661"/>
      <c r="BH28" s="664"/>
      <c r="BI28" s="664"/>
      <c r="BJ28" s="664"/>
      <c r="BK28" s="664"/>
      <c r="BL28" s="664"/>
      <c r="BM28" s="664"/>
      <c r="BN28" s="665"/>
      <c r="BO28" s="723"/>
      <c r="BP28" s="723"/>
      <c r="BQ28" s="723"/>
      <c r="BR28" s="723"/>
      <c r="BS28" s="724"/>
      <c r="BT28" s="724"/>
      <c r="BU28" s="724"/>
      <c r="BV28" s="724"/>
      <c r="BW28" s="724"/>
      <c r="BX28" s="724"/>
      <c r="BY28" s="724"/>
      <c r="BZ28" s="724"/>
      <c r="CA28" s="724"/>
      <c r="CB28" s="765"/>
      <c r="CD28" s="705" t="s">
        <v>302</v>
      </c>
      <c r="CE28" s="702"/>
      <c r="CF28" s="702"/>
      <c r="CG28" s="702"/>
      <c r="CH28" s="702"/>
      <c r="CI28" s="702"/>
      <c r="CJ28" s="702"/>
      <c r="CK28" s="702"/>
      <c r="CL28" s="702"/>
      <c r="CM28" s="702"/>
      <c r="CN28" s="702"/>
      <c r="CO28" s="702"/>
      <c r="CP28" s="702"/>
      <c r="CQ28" s="703"/>
      <c r="CR28" s="661">
        <v>209636</v>
      </c>
      <c r="CS28" s="664"/>
      <c r="CT28" s="664"/>
      <c r="CU28" s="664"/>
      <c r="CV28" s="664"/>
      <c r="CW28" s="664"/>
      <c r="CX28" s="664"/>
      <c r="CY28" s="665"/>
      <c r="CZ28" s="666">
        <v>6.9</v>
      </c>
      <c r="DA28" s="695"/>
      <c r="DB28" s="695"/>
      <c r="DC28" s="696"/>
      <c r="DD28" s="669">
        <v>203827</v>
      </c>
      <c r="DE28" s="664"/>
      <c r="DF28" s="664"/>
      <c r="DG28" s="664"/>
      <c r="DH28" s="664"/>
      <c r="DI28" s="664"/>
      <c r="DJ28" s="664"/>
      <c r="DK28" s="665"/>
      <c r="DL28" s="669">
        <v>203827</v>
      </c>
      <c r="DM28" s="664"/>
      <c r="DN28" s="664"/>
      <c r="DO28" s="664"/>
      <c r="DP28" s="664"/>
      <c r="DQ28" s="664"/>
      <c r="DR28" s="664"/>
      <c r="DS28" s="664"/>
      <c r="DT28" s="664"/>
      <c r="DU28" s="664"/>
      <c r="DV28" s="665"/>
      <c r="DW28" s="666">
        <v>13.6</v>
      </c>
      <c r="DX28" s="695"/>
      <c r="DY28" s="695"/>
      <c r="DZ28" s="695"/>
      <c r="EA28" s="695"/>
      <c r="EB28" s="695"/>
      <c r="EC28" s="697"/>
    </row>
    <row r="29" spans="2:133" ht="11.25" customHeight="1" x14ac:dyDescent="0.15">
      <c r="B29" s="658" t="s">
        <v>303</v>
      </c>
      <c r="C29" s="659"/>
      <c r="D29" s="659"/>
      <c r="E29" s="659"/>
      <c r="F29" s="659"/>
      <c r="G29" s="659"/>
      <c r="H29" s="659"/>
      <c r="I29" s="659"/>
      <c r="J29" s="659"/>
      <c r="K29" s="659"/>
      <c r="L29" s="659"/>
      <c r="M29" s="659"/>
      <c r="N29" s="659"/>
      <c r="O29" s="659"/>
      <c r="P29" s="659"/>
      <c r="Q29" s="660"/>
      <c r="R29" s="661">
        <v>92322</v>
      </c>
      <c r="S29" s="664"/>
      <c r="T29" s="664"/>
      <c r="U29" s="664"/>
      <c r="V29" s="664"/>
      <c r="W29" s="664"/>
      <c r="X29" s="664"/>
      <c r="Y29" s="665"/>
      <c r="Z29" s="723">
        <v>2.9</v>
      </c>
      <c r="AA29" s="723"/>
      <c r="AB29" s="723"/>
      <c r="AC29" s="723"/>
      <c r="AD29" s="724" t="s">
        <v>226</v>
      </c>
      <c r="AE29" s="724"/>
      <c r="AF29" s="724"/>
      <c r="AG29" s="724"/>
      <c r="AH29" s="724"/>
      <c r="AI29" s="724"/>
      <c r="AJ29" s="724"/>
      <c r="AK29" s="724"/>
      <c r="AL29" s="666" t="s">
        <v>226</v>
      </c>
      <c r="AM29" s="667"/>
      <c r="AN29" s="667"/>
      <c r="AO29" s="725"/>
      <c r="AP29" s="735" t="s">
        <v>220</v>
      </c>
      <c r="AQ29" s="736"/>
      <c r="AR29" s="736"/>
      <c r="AS29" s="736"/>
      <c r="AT29" s="736"/>
      <c r="AU29" s="736"/>
      <c r="AV29" s="736"/>
      <c r="AW29" s="736"/>
      <c r="AX29" s="736"/>
      <c r="AY29" s="736"/>
      <c r="AZ29" s="736"/>
      <c r="BA29" s="736"/>
      <c r="BB29" s="736"/>
      <c r="BC29" s="736"/>
      <c r="BD29" s="736"/>
      <c r="BE29" s="736"/>
      <c r="BF29" s="737"/>
      <c r="BG29" s="735" t="s">
        <v>304</v>
      </c>
      <c r="BH29" s="763"/>
      <c r="BI29" s="763"/>
      <c r="BJ29" s="763"/>
      <c r="BK29" s="763"/>
      <c r="BL29" s="763"/>
      <c r="BM29" s="763"/>
      <c r="BN29" s="763"/>
      <c r="BO29" s="763"/>
      <c r="BP29" s="763"/>
      <c r="BQ29" s="764"/>
      <c r="BR29" s="735" t="s">
        <v>305</v>
      </c>
      <c r="BS29" s="763"/>
      <c r="BT29" s="763"/>
      <c r="BU29" s="763"/>
      <c r="BV29" s="763"/>
      <c r="BW29" s="763"/>
      <c r="BX29" s="763"/>
      <c r="BY29" s="763"/>
      <c r="BZ29" s="763"/>
      <c r="CA29" s="763"/>
      <c r="CB29" s="764"/>
      <c r="CD29" s="745" t="s">
        <v>306</v>
      </c>
      <c r="CE29" s="746"/>
      <c r="CF29" s="705" t="s">
        <v>70</v>
      </c>
      <c r="CG29" s="702"/>
      <c r="CH29" s="702"/>
      <c r="CI29" s="702"/>
      <c r="CJ29" s="702"/>
      <c r="CK29" s="702"/>
      <c r="CL29" s="702"/>
      <c r="CM29" s="702"/>
      <c r="CN29" s="702"/>
      <c r="CO29" s="702"/>
      <c r="CP29" s="702"/>
      <c r="CQ29" s="703"/>
      <c r="CR29" s="661">
        <v>209636</v>
      </c>
      <c r="CS29" s="662"/>
      <c r="CT29" s="662"/>
      <c r="CU29" s="662"/>
      <c r="CV29" s="662"/>
      <c r="CW29" s="662"/>
      <c r="CX29" s="662"/>
      <c r="CY29" s="663"/>
      <c r="CZ29" s="666">
        <v>6.9</v>
      </c>
      <c r="DA29" s="695"/>
      <c r="DB29" s="695"/>
      <c r="DC29" s="696"/>
      <c r="DD29" s="669">
        <v>203827</v>
      </c>
      <c r="DE29" s="662"/>
      <c r="DF29" s="662"/>
      <c r="DG29" s="662"/>
      <c r="DH29" s="662"/>
      <c r="DI29" s="662"/>
      <c r="DJ29" s="662"/>
      <c r="DK29" s="663"/>
      <c r="DL29" s="669">
        <v>203827</v>
      </c>
      <c r="DM29" s="662"/>
      <c r="DN29" s="662"/>
      <c r="DO29" s="662"/>
      <c r="DP29" s="662"/>
      <c r="DQ29" s="662"/>
      <c r="DR29" s="662"/>
      <c r="DS29" s="662"/>
      <c r="DT29" s="662"/>
      <c r="DU29" s="662"/>
      <c r="DV29" s="663"/>
      <c r="DW29" s="666">
        <v>13.6</v>
      </c>
      <c r="DX29" s="695"/>
      <c r="DY29" s="695"/>
      <c r="DZ29" s="695"/>
      <c r="EA29" s="695"/>
      <c r="EB29" s="695"/>
      <c r="EC29" s="697"/>
    </row>
    <row r="30" spans="2:133" ht="11.25" customHeight="1" x14ac:dyDescent="0.15">
      <c r="B30" s="658" t="s">
        <v>307</v>
      </c>
      <c r="C30" s="659"/>
      <c r="D30" s="659"/>
      <c r="E30" s="659"/>
      <c r="F30" s="659"/>
      <c r="G30" s="659"/>
      <c r="H30" s="659"/>
      <c r="I30" s="659"/>
      <c r="J30" s="659"/>
      <c r="K30" s="659"/>
      <c r="L30" s="659"/>
      <c r="M30" s="659"/>
      <c r="N30" s="659"/>
      <c r="O30" s="659"/>
      <c r="P30" s="659"/>
      <c r="Q30" s="660"/>
      <c r="R30" s="661">
        <v>24397</v>
      </c>
      <c r="S30" s="664"/>
      <c r="T30" s="664"/>
      <c r="U30" s="664"/>
      <c r="V30" s="664"/>
      <c r="W30" s="664"/>
      <c r="X30" s="664"/>
      <c r="Y30" s="665"/>
      <c r="Z30" s="723">
        <v>0.8</v>
      </c>
      <c r="AA30" s="723"/>
      <c r="AB30" s="723"/>
      <c r="AC30" s="723"/>
      <c r="AD30" s="724" t="s">
        <v>127</v>
      </c>
      <c r="AE30" s="724"/>
      <c r="AF30" s="724"/>
      <c r="AG30" s="724"/>
      <c r="AH30" s="724"/>
      <c r="AI30" s="724"/>
      <c r="AJ30" s="724"/>
      <c r="AK30" s="724"/>
      <c r="AL30" s="666" t="s">
        <v>127</v>
      </c>
      <c r="AM30" s="667"/>
      <c r="AN30" s="667"/>
      <c r="AO30" s="725"/>
      <c r="AP30" s="751" t="s">
        <v>308</v>
      </c>
      <c r="AQ30" s="752"/>
      <c r="AR30" s="752"/>
      <c r="AS30" s="752"/>
      <c r="AT30" s="757" t="s">
        <v>309</v>
      </c>
      <c r="AU30" s="230"/>
      <c r="AV30" s="230"/>
      <c r="AW30" s="230"/>
      <c r="AX30" s="760" t="s">
        <v>186</v>
      </c>
      <c r="AY30" s="761"/>
      <c r="AZ30" s="761"/>
      <c r="BA30" s="761"/>
      <c r="BB30" s="761"/>
      <c r="BC30" s="761"/>
      <c r="BD30" s="761"/>
      <c r="BE30" s="761"/>
      <c r="BF30" s="762"/>
      <c r="BG30" s="741">
        <v>99.8</v>
      </c>
      <c r="BH30" s="742"/>
      <c r="BI30" s="742"/>
      <c r="BJ30" s="742"/>
      <c r="BK30" s="742"/>
      <c r="BL30" s="742"/>
      <c r="BM30" s="743">
        <v>99.2</v>
      </c>
      <c r="BN30" s="742"/>
      <c r="BO30" s="742"/>
      <c r="BP30" s="742"/>
      <c r="BQ30" s="744"/>
      <c r="BR30" s="741">
        <v>99.7</v>
      </c>
      <c r="BS30" s="742"/>
      <c r="BT30" s="742"/>
      <c r="BU30" s="742"/>
      <c r="BV30" s="742"/>
      <c r="BW30" s="742"/>
      <c r="BX30" s="743">
        <v>98.9</v>
      </c>
      <c r="BY30" s="742"/>
      <c r="BZ30" s="742"/>
      <c r="CA30" s="742"/>
      <c r="CB30" s="744"/>
      <c r="CD30" s="747"/>
      <c r="CE30" s="748"/>
      <c r="CF30" s="705" t="s">
        <v>310</v>
      </c>
      <c r="CG30" s="702"/>
      <c r="CH30" s="702"/>
      <c r="CI30" s="702"/>
      <c r="CJ30" s="702"/>
      <c r="CK30" s="702"/>
      <c r="CL30" s="702"/>
      <c r="CM30" s="702"/>
      <c r="CN30" s="702"/>
      <c r="CO30" s="702"/>
      <c r="CP30" s="702"/>
      <c r="CQ30" s="703"/>
      <c r="CR30" s="661">
        <v>199744</v>
      </c>
      <c r="CS30" s="664"/>
      <c r="CT30" s="664"/>
      <c r="CU30" s="664"/>
      <c r="CV30" s="664"/>
      <c r="CW30" s="664"/>
      <c r="CX30" s="664"/>
      <c r="CY30" s="665"/>
      <c r="CZ30" s="666">
        <v>6.6</v>
      </c>
      <c r="DA30" s="695"/>
      <c r="DB30" s="695"/>
      <c r="DC30" s="696"/>
      <c r="DD30" s="669">
        <v>194416</v>
      </c>
      <c r="DE30" s="664"/>
      <c r="DF30" s="664"/>
      <c r="DG30" s="664"/>
      <c r="DH30" s="664"/>
      <c r="DI30" s="664"/>
      <c r="DJ30" s="664"/>
      <c r="DK30" s="665"/>
      <c r="DL30" s="669">
        <v>194416</v>
      </c>
      <c r="DM30" s="664"/>
      <c r="DN30" s="664"/>
      <c r="DO30" s="664"/>
      <c r="DP30" s="664"/>
      <c r="DQ30" s="664"/>
      <c r="DR30" s="664"/>
      <c r="DS30" s="664"/>
      <c r="DT30" s="664"/>
      <c r="DU30" s="664"/>
      <c r="DV30" s="665"/>
      <c r="DW30" s="666">
        <v>13</v>
      </c>
      <c r="DX30" s="695"/>
      <c r="DY30" s="695"/>
      <c r="DZ30" s="695"/>
      <c r="EA30" s="695"/>
      <c r="EB30" s="695"/>
      <c r="EC30" s="697"/>
    </row>
    <row r="31" spans="2:133" ht="11.25" customHeight="1" x14ac:dyDescent="0.15">
      <c r="B31" s="658" t="s">
        <v>311</v>
      </c>
      <c r="C31" s="659"/>
      <c r="D31" s="659"/>
      <c r="E31" s="659"/>
      <c r="F31" s="659"/>
      <c r="G31" s="659"/>
      <c r="H31" s="659"/>
      <c r="I31" s="659"/>
      <c r="J31" s="659"/>
      <c r="K31" s="659"/>
      <c r="L31" s="659"/>
      <c r="M31" s="659"/>
      <c r="N31" s="659"/>
      <c r="O31" s="659"/>
      <c r="P31" s="659"/>
      <c r="Q31" s="660"/>
      <c r="R31" s="661">
        <v>510</v>
      </c>
      <c r="S31" s="664"/>
      <c r="T31" s="664"/>
      <c r="U31" s="664"/>
      <c r="V31" s="664"/>
      <c r="W31" s="664"/>
      <c r="X31" s="664"/>
      <c r="Y31" s="665"/>
      <c r="Z31" s="723">
        <v>0</v>
      </c>
      <c r="AA31" s="723"/>
      <c r="AB31" s="723"/>
      <c r="AC31" s="723"/>
      <c r="AD31" s="724" t="s">
        <v>226</v>
      </c>
      <c r="AE31" s="724"/>
      <c r="AF31" s="724"/>
      <c r="AG31" s="724"/>
      <c r="AH31" s="724"/>
      <c r="AI31" s="724"/>
      <c r="AJ31" s="724"/>
      <c r="AK31" s="724"/>
      <c r="AL31" s="666" t="s">
        <v>226</v>
      </c>
      <c r="AM31" s="667"/>
      <c r="AN31" s="667"/>
      <c r="AO31" s="725"/>
      <c r="AP31" s="753"/>
      <c r="AQ31" s="754"/>
      <c r="AR31" s="754"/>
      <c r="AS31" s="754"/>
      <c r="AT31" s="758"/>
      <c r="AU31" s="229" t="s">
        <v>312</v>
      </c>
      <c r="AV31" s="229"/>
      <c r="AW31" s="229"/>
      <c r="AX31" s="658" t="s">
        <v>313</v>
      </c>
      <c r="AY31" s="659"/>
      <c r="AZ31" s="659"/>
      <c r="BA31" s="659"/>
      <c r="BB31" s="659"/>
      <c r="BC31" s="659"/>
      <c r="BD31" s="659"/>
      <c r="BE31" s="659"/>
      <c r="BF31" s="660"/>
      <c r="BG31" s="739">
        <v>98.9</v>
      </c>
      <c r="BH31" s="662"/>
      <c r="BI31" s="662"/>
      <c r="BJ31" s="662"/>
      <c r="BK31" s="662"/>
      <c r="BL31" s="662"/>
      <c r="BM31" s="667">
        <v>96.7</v>
      </c>
      <c r="BN31" s="740"/>
      <c r="BO31" s="740"/>
      <c r="BP31" s="740"/>
      <c r="BQ31" s="701"/>
      <c r="BR31" s="739">
        <v>98.6</v>
      </c>
      <c r="BS31" s="662"/>
      <c r="BT31" s="662"/>
      <c r="BU31" s="662"/>
      <c r="BV31" s="662"/>
      <c r="BW31" s="662"/>
      <c r="BX31" s="667">
        <v>96</v>
      </c>
      <c r="BY31" s="740"/>
      <c r="BZ31" s="740"/>
      <c r="CA31" s="740"/>
      <c r="CB31" s="701"/>
      <c r="CD31" s="747"/>
      <c r="CE31" s="748"/>
      <c r="CF31" s="705" t="s">
        <v>314</v>
      </c>
      <c r="CG31" s="702"/>
      <c r="CH31" s="702"/>
      <c r="CI31" s="702"/>
      <c r="CJ31" s="702"/>
      <c r="CK31" s="702"/>
      <c r="CL31" s="702"/>
      <c r="CM31" s="702"/>
      <c r="CN31" s="702"/>
      <c r="CO31" s="702"/>
      <c r="CP31" s="702"/>
      <c r="CQ31" s="703"/>
      <c r="CR31" s="661">
        <v>9892</v>
      </c>
      <c r="CS31" s="662"/>
      <c r="CT31" s="662"/>
      <c r="CU31" s="662"/>
      <c r="CV31" s="662"/>
      <c r="CW31" s="662"/>
      <c r="CX31" s="662"/>
      <c r="CY31" s="663"/>
      <c r="CZ31" s="666">
        <v>0.3</v>
      </c>
      <c r="DA31" s="695"/>
      <c r="DB31" s="695"/>
      <c r="DC31" s="696"/>
      <c r="DD31" s="669">
        <v>9411</v>
      </c>
      <c r="DE31" s="662"/>
      <c r="DF31" s="662"/>
      <c r="DG31" s="662"/>
      <c r="DH31" s="662"/>
      <c r="DI31" s="662"/>
      <c r="DJ31" s="662"/>
      <c r="DK31" s="663"/>
      <c r="DL31" s="669">
        <v>9411</v>
      </c>
      <c r="DM31" s="662"/>
      <c r="DN31" s="662"/>
      <c r="DO31" s="662"/>
      <c r="DP31" s="662"/>
      <c r="DQ31" s="662"/>
      <c r="DR31" s="662"/>
      <c r="DS31" s="662"/>
      <c r="DT31" s="662"/>
      <c r="DU31" s="662"/>
      <c r="DV31" s="663"/>
      <c r="DW31" s="666">
        <v>0.6</v>
      </c>
      <c r="DX31" s="695"/>
      <c r="DY31" s="695"/>
      <c r="DZ31" s="695"/>
      <c r="EA31" s="695"/>
      <c r="EB31" s="695"/>
      <c r="EC31" s="697"/>
    </row>
    <row r="32" spans="2:133" ht="11.25" customHeight="1" x14ac:dyDescent="0.15">
      <c r="B32" s="658" t="s">
        <v>315</v>
      </c>
      <c r="C32" s="659"/>
      <c r="D32" s="659"/>
      <c r="E32" s="659"/>
      <c r="F32" s="659"/>
      <c r="G32" s="659"/>
      <c r="H32" s="659"/>
      <c r="I32" s="659"/>
      <c r="J32" s="659"/>
      <c r="K32" s="659"/>
      <c r="L32" s="659"/>
      <c r="M32" s="659"/>
      <c r="N32" s="659"/>
      <c r="O32" s="659"/>
      <c r="P32" s="659"/>
      <c r="Q32" s="660"/>
      <c r="R32" s="661">
        <v>355530</v>
      </c>
      <c r="S32" s="664"/>
      <c r="T32" s="664"/>
      <c r="U32" s="664"/>
      <c r="V32" s="664"/>
      <c r="W32" s="664"/>
      <c r="X32" s="664"/>
      <c r="Y32" s="665"/>
      <c r="Z32" s="723">
        <v>11.2</v>
      </c>
      <c r="AA32" s="723"/>
      <c r="AB32" s="723"/>
      <c r="AC32" s="723"/>
      <c r="AD32" s="724" t="s">
        <v>226</v>
      </c>
      <c r="AE32" s="724"/>
      <c r="AF32" s="724"/>
      <c r="AG32" s="724"/>
      <c r="AH32" s="724"/>
      <c r="AI32" s="724"/>
      <c r="AJ32" s="724"/>
      <c r="AK32" s="724"/>
      <c r="AL32" s="666" t="s">
        <v>226</v>
      </c>
      <c r="AM32" s="667"/>
      <c r="AN32" s="667"/>
      <c r="AO32" s="725"/>
      <c r="AP32" s="755"/>
      <c r="AQ32" s="756"/>
      <c r="AR32" s="756"/>
      <c r="AS32" s="756"/>
      <c r="AT32" s="759"/>
      <c r="AU32" s="231"/>
      <c r="AV32" s="231"/>
      <c r="AW32" s="231"/>
      <c r="AX32" s="673" t="s">
        <v>316</v>
      </c>
      <c r="AY32" s="674"/>
      <c r="AZ32" s="674"/>
      <c r="BA32" s="674"/>
      <c r="BB32" s="674"/>
      <c r="BC32" s="674"/>
      <c r="BD32" s="674"/>
      <c r="BE32" s="674"/>
      <c r="BF32" s="675"/>
      <c r="BG32" s="738">
        <v>99.6</v>
      </c>
      <c r="BH32" s="677"/>
      <c r="BI32" s="677"/>
      <c r="BJ32" s="677"/>
      <c r="BK32" s="677"/>
      <c r="BL32" s="677"/>
      <c r="BM32" s="721">
        <v>97.8</v>
      </c>
      <c r="BN32" s="677"/>
      <c r="BO32" s="677"/>
      <c r="BP32" s="677"/>
      <c r="BQ32" s="714"/>
      <c r="BR32" s="738">
        <v>99.2</v>
      </c>
      <c r="BS32" s="677"/>
      <c r="BT32" s="677"/>
      <c r="BU32" s="677"/>
      <c r="BV32" s="677"/>
      <c r="BW32" s="677"/>
      <c r="BX32" s="721">
        <v>96.7</v>
      </c>
      <c r="BY32" s="677"/>
      <c r="BZ32" s="677"/>
      <c r="CA32" s="677"/>
      <c r="CB32" s="714"/>
      <c r="CD32" s="749"/>
      <c r="CE32" s="750"/>
      <c r="CF32" s="705" t="s">
        <v>317</v>
      </c>
      <c r="CG32" s="702"/>
      <c r="CH32" s="702"/>
      <c r="CI32" s="702"/>
      <c r="CJ32" s="702"/>
      <c r="CK32" s="702"/>
      <c r="CL32" s="702"/>
      <c r="CM32" s="702"/>
      <c r="CN32" s="702"/>
      <c r="CO32" s="702"/>
      <c r="CP32" s="702"/>
      <c r="CQ32" s="703"/>
      <c r="CR32" s="661" t="s">
        <v>127</v>
      </c>
      <c r="CS32" s="664"/>
      <c r="CT32" s="664"/>
      <c r="CU32" s="664"/>
      <c r="CV32" s="664"/>
      <c r="CW32" s="664"/>
      <c r="CX32" s="664"/>
      <c r="CY32" s="665"/>
      <c r="CZ32" s="666" t="s">
        <v>226</v>
      </c>
      <c r="DA32" s="695"/>
      <c r="DB32" s="695"/>
      <c r="DC32" s="696"/>
      <c r="DD32" s="669" t="s">
        <v>127</v>
      </c>
      <c r="DE32" s="664"/>
      <c r="DF32" s="664"/>
      <c r="DG32" s="664"/>
      <c r="DH32" s="664"/>
      <c r="DI32" s="664"/>
      <c r="DJ32" s="664"/>
      <c r="DK32" s="665"/>
      <c r="DL32" s="669" t="s">
        <v>226</v>
      </c>
      <c r="DM32" s="664"/>
      <c r="DN32" s="664"/>
      <c r="DO32" s="664"/>
      <c r="DP32" s="664"/>
      <c r="DQ32" s="664"/>
      <c r="DR32" s="664"/>
      <c r="DS32" s="664"/>
      <c r="DT32" s="664"/>
      <c r="DU32" s="664"/>
      <c r="DV32" s="665"/>
      <c r="DW32" s="666" t="s">
        <v>127</v>
      </c>
      <c r="DX32" s="695"/>
      <c r="DY32" s="695"/>
      <c r="DZ32" s="695"/>
      <c r="EA32" s="695"/>
      <c r="EB32" s="695"/>
      <c r="EC32" s="697"/>
    </row>
    <row r="33" spans="2:133" ht="11.25" customHeight="1" x14ac:dyDescent="0.15">
      <c r="B33" s="658" t="s">
        <v>318</v>
      </c>
      <c r="C33" s="659"/>
      <c r="D33" s="659"/>
      <c r="E33" s="659"/>
      <c r="F33" s="659"/>
      <c r="G33" s="659"/>
      <c r="H33" s="659"/>
      <c r="I33" s="659"/>
      <c r="J33" s="659"/>
      <c r="K33" s="659"/>
      <c r="L33" s="659"/>
      <c r="M33" s="659"/>
      <c r="N33" s="659"/>
      <c r="O33" s="659"/>
      <c r="P33" s="659"/>
      <c r="Q33" s="660"/>
      <c r="R33" s="661">
        <v>187400</v>
      </c>
      <c r="S33" s="664"/>
      <c r="T33" s="664"/>
      <c r="U33" s="664"/>
      <c r="V33" s="664"/>
      <c r="W33" s="664"/>
      <c r="X33" s="664"/>
      <c r="Y33" s="665"/>
      <c r="Z33" s="723">
        <v>5.9</v>
      </c>
      <c r="AA33" s="723"/>
      <c r="AB33" s="723"/>
      <c r="AC33" s="723"/>
      <c r="AD33" s="724" t="s">
        <v>274</v>
      </c>
      <c r="AE33" s="724"/>
      <c r="AF33" s="724"/>
      <c r="AG33" s="724"/>
      <c r="AH33" s="724"/>
      <c r="AI33" s="724"/>
      <c r="AJ33" s="724"/>
      <c r="AK33" s="724"/>
      <c r="AL33" s="666" t="s">
        <v>226</v>
      </c>
      <c r="AM33" s="667"/>
      <c r="AN33" s="667"/>
      <c r="AO33" s="725"/>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705" t="s">
        <v>319</v>
      </c>
      <c r="CE33" s="702"/>
      <c r="CF33" s="702"/>
      <c r="CG33" s="702"/>
      <c r="CH33" s="702"/>
      <c r="CI33" s="702"/>
      <c r="CJ33" s="702"/>
      <c r="CK33" s="702"/>
      <c r="CL33" s="702"/>
      <c r="CM33" s="702"/>
      <c r="CN33" s="702"/>
      <c r="CO33" s="702"/>
      <c r="CP33" s="702"/>
      <c r="CQ33" s="703"/>
      <c r="CR33" s="661">
        <v>1136346</v>
      </c>
      <c r="CS33" s="662"/>
      <c r="CT33" s="662"/>
      <c r="CU33" s="662"/>
      <c r="CV33" s="662"/>
      <c r="CW33" s="662"/>
      <c r="CX33" s="662"/>
      <c r="CY33" s="663"/>
      <c r="CZ33" s="666">
        <v>37.4</v>
      </c>
      <c r="DA33" s="695"/>
      <c r="DB33" s="695"/>
      <c r="DC33" s="696"/>
      <c r="DD33" s="669">
        <v>905664</v>
      </c>
      <c r="DE33" s="662"/>
      <c r="DF33" s="662"/>
      <c r="DG33" s="662"/>
      <c r="DH33" s="662"/>
      <c r="DI33" s="662"/>
      <c r="DJ33" s="662"/>
      <c r="DK33" s="663"/>
      <c r="DL33" s="669">
        <v>601499</v>
      </c>
      <c r="DM33" s="662"/>
      <c r="DN33" s="662"/>
      <c r="DO33" s="662"/>
      <c r="DP33" s="662"/>
      <c r="DQ33" s="662"/>
      <c r="DR33" s="662"/>
      <c r="DS33" s="662"/>
      <c r="DT33" s="662"/>
      <c r="DU33" s="662"/>
      <c r="DV33" s="663"/>
      <c r="DW33" s="666">
        <v>40.1</v>
      </c>
      <c r="DX33" s="695"/>
      <c r="DY33" s="695"/>
      <c r="DZ33" s="695"/>
      <c r="EA33" s="695"/>
      <c r="EB33" s="695"/>
      <c r="EC33" s="697"/>
    </row>
    <row r="34" spans="2:133" ht="11.25" customHeight="1" x14ac:dyDescent="0.15">
      <c r="B34" s="658" t="s">
        <v>320</v>
      </c>
      <c r="C34" s="659"/>
      <c r="D34" s="659"/>
      <c r="E34" s="659"/>
      <c r="F34" s="659"/>
      <c r="G34" s="659"/>
      <c r="H34" s="659"/>
      <c r="I34" s="659"/>
      <c r="J34" s="659"/>
      <c r="K34" s="659"/>
      <c r="L34" s="659"/>
      <c r="M34" s="659"/>
      <c r="N34" s="659"/>
      <c r="O34" s="659"/>
      <c r="P34" s="659"/>
      <c r="Q34" s="660"/>
      <c r="R34" s="661">
        <v>77655</v>
      </c>
      <c r="S34" s="664"/>
      <c r="T34" s="664"/>
      <c r="U34" s="664"/>
      <c r="V34" s="664"/>
      <c r="W34" s="664"/>
      <c r="X34" s="664"/>
      <c r="Y34" s="665"/>
      <c r="Z34" s="723">
        <v>2.5</v>
      </c>
      <c r="AA34" s="723"/>
      <c r="AB34" s="723"/>
      <c r="AC34" s="723"/>
      <c r="AD34" s="724">
        <v>9514</v>
      </c>
      <c r="AE34" s="724"/>
      <c r="AF34" s="724"/>
      <c r="AG34" s="724"/>
      <c r="AH34" s="724"/>
      <c r="AI34" s="724"/>
      <c r="AJ34" s="724"/>
      <c r="AK34" s="724"/>
      <c r="AL34" s="666">
        <v>0.7</v>
      </c>
      <c r="AM34" s="667"/>
      <c r="AN34" s="667"/>
      <c r="AO34" s="725"/>
      <c r="AP34" s="234"/>
      <c r="AQ34" s="735" t="s">
        <v>321</v>
      </c>
      <c r="AR34" s="736"/>
      <c r="AS34" s="736"/>
      <c r="AT34" s="736"/>
      <c r="AU34" s="736"/>
      <c r="AV34" s="736"/>
      <c r="AW34" s="736"/>
      <c r="AX34" s="736"/>
      <c r="AY34" s="736"/>
      <c r="AZ34" s="736"/>
      <c r="BA34" s="736"/>
      <c r="BB34" s="736"/>
      <c r="BC34" s="736"/>
      <c r="BD34" s="736"/>
      <c r="BE34" s="736"/>
      <c r="BF34" s="737"/>
      <c r="BG34" s="735" t="s">
        <v>322</v>
      </c>
      <c r="BH34" s="736"/>
      <c r="BI34" s="736"/>
      <c r="BJ34" s="736"/>
      <c r="BK34" s="736"/>
      <c r="BL34" s="736"/>
      <c r="BM34" s="736"/>
      <c r="BN34" s="736"/>
      <c r="BO34" s="736"/>
      <c r="BP34" s="736"/>
      <c r="BQ34" s="736"/>
      <c r="BR34" s="736"/>
      <c r="BS34" s="736"/>
      <c r="BT34" s="736"/>
      <c r="BU34" s="736"/>
      <c r="BV34" s="736"/>
      <c r="BW34" s="736"/>
      <c r="BX34" s="736"/>
      <c r="BY34" s="736"/>
      <c r="BZ34" s="736"/>
      <c r="CA34" s="736"/>
      <c r="CB34" s="737"/>
      <c r="CD34" s="705" t="s">
        <v>323</v>
      </c>
      <c r="CE34" s="702"/>
      <c r="CF34" s="702"/>
      <c r="CG34" s="702"/>
      <c r="CH34" s="702"/>
      <c r="CI34" s="702"/>
      <c r="CJ34" s="702"/>
      <c r="CK34" s="702"/>
      <c r="CL34" s="702"/>
      <c r="CM34" s="702"/>
      <c r="CN34" s="702"/>
      <c r="CO34" s="702"/>
      <c r="CP34" s="702"/>
      <c r="CQ34" s="703"/>
      <c r="CR34" s="661">
        <v>437471</v>
      </c>
      <c r="CS34" s="664"/>
      <c r="CT34" s="664"/>
      <c r="CU34" s="664"/>
      <c r="CV34" s="664"/>
      <c r="CW34" s="664"/>
      <c r="CX34" s="664"/>
      <c r="CY34" s="665"/>
      <c r="CZ34" s="666">
        <v>14.4</v>
      </c>
      <c r="DA34" s="695"/>
      <c r="DB34" s="695"/>
      <c r="DC34" s="696"/>
      <c r="DD34" s="669">
        <v>343513</v>
      </c>
      <c r="DE34" s="664"/>
      <c r="DF34" s="664"/>
      <c r="DG34" s="664"/>
      <c r="DH34" s="664"/>
      <c r="DI34" s="664"/>
      <c r="DJ34" s="664"/>
      <c r="DK34" s="665"/>
      <c r="DL34" s="669">
        <v>252416</v>
      </c>
      <c r="DM34" s="664"/>
      <c r="DN34" s="664"/>
      <c r="DO34" s="664"/>
      <c r="DP34" s="664"/>
      <c r="DQ34" s="664"/>
      <c r="DR34" s="664"/>
      <c r="DS34" s="664"/>
      <c r="DT34" s="664"/>
      <c r="DU34" s="664"/>
      <c r="DV34" s="665"/>
      <c r="DW34" s="666">
        <v>16.8</v>
      </c>
      <c r="DX34" s="695"/>
      <c r="DY34" s="695"/>
      <c r="DZ34" s="695"/>
      <c r="EA34" s="695"/>
      <c r="EB34" s="695"/>
      <c r="EC34" s="697"/>
    </row>
    <row r="35" spans="2:133" ht="11.25" customHeight="1" x14ac:dyDescent="0.15">
      <c r="B35" s="658" t="s">
        <v>324</v>
      </c>
      <c r="C35" s="659"/>
      <c r="D35" s="659"/>
      <c r="E35" s="659"/>
      <c r="F35" s="659"/>
      <c r="G35" s="659"/>
      <c r="H35" s="659"/>
      <c r="I35" s="659"/>
      <c r="J35" s="659"/>
      <c r="K35" s="659"/>
      <c r="L35" s="659"/>
      <c r="M35" s="659"/>
      <c r="N35" s="659"/>
      <c r="O35" s="659"/>
      <c r="P35" s="659"/>
      <c r="Q35" s="660"/>
      <c r="R35" s="661">
        <v>375523</v>
      </c>
      <c r="S35" s="664"/>
      <c r="T35" s="664"/>
      <c r="U35" s="664"/>
      <c r="V35" s="664"/>
      <c r="W35" s="664"/>
      <c r="X35" s="664"/>
      <c r="Y35" s="665"/>
      <c r="Z35" s="723">
        <v>11.9</v>
      </c>
      <c r="AA35" s="723"/>
      <c r="AB35" s="723"/>
      <c r="AC35" s="723"/>
      <c r="AD35" s="724" t="s">
        <v>127</v>
      </c>
      <c r="AE35" s="724"/>
      <c r="AF35" s="724"/>
      <c r="AG35" s="724"/>
      <c r="AH35" s="724"/>
      <c r="AI35" s="724"/>
      <c r="AJ35" s="724"/>
      <c r="AK35" s="724"/>
      <c r="AL35" s="666" t="s">
        <v>226</v>
      </c>
      <c r="AM35" s="667"/>
      <c r="AN35" s="667"/>
      <c r="AO35" s="725"/>
      <c r="AP35" s="234"/>
      <c r="AQ35" s="729" t="s">
        <v>325</v>
      </c>
      <c r="AR35" s="730"/>
      <c r="AS35" s="730"/>
      <c r="AT35" s="730"/>
      <c r="AU35" s="730"/>
      <c r="AV35" s="730"/>
      <c r="AW35" s="730"/>
      <c r="AX35" s="730"/>
      <c r="AY35" s="731"/>
      <c r="AZ35" s="726">
        <v>329653</v>
      </c>
      <c r="BA35" s="727"/>
      <c r="BB35" s="727"/>
      <c r="BC35" s="727"/>
      <c r="BD35" s="727"/>
      <c r="BE35" s="727"/>
      <c r="BF35" s="728"/>
      <c r="BG35" s="732" t="s">
        <v>326</v>
      </c>
      <c r="BH35" s="733"/>
      <c r="BI35" s="733"/>
      <c r="BJ35" s="733"/>
      <c r="BK35" s="733"/>
      <c r="BL35" s="733"/>
      <c r="BM35" s="733"/>
      <c r="BN35" s="733"/>
      <c r="BO35" s="733"/>
      <c r="BP35" s="733"/>
      <c r="BQ35" s="733"/>
      <c r="BR35" s="733"/>
      <c r="BS35" s="733"/>
      <c r="BT35" s="733"/>
      <c r="BU35" s="734"/>
      <c r="BV35" s="726">
        <v>11275</v>
      </c>
      <c r="BW35" s="727"/>
      <c r="BX35" s="727"/>
      <c r="BY35" s="727"/>
      <c r="BZ35" s="727"/>
      <c r="CA35" s="727"/>
      <c r="CB35" s="728"/>
      <c r="CD35" s="705" t="s">
        <v>327</v>
      </c>
      <c r="CE35" s="702"/>
      <c r="CF35" s="702"/>
      <c r="CG35" s="702"/>
      <c r="CH35" s="702"/>
      <c r="CI35" s="702"/>
      <c r="CJ35" s="702"/>
      <c r="CK35" s="702"/>
      <c r="CL35" s="702"/>
      <c r="CM35" s="702"/>
      <c r="CN35" s="702"/>
      <c r="CO35" s="702"/>
      <c r="CP35" s="702"/>
      <c r="CQ35" s="703"/>
      <c r="CR35" s="661">
        <v>24685</v>
      </c>
      <c r="CS35" s="662"/>
      <c r="CT35" s="662"/>
      <c r="CU35" s="662"/>
      <c r="CV35" s="662"/>
      <c r="CW35" s="662"/>
      <c r="CX35" s="662"/>
      <c r="CY35" s="663"/>
      <c r="CZ35" s="666">
        <v>0.8</v>
      </c>
      <c r="DA35" s="695"/>
      <c r="DB35" s="695"/>
      <c r="DC35" s="696"/>
      <c r="DD35" s="669">
        <v>23661</v>
      </c>
      <c r="DE35" s="662"/>
      <c r="DF35" s="662"/>
      <c r="DG35" s="662"/>
      <c r="DH35" s="662"/>
      <c r="DI35" s="662"/>
      <c r="DJ35" s="662"/>
      <c r="DK35" s="663"/>
      <c r="DL35" s="669">
        <v>23661</v>
      </c>
      <c r="DM35" s="662"/>
      <c r="DN35" s="662"/>
      <c r="DO35" s="662"/>
      <c r="DP35" s="662"/>
      <c r="DQ35" s="662"/>
      <c r="DR35" s="662"/>
      <c r="DS35" s="662"/>
      <c r="DT35" s="662"/>
      <c r="DU35" s="662"/>
      <c r="DV35" s="663"/>
      <c r="DW35" s="666">
        <v>1.6</v>
      </c>
      <c r="DX35" s="695"/>
      <c r="DY35" s="695"/>
      <c r="DZ35" s="695"/>
      <c r="EA35" s="695"/>
      <c r="EB35" s="695"/>
      <c r="EC35" s="697"/>
    </row>
    <row r="36" spans="2:133" ht="11.25" customHeight="1" x14ac:dyDescent="0.15">
      <c r="B36" s="658" t="s">
        <v>328</v>
      </c>
      <c r="C36" s="659"/>
      <c r="D36" s="659"/>
      <c r="E36" s="659"/>
      <c r="F36" s="659"/>
      <c r="G36" s="659"/>
      <c r="H36" s="659"/>
      <c r="I36" s="659"/>
      <c r="J36" s="659"/>
      <c r="K36" s="659"/>
      <c r="L36" s="659"/>
      <c r="M36" s="659"/>
      <c r="N36" s="659"/>
      <c r="O36" s="659"/>
      <c r="P36" s="659"/>
      <c r="Q36" s="660"/>
      <c r="R36" s="661" t="s">
        <v>127</v>
      </c>
      <c r="S36" s="664"/>
      <c r="T36" s="664"/>
      <c r="U36" s="664"/>
      <c r="V36" s="664"/>
      <c r="W36" s="664"/>
      <c r="X36" s="664"/>
      <c r="Y36" s="665"/>
      <c r="Z36" s="723" t="s">
        <v>127</v>
      </c>
      <c r="AA36" s="723"/>
      <c r="AB36" s="723"/>
      <c r="AC36" s="723"/>
      <c r="AD36" s="724" t="s">
        <v>226</v>
      </c>
      <c r="AE36" s="724"/>
      <c r="AF36" s="724"/>
      <c r="AG36" s="724"/>
      <c r="AH36" s="724"/>
      <c r="AI36" s="724"/>
      <c r="AJ36" s="724"/>
      <c r="AK36" s="724"/>
      <c r="AL36" s="666" t="s">
        <v>226</v>
      </c>
      <c r="AM36" s="667"/>
      <c r="AN36" s="667"/>
      <c r="AO36" s="725"/>
      <c r="AQ36" s="698" t="s">
        <v>329</v>
      </c>
      <c r="AR36" s="699"/>
      <c r="AS36" s="699"/>
      <c r="AT36" s="699"/>
      <c r="AU36" s="699"/>
      <c r="AV36" s="699"/>
      <c r="AW36" s="699"/>
      <c r="AX36" s="699"/>
      <c r="AY36" s="700"/>
      <c r="AZ36" s="661">
        <v>78711</v>
      </c>
      <c r="BA36" s="664"/>
      <c r="BB36" s="664"/>
      <c r="BC36" s="664"/>
      <c r="BD36" s="662"/>
      <c r="BE36" s="662"/>
      <c r="BF36" s="701"/>
      <c r="BG36" s="705" t="s">
        <v>330</v>
      </c>
      <c r="BH36" s="702"/>
      <c r="BI36" s="702"/>
      <c r="BJ36" s="702"/>
      <c r="BK36" s="702"/>
      <c r="BL36" s="702"/>
      <c r="BM36" s="702"/>
      <c r="BN36" s="702"/>
      <c r="BO36" s="702"/>
      <c r="BP36" s="702"/>
      <c r="BQ36" s="702"/>
      <c r="BR36" s="702"/>
      <c r="BS36" s="702"/>
      <c r="BT36" s="702"/>
      <c r="BU36" s="703"/>
      <c r="BV36" s="661">
        <v>23839</v>
      </c>
      <c r="BW36" s="664"/>
      <c r="BX36" s="664"/>
      <c r="BY36" s="664"/>
      <c r="BZ36" s="664"/>
      <c r="CA36" s="664"/>
      <c r="CB36" s="704"/>
      <c r="CD36" s="705" t="s">
        <v>331</v>
      </c>
      <c r="CE36" s="702"/>
      <c r="CF36" s="702"/>
      <c r="CG36" s="702"/>
      <c r="CH36" s="702"/>
      <c r="CI36" s="702"/>
      <c r="CJ36" s="702"/>
      <c r="CK36" s="702"/>
      <c r="CL36" s="702"/>
      <c r="CM36" s="702"/>
      <c r="CN36" s="702"/>
      <c r="CO36" s="702"/>
      <c r="CP36" s="702"/>
      <c r="CQ36" s="703"/>
      <c r="CR36" s="661">
        <v>293809</v>
      </c>
      <c r="CS36" s="664"/>
      <c r="CT36" s="664"/>
      <c r="CU36" s="664"/>
      <c r="CV36" s="664"/>
      <c r="CW36" s="664"/>
      <c r="CX36" s="664"/>
      <c r="CY36" s="665"/>
      <c r="CZ36" s="666">
        <v>9.6999999999999993</v>
      </c>
      <c r="DA36" s="695"/>
      <c r="DB36" s="695"/>
      <c r="DC36" s="696"/>
      <c r="DD36" s="669">
        <v>216530</v>
      </c>
      <c r="DE36" s="664"/>
      <c r="DF36" s="664"/>
      <c r="DG36" s="664"/>
      <c r="DH36" s="664"/>
      <c r="DI36" s="664"/>
      <c r="DJ36" s="664"/>
      <c r="DK36" s="665"/>
      <c r="DL36" s="669">
        <v>157623</v>
      </c>
      <c r="DM36" s="664"/>
      <c r="DN36" s="664"/>
      <c r="DO36" s="664"/>
      <c r="DP36" s="664"/>
      <c r="DQ36" s="664"/>
      <c r="DR36" s="664"/>
      <c r="DS36" s="664"/>
      <c r="DT36" s="664"/>
      <c r="DU36" s="664"/>
      <c r="DV36" s="665"/>
      <c r="DW36" s="666">
        <v>10.5</v>
      </c>
      <c r="DX36" s="695"/>
      <c r="DY36" s="695"/>
      <c r="DZ36" s="695"/>
      <c r="EA36" s="695"/>
      <c r="EB36" s="695"/>
      <c r="EC36" s="697"/>
    </row>
    <row r="37" spans="2:133" ht="11.25" customHeight="1" x14ac:dyDescent="0.15">
      <c r="B37" s="658" t="s">
        <v>332</v>
      </c>
      <c r="C37" s="659"/>
      <c r="D37" s="659"/>
      <c r="E37" s="659"/>
      <c r="F37" s="659"/>
      <c r="G37" s="659"/>
      <c r="H37" s="659"/>
      <c r="I37" s="659"/>
      <c r="J37" s="659"/>
      <c r="K37" s="659"/>
      <c r="L37" s="659"/>
      <c r="M37" s="659"/>
      <c r="N37" s="659"/>
      <c r="O37" s="659"/>
      <c r="P37" s="659"/>
      <c r="Q37" s="660"/>
      <c r="R37" s="661">
        <v>63823</v>
      </c>
      <c r="S37" s="664"/>
      <c r="T37" s="664"/>
      <c r="U37" s="664"/>
      <c r="V37" s="664"/>
      <c r="W37" s="664"/>
      <c r="X37" s="664"/>
      <c r="Y37" s="665"/>
      <c r="Z37" s="723">
        <v>2</v>
      </c>
      <c r="AA37" s="723"/>
      <c r="AB37" s="723"/>
      <c r="AC37" s="723"/>
      <c r="AD37" s="724" t="s">
        <v>127</v>
      </c>
      <c r="AE37" s="724"/>
      <c r="AF37" s="724"/>
      <c r="AG37" s="724"/>
      <c r="AH37" s="724"/>
      <c r="AI37" s="724"/>
      <c r="AJ37" s="724"/>
      <c r="AK37" s="724"/>
      <c r="AL37" s="666" t="s">
        <v>226</v>
      </c>
      <c r="AM37" s="667"/>
      <c r="AN37" s="667"/>
      <c r="AO37" s="725"/>
      <c r="AQ37" s="698" t="s">
        <v>333</v>
      </c>
      <c r="AR37" s="699"/>
      <c r="AS37" s="699"/>
      <c r="AT37" s="699"/>
      <c r="AU37" s="699"/>
      <c r="AV37" s="699"/>
      <c r="AW37" s="699"/>
      <c r="AX37" s="699"/>
      <c r="AY37" s="700"/>
      <c r="AZ37" s="661">
        <v>60437</v>
      </c>
      <c r="BA37" s="664"/>
      <c r="BB37" s="664"/>
      <c r="BC37" s="664"/>
      <c r="BD37" s="662"/>
      <c r="BE37" s="662"/>
      <c r="BF37" s="701"/>
      <c r="BG37" s="705" t="s">
        <v>334</v>
      </c>
      <c r="BH37" s="702"/>
      <c r="BI37" s="702"/>
      <c r="BJ37" s="702"/>
      <c r="BK37" s="702"/>
      <c r="BL37" s="702"/>
      <c r="BM37" s="702"/>
      <c r="BN37" s="702"/>
      <c r="BO37" s="702"/>
      <c r="BP37" s="702"/>
      <c r="BQ37" s="702"/>
      <c r="BR37" s="702"/>
      <c r="BS37" s="702"/>
      <c r="BT37" s="702"/>
      <c r="BU37" s="703"/>
      <c r="BV37" s="661">
        <v>215</v>
      </c>
      <c r="BW37" s="664"/>
      <c r="BX37" s="664"/>
      <c r="BY37" s="664"/>
      <c r="BZ37" s="664"/>
      <c r="CA37" s="664"/>
      <c r="CB37" s="704"/>
      <c r="CD37" s="705" t="s">
        <v>335</v>
      </c>
      <c r="CE37" s="702"/>
      <c r="CF37" s="702"/>
      <c r="CG37" s="702"/>
      <c r="CH37" s="702"/>
      <c r="CI37" s="702"/>
      <c r="CJ37" s="702"/>
      <c r="CK37" s="702"/>
      <c r="CL37" s="702"/>
      <c r="CM37" s="702"/>
      <c r="CN37" s="702"/>
      <c r="CO37" s="702"/>
      <c r="CP37" s="702"/>
      <c r="CQ37" s="703"/>
      <c r="CR37" s="661">
        <v>59152</v>
      </c>
      <c r="CS37" s="662"/>
      <c r="CT37" s="662"/>
      <c r="CU37" s="662"/>
      <c r="CV37" s="662"/>
      <c r="CW37" s="662"/>
      <c r="CX37" s="662"/>
      <c r="CY37" s="663"/>
      <c r="CZ37" s="666">
        <v>1.9</v>
      </c>
      <c r="DA37" s="695"/>
      <c r="DB37" s="695"/>
      <c r="DC37" s="696"/>
      <c r="DD37" s="669">
        <v>59152</v>
      </c>
      <c r="DE37" s="662"/>
      <c r="DF37" s="662"/>
      <c r="DG37" s="662"/>
      <c r="DH37" s="662"/>
      <c r="DI37" s="662"/>
      <c r="DJ37" s="662"/>
      <c r="DK37" s="663"/>
      <c r="DL37" s="669">
        <v>58755</v>
      </c>
      <c r="DM37" s="662"/>
      <c r="DN37" s="662"/>
      <c r="DO37" s="662"/>
      <c r="DP37" s="662"/>
      <c r="DQ37" s="662"/>
      <c r="DR37" s="662"/>
      <c r="DS37" s="662"/>
      <c r="DT37" s="662"/>
      <c r="DU37" s="662"/>
      <c r="DV37" s="663"/>
      <c r="DW37" s="666">
        <v>3.9</v>
      </c>
      <c r="DX37" s="695"/>
      <c r="DY37" s="695"/>
      <c r="DZ37" s="695"/>
      <c r="EA37" s="695"/>
      <c r="EB37" s="695"/>
      <c r="EC37" s="697"/>
    </row>
    <row r="38" spans="2:133" ht="11.25" customHeight="1" x14ac:dyDescent="0.15">
      <c r="B38" s="673" t="s">
        <v>336</v>
      </c>
      <c r="C38" s="674"/>
      <c r="D38" s="674"/>
      <c r="E38" s="674"/>
      <c r="F38" s="674"/>
      <c r="G38" s="674"/>
      <c r="H38" s="674"/>
      <c r="I38" s="674"/>
      <c r="J38" s="674"/>
      <c r="K38" s="674"/>
      <c r="L38" s="674"/>
      <c r="M38" s="674"/>
      <c r="N38" s="674"/>
      <c r="O38" s="674"/>
      <c r="P38" s="674"/>
      <c r="Q38" s="675"/>
      <c r="R38" s="676">
        <v>3166964</v>
      </c>
      <c r="S38" s="713"/>
      <c r="T38" s="713"/>
      <c r="U38" s="713"/>
      <c r="V38" s="713"/>
      <c r="W38" s="713"/>
      <c r="X38" s="713"/>
      <c r="Y38" s="718"/>
      <c r="Z38" s="719">
        <v>100</v>
      </c>
      <c r="AA38" s="719"/>
      <c r="AB38" s="719"/>
      <c r="AC38" s="719"/>
      <c r="AD38" s="720">
        <v>1435880</v>
      </c>
      <c r="AE38" s="720"/>
      <c r="AF38" s="720"/>
      <c r="AG38" s="720"/>
      <c r="AH38" s="720"/>
      <c r="AI38" s="720"/>
      <c r="AJ38" s="720"/>
      <c r="AK38" s="720"/>
      <c r="AL38" s="679">
        <v>100</v>
      </c>
      <c r="AM38" s="721"/>
      <c r="AN38" s="721"/>
      <c r="AO38" s="722"/>
      <c r="AQ38" s="698" t="s">
        <v>337</v>
      </c>
      <c r="AR38" s="699"/>
      <c r="AS38" s="699"/>
      <c r="AT38" s="699"/>
      <c r="AU38" s="699"/>
      <c r="AV38" s="699"/>
      <c r="AW38" s="699"/>
      <c r="AX38" s="699"/>
      <c r="AY38" s="700"/>
      <c r="AZ38" s="661">
        <v>14850</v>
      </c>
      <c r="BA38" s="664"/>
      <c r="BB38" s="664"/>
      <c r="BC38" s="664"/>
      <c r="BD38" s="662"/>
      <c r="BE38" s="662"/>
      <c r="BF38" s="701"/>
      <c r="BG38" s="705" t="s">
        <v>338</v>
      </c>
      <c r="BH38" s="702"/>
      <c r="BI38" s="702"/>
      <c r="BJ38" s="702"/>
      <c r="BK38" s="702"/>
      <c r="BL38" s="702"/>
      <c r="BM38" s="702"/>
      <c r="BN38" s="702"/>
      <c r="BO38" s="702"/>
      <c r="BP38" s="702"/>
      <c r="BQ38" s="702"/>
      <c r="BR38" s="702"/>
      <c r="BS38" s="702"/>
      <c r="BT38" s="702"/>
      <c r="BU38" s="703"/>
      <c r="BV38" s="661">
        <v>337</v>
      </c>
      <c r="BW38" s="664"/>
      <c r="BX38" s="664"/>
      <c r="BY38" s="664"/>
      <c r="BZ38" s="664"/>
      <c r="CA38" s="664"/>
      <c r="CB38" s="704"/>
      <c r="CD38" s="705" t="s">
        <v>339</v>
      </c>
      <c r="CE38" s="702"/>
      <c r="CF38" s="702"/>
      <c r="CG38" s="702"/>
      <c r="CH38" s="702"/>
      <c r="CI38" s="702"/>
      <c r="CJ38" s="702"/>
      <c r="CK38" s="702"/>
      <c r="CL38" s="702"/>
      <c r="CM38" s="702"/>
      <c r="CN38" s="702"/>
      <c r="CO38" s="702"/>
      <c r="CP38" s="702"/>
      <c r="CQ38" s="703"/>
      <c r="CR38" s="661">
        <v>269216</v>
      </c>
      <c r="CS38" s="664"/>
      <c r="CT38" s="664"/>
      <c r="CU38" s="664"/>
      <c r="CV38" s="664"/>
      <c r="CW38" s="664"/>
      <c r="CX38" s="664"/>
      <c r="CY38" s="665"/>
      <c r="CZ38" s="666">
        <v>8.9</v>
      </c>
      <c r="DA38" s="695"/>
      <c r="DB38" s="695"/>
      <c r="DC38" s="696"/>
      <c r="DD38" s="669">
        <v>246837</v>
      </c>
      <c r="DE38" s="664"/>
      <c r="DF38" s="664"/>
      <c r="DG38" s="664"/>
      <c r="DH38" s="664"/>
      <c r="DI38" s="664"/>
      <c r="DJ38" s="664"/>
      <c r="DK38" s="665"/>
      <c r="DL38" s="669">
        <v>167799</v>
      </c>
      <c r="DM38" s="664"/>
      <c r="DN38" s="664"/>
      <c r="DO38" s="664"/>
      <c r="DP38" s="664"/>
      <c r="DQ38" s="664"/>
      <c r="DR38" s="664"/>
      <c r="DS38" s="664"/>
      <c r="DT38" s="664"/>
      <c r="DU38" s="664"/>
      <c r="DV38" s="665"/>
      <c r="DW38" s="666">
        <v>11.2</v>
      </c>
      <c r="DX38" s="695"/>
      <c r="DY38" s="695"/>
      <c r="DZ38" s="695"/>
      <c r="EA38" s="695"/>
      <c r="EB38" s="695"/>
      <c r="EC38" s="697"/>
    </row>
    <row r="39" spans="2:133" ht="11.25" customHeight="1" x14ac:dyDescent="0.15">
      <c r="AQ39" s="698" t="s">
        <v>340</v>
      </c>
      <c r="AR39" s="699"/>
      <c r="AS39" s="699"/>
      <c r="AT39" s="699"/>
      <c r="AU39" s="699"/>
      <c r="AV39" s="699"/>
      <c r="AW39" s="699"/>
      <c r="AX39" s="699"/>
      <c r="AY39" s="700"/>
      <c r="AZ39" s="661" t="s">
        <v>127</v>
      </c>
      <c r="BA39" s="664"/>
      <c r="BB39" s="664"/>
      <c r="BC39" s="664"/>
      <c r="BD39" s="662"/>
      <c r="BE39" s="662"/>
      <c r="BF39" s="701"/>
      <c r="BG39" s="706" t="s">
        <v>341</v>
      </c>
      <c r="BH39" s="707"/>
      <c r="BI39" s="707"/>
      <c r="BJ39" s="707"/>
      <c r="BK39" s="707"/>
      <c r="BL39" s="235"/>
      <c r="BM39" s="702" t="s">
        <v>342</v>
      </c>
      <c r="BN39" s="702"/>
      <c r="BO39" s="702"/>
      <c r="BP39" s="702"/>
      <c r="BQ39" s="702"/>
      <c r="BR39" s="702"/>
      <c r="BS39" s="702"/>
      <c r="BT39" s="702"/>
      <c r="BU39" s="703"/>
      <c r="BV39" s="661">
        <v>72</v>
      </c>
      <c r="BW39" s="664"/>
      <c r="BX39" s="664"/>
      <c r="BY39" s="664"/>
      <c r="BZ39" s="664"/>
      <c r="CA39" s="664"/>
      <c r="CB39" s="704"/>
      <c r="CD39" s="705" t="s">
        <v>343</v>
      </c>
      <c r="CE39" s="702"/>
      <c r="CF39" s="702"/>
      <c r="CG39" s="702"/>
      <c r="CH39" s="702"/>
      <c r="CI39" s="702"/>
      <c r="CJ39" s="702"/>
      <c r="CK39" s="702"/>
      <c r="CL39" s="702"/>
      <c r="CM39" s="702"/>
      <c r="CN39" s="702"/>
      <c r="CO39" s="702"/>
      <c r="CP39" s="702"/>
      <c r="CQ39" s="703"/>
      <c r="CR39" s="661">
        <v>56037</v>
      </c>
      <c r="CS39" s="662"/>
      <c r="CT39" s="662"/>
      <c r="CU39" s="662"/>
      <c r="CV39" s="662"/>
      <c r="CW39" s="662"/>
      <c r="CX39" s="662"/>
      <c r="CY39" s="663"/>
      <c r="CZ39" s="666">
        <v>1.8</v>
      </c>
      <c r="DA39" s="695"/>
      <c r="DB39" s="695"/>
      <c r="DC39" s="696"/>
      <c r="DD39" s="669">
        <v>49995</v>
      </c>
      <c r="DE39" s="662"/>
      <c r="DF39" s="662"/>
      <c r="DG39" s="662"/>
      <c r="DH39" s="662"/>
      <c r="DI39" s="662"/>
      <c r="DJ39" s="662"/>
      <c r="DK39" s="663"/>
      <c r="DL39" s="669" t="s">
        <v>226</v>
      </c>
      <c r="DM39" s="662"/>
      <c r="DN39" s="662"/>
      <c r="DO39" s="662"/>
      <c r="DP39" s="662"/>
      <c r="DQ39" s="662"/>
      <c r="DR39" s="662"/>
      <c r="DS39" s="662"/>
      <c r="DT39" s="662"/>
      <c r="DU39" s="662"/>
      <c r="DV39" s="663"/>
      <c r="DW39" s="666" t="s">
        <v>226</v>
      </c>
      <c r="DX39" s="695"/>
      <c r="DY39" s="695"/>
      <c r="DZ39" s="695"/>
      <c r="EA39" s="695"/>
      <c r="EB39" s="695"/>
      <c r="EC39" s="697"/>
    </row>
    <row r="40" spans="2:133" ht="11.25" customHeight="1" x14ac:dyDescent="0.15">
      <c r="AQ40" s="698" t="s">
        <v>344</v>
      </c>
      <c r="AR40" s="699"/>
      <c r="AS40" s="699"/>
      <c r="AT40" s="699"/>
      <c r="AU40" s="699"/>
      <c r="AV40" s="699"/>
      <c r="AW40" s="699"/>
      <c r="AX40" s="699"/>
      <c r="AY40" s="700"/>
      <c r="AZ40" s="661">
        <v>56256</v>
      </c>
      <c r="BA40" s="664"/>
      <c r="BB40" s="664"/>
      <c r="BC40" s="664"/>
      <c r="BD40" s="662"/>
      <c r="BE40" s="662"/>
      <c r="BF40" s="701"/>
      <c r="BG40" s="706"/>
      <c r="BH40" s="707"/>
      <c r="BI40" s="707"/>
      <c r="BJ40" s="707"/>
      <c r="BK40" s="707"/>
      <c r="BL40" s="235"/>
      <c r="BM40" s="702" t="s">
        <v>345</v>
      </c>
      <c r="BN40" s="702"/>
      <c r="BO40" s="702"/>
      <c r="BP40" s="702"/>
      <c r="BQ40" s="702"/>
      <c r="BR40" s="702"/>
      <c r="BS40" s="702"/>
      <c r="BT40" s="702"/>
      <c r="BU40" s="703"/>
      <c r="BV40" s="661" t="s">
        <v>127</v>
      </c>
      <c r="BW40" s="664"/>
      <c r="BX40" s="664"/>
      <c r="BY40" s="664"/>
      <c r="BZ40" s="664"/>
      <c r="CA40" s="664"/>
      <c r="CB40" s="704"/>
      <c r="CD40" s="705" t="s">
        <v>346</v>
      </c>
      <c r="CE40" s="702"/>
      <c r="CF40" s="702"/>
      <c r="CG40" s="702"/>
      <c r="CH40" s="702"/>
      <c r="CI40" s="702"/>
      <c r="CJ40" s="702"/>
      <c r="CK40" s="702"/>
      <c r="CL40" s="702"/>
      <c r="CM40" s="702"/>
      <c r="CN40" s="702"/>
      <c r="CO40" s="702"/>
      <c r="CP40" s="702"/>
      <c r="CQ40" s="703"/>
      <c r="CR40" s="661">
        <v>55128</v>
      </c>
      <c r="CS40" s="664"/>
      <c r="CT40" s="664"/>
      <c r="CU40" s="664"/>
      <c r="CV40" s="664"/>
      <c r="CW40" s="664"/>
      <c r="CX40" s="664"/>
      <c r="CY40" s="665"/>
      <c r="CZ40" s="666">
        <v>1.8</v>
      </c>
      <c r="DA40" s="695"/>
      <c r="DB40" s="695"/>
      <c r="DC40" s="696"/>
      <c r="DD40" s="669">
        <v>25128</v>
      </c>
      <c r="DE40" s="664"/>
      <c r="DF40" s="664"/>
      <c r="DG40" s="664"/>
      <c r="DH40" s="664"/>
      <c r="DI40" s="664"/>
      <c r="DJ40" s="664"/>
      <c r="DK40" s="665"/>
      <c r="DL40" s="669" t="s">
        <v>226</v>
      </c>
      <c r="DM40" s="664"/>
      <c r="DN40" s="664"/>
      <c r="DO40" s="664"/>
      <c r="DP40" s="664"/>
      <c r="DQ40" s="664"/>
      <c r="DR40" s="664"/>
      <c r="DS40" s="664"/>
      <c r="DT40" s="664"/>
      <c r="DU40" s="664"/>
      <c r="DV40" s="665"/>
      <c r="DW40" s="666" t="s">
        <v>226</v>
      </c>
      <c r="DX40" s="695"/>
      <c r="DY40" s="695"/>
      <c r="DZ40" s="695"/>
      <c r="EA40" s="695"/>
      <c r="EB40" s="695"/>
      <c r="EC40" s="697"/>
    </row>
    <row r="41" spans="2:133" ht="11.25" customHeight="1" x14ac:dyDescent="0.15">
      <c r="AQ41" s="710" t="s">
        <v>347</v>
      </c>
      <c r="AR41" s="711"/>
      <c r="AS41" s="711"/>
      <c r="AT41" s="711"/>
      <c r="AU41" s="711"/>
      <c r="AV41" s="711"/>
      <c r="AW41" s="711"/>
      <c r="AX41" s="711"/>
      <c r="AY41" s="712"/>
      <c r="AZ41" s="676">
        <v>119399</v>
      </c>
      <c r="BA41" s="713"/>
      <c r="BB41" s="713"/>
      <c r="BC41" s="713"/>
      <c r="BD41" s="677"/>
      <c r="BE41" s="677"/>
      <c r="BF41" s="714"/>
      <c r="BG41" s="708"/>
      <c r="BH41" s="709"/>
      <c r="BI41" s="709"/>
      <c r="BJ41" s="709"/>
      <c r="BK41" s="709"/>
      <c r="BL41" s="236"/>
      <c r="BM41" s="715" t="s">
        <v>348</v>
      </c>
      <c r="BN41" s="715"/>
      <c r="BO41" s="715"/>
      <c r="BP41" s="715"/>
      <c r="BQ41" s="715"/>
      <c r="BR41" s="715"/>
      <c r="BS41" s="715"/>
      <c r="BT41" s="715"/>
      <c r="BU41" s="716"/>
      <c r="BV41" s="676">
        <v>330</v>
      </c>
      <c r="BW41" s="713"/>
      <c r="BX41" s="713"/>
      <c r="BY41" s="713"/>
      <c r="BZ41" s="713"/>
      <c r="CA41" s="713"/>
      <c r="CB41" s="717"/>
      <c r="CD41" s="705" t="s">
        <v>349</v>
      </c>
      <c r="CE41" s="702"/>
      <c r="CF41" s="702"/>
      <c r="CG41" s="702"/>
      <c r="CH41" s="702"/>
      <c r="CI41" s="702"/>
      <c r="CJ41" s="702"/>
      <c r="CK41" s="702"/>
      <c r="CL41" s="702"/>
      <c r="CM41" s="702"/>
      <c r="CN41" s="702"/>
      <c r="CO41" s="702"/>
      <c r="CP41" s="702"/>
      <c r="CQ41" s="703"/>
      <c r="CR41" s="661" t="s">
        <v>226</v>
      </c>
      <c r="CS41" s="662"/>
      <c r="CT41" s="662"/>
      <c r="CU41" s="662"/>
      <c r="CV41" s="662"/>
      <c r="CW41" s="662"/>
      <c r="CX41" s="662"/>
      <c r="CY41" s="663"/>
      <c r="CZ41" s="666" t="s">
        <v>226</v>
      </c>
      <c r="DA41" s="695"/>
      <c r="DB41" s="695"/>
      <c r="DC41" s="696"/>
      <c r="DD41" s="669" t="s">
        <v>226</v>
      </c>
      <c r="DE41" s="662"/>
      <c r="DF41" s="662"/>
      <c r="DG41" s="662"/>
      <c r="DH41" s="662"/>
      <c r="DI41" s="662"/>
      <c r="DJ41" s="662"/>
      <c r="DK41" s="663"/>
      <c r="DL41" s="670"/>
      <c r="DM41" s="671"/>
      <c r="DN41" s="671"/>
      <c r="DO41" s="671"/>
      <c r="DP41" s="671"/>
      <c r="DQ41" s="671"/>
      <c r="DR41" s="671"/>
      <c r="DS41" s="671"/>
      <c r="DT41" s="671"/>
      <c r="DU41" s="671"/>
      <c r="DV41" s="672"/>
      <c r="DW41" s="655"/>
      <c r="DX41" s="656"/>
      <c r="DY41" s="656"/>
      <c r="DZ41" s="656"/>
      <c r="EA41" s="656"/>
      <c r="EB41" s="656"/>
      <c r="EC41" s="657"/>
    </row>
    <row r="42" spans="2:133" ht="11.25" customHeight="1" x14ac:dyDescent="0.15">
      <c r="B42" s="229" t="s">
        <v>350</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58" t="s">
        <v>351</v>
      </c>
      <c r="CE42" s="659"/>
      <c r="CF42" s="659"/>
      <c r="CG42" s="659"/>
      <c r="CH42" s="659"/>
      <c r="CI42" s="659"/>
      <c r="CJ42" s="659"/>
      <c r="CK42" s="659"/>
      <c r="CL42" s="659"/>
      <c r="CM42" s="659"/>
      <c r="CN42" s="659"/>
      <c r="CO42" s="659"/>
      <c r="CP42" s="659"/>
      <c r="CQ42" s="660"/>
      <c r="CR42" s="661">
        <v>1162798</v>
      </c>
      <c r="CS42" s="664"/>
      <c r="CT42" s="664"/>
      <c r="CU42" s="664"/>
      <c r="CV42" s="664"/>
      <c r="CW42" s="664"/>
      <c r="CX42" s="664"/>
      <c r="CY42" s="665"/>
      <c r="CZ42" s="666">
        <v>38.299999999999997</v>
      </c>
      <c r="DA42" s="667"/>
      <c r="DB42" s="667"/>
      <c r="DC42" s="668"/>
      <c r="DD42" s="669">
        <v>487741</v>
      </c>
      <c r="DE42" s="664"/>
      <c r="DF42" s="664"/>
      <c r="DG42" s="664"/>
      <c r="DH42" s="664"/>
      <c r="DI42" s="664"/>
      <c r="DJ42" s="664"/>
      <c r="DK42" s="665"/>
      <c r="DL42" s="670"/>
      <c r="DM42" s="671"/>
      <c r="DN42" s="671"/>
      <c r="DO42" s="671"/>
      <c r="DP42" s="671"/>
      <c r="DQ42" s="671"/>
      <c r="DR42" s="671"/>
      <c r="DS42" s="671"/>
      <c r="DT42" s="671"/>
      <c r="DU42" s="671"/>
      <c r="DV42" s="672"/>
      <c r="DW42" s="655"/>
      <c r="DX42" s="656"/>
      <c r="DY42" s="656"/>
      <c r="DZ42" s="656"/>
      <c r="EA42" s="656"/>
      <c r="EB42" s="656"/>
      <c r="EC42" s="657"/>
    </row>
    <row r="43" spans="2:133" ht="11.25" customHeight="1" x14ac:dyDescent="0.15">
      <c r="B43" s="239" t="s">
        <v>352</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58" t="s">
        <v>353</v>
      </c>
      <c r="CE43" s="659"/>
      <c r="CF43" s="659"/>
      <c r="CG43" s="659"/>
      <c r="CH43" s="659"/>
      <c r="CI43" s="659"/>
      <c r="CJ43" s="659"/>
      <c r="CK43" s="659"/>
      <c r="CL43" s="659"/>
      <c r="CM43" s="659"/>
      <c r="CN43" s="659"/>
      <c r="CO43" s="659"/>
      <c r="CP43" s="659"/>
      <c r="CQ43" s="660"/>
      <c r="CR43" s="661">
        <v>31912</v>
      </c>
      <c r="CS43" s="662"/>
      <c r="CT43" s="662"/>
      <c r="CU43" s="662"/>
      <c r="CV43" s="662"/>
      <c r="CW43" s="662"/>
      <c r="CX43" s="662"/>
      <c r="CY43" s="663"/>
      <c r="CZ43" s="666">
        <v>1.1000000000000001</v>
      </c>
      <c r="DA43" s="695"/>
      <c r="DB43" s="695"/>
      <c r="DC43" s="696"/>
      <c r="DD43" s="669">
        <v>31912</v>
      </c>
      <c r="DE43" s="662"/>
      <c r="DF43" s="662"/>
      <c r="DG43" s="662"/>
      <c r="DH43" s="662"/>
      <c r="DI43" s="662"/>
      <c r="DJ43" s="662"/>
      <c r="DK43" s="663"/>
      <c r="DL43" s="670"/>
      <c r="DM43" s="671"/>
      <c r="DN43" s="671"/>
      <c r="DO43" s="671"/>
      <c r="DP43" s="671"/>
      <c r="DQ43" s="671"/>
      <c r="DR43" s="671"/>
      <c r="DS43" s="671"/>
      <c r="DT43" s="671"/>
      <c r="DU43" s="671"/>
      <c r="DV43" s="672"/>
      <c r="DW43" s="655"/>
      <c r="DX43" s="656"/>
      <c r="DY43" s="656"/>
      <c r="DZ43" s="656"/>
      <c r="EA43" s="656"/>
      <c r="EB43" s="656"/>
      <c r="EC43" s="657"/>
    </row>
    <row r="44" spans="2:133" ht="11.25" customHeight="1" x14ac:dyDescent="0.15">
      <c r="B44" s="240" t="s">
        <v>354</v>
      </c>
      <c r="CD44" s="689" t="s">
        <v>306</v>
      </c>
      <c r="CE44" s="690"/>
      <c r="CF44" s="658" t="s">
        <v>355</v>
      </c>
      <c r="CG44" s="659"/>
      <c r="CH44" s="659"/>
      <c r="CI44" s="659"/>
      <c r="CJ44" s="659"/>
      <c r="CK44" s="659"/>
      <c r="CL44" s="659"/>
      <c r="CM44" s="659"/>
      <c r="CN44" s="659"/>
      <c r="CO44" s="659"/>
      <c r="CP44" s="659"/>
      <c r="CQ44" s="660"/>
      <c r="CR44" s="661">
        <v>1160303</v>
      </c>
      <c r="CS44" s="664"/>
      <c r="CT44" s="664"/>
      <c r="CU44" s="664"/>
      <c r="CV44" s="664"/>
      <c r="CW44" s="664"/>
      <c r="CX44" s="664"/>
      <c r="CY44" s="665"/>
      <c r="CZ44" s="666">
        <v>38.200000000000003</v>
      </c>
      <c r="DA44" s="667"/>
      <c r="DB44" s="667"/>
      <c r="DC44" s="668"/>
      <c r="DD44" s="669">
        <v>487493</v>
      </c>
      <c r="DE44" s="664"/>
      <c r="DF44" s="664"/>
      <c r="DG44" s="664"/>
      <c r="DH44" s="664"/>
      <c r="DI44" s="664"/>
      <c r="DJ44" s="664"/>
      <c r="DK44" s="665"/>
      <c r="DL44" s="670"/>
      <c r="DM44" s="671"/>
      <c r="DN44" s="671"/>
      <c r="DO44" s="671"/>
      <c r="DP44" s="671"/>
      <c r="DQ44" s="671"/>
      <c r="DR44" s="671"/>
      <c r="DS44" s="671"/>
      <c r="DT44" s="671"/>
      <c r="DU44" s="671"/>
      <c r="DV44" s="672"/>
      <c r="DW44" s="655"/>
      <c r="DX44" s="656"/>
      <c r="DY44" s="656"/>
      <c r="DZ44" s="656"/>
      <c r="EA44" s="656"/>
      <c r="EB44" s="656"/>
      <c r="EC44" s="657"/>
    </row>
    <row r="45" spans="2:133" ht="11.25" customHeight="1" x14ac:dyDescent="0.15">
      <c r="CD45" s="691"/>
      <c r="CE45" s="692"/>
      <c r="CF45" s="658" t="s">
        <v>356</v>
      </c>
      <c r="CG45" s="659"/>
      <c r="CH45" s="659"/>
      <c r="CI45" s="659"/>
      <c r="CJ45" s="659"/>
      <c r="CK45" s="659"/>
      <c r="CL45" s="659"/>
      <c r="CM45" s="659"/>
      <c r="CN45" s="659"/>
      <c r="CO45" s="659"/>
      <c r="CP45" s="659"/>
      <c r="CQ45" s="660"/>
      <c r="CR45" s="661">
        <v>777434</v>
      </c>
      <c r="CS45" s="662"/>
      <c r="CT45" s="662"/>
      <c r="CU45" s="662"/>
      <c r="CV45" s="662"/>
      <c r="CW45" s="662"/>
      <c r="CX45" s="662"/>
      <c r="CY45" s="663"/>
      <c r="CZ45" s="666">
        <v>25.6</v>
      </c>
      <c r="DA45" s="695"/>
      <c r="DB45" s="695"/>
      <c r="DC45" s="696"/>
      <c r="DD45" s="669">
        <v>222879</v>
      </c>
      <c r="DE45" s="662"/>
      <c r="DF45" s="662"/>
      <c r="DG45" s="662"/>
      <c r="DH45" s="662"/>
      <c r="DI45" s="662"/>
      <c r="DJ45" s="662"/>
      <c r="DK45" s="663"/>
      <c r="DL45" s="670"/>
      <c r="DM45" s="671"/>
      <c r="DN45" s="671"/>
      <c r="DO45" s="671"/>
      <c r="DP45" s="671"/>
      <c r="DQ45" s="671"/>
      <c r="DR45" s="671"/>
      <c r="DS45" s="671"/>
      <c r="DT45" s="671"/>
      <c r="DU45" s="671"/>
      <c r="DV45" s="672"/>
      <c r="DW45" s="655"/>
      <c r="DX45" s="656"/>
      <c r="DY45" s="656"/>
      <c r="DZ45" s="656"/>
      <c r="EA45" s="656"/>
      <c r="EB45" s="656"/>
      <c r="EC45" s="657"/>
    </row>
    <row r="46" spans="2:133" ht="11.25" customHeight="1" x14ac:dyDescent="0.15">
      <c r="CD46" s="691"/>
      <c r="CE46" s="692"/>
      <c r="CF46" s="658" t="s">
        <v>357</v>
      </c>
      <c r="CG46" s="659"/>
      <c r="CH46" s="659"/>
      <c r="CI46" s="659"/>
      <c r="CJ46" s="659"/>
      <c r="CK46" s="659"/>
      <c r="CL46" s="659"/>
      <c r="CM46" s="659"/>
      <c r="CN46" s="659"/>
      <c r="CO46" s="659"/>
      <c r="CP46" s="659"/>
      <c r="CQ46" s="660"/>
      <c r="CR46" s="661">
        <v>375167</v>
      </c>
      <c r="CS46" s="664"/>
      <c r="CT46" s="664"/>
      <c r="CU46" s="664"/>
      <c r="CV46" s="664"/>
      <c r="CW46" s="664"/>
      <c r="CX46" s="664"/>
      <c r="CY46" s="665"/>
      <c r="CZ46" s="666">
        <v>12.3</v>
      </c>
      <c r="DA46" s="667"/>
      <c r="DB46" s="667"/>
      <c r="DC46" s="668"/>
      <c r="DD46" s="669">
        <v>261212</v>
      </c>
      <c r="DE46" s="664"/>
      <c r="DF46" s="664"/>
      <c r="DG46" s="664"/>
      <c r="DH46" s="664"/>
      <c r="DI46" s="664"/>
      <c r="DJ46" s="664"/>
      <c r="DK46" s="665"/>
      <c r="DL46" s="670"/>
      <c r="DM46" s="671"/>
      <c r="DN46" s="671"/>
      <c r="DO46" s="671"/>
      <c r="DP46" s="671"/>
      <c r="DQ46" s="671"/>
      <c r="DR46" s="671"/>
      <c r="DS46" s="671"/>
      <c r="DT46" s="671"/>
      <c r="DU46" s="671"/>
      <c r="DV46" s="672"/>
      <c r="DW46" s="655"/>
      <c r="DX46" s="656"/>
      <c r="DY46" s="656"/>
      <c r="DZ46" s="656"/>
      <c r="EA46" s="656"/>
      <c r="EB46" s="656"/>
      <c r="EC46" s="657"/>
    </row>
    <row r="47" spans="2:133" ht="11.25" customHeight="1" x14ac:dyDescent="0.15">
      <c r="CD47" s="691"/>
      <c r="CE47" s="692"/>
      <c r="CF47" s="658" t="s">
        <v>358</v>
      </c>
      <c r="CG47" s="659"/>
      <c r="CH47" s="659"/>
      <c r="CI47" s="659"/>
      <c r="CJ47" s="659"/>
      <c r="CK47" s="659"/>
      <c r="CL47" s="659"/>
      <c r="CM47" s="659"/>
      <c r="CN47" s="659"/>
      <c r="CO47" s="659"/>
      <c r="CP47" s="659"/>
      <c r="CQ47" s="660"/>
      <c r="CR47" s="661">
        <v>2495</v>
      </c>
      <c r="CS47" s="662"/>
      <c r="CT47" s="662"/>
      <c r="CU47" s="662"/>
      <c r="CV47" s="662"/>
      <c r="CW47" s="662"/>
      <c r="CX47" s="662"/>
      <c r="CY47" s="663"/>
      <c r="CZ47" s="666">
        <v>0.1</v>
      </c>
      <c r="DA47" s="695"/>
      <c r="DB47" s="695"/>
      <c r="DC47" s="696"/>
      <c r="DD47" s="669">
        <v>248</v>
      </c>
      <c r="DE47" s="662"/>
      <c r="DF47" s="662"/>
      <c r="DG47" s="662"/>
      <c r="DH47" s="662"/>
      <c r="DI47" s="662"/>
      <c r="DJ47" s="662"/>
      <c r="DK47" s="663"/>
      <c r="DL47" s="670"/>
      <c r="DM47" s="671"/>
      <c r="DN47" s="671"/>
      <c r="DO47" s="671"/>
      <c r="DP47" s="671"/>
      <c r="DQ47" s="671"/>
      <c r="DR47" s="671"/>
      <c r="DS47" s="671"/>
      <c r="DT47" s="671"/>
      <c r="DU47" s="671"/>
      <c r="DV47" s="672"/>
      <c r="DW47" s="655"/>
      <c r="DX47" s="656"/>
      <c r="DY47" s="656"/>
      <c r="DZ47" s="656"/>
      <c r="EA47" s="656"/>
      <c r="EB47" s="656"/>
      <c r="EC47" s="657"/>
    </row>
    <row r="48" spans="2:133" x14ac:dyDescent="0.15">
      <c r="CD48" s="693"/>
      <c r="CE48" s="694"/>
      <c r="CF48" s="658" t="s">
        <v>359</v>
      </c>
      <c r="CG48" s="659"/>
      <c r="CH48" s="659"/>
      <c r="CI48" s="659"/>
      <c r="CJ48" s="659"/>
      <c r="CK48" s="659"/>
      <c r="CL48" s="659"/>
      <c r="CM48" s="659"/>
      <c r="CN48" s="659"/>
      <c r="CO48" s="659"/>
      <c r="CP48" s="659"/>
      <c r="CQ48" s="660"/>
      <c r="CR48" s="661" t="s">
        <v>127</v>
      </c>
      <c r="CS48" s="664"/>
      <c r="CT48" s="664"/>
      <c r="CU48" s="664"/>
      <c r="CV48" s="664"/>
      <c r="CW48" s="664"/>
      <c r="CX48" s="664"/>
      <c r="CY48" s="665"/>
      <c r="CZ48" s="666" t="s">
        <v>127</v>
      </c>
      <c r="DA48" s="667"/>
      <c r="DB48" s="667"/>
      <c r="DC48" s="668"/>
      <c r="DD48" s="669" t="s">
        <v>127</v>
      </c>
      <c r="DE48" s="664"/>
      <c r="DF48" s="664"/>
      <c r="DG48" s="664"/>
      <c r="DH48" s="664"/>
      <c r="DI48" s="664"/>
      <c r="DJ48" s="664"/>
      <c r="DK48" s="665"/>
      <c r="DL48" s="670"/>
      <c r="DM48" s="671"/>
      <c r="DN48" s="671"/>
      <c r="DO48" s="671"/>
      <c r="DP48" s="671"/>
      <c r="DQ48" s="671"/>
      <c r="DR48" s="671"/>
      <c r="DS48" s="671"/>
      <c r="DT48" s="671"/>
      <c r="DU48" s="671"/>
      <c r="DV48" s="672"/>
      <c r="DW48" s="655"/>
      <c r="DX48" s="656"/>
      <c r="DY48" s="656"/>
      <c r="DZ48" s="656"/>
      <c r="EA48" s="656"/>
      <c r="EB48" s="656"/>
      <c r="EC48" s="657"/>
    </row>
    <row r="49" spans="82:133" ht="11.25" customHeight="1" x14ac:dyDescent="0.15">
      <c r="CD49" s="673" t="s">
        <v>360</v>
      </c>
      <c r="CE49" s="674"/>
      <c r="CF49" s="674"/>
      <c r="CG49" s="674"/>
      <c r="CH49" s="674"/>
      <c r="CI49" s="674"/>
      <c r="CJ49" s="674"/>
      <c r="CK49" s="674"/>
      <c r="CL49" s="674"/>
      <c r="CM49" s="674"/>
      <c r="CN49" s="674"/>
      <c r="CO49" s="674"/>
      <c r="CP49" s="674"/>
      <c r="CQ49" s="675"/>
      <c r="CR49" s="676">
        <v>3038126</v>
      </c>
      <c r="CS49" s="677"/>
      <c r="CT49" s="677"/>
      <c r="CU49" s="677"/>
      <c r="CV49" s="677"/>
      <c r="CW49" s="677"/>
      <c r="CX49" s="677"/>
      <c r="CY49" s="678"/>
      <c r="CZ49" s="679">
        <v>100</v>
      </c>
      <c r="DA49" s="680"/>
      <c r="DB49" s="680"/>
      <c r="DC49" s="681"/>
      <c r="DD49" s="682">
        <v>2097688</v>
      </c>
      <c r="DE49" s="677"/>
      <c r="DF49" s="677"/>
      <c r="DG49" s="677"/>
      <c r="DH49" s="677"/>
      <c r="DI49" s="677"/>
      <c r="DJ49" s="677"/>
      <c r="DK49" s="678"/>
      <c r="DL49" s="683"/>
      <c r="DM49" s="684"/>
      <c r="DN49" s="684"/>
      <c r="DO49" s="684"/>
      <c r="DP49" s="684"/>
      <c r="DQ49" s="684"/>
      <c r="DR49" s="684"/>
      <c r="DS49" s="684"/>
      <c r="DT49" s="684"/>
      <c r="DU49" s="684"/>
      <c r="DV49" s="685"/>
      <c r="DW49" s="686"/>
      <c r="DX49" s="687"/>
      <c r="DY49" s="687"/>
      <c r="DZ49" s="687"/>
      <c r="EA49" s="687"/>
      <c r="EB49" s="687"/>
      <c r="EC49" s="688"/>
    </row>
    <row r="50" spans="82:133" hidden="1" x14ac:dyDescent="0.15"/>
    <row r="51" spans="82:133" hidden="1" x14ac:dyDescent="0.15"/>
    <row r="52" spans="82:133" hidden="1" x14ac:dyDescent="0.15"/>
    <row r="53" spans="82:133" hidden="1" x14ac:dyDescent="0.15"/>
  </sheetData>
  <sheetProtection algorithmName="SHA-512" hashValue="mYD34HIjJET4olMwaO5XE1xcWAPdR75GNyHl6982Cs9SfECtppcQgWxGOhjliFWuE4dNOfxGFyjT6SAbBPnHgA==" saltValue="0/lh9pvBP/W3LdYGFCYjLw=="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5" zoomScaleNormal="75"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361</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202" t="s">
        <v>362</v>
      </c>
      <c r="DK2" s="1203"/>
      <c r="DL2" s="1203"/>
      <c r="DM2" s="1203"/>
      <c r="DN2" s="1203"/>
      <c r="DO2" s="1204"/>
      <c r="DP2" s="249"/>
      <c r="DQ2" s="1202" t="s">
        <v>363</v>
      </c>
      <c r="DR2" s="1203"/>
      <c r="DS2" s="1203"/>
      <c r="DT2" s="1203"/>
      <c r="DU2" s="1203"/>
      <c r="DV2" s="1203"/>
      <c r="DW2" s="1203"/>
      <c r="DX2" s="1203"/>
      <c r="DY2" s="1203"/>
      <c r="DZ2" s="1204"/>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1155" t="s">
        <v>364</v>
      </c>
      <c r="B4" s="1155"/>
      <c r="C4" s="1155"/>
      <c r="D4" s="1155"/>
      <c r="E4" s="1155"/>
      <c r="F4" s="1155"/>
      <c r="G4" s="1155"/>
      <c r="H4" s="1155"/>
      <c r="I4" s="1155"/>
      <c r="J4" s="1155"/>
      <c r="K4" s="1155"/>
      <c r="L4" s="1155"/>
      <c r="M4" s="1155"/>
      <c r="N4" s="1155"/>
      <c r="O4" s="1155"/>
      <c r="P4" s="1155"/>
      <c r="Q4" s="1155"/>
      <c r="R4" s="1155"/>
      <c r="S4" s="1155"/>
      <c r="T4" s="1155"/>
      <c r="U4" s="1155"/>
      <c r="V4" s="1155"/>
      <c r="W4" s="1155"/>
      <c r="X4" s="1155"/>
      <c r="Y4" s="1155"/>
      <c r="Z4" s="1155"/>
      <c r="AA4" s="1155"/>
      <c r="AB4" s="1155"/>
      <c r="AC4" s="1155"/>
      <c r="AD4" s="1155"/>
      <c r="AE4" s="1155"/>
      <c r="AF4" s="1155"/>
      <c r="AG4" s="1155"/>
      <c r="AH4" s="1155"/>
      <c r="AI4" s="1155"/>
      <c r="AJ4" s="1155"/>
      <c r="AK4" s="1155"/>
      <c r="AL4" s="1155"/>
      <c r="AM4" s="1155"/>
      <c r="AN4" s="1155"/>
      <c r="AO4" s="1155"/>
      <c r="AP4" s="1155"/>
      <c r="AQ4" s="1155"/>
      <c r="AR4" s="1155"/>
      <c r="AS4" s="1155"/>
      <c r="AT4" s="1155"/>
      <c r="AU4" s="1155"/>
      <c r="AV4" s="1155"/>
      <c r="AW4" s="1155"/>
      <c r="AX4" s="1155"/>
      <c r="AY4" s="1155"/>
      <c r="AZ4" s="252"/>
      <c r="BA4" s="252"/>
      <c r="BB4" s="252"/>
      <c r="BC4" s="252"/>
      <c r="BD4" s="252"/>
      <c r="BE4" s="253"/>
      <c r="BF4" s="253"/>
      <c r="BG4" s="253"/>
      <c r="BH4" s="253"/>
      <c r="BI4" s="253"/>
      <c r="BJ4" s="253"/>
      <c r="BK4" s="253"/>
      <c r="BL4" s="253"/>
      <c r="BM4" s="253"/>
      <c r="BN4" s="253"/>
      <c r="BO4" s="253"/>
      <c r="BP4" s="253"/>
      <c r="BQ4" s="252" t="s">
        <v>365</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1087" t="s">
        <v>366</v>
      </c>
      <c r="B5" s="1088"/>
      <c r="C5" s="1088"/>
      <c r="D5" s="1088"/>
      <c r="E5" s="1088"/>
      <c r="F5" s="1088"/>
      <c r="G5" s="1088"/>
      <c r="H5" s="1088"/>
      <c r="I5" s="1088"/>
      <c r="J5" s="1088"/>
      <c r="K5" s="1088"/>
      <c r="L5" s="1088"/>
      <c r="M5" s="1088"/>
      <c r="N5" s="1088"/>
      <c r="O5" s="1088"/>
      <c r="P5" s="1089"/>
      <c r="Q5" s="1093" t="s">
        <v>367</v>
      </c>
      <c r="R5" s="1094"/>
      <c r="S5" s="1094"/>
      <c r="T5" s="1094"/>
      <c r="U5" s="1095"/>
      <c r="V5" s="1093" t="s">
        <v>368</v>
      </c>
      <c r="W5" s="1094"/>
      <c r="X5" s="1094"/>
      <c r="Y5" s="1094"/>
      <c r="Z5" s="1095"/>
      <c r="AA5" s="1093" t="s">
        <v>369</v>
      </c>
      <c r="AB5" s="1094"/>
      <c r="AC5" s="1094"/>
      <c r="AD5" s="1094"/>
      <c r="AE5" s="1094"/>
      <c r="AF5" s="1205" t="s">
        <v>370</v>
      </c>
      <c r="AG5" s="1094"/>
      <c r="AH5" s="1094"/>
      <c r="AI5" s="1094"/>
      <c r="AJ5" s="1109"/>
      <c r="AK5" s="1094" t="s">
        <v>371</v>
      </c>
      <c r="AL5" s="1094"/>
      <c r="AM5" s="1094"/>
      <c r="AN5" s="1094"/>
      <c r="AO5" s="1095"/>
      <c r="AP5" s="1093" t="s">
        <v>372</v>
      </c>
      <c r="AQ5" s="1094"/>
      <c r="AR5" s="1094"/>
      <c r="AS5" s="1094"/>
      <c r="AT5" s="1095"/>
      <c r="AU5" s="1093" t="s">
        <v>373</v>
      </c>
      <c r="AV5" s="1094"/>
      <c r="AW5" s="1094"/>
      <c r="AX5" s="1094"/>
      <c r="AY5" s="1109"/>
      <c r="AZ5" s="256"/>
      <c r="BA5" s="256"/>
      <c r="BB5" s="256"/>
      <c r="BC5" s="256"/>
      <c r="BD5" s="256"/>
      <c r="BE5" s="257"/>
      <c r="BF5" s="257"/>
      <c r="BG5" s="257"/>
      <c r="BH5" s="257"/>
      <c r="BI5" s="257"/>
      <c r="BJ5" s="257"/>
      <c r="BK5" s="257"/>
      <c r="BL5" s="257"/>
      <c r="BM5" s="257"/>
      <c r="BN5" s="257"/>
      <c r="BO5" s="257"/>
      <c r="BP5" s="257"/>
      <c r="BQ5" s="1087" t="s">
        <v>374</v>
      </c>
      <c r="BR5" s="1088"/>
      <c r="BS5" s="1088"/>
      <c r="BT5" s="1088"/>
      <c r="BU5" s="1088"/>
      <c r="BV5" s="1088"/>
      <c r="BW5" s="1088"/>
      <c r="BX5" s="1088"/>
      <c r="BY5" s="1088"/>
      <c r="BZ5" s="1088"/>
      <c r="CA5" s="1088"/>
      <c r="CB5" s="1088"/>
      <c r="CC5" s="1088"/>
      <c r="CD5" s="1088"/>
      <c r="CE5" s="1088"/>
      <c r="CF5" s="1088"/>
      <c r="CG5" s="1089"/>
      <c r="CH5" s="1093" t="s">
        <v>375</v>
      </c>
      <c r="CI5" s="1094"/>
      <c r="CJ5" s="1094"/>
      <c r="CK5" s="1094"/>
      <c r="CL5" s="1095"/>
      <c r="CM5" s="1093" t="s">
        <v>376</v>
      </c>
      <c r="CN5" s="1094"/>
      <c r="CO5" s="1094"/>
      <c r="CP5" s="1094"/>
      <c r="CQ5" s="1095"/>
      <c r="CR5" s="1093" t="s">
        <v>377</v>
      </c>
      <c r="CS5" s="1094"/>
      <c r="CT5" s="1094"/>
      <c r="CU5" s="1094"/>
      <c r="CV5" s="1095"/>
      <c r="CW5" s="1093" t="s">
        <v>378</v>
      </c>
      <c r="CX5" s="1094"/>
      <c r="CY5" s="1094"/>
      <c r="CZ5" s="1094"/>
      <c r="DA5" s="1095"/>
      <c r="DB5" s="1093" t="s">
        <v>379</v>
      </c>
      <c r="DC5" s="1094"/>
      <c r="DD5" s="1094"/>
      <c r="DE5" s="1094"/>
      <c r="DF5" s="1095"/>
      <c r="DG5" s="1190" t="s">
        <v>380</v>
      </c>
      <c r="DH5" s="1191"/>
      <c r="DI5" s="1191"/>
      <c r="DJ5" s="1191"/>
      <c r="DK5" s="1192"/>
      <c r="DL5" s="1190" t="s">
        <v>381</v>
      </c>
      <c r="DM5" s="1191"/>
      <c r="DN5" s="1191"/>
      <c r="DO5" s="1191"/>
      <c r="DP5" s="1192"/>
      <c r="DQ5" s="1093" t="s">
        <v>382</v>
      </c>
      <c r="DR5" s="1094"/>
      <c r="DS5" s="1094"/>
      <c r="DT5" s="1094"/>
      <c r="DU5" s="1095"/>
      <c r="DV5" s="1093" t="s">
        <v>373</v>
      </c>
      <c r="DW5" s="1094"/>
      <c r="DX5" s="1094"/>
      <c r="DY5" s="1094"/>
      <c r="DZ5" s="1109"/>
      <c r="EA5" s="254"/>
    </row>
    <row r="6" spans="1:131" s="255" customFormat="1" ht="26.25" customHeight="1" thickBot="1" x14ac:dyDescent="0.2">
      <c r="A6" s="1090"/>
      <c r="B6" s="1091"/>
      <c r="C6" s="1091"/>
      <c r="D6" s="1091"/>
      <c r="E6" s="1091"/>
      <c r="F6" s="1091"/>
      <c r="G6" s="1091"/>
      <c r="H6" s="1091"/>
      <c r="I6" s="1091"/>
      <c r="J6" s="1091"/>
      <c r="K6" s="1091"/>
      <c r="L6" s="1091"/>
      <c r="M6" s="1091"/>
      <c r="N6" s="1091"/>
      <c r="O6" s="1091"/>
      <c r="P6" s="1092"/>
      <c r="Q6" s="1096"/>
      <c r="R6" s="1097"/>
      <c r="S6" s="1097"/>
      <c r="T6" s="1097"/>
      <c r="U6" s="1098"/>
      <c r="V6" s="1096"/>
      <c r="W6" s="1097"/>
      <c r="X6" s="1097"/>
      <c r="Y6" s="1097"/>
      <c r="Z6" s="1098"/>
      <c r="AA6" s="1096"/>
      <c r="AB6" s="1097"/>
      <c r="AC6" s="1097"/>
      <c r="AD6" s="1097"/>
      <c r="AE6" s="1097"/>
      <c r="AF6" s="1206"/>
      <c r="AG6" s="1097"/>
      <c r="AH6" s="1097"/>
      <c r="AI6" s="1097"/>
      <c r="AJ6" s="1110"/>
      <c r="AK6" s="1097"/>
      <c r="AL6" s="1097"/>
      <c r="AM6" s="1097"/>
      <c r="AN6" s="1097"/>
      <c r="AO6" s="1098"/>
      <c r="AP6" s="1096"/>
      <c r="AQ6" s="1097"/>
      <c r="AR6" s="1097"/>
      <c r="AS6" s="1097"/>
      <c r="AT6" s="1098"/>
      <c r="AU6" s="1096"/>
      <c r="AV6" s="1097"/>
      <c r="AW6" s="1097"/>
      <c r="AX6" s="1097"/>
      <c r="AY6" s="1110"/>
      <c r="AZ6" s="252"/>
      <c r="BA6" s="252"/>
      <c r="BB6" s="252"/>
      <c r="BC6" s="252"/>
      <c r="BD6" s="252"/>
      <c r="BE6" s="253"/>
      <c r="BF6" s="253"/>
      <c r="BG6" s="253"/>
      <c r="BH6" s="253"/>
      <c r="BI6" s="253"/>
      <c r="BJ6" s="253"/>
      <c r="BK6" s="253"/>
      <c r="BL6" s="253"/>
      <c r="BM6" s="253"/>
      <c r="BN6" s="253"/>
      <c r="BO6" s="253"/>
      <c r="BP6" s="253"/>
      <c r="BQ6" s="1090"/>
      <c r="BR6" s="1091"/>
      <c r="BS6" s="1091"/>
      <c r="BT6" s="1091"/>
      <c r="BU6" s="1091"/>
      <c r="BV6" s="1091"/>
      <c r="BW6" s="1091"/>
      <c r="BX6" s="1091"/>
      <c r="BY6" s="1091"/>
      <c r="BZ6" s="1091"/>
      <c r="CA6" s="1091"/>
      <c r="CB6" s="1091"/>
      <c r="CC6" s="1091"/>
      <c r="CD6" s="1091"/>
      <c r="CE6" s="1091"/>
      <c r="CF6" s="1091"/>
      <c r="CG6" s="1092"/>
      <c r="CH6" s="1096"/>
      <c r="CI6" s="1097"/>
      <c r="CJ6" s="1097"/>
      <c r="CK6" s="1097"/>
      <c r="CL6" s="1098"/>
      <c r="CM6" s="1096"/>
      <c r="CN6" s="1097"/>
      <c r="CO6" s="1097"/>
      <c r="CP6" s="1097"/>
      <c r="CQ6" s="1098"/>
      <c r="CR6" s="1096"/>
      <c r="CS6" s="1097"/>
      <c r="CT6" s="1097"/>
      <c r="CU6" s="1097"/>
      <c r="CV6" s="1098"/>
      <c r="CW6" s="1096"/>
      <c r="CX6" s="1097"/>
      <c r="CY6" s="1097"/>
      <c r="CZ6" s="1097"/>
      <c r="DA6" s="1098"/>
      <c r="DB6" s="1096"/>
      <c r="DC6" s="1097"/>
      <c r="DD6" s="1097"/>
      <c r="DE6" s="1097"/>
      <c r="DF6" s="1098"/>
      <c r="DG6" s="1193"/>
      <c r="DH6" s="1194"/>
      <c r="DI6" s="1194"/>
      <c r="DJ6" s="1194"/>
      <c r="DK6" s="1195"/>
      <c r="DL6" s="1193"/>
      <c r="DM6" s="1194"/>
      <c r="DN6" s="1194"/>
      <c r="DO6" s="1194"/>
      <c r="DP6" s="1195"/>
      <c r="DQ6" s="1096"/>
      <c r="DR6" s="1097"/>
      <c r="DS6" s="1097"/>
      <c r="DT6" s="1097"/>
      <c r="DU6" s="1098"/>
      <c r="DV6" s="1096"/>
      <c r="DW6" s="1097"/>
      <c r="DX6" s="1097"/>
      <c r="DY6" s="1097"/>
      <c r="DZ6" s="1110"/>
      <c r="EA6" s="254"/>
    </row>
    <row r="7" spans="1:131" s="255" customFormat="1" ht="26.25" customHeight="1" thickTop="1" x14ac:dyDescent="0.15">
      <c r="A7" s="258">
        <v>1</v>
      </c>
      <c r="B7" s="1141" t="s">
        <v>383</v>
      </c>
      <c r="C7" s="1142"/>
      <c r="D7" s="1142"/>
      <c r="E7" s="1142"/>
      <c r="F7" s="1142"/>
      <c r="G7" s="1142"/>
      <c r="H7" s="1142"/>
      <c r="I7" s="1142"/>
      <c r="J7" s="1142"/>
      <c r="K7" s="1142"/>
      <c r="L7" s="1142"/>
      <c r="M7" s="1142"/>
      <c r="N7" s="1142"/>
      <c r="O7" s="1142"/>
      <c r="P7" s="1143"/>
      <c r="Q7" s="1196">
        <v>3132</v>
      </c>
      <c r="R7" s="1197"/>
      <c r="S7" s="1197"/>
      <c r="T7" s="1197"/>
      <c r="U7" s="1197"/>
      <c r="V7" s="1197">
        <v>3004</v>
      </c>
      <c r="W7" s="1197"/>
      <c r="X7" s="1197"/>
      <c r="Y7" s="1197"/>
      <c r="Z7" s="1197"/>
      <c r="AA7" s="1197">
        <v>128</v>
      </c>
      <c r="AB7" s="1197"/>
      <c r="AC7" s="1197"/>
      <c r="AD7" s="1197"/>
      <c r="AE7" s="1198"/>
      <c r="AF7" s="1199">
        <v>67</v>
      </c>
      <c r="AG7" s="1200"/>
      <c r="AH7" s="1200"/>
      <c r="AI7" s="1200"/>
      <c r="AJ7" s="1201"/>
      <c r="AK7" s="1183">
        <v>347</v>
      </c>
      <c r="AL7" s="1184"/>
      <c r="AM7" s="1184"/>
      <c r="AN7" s="1184"/>
      <c r="AO7" s="1184"/>
      <c r="AP7" s="1184">
        <v>2073</v>
      </c>
      <c r="AQ7" s="1184"/>
      <c r="AR7" s="1184"/>
      <c r="AS7" s="1184"/>
      <c r="AT7" s="1184"/>
      <c r="AU7" s="1185"/>
      <c r="AV7" s="1185"/>
      <c r="AW7" s="1185"/>
      <c r="AX7" s="1185"/>
      <c r="AY7" s="1186"/>
      <c r="AZ7" s="252"/>
      <c r="BA7" s="252"/>
      <c r="BB7" s="252"/>
      <c r="BC7" s="252"/>
      <c r="BD7" s="252"/>
      <c r="BE7" s="253"/>
      <c r="BF7" s="253"/>
      <c r="BG7" s="253"/>
      <c r="BH7" s="253"/>
      <c r="BI7" s="253"/>
      <c r="BJ7" s="253"/>
      <c r="BK7" s="253"/>
      <c r="BL7" s="253"/>
      <c r="BM7" s="253"/>
      <c r="BN7" s="253"/>
      <c r="BO7" s="253"/>
      <c r="BP7" s="253"/>
      <c r="BQ7" s="259">
        <v>1</v>
      </c>
      <c r="BR7" s="260"/>
      <c r="BS7" s="1187" t="s">
        <v>574</v>
      </c>
      <c r="BT7" s="1188"/>
      <c r="BU7" s="1188"/>
      <c r="BV7" s="1188"/>
      <c r="BW7" s="1188"/>
      <c r="BX7" s="1188"/>
      <c r="BY7" s="1188"/>
      <c r="BZ7" s="1188"/>
      <c r="CA7" s="1188"/>
      <c r="CB7" s="1188"/>
      <c r="CC7" s="1188"/>
      <c r="CD7" s="1188"/>
      <c r="CE7" s="1188"/>
      <c r="CF7" s="1188"/>
      <c r="CG7" s="1189"/>
      <c r="CH7" s="1180">
        <v>3</v>
      </c>
      <c r="CI7" s="1181"/>
      <c r="CJ7" s="1181"/>
      <c r="CK7" s="1181"/>
      <c r="CL7" s="1182"/>
      <c r="CM7" s="1180">
        <v>26</v>
      </c>
      <c r="CN7" s="1181"/>
      <c r="CO7" s="1181"/>
      <c r="CP7" s="1181"/>
      <c r="CQ7" s="1182"/>
      <c r="CR7" s="1180">
        <v>40</v>
      </c>
      <c r="CS7" s="1181"/>
      <c r="CT7" s="1181"/>
      <c r="CU7" s="1181"/>
      <c r="CV7" s="1182"/>
      <c r="CW7" s="1180" t="s">
        <v>583</v>
      </c>
      <c r="CX7" s="1181"/>
      <c r="CY7" s="1181"/>
      <c r="CZ7" s="1181"/>
      <c r="DA7" s="1182"/>
      <c r="DB7" s="1180" t="s">
        <v>583</v>
      </c>
      <c r="DC7" s="1181"/>
      <c r="DD7" s="1181"/>
      <c r="DE7" s="1181"/>
      <c r="DF7" s="1182"/>
      <c r="DG7" s="1180" t="s">
        <v>583</v>
      </c>
      <c r="DH7" s="1181"/>
      <c r="DI7" s="1181"/>
      <c r="DJ7" s="1181"/>
      <c r="DK7" s="1182"/>
      <c r="DL7" s="1180" t="s">
        <v>583</v>
      </c>
      <c r="DM7" s="1181"/>
      <c r="DN7" s="1181"/>
      <c r="DO7" s="1181"/>
      <c r="DP7" s="1182"/>
      <c r="DQ7" s="1180" t="s">
        <v>583</v>
      </c>
      <c r="DR7" s="1181"/>
      <c r="DS7" s="1181"/>
      <c r="DT7" s="1181"/>
      <c r="DU7" s="1182"/>
      <c r="DV7" s="1207"/>
      <c r="DW7" s="1208"/>
      <c r="DX7" s="1208"/>
      <c r="DY7" s="1208"/>
      <c r="DZ7" s="1209"/>
      <c r="EA7" s="254"/>
    </row>
    <row r="8" spans="1:131" s="255" customFormat="1" ht="26.25" customHeight="1" x14ac:dyDescent="0.15">
      <c r="A8" s="261">
        <v>2</v>
      </c>
      <c r="B8" s="1129" t="s">
        <v>384</v>
      </c>
      <c r="C8" s="1130"/>
      <c r="D8" s="1130"/>
      <c r="E8" s="1130"/>
      <c r="F8" s="1130"/>
      <c r="G8" s="1130"/>
      <c r="H8" s="1130"/>
      <c r="I8" s="1130"/>
      <c r="J8" s="1130"/>
      <c r="K8" s="1130"/>
      <c r="L8" s="1130"/>
      <c r="M8" s="1130"/>
      <c r="N8" s="1130"/>
      <c r="O8" s="1130"/>
      <c r="P8" s="1131"/>
      <c r="Q8" s="1135">
        <v>54</v>
      </c>
      <c r="R8" s="1136"/>
      <c r="S8" s="1136"/>
      <c r="T8" s="1136"/>
      <c r="U8" s="1136"/>
      <c r="V8" s="1136">
        <v>54</v>
      </c>
      <c r="W8" s="1136"/>
      <c r="X8" s="1136"/>
      <c r="Y8" s="1136"/>
      <c r="Z8" s="1136"/>
      <c r="AA8" s="1136">
        <v>0</v>
      </c>
      <c r="AB8" s="1136"/>
      <c r="AC8" s="1136"/>
      <c r="AD8" s="1136"/>
      <c r="AE8" s="1137"/>
      <c r="AF8" s="1111">
        <v>0</v>
      </c>
      <c r="AG8" s="1112"/>
      <c r="AH8" s="1112"/>
      <c r="AI8" s="1112"/>
      <c r="AJ8" s="1113"/>
      <c r="AK8" s="1178" t="s">
        <v>575</v>
      </c>
      <c r="AL8" s="1179"/>
      <c r="AM8" s="1179"/>
      <c r="AN8" s="1179"/>
      <c r="AO8" s="1179"/>
      <c r="AP8" s="1179" t="s">
        <v>575</v>
      </c>
      <c r="AQ8" s="1179"/>
      <c r="AR8" s="1179"/>
      <c r="AS8" s="1179"/>
      <c r="AT8" s="1179"/>
      <c r="AU8" s="1176"/>
      <c r="AV8" s="1176"/>
      <c r="AW8" s="1176"/>
      <c r="AX8" s="1176"/>
      <c r="AY8" s="1177"/>
      <c r="AZ8" s="252"/>
      <c r="BA8" s="252"/>
      <c r="BB8" s="252"/>
      <c r="BC8" s="252"/>
      <c r="BD8" s="252"/>
      <c r="BE8" s="253"/>
      <c r="BF8" s="253"/>
      <c r="BG8" s="253"/>
      <c r="BH8" s="253"/>
      <c r="BI8" s="253"/>
      <c r="BJ8" s="253"/>
      <c r="BK8" s="253"/>
      <c r="BL8" s="253"/>
      <c r="BM8" s="253"/>
      <c r="BN8" s="253"/>
      <c r="BO8" s="253"/>
      <c r="BP8" s="253"/>
      <c r="BQ8" s="262">
        <v>2</v>
      </c>
      <c r="BR8" s="263"/>
      <c r="BS8" s="1106" t="s">
        <v>584</v>
      </c>
      <c r="BT8" s="1107"/>
      <c r="BU8" s="1107"/>
      <c r="BV8" s="1107"/>
      <c r="BW8" s="1107"/>
      <c r="BX8" s="1107"/>
      <c r="BY8" s="1107"/>
      <c r="BZ8" s="1107"/>
      <c r="CA8" s="1107"/>
      <c r="CB8" s="1107"/>
      <c r="CC8" s="1107"/>
      <c r="CD8" s="1107"/>
      <c r="CE8" s="1107"/>
      <c r="CF8" s="1107"/>
      <c r="CG8" s="1108"/>
      <c r="CH8" s="1081">
        <v>-3</v>
      </c>
      <c r="CI8" s="1082"/>
      <c r="CJ8" s="1082"/>
      <c r="CK8" s="1082"/>
      <c r="CL8" s="1083"/>
      <c r="CM8" s="1081">
        <v>8</v>
      </c>
      <c r="CN8" s="1082"/>
      <c r="CO8" s="1082"/>
      <c r="CP8" s="1082"/>
      <c r="CQ8" s="1083"/>
      <c r="CR8" s="1081">
        <v>6</v>
      </c>
      <c r="CS8" s="1082"/>
      <c r="CT8" s="1082"/>
      <c r="CU8" s="1082"/>
      <c r="CV8" s="1083"/>
      <c r="CW8" s="1081">
        <v>0</v>
      </c>
      <c r="CX8" s="1082"/>
      <c r="CY8" s="1082"/>
      <c r="CZ8" s="1082"/>
      <c r="DA8" s="1083"/>
      <c r="DB8" s="1081" t="s">
        <v>583</v>
      </c>
      <c r="DC8" s="1082"/>
      <c r="DD8" s="1082"/>
      <c r="DE8" s="1082"/>
      <c r="DF8" s="1083"/>
      <c r="DG8" s="1081" t="s">
        <v>583</v>
      </c>
      <c r="DH8" s="1082"/>
      <c r="DI8" s="1082"/>
      <c r="DJ8" s="1082"/>
      <c r="DK8" s="1083"/>
      <c r="DL8" s="1081" t="s">
        <v>583</v>
      </c>
      <c r="DM8" s="1082"/>
      <c r="DN8" s="1082"/>
      <c r="DO8" s="1082"/>
      <c r="DP8" s="1083"/>
      <c r="DQ8" s="1081" t="s">
        <v>583</v>
      </c>
      <c r="DR8" s="1082"/>
      <c r="DS8" s="1082"/>
      <c r="DT8" s="1082"/>
      <c r="DU8" s="1083"/>
      <c r="DV8" s="1084"/>
      <c r="DW8" s="1085"/>
      <c r="DX8" s="1085"/>
      <c r="DY8" s="1085"/>
      <c r="DZ8" s="1086"/>
      <c r="EA8" s="254"/>
    </row>
    <row r="9" spans="1:131" s="255" customFormat="1" ht="26.25" customHeight="1" x14ac:dyDescent="0.15">
      <c r="A9" s="261">
        <v>3</v>
      </c>
      <c r="B9" s="1129" t="s">
        <v>385</v>
      </c>
      <c r="C9" s="1130"/>
      <c r="D9" s="1130"/>
      <c r="E9" s="1130"/>
      <c r="F9" s="1130"/>
      <c r="G9" s="1130"/>
      <c r="H9" s="1130"/>
      <c r="I9" s="1130"/>
      <c r="J9" s="1130"/>
      <c r="K9" s="1130"/>
      <c r="L9" s="1130"/>
      <c r="M9" s="1130"/>
      <c r="N9" s="1130"/>
      <c r="O9" s="1130"/>
      <c r="P9" s="1131"/>
      <c r="Q9" s="1135">
        <v>17</v>
      </c>
      <c r="R9" s="1136"/>
      <c r="S9" s="1136"/>
      <c r="T9" s="1136"/>
      <c r="U9" s="1136"/>
      <c r="V9" s="1136">
        <v>17</v>
      </c>
      <c r="W9" s="1136"/>
      <c r="X9" s="1136"/>
      <c r="Y9" s="1136"/>
      <c r="Z9" s="1136"/>
      <c r="AA9" s="1136">
        <v>0</v>
      </c>
      <c r="AB9" s="1136"/>
      <c r="AC9" s="1136"/>
      <c r="AD9" s="1136"/>
      <c r="AE9" s="1137"/>
      <c r="AF9" s="1111">
        <v>0</v>
      </c>
      <c r="AG9" s="1112"/>
      <c r="AH9" s="1112"/>
      <c r="AI9" s="1112"/>
      <c r="AJ9" s="1113"/>
      <c r="AK9" s="1178" t="s">
        <v>575</v>
      </c>
      <c r="AL9" s="1179"/>
      <c r="AM9" s="1179"/>
      <c r="AN9" s="1179"/>
      <c r="AO9" s="1179"/>
      <c r="AP9" s="1179" t="s">
        <v>575</v>
      </c>
      <c r="AQ9" s="1179"/>
      <c r="AR9" s="1179"/>
      <c r="AS9" s="1179"/>
      <c r="AT9" s="1179"/>
      <c r="AU9" s="1176"/>
      <c r="AV9" s="1176"/>
      <c r="AW9" s="1176"/>
      <c r="AX9" s="1176"/>
      <c r="AY9" s="1177"/>
      <c r="AZ9" s="252"/>
      <c r="BA9" s="252"/>
      <c r="BB9" s="252"/>
      <c r="BC9" s="252"/>
      <c r="BD9" s="252"/>
      <c r="BE9" s="253"/>
      <c r="BF9" s="253"/>
      <c r="BG9" s="253"/>
      <c r="BH9" s="253"/>
      <c r="BI9" s="253"/>
      <c r="BJ9" s="253"/>
      <c r="BK9" s="253"/>
      <c r="BL9" s="253"/>
      <c r="BM9" s="253"/>
      <c r="BN9" s="253"/>
      <c r="BO9" s="253"/>
      <c r="BP9" s="253"/>
      <c r="BQ9" s="262">
        <v>3</v>
      </c>
      <c r="BR9" s="263"/>
      <c r="BS9" s="1106" t="s">
        <v>585</v>
      </c>
      <c r="BT9" s="1107"/>
      <c r="BU9" s="1107"/>
      <c r="BV9" s="1107"/>
      <c r="BW9" s="1107"/>
      <c r="BX9" s="1107"/>
      <c r="BY9" s="1107"/>
      <c r="BZ9" s="1107"/>
      <c r="CA9" s="1107"/>
      <c r="CB9" s="1107"/>
      <c r="CC9" s="1107"/>
      <c r="CD9" s="1107"/>
      <c r="CE9" s="1107"/>
      <c r="CF9" s="1107"/>
      <c r="CG9" s="1108"/>
      <c r="CH9" s="1081">
        <v>-2</v>
      </c>
      <c r="CI9" s="1082"/>
      <c r="CJ9" s="1082"/>
      <c r="CK9" s="1082"/>
      <c r="CL9" s="1083"/>
      <c r="CM9" s="1081">
        <v>1</v>
      </c>
      <c r="CN9" s="1082"/>
      <c r="CO9" s="1082"/>
      <c r="CP9" s="1082"/>
      <c r="CQ9" s="1083"/>
      <c r="CR9" s="1081">
        <v>4</v>
      </c>
      <c r="CS9" s="1082"/>
      <c r="CT9" s="1082"/>
      <c r="CU9" s="1082"/>
      <c r="CV9" s="1083"/>
      <c r="CW9" s="1081" t="s">
        <v>583</v>
      </c>
      <c r="CX9" s="1082"/>
      <c r="CY9" s="1082"/>
      <c r="CZ9" s="1082"/>
      <c r="DA9" s="1083"/>
      <c r="DB9" s="1081" t="s">
        <v>583</v>
      </c>
      <c r="DC9" s="1082"/>
      <c r="DD9" s="1082"/>
      <c r="DE9" s="1082"/>
      <c r="DF9" s="1083"/>
      <c r="DG9" s="1081" t="s">
        <v>583</v>
      </c>
      <c r="DH9" s="1082"/>
      <c r="DI9" s="1082"/>
      <c r="DJ9" s="1082"/>
      <c r="DK9" s="1083"/>
      <c r="DL9" s="1081" t="s">
        <v>583</v>
      </c>
      <c r="DM9" s="1082"/>
      <c r="DN9" s="1082"/>
      <c r="DO9" s="1082"/>
      <c r="DP9" s="1083"/>
      <c r="DQ9" s="1081" t="s">
        <v>583</v>
      </c>
      <c r="DR9" s="1082"/>
      <c r="DS9" s="1082"/>
      <c r="DT9" s="1082"/>
      <c r="DU9" s="1083"/>
      <c r="DV9" s="1084"/>
      <c r="DW9" s="1085"/>
      <c r="DX9" s="1085"/>
      <c r="DY9" s="1085"/>
      <c r="DZ9" s="1086"/>
      <c r="EA9" s="254"/>
    </row>
    <row r="10" spans="1:131" s="255" customFormat="1" ht="26.25" customHeight="1" x14ac:dyDescent="0.15">
      <c r="A10" s="261">
        <v>4</v>
      </c>
      <c r="B10" s="1129" t="s">
        <v>386</v>
      </c>
      <c r="C10" s="1130"/>
      <c r="D10" s="1130"/>
      <c r="E10" s="1130"/>
      <c r="F10" s="1130"/>
      <c r="G10" s="1130"/>
      <c r="H10" s="1130"/>
      <c r="I10" s="1130"/>
      <c r="J10" s="1130"/>
      <c r="K10" s="1130"/>
      <c r="L10" s="1130"/>
      <c r="M10" s="1130"/>
      <c r="N10" s="1130"/>
      <c r="O10" s="1130"/>
      <c r="P10" s="1131"/>
      <c r="Q10" s="1135">
        <v>13</v>
      </c>
      <c r="R10" s="1136"/>
      <c r="S10" s="1136"/>
      <c r="T10" s="1136"/>
      <c r="U10" s="1136"/>
      <c r="V10" s="1136">
        <v>13</v>
      </c>
      <c r="W10" s="1136"/>
      <c r="X10" s="1136"/>
      <c r="Y10" s="1136"/>
      <c r="Z10" s="1136"/>
      <c r="AA10" s="1136">
        <v>0</v>
      </c>
      <c r="AB10" s="1136"/>
      <c r="AC10" s="1136"/>
      <c r="AD10" s="1136"/>
      <c r="AE10" s="1137"/>
      <c r="AF10" s="1111">
        <v>0</v>
      </c>
      <c r="AG10" s="1112"/>
      <c r="AH10" s="1112"/>
      <c r="AI10" s="1112"/>
      <c r="AJ10" s="1113"/>
      <c r="AK10" s="1178">
        <v>8</v>
      </c>
      <c r="AL10" s="1179"/>
      <c r="AM10" s="1179"/>
      <c r="AN10" s="1179"/>
      <c r="AO10" s="1179"/>
      <c r="AP10" s="1179" t="s">
        <v>575</v>
      </c>
      <c r="AQ10" s="1179"/>
      <c r="AR10" s="1179"/>
      <c r="AS10" s="1179"/>
      <c r="AT10" s="1179"/>
      <c r="AU10" s="1176"/>
      <c r="AV10" s="1176"/>
      <c r="AW10" s="1176"/>
      <c r="AX10" s="1176"/>
      <c r="AY10" s="1177"/>
      <c r="AZ10" s="252"/>
      <c r="BA10" s="252"/>
      <c r="BB10" s="252"/>
      <c r="BC10" s="252"/>
      <c r="BD10" s="252"/>
      <c r="BE10" s="253"/>
      <c r="BF10" s="253"/>
      <c r="BG10" s="253"/>
      <c r="BH10" s="253"/>
      <c r="BI10" s="253"/>
      <c r="BJ10" s="253"/>
      <c r="BK10" s="253"/>
      <c r="BL10" s="253"/>
      <c r="BM10" s="253"/>
      <c r="BN10" s="253"/>
      <c r="BO10" s="253"/>
      <c r="BP10" s="253"/>
      <c r="BQ10" s="262">
        <v>4</v>
      </c>
      <c r="BR10" s="263"/>
      <c r="BS10" s="1106"/>
      <c r="BT10" s="1107"/>
      <c r="BU10" s="1107"/>
      <c r="BV10" s="1107"/>
      <c r="BW10" s="1107"/>
      <c r="BX10" s="1107"/>
      <c r="BY10" s="1107"/>
      <c r="BZ10" s="1107"/>
      <c r="CA10" s="1107"/>
      <c r="CB10" s="1107"/>
      <c r="CC10" s="1107"/>
      <c r="CD10" s="1107"/>
      <c r="CE10" s="1107"/>
      <c r="CF10" s="1107"/>
      <c r="CG10" s="1108"/>
      <c r="CH10" s="1081"/>
      <c r="CI10" s="1082"/>
      <c r="CJ10" s="1082"/>
      <c r="CK10" s="1082"/>
      <c r="CL10" s="1083"/>
      <c r="CM10" s="1081"/>
      <c r="CN10" s="1082"/>
      <c r="CO10" s="1082"/>
      <c r="CP10" s="1082"/>
      <c r="CQ10" s="1083"/>
      <c r="CR10" s="1081"/>
      <c r="CS10" s="1082"/>
      <c r="CT10" s="1082"/>
      <c r="CU10" s="1082"/>
      <c r="CV10" s="1083"/>
      <c r="CW10" s="1081"/>
      <c r="CX10" s="1082"/>
      <c r="CY10" s="1082"/>
      <c r="CZ10" s="1082"/>
      <c r="DA10" s="1083"/>
      <c r="DB10" s="1081"/>
      <c r="DC10" s="1082"/>
      <c r="DD10" s="1082"/>
      <c r="DE10" s="1082"/>
      <c r="DF10" s="1083"/>
      <c r="DG10" s="1081"/>
      <c r="DH10" s="1082"/>
      <c r="DI10" s="1082"/>
      <c r="DJ10" s="1082"/>
      <c r="DK10" s="1083"/>
      <c r="DL10" s="1081"/>
      <c r="DM10" s="1082"/>
      <c r="DN10" s="1082"/>
      <c r="DO10" s="1082"/>
      <c r="DP10" s="1083"/>
      <c r="DQ10" s="1081"/>
      <c r="DR10" s="1082"/>
      <c r="DS10" s="1082"/>
      <c r="DT10" s="1082"/>
      <c r="DU10" s="1083"/>
      <c r="DV10" s="1084"/>
      <c r="DW10" s="1085"/>
      <c r="DX10" s="1085"/>
      <c r="DY10" s="1085"/>
      <c r="DZ10" s="1086"/>
      <c r="EA10" s="254"/>
    </row>
    <row r="11" spans="1:131" s="255" customFormat="1" ht="26.25" customHeight="1" x14ac:dyDescent="0.15">
      <c r="A11" s="261">
        <v>5</v>
      </c>
      <c r="B11" s="1129"/>
      <c r="C11" s="1130"/>
      <c r="D11" s="1130"/>
      <c r="E11" s="1130"/>
      <c r="F11" s="1130"/>
      <c r="G11" s="1130"/>
      <c r="H11" s="1130"/>
      <c r="I11" s="1130"/>
      <c r="J11" s="1130"/>
      <c r="K11" s="1130"/>
      <c r="L11" s="1130"/>
      <c r="M11" s="1130"/>
      <c r="N11" s="1130"/>
      <c r="O11" s="1130"/>
      <c r="P11" s="1131"/>
      <c r="Q11" s="1135"/>
      <c r="R11" s="1136"/>
      <c r="S11" s="1136"/>
      <c r="T11" s="1136"/>
      <c r="U11" s="1136"/>
      <c r="V11" s="1136"/>
      <c r="W11" s="1136"/>
      <c r="X11" s="1136"/>
      <c r="Y11" s="1136"/>
      <c r="Z11" s="1136"/>
      <c r="AA11" s="1136"/>
      <c r="AB11" s="1136"/>
      <c r="AC11" s="1136"/>
      <c r="AD11" s="1136"/>
      <c r="AE11" s="1137"/>
      <c r="AF11" s="1111"/>
      <c r="AG11" s="1112"/>
      <c r="AH11" s="1112"/>
      <c r="AI11" s="1112"/>
      <c r="AJ11" s="1113"/>
      <c r="AK11" s="1178"/>
      <c r="AL11" s="1179"/>
      <c r="AM11" s="1179"/>
      <c r="AN11" s="1179"/>
      <c r="AO11" s="1179"/>
      <c r="AP11" s="1179"/>
      <c r="AQ11" s="1179"/>
      <c r="AR11" s="1179"/>
      <c r="AS11" s="1179"/>
      <c r="AT11" s="1179"/>
      <c r="AU11" s="1176"/>
      <c r="AV11" s="1176"/>
      <c r="AW11" s="1176"/>
      <c r="AX11" s="1176"/>
      <c r="AY11" s="1177"/>
      <c r="AZ11" s="252"/>
      <c r="BA11" s="252"/>
      <c r="BB11" s="252"/>
      <c r="BC11" s="252"/>
      <c r="BD11" s="252"/>
      <c r="BE11" s="253"/>
      <c r="BF11" s="253"/>
      <c r="BG11" s="253"/>
      <c r="BH11" s="253"/>
      <c r="BI11" s="253"/>
      <c r="BJ11" s="253"/>
      <c r="BK11" s="253"/>
      <c r="BL11" s="253"/>
      <c r="BM11" s="253"/>
      <c r="BN11" s="253"/>
      <c r="BO11" s="253"/>
      <c r="BP11" s="253"/>
      <c r="BQ11" s="262">
        <v>5</v>
      </c>
      <c r="BR11" s="263"/>
      <c r="BS11" s="1106"/>
      <c r="BT11" s="1107"/>
      <c r="BU11" s="1107"/>
      <c r="BV11" s="1107"/>
      <c r="BW11" s="1107"/>
      <c r="BX11" s="1107"/>
      <c r="BY11" s="1107"/>
      <c r="BZ11" s="1107"/>
      <c r="CA11" s="1107"/>
      <c r="CB11" s="1107"/>
      <c r="CC11" s="1107"/>
      <c r="CD11" s="1107"/>
      <c r="CE11" s="1107"/>
      <c r="CF11" s="1107"/>
      <c r="CG11" s="1108"/>
      <c r="CH11" s="1081"/>
      <c r="CI11" s="1082"/>
      <c r="CJ11" s="1082"/>
      <c r="CK11" s="1082"/>
      <c r="CL11" s="1083"/>
      <c r="CM11" s="1081"/>
      <c r="CN11" s="1082"/>
      <c r="CO11" s="1082"/>
      <c r="CP11" s="1082"/>
      <c r="CQ11" s="1083"/>
      <c r="CR11" s="1081"/>
      <c r="CS11" s="1082"/>
      <c r="CT11" s="1082"/>
      <c r="CU11" s="1082"/>
      <c r="CV11" s="1083"/>
      <c r="CW11" s="1081"/>
      <c r="CX11" s="1082"/>
      <c r="CY11" s="1082"/>
      <c r="CZ11" s="1082"/>
      <c r="DA11" s="1083"/>
      <c r="DB11" s="1081"/>
      <c r="DC11" s="1082"/>
      <c r="DD11" s="1082"/>
      <c r="DE11" s="1082"/>
      <c r="DF11" s="1083"/>
      <c r="DG11" s="1081"/>
      <c r="DH11" s="1082"/>
      <c r="DI11" s="1082"/>
      <c r="DJ11" s="1082"/>
      <c r="DK11" s="1083"/>
      <c r="DL11" s="1081"/>
      <c r="DM11" s="1082"/>
      <c r="DN11" s="1082"/>
      <c r="DO11" s="1082"/>
      <c r="DP11" s="1083"/>
      <c r="DQ11" s="1081"/>
      <c r="DR11" s="1082"/>
      <c r="DS11" s="1082"/>
      <c r="DT11" s="1082"/>
      <c r="DU11" s="1083"/>
      <c r="DV11" s="1084"/>
      <c r="DW11" s="1085"/>
      <c r="DX11" s="1085"/>
      <c r="DY11" s="1085"/>
      <c r="DZ11" s="1086"/>
      <c r="EA11" s="254"/>
    </row>
    <row r="12" spans="1:131" s="255" customFormat="1" ht="26.25" customHeight="1" x14ac:dyDescent="0.15">
      <c r="A12" s="261">
        <v>6</v>
      </c>
      <c r="B12" s="1129"/>
      <c r="C12" s="1130"/>
      <c r="D12" s="1130"/>
      <c r="E12" s="1130"/>
      <c r="F12" s="1130"/>
      <c r="G12" s="1130"/>
      <c r="H12" s="1130"/>
      <c r="I12" s="1130"/>
      <c r="J12" s="1130"/>
      <c r="K12" s="1130"/>
      <c r="L12" s="1130"/>
      <c r="M12" s="1130"/>
      <c r="N12" s="1130"/>
      <c r="O12" s="1130"/>
      <c r="P12" s="1131"/>
      <c r="Q12" s="1135"/>
      <c r="R12" s="1136"/>
      <c r="S12" s="1136"/>
      <c r="T12" s="1136"/>
      <c r="U12" s="1136"/>
      <c r="V12" s="1136"/>
      <c r="W12" s="1136"/>
      <c r="X12" s="1136"/>
      <c r="Y12" s="1136"/>
      <c r="Z12" s="1136"/>
      <c r="AA12" s="1136"/>
      <c r="AB12" s="1136"/>
      <c r="AC12" s="1136"/>
      <c r="AD12" s="1136"/>
      <c r="AE12" s="1137"/>
      <c r="AF12" s="1111"/>
      <c r="AG12" s="1112"/>
      <c r="AH12" s="1112"/>
      <c r="AI12" s="1112"/>
      <c r="AJ12" s="1113"/>
      <c r="AK12" s="1178"/>
      <c r="AL12" s="1179"/>
      <c r="AM12" s="1179"/>
      <c r="AN12" s="1179"/>
      <c r="AO12" s="1179"/>
      <c r="AP12" s="1179"/>
      <c r="AQ12" s="1179"/>
      <c r="AR12" s="1179"/>
      <c r="AS12" s="1179"/>
      <c r="AT12" s="1179"/>
      <c r="AU12" s="1176"/>
      <c r="AV12" s="1176"/>
      <c r="AW12" s="1176"/>
      <c r="AX12" s="1176"/>
      <c r="AY12" s="1177"/>
      <c r="AZ12" s="252"/>
      <c r="BA12" s="252"/>
      <c r="BB12" s="252"/>
      <c r="BC12" s="252"/>
      <c r="BD12" s="252"/>
      <c r="BE12" s="253"/>
      <c r="BF12" s="253"/>
      <c r="BG12" s="253"/>
      <c r="BH12" s="253"/>
      <c r="BI12" s="253"/>
      <c r="BJ12" s="253"/>
      <c r="BK12" s="253"/>
      <c r="BL12" s="253"/>
      <c r="BM12" s="253"/>
      <c r="BN12" s="253"/>
      <c r="BO12" s="253"/>
      <c r="BP12" s="253"/>
      <c r="BQ12" s="262">
        <v>6</v>
      </c>
      <c r="BR12" s="263"/>
      <c r="BS12" s="1106"/>
      <c r="BT12" s="1107"/>
      <c r="BU12" s="1107"/>
      <c r="BV12" s="1107"/>
      <c r="BW12" s="1107"/>
      <c r="BX12" s="1107"/>
      <c r="BY12" s="1107"/>
      <c r="BZ12" s="1107"/>
      <c r="CA12" s="1107"/>
      <c r="CB12" s="1107"/>
      <c r="CC12" s="1107"/>
      <c r="CD12" s="1107"/>
      <c r="CE12" s="1107"/>
      <c r="CF12" s="1107"/>
      <c r="CG12" s="1108"/>
      <c r="CH12" s="1081"/>
      <c r="CI12" s="1082"/>
      <c r="CJ12" s="1082"/>
      <c r="CK12" s="1082"/>
      <c r="CL12" s="1083"/>
      <c r="CM12" s="1081"/>
      <c r="CN12" s="1082"/>
      <c r="CO12" s="1082"/>
      <c r="CP12" s="1082"/>
      <c r="CQ12" s="1083"/>
      <c r="CR12" s="1081"/>
      <c r="CS12" s="1082"/>
      <c r="CT12" s="1082"/>
      <c r="CU12" s="1082"/>
      <c r="CV12" s="1083"/>
      <c r="CW12" s="1081"/>
      <c r="CX12" s="1082"/>
      <c r="CY12" s="1082"/>
      <c r="CZ12" s="1082"/>
      <c r="DA12" s="1083"/>
      <c r="DB12" s="1081"/>
      <c r="DC12" s="1082"/>
      <c r="DD12" s="1082"/>
      <c r="DE12" s="1082"/>
      <c r="DF12" s="1083"/>
      <c r="DG12" s="1081"/>
      <c r="DH12" s="1082"/>
      <c r="DI12" s="1082"/>
      <c r="DJ12" s="1082"/>
      <c r="DK12" s="1083"/>
      <c r="DL12" s="1081"/>
      <c r="DM12" s="1082"/>
      <c r="DN12" s="1082"/>
      <c r="DO12" s="1082"/>
      <c r="DP12" s="1083"/>
      <c r="DQ12" s="1081"/>
      <c r="DR12" s="1082"/>
      <c r="DS12" s="1082"/>
      <c r="DT12" s="1082"/>
      <c r="DU12" s="1083"/>
      <c r="DV12" s="1084"/>
      <c r="DW12" s="1085"/>
      <c r="DX12" s="1085"/>
      <c r="DY12" s="1085"/>
      <c r="DZ12" s="1086"/>
      <c r="EA12" s="254"/>
    </row>
    <row r="13" spans="1:131" s="255" customFormat="1" ht="26.25" customHeight="1" x14ac:dyDescent="0.15">
      <c r="A13" s="261">
        <v>7</v>
      </c>
      <c r="B13" s="1129"/>
      <c r="C13" s="1130"/>
      <c r="D13" s="1130"/>
      <c r="E13" s="1130"/>
      <c r="F13" s="1130"/>
      <c r="G13" s="1130"/>
      <c r="H13" s="1130"/>
      <c r="I13" s="1130"/>
      <c r="J13" s="1130"/>
      <c r="K13" s="1130"/>
      <c r="L13" s="1130"/>
      <c r="M13" s="1130"/>
      <c r="N13" s="1130"/>
      <c r="O13" s="1130"/>
      <c r="P13" s="1131"/>
      <c r="Q13" s="1135"/>
      <c r="R13" s="1136"/>
      <c r="S13" s="1136"/>
      <c r="T13" s="1136"/>
      <c r="U13" s="1136"/>
      <c r="V13" s="1136"/>
      <c r="W13" s="1136"/>
      <c r="X13" s="1136"/>
      <c r="Y13" s="1136"/>
      <c r="Z13" s="1136"/>
      <c r="AA13" s="1136"/>
      <c r="AB13" s="1136"/>
      <c r="AC13" s="1136"/>
      <c r="AD13" s="1136"/>
      <c r="AE13" s="1137"/>
      <c r="AF13" s="1111"/>
      <c r="AG13" s="1112"/>
      <c r="AH13" s="1112"/>
      <c r="AI13" s="1112"/>
      <c r="AJ13" s="1113"/>
      <c r="AK13" s="1178"/>
      <c r="AL13" s="1179"/>
      <c r="AM13" s="1179"/>
      <c r="AN13" s="1179"/>
      <c r="AO13" s="1179"/>
      <c r="AP13" s="1179"/>
      <c r="AQ13" s="1179"/>
      <c r="AR13" s="1179"/>
      <c r="AS13" s="1179"/>
      <c r="AT13" s="1179"/>
      <c r="AU13" s="1176"/>
      <c r="AV13" s="1176"/>
      <c r="AW13" s="1176"/>
      <c r="AX13" s="1176"/>
      <c r="AY13" s="1177"/>
      <c r="AZ13" s="252"/>
      <c r="BA13" s="252"/>
      <c r="BB13" s="252"/>
      <c r="BC13" s="252"/>
      <c r="BD13" s="252"/>
      <c r="BE13" s="253"/>
      <c r="BF13" s="253"/>
      <c r="BG13" s="253"/>
      <c r="BH13" s="253"/>
      <c r="BI13" s="253"/>
      <c r="BJ13" s="253"/>
      <c r="BK13" s="253"/>
      <c r="BL13" s="253"/>
      <c r="BM13" s="253"/>
      <c r="BN13" s="253"/>
      <c r="BO13" s="253"/>
      <c r="BP13" s="253"/>
      <c r="BQ13" s="262">
        <v>7</v>
      </c>
      <c r="BR13" s="263"/>
      <c r="BS13" s="1106"/>
      <c r="BT13" s="1107"/>
      <c r="BU13" s="1107"/>
      <c r="BV13" s="1107"/>
      <c r="BW13" s="1107"/>
      <c r="BX13" s="1107"/>
      <c r="BY13" s="1107"/>
      <c r="BZ13" s="1107"/>
      <c r="CA13" s="1107"/>
      <c r="CB13" s="1107"/>
      <c r="CC13" s="1107"/>
      <c r="CD13" s="1107"/>
      <c r="CE13" s="1107"/>
      <c r="CF13" s="1107"/>
      <c r="CG13" s="1108"/>
      <c r="CH13" s="1081"/>
      <c r="CI13" s="1082"/>
      <c r="CJ13" s="1082"/>
      <c r="CK13" s="1082"/>
      <c r="CL13" s="1083"/>
      <c r="CM13" s="1081"/>
      <c r="CN13" s="1082"/>
      <c r="CO13" s="1082"/>
      <c r="CP13" s="1082"/>
      <c r="CQ13" s="1083"/>
      <c r="CR13" s="1081"/>
      <c r="CS13" s="1082"/>
      <c r="CT13" s="1082"/>
      <c r="CU13" s="1082"/>
      <c r="CV13" s="1083"/>
      <c r="CW13" s="1081"/>
      <c r="CX13" s="1082"/>
      <c r="CY13" s="1082"/>
      <c r="CZ13" s="1082"/>
      <c r="DA13" s="1083"/>
      <c r="DB13" s="1081"/>
      <c r="DC13" s="1082"/>
      <c r="DD13" s="1082"/>
      <c r="DE13" s="1082"/>
      <c r="DF13" s="1083"/>
      <c r="DG13" s="1081"/>
      <c r="DH13" s="1082"/>
      <c r="DI13" s="1082"/>
      <c r="DJ13" s="1082"/>
      <c r="DK13" s="1083"/>
      <c r="DL13" s="1081"/>
      <c r="DM13" s="1082"/>
      <c r="DN13" s="1082"/>
      <c r="DO13" s="1082"/>
      <c r="DP13" s="1083"/>
      <c r="DQ13" s="1081"/>
      <c r="DR13" s="1082"/>
      <c r="DS13" s="1082"/>
      <c r="DT13" s="1082"/>
      <c r="DU13" s="1083"/>
      <c r="DV13" s="1084"/>
      <c r="DW13" s="1085"/>
      <c r="DX13" s="1085"/>
      <c r="DY13" s="1085"/>
      <c r="DZ13" s="1086"/>
      <c r="EA13" s="254"/>
    </row>
    <row r="14" spans="1:131" s="255" customFormat="1" ht="26.25" customHeight="1" x14ac:dyDescent="0.15">
      <c r="A14" s="261">
        <v>8</v>
      </c>
      <c r="B14" s="1129"/>
      <c r="C14" s="1130"/>
      <c r="D14" s="1130"/>
      <c r="E14" s="1130"/>
      <c r="F14" s="1130"/>
      <c r="G14" s="1130"/>
      <c r="H14" s="1130"/>
      <c r="I14" s="1130"/>
      <c r="J14" s="1130"/>
      <c r="K14" s="1130"/>
      <c r="L14" s="1130"/>
      <c r="M14" s="1130"/>
      <c r="N14" s="1130"/>
      <c r="O14" s="1130"/>
      <c r="P14" s="1131"/>
      <c r="Q14" s="1135"/>
      <c r="R14" s="1136"/>
      <c r="S14" s="1136"/>
      <c r="T14" s="1136"/>
      <c r="U14" s="1136"/>
      <c r="V14" s="1136"/>
      <c r="W14" s="1136"/>
      <c r="X14" s="1136"/>
      <c r="Y14" s="1136"/>
      <c r="Z14" s="1136"/>
      <c r="AA14" s="1136"/>
      <c r="AB14" s="1136"/>
      <c r="AC14" s="1136"/>
      <c r="AD14" s="1136"/>
      <c r="AE14" s="1137"/>
      <c r="AF14" s="1111"/>
      <c r="AG14" s="1112"/>
      <c r="AH14" s="1112"/>
      <c r="AI14" s="1112"/>
      <c r="AJ14" s="1113"/>
      <c r="AK14" s="1178"/>
      <c r="AL14" s="1179"/>
      <c r="AM14" s="1179"/>
      <c r="AN14" s="1179"/>
      <c r="AO14" s="1179"/>
      <c r="AP14" s="1179"/>
      <c r="AQ14" s="1179"/>
      <c r="AR14" s="1179"/>
      <c r="AS14" s="1179"/>
      <c r="AT14" s="1179"/>
      <c r="AU14" s="1176"/>
      <c r="AV14" s="1176"/>
      <c r="AW14" s="1176"/>
      <c r="AX14" s="1176"/>
      <c r="AY14" s="1177"/>
      <c r="AZ14" s="252"/>
      <c r="BA14" s="252"/>
      <c r="BB14" s="252"/>
      <c r="BC14" s="252"/>
      <c r="BD14" s="252"/>
      <c r="BE14" s="253"/>
      <c r="BF14" s="253"/>
      <c r="BG14" s="253"/>
      <c r="BH14" s="253"/>
      <c r="BI14" s="253"/>
      <c r="BJ14" s="253"/>
      <c r="BK14" s="253"/>
      <c r="BL14" s="253"/>
      <c r="BM14" s="253"/>
      <c r="BN14" s="253"/>
      <c r="BO14" s="253"/>
      <c r="BP14" s="253"/>
      <c r="BQ14" s="262">
        <v>8</v>
      </c>
      <c r="BR14" s="263"/>
      <c r="BS14" s="1106"/>
      <c r="BT14" s="1107"/>
      <c r="BU14" s="1107"/>
      <c r="BV14" s="1107"/>
      <c r="BW14" s="1107"/>
      <c r="BX14" s="1107"/>
      <c r="BY14" s="1107"/>
      <c r="BZ14" s="1107"/>
      <c r="CA14" s="1107"/>
      <c r="CB14" s="1107"/>
      <c r="CC14" s="1107"/>
      <c r="CD14" s="1107"/>
      <c r="CE14" s="1107"/>
      <c r="CF14" s="1107"/>
      <c r="CG14" s="1108"/>
      <c r="CH14" s="1081"/>
      <c r="CI14" s="1082"/>
      <c r="CJ14" s="1082"/>
      <c r="CK14" s="1082"/>
      <c r="CL14" s="1083"/>
      <c r="CM14" s="1081"/>
      <c r="CN14" s="1082"/>
      <c r="CO14" s="1082"/>
      <c r="CP14" s="1082"/>
      <c r="CQ14" s="1083"/>
      <c r="CR14" s="1081"/>
      <c r="CS14" s="1082"/>
      <c r="CT14" s="1082"/>
      <c r="CU14" s="1082"/>
      <c r="CV14" s="1083"/>
      <c r="CW14" s="1081"/>
      <c r="CX14" s="1082"/>
      <c r="CY14" s="1082"/>
      <c r="CZ14" s="1082"/>
      <c r="DA14" s="1083"/>
      <c r="DB14" s="1081"/>
      <c r="DC14" s="1082"/>
      <c r="DD14" s="1082"/>
      <c r="DE14" s="1082"/>
      <c r="DF14" s="1083"/>
      <c r="DG14" s="1081"/>
      <c r="DH14" s="1082"/>
      <c r="DI14" s="1082"/>
      <c r="DJ14" s="1082"/>
      <c r="DK14" s="1083"/>
      <c r="DL14" s="1081"/>
      <c r="DM14" s="1082"/>
      <c r="DN14" s="1082"/>
      <c r="DO14" s="1082"/>
      <c r="DP14" s="1083"/>
      <c r="DQ14" s="1081"/>
      <c r="DR14" s="1082"/>
      <c r="DS14" s="1082"/>
      <c r="DT14" s="1082"/>
      <c r="DU14" s="1083"/>
      <c r="DV14" s="1084"/>
      <c r="DW14" s="1085"/>
      <c r="DX14" s="1085"/>
      <c r="DY14" s="1085"/>
      <c r="DZ14" s="1086"/>
      <c r="EA14" s="254"/>
    </row>
    <row r="15" spans="1:131" s="255" customFormat="1" ht="26.25" customHeight="1" x14ac:dyDescent="0.15">
      <c r="A15" s="261">
        <v>9</v>
      </c>
      <c r="B15" s="1129"/>
      <c r="C15" s="1130"/>
      <c r="D15" s="1130"/>
      <c r="E15" s="1130"/>
      <c r="F15" s="1130"/>
      <c r="G15" s="1130"/>
      <c r="H15" s="1130"/>
      <c r="I15" s="1130"/>
      <c r="J15" s="1130"/>
      <c r="K15" s="1130"/>
      <c r="L15" s="1130"/>
      <c r="M15" s="1130"/>
      <c r="N15" s="1130"/>
      <c r="O15" s="1130"/>
      <c r="P15" s="1131"/>
      <c r="Q15" s="1135"/>
      <c r="R15" s="1136"/>
      <c r="S15" s="1136"/>
      <c r="T15" s="1136"/>
      <c r="U15" s="1136"/>
      <c r="V15" s="1136"/>
      <c r="W15" s="1136"/>
      <c r="X15" s="1136"/>
      <c r="Y15" s="1136"/>
      <c r="Z15" s="1136"/>
      <c r="AA15" s="1136"/>
      <c r="AB15" s="1136"/>
      <c r="AC15" s="1136"/>
      <c r="AD15" s="1136"/>
      <c r="AE15" s="1137"/>
      <c r="AF15" s="1111"/>
      <c r="AG15" s="1112"/>
      <c r="AH15" s="1112"/>
      <c r="AI15" s="1112"/>
      <c r="AJ15" s="1113"/>
      <c r="AK15" s="1178"/>
      <c r="AL15" s="1179"/>
      <c r="AM15" s="1179"/>
      <c r="AN15" s="1179"/>
      <c r="AO15" s="1179"/>
      <c r="AP15" s="1179"/>
      <c r="AQ15" s="1179"/>
      <c r="AR15" s="1179"/>
      <c r="AS15" s="1179"/>
      <c r="AT15" s="1179"/>
      <c r="AU15" s="1176"/>
      <c r="AV15" s="1176"/>
      <c r="AW15" s="1176"/>
      <c r="AX15" s="1176"/>
      <c r="AY15" s="1177"/>
      <c r="AZ15" s="252"/>
      <c r="BA15" s="252"/>
      <c r="BB15" s="252"/>
      <c r="BC15" s="252"/>
      <c r="BD15" s="252"/>
      <c r="BE15" s="253"/>
      <c r="BF15" s="253"/>
      <c r="BG15" s="253"/>
      <c r="BH15" s="253"/>
      <c r="BI15" s="253"/>
      <c r="BJ15" s="253"/>
      <c r="BK15" s="253"/>
      <c r="BL15" s="253"/>
      <c r="BM15" s="253"/>
      <c r="BN15" s="253"/>
      <c r="BO15" s="253"/>
      <c r="BP15" s="253"/>
      <c r="BQ15" s="262">
        <v>9</v>
      </c>
      <c r="BR15" s="263"/>
      <c r="BS15" s="1106"/>
      <c r="BT15" s="1107"/>
      <c r="BU15" s="1107"/>
      <c r="BV15" s="1107"/>
      <c r="BW15" s="1107"/>
      <c r="BX15" s="1107"/>
      <c r="BY15" s="1107"/>
      <c r="BZ15" s="1107"/>
      <c r="CA15" s="1107"/>
      <c r="CB15" s="1107"/>
      <c r="CC15" s="1107"/>
      <c r="CD15" s="1107"/>
      <c r="CE15" s="1107"/>
      <c r="CF15" s="1107"/>
      <c r="CG15" s="1108"/>
      <c r="CH15" s="1081"/>
      <c r="CI15" s="1082"/>
      <c r="CJ15" s="1082"/>
      <c r="CK15" s="1082"/>
      <c r="CL15" s="1083"/>
      <c r="CM15" s="1081"/>
      <c r="CN15" s="1082"/>
      <c r="CO15" s="1082"/>
      <c r="CP15" s="1082"/>
      <c r="CQ15" s="1083"/>
      <c r="CR15" s="1081"/>
      <c r="CS15" s="1082"/>
      <c r="CT15" s="1082"/>
      <c r="CU15" s="1082"/>
      <c r="CV15" s="1083"/>
      <c r="CW15" s="1081"/>
      <c r="CX15" s="1082"/>
      <c r="CY15" s="1082"/>
      <c r="CZ15" s="1082"/>
      <c r="DA15" s="1083"/>
      <c r="DB15" s="1081"/>
      <c r="DC15" s="1082"/>
      <c r="DD15" s="1082"/>
      <c r="DE15" s="1082"/>
      <c r="DF15" s="1083"/>
      <c r="DG15" s="1081"/>
      <c r="DH15" s="1082"/>
      <c r="DI15" s="1082"/>
      <c r="DJ15" s="1082"/>
      <c r="DK15" s="1083"/>
      <c r="DL15" s="1081"/>
      <c r="DM15" s="1082"/>
      <c r="DN15" s="1082"/>
      <c r="DO15" s="1082"/>
      <c r="DP15" s="1083"/>
      <c r="DQ15" s="1081"/>
      <c r="DR15" s="1082"/>
      <c r="DS15" s="1082"/>
      <c r="DT15" s="1082"/>
      <c r="DU15" s="1083"/>
      <c r="DV15" s="1084"/>
      <c r="DW15" s="1085"/>
      <c r="DX15" s="1085"/>
      <c r="DY15" s="1085"/>
      <c r="DZ15" s="1086"/>
      <c r="EA15" s="254"/>
    </row>
    <row r="16" spans="1:131" s="255" customFormat="1" ht="26.25" customHeight="1" x14ac:dyDescent="0.15">
      <c r="A16" s="261">
        <v>10</v>
      </c>
      <c r="B16" s="1129"/>
      <c r="C16" s="1130"/>
      <c r="D16" s="1130"/>
      <c r="E16" s="1130"/>
      <c r="F16" s="1130"/>
      <c r="G16" s="1130"/>
      <c r="H16" s="1130"/>
      <c r="I16" s="1130"/>
      <c r="J16" s="1130"/>
      <c r="K16" s="1130"/>
      <c r="L16" s="1130"/>
      <c r="M16" s="1130"/>
      <c r="N16" s="1130"/>
      <c r="O16" s="1130"/>
      <c r="P16" s="1131"/>
      <c r="Q16" s="1135"/>
      <c r="R16" s="1136"/>
      <c r="S16" s="1136"/>
      <c r="T16" s="1136"/>
      <c r="U16" s="1136"/>
      <c r="V16" s="1136"/>
      <c r="W16" s="1136"/>
      <c r="X16" s="1136"/>
      <c r="Y16" s="1136"/>
      <c r="Z16" s="1136"/>
      <c r="AA16" s="1136"/>
      <c r="AB16" s="1136"/>
      <c r="AC16" s="1136"/>
      <c r="AD16" s="1136"/>
      <c r="AE16" s="1137"/>
      <c r="AF16" s="1111"/>
      <c r="AG16" s="1112"/>
      <c r="AH16" s="1112"/>
      <c r="AI16" s="1112"/>
      <c r="AJ16" s="1113"/>
      <c r="AK16" s="1178"/>
      <c r="AL16" s="1179"/>
      <c r="AM16" s="1179"/>
      <c r="AN16" s="1179"/>
      <c r="AO16" s="1179"/>
      <c r="AP16" s="1179"/>
      <c r="AQ16" s="1179"/>
      <c r="AR16" s="1179"/>
      <c r="AS16" s="1179"/>
      <c r="AT16" s="1179"/>
      <c r="AU16" s="1176"/>
      <c r="AV16" s="1176"/>
      <c r="AW16" s="1176"/>
      <c r="AX16" s="1176"/>
      <c r="AY16" s="1177"/>
      <c r="AZ16" s="252"/>
      <c r="BA16" s="252"/>
      <c r="BB16" s="252"/>
      <c r="BC16" s="252"/>
      <c r="BD16" s="252"/>
      <c r="BE16" s="253"/>
      <c r="BF16" s="253"/>
      <c r="BG16" s="253"/>
      <c r="BH16" s="253"/>
      <c r="BI16" s="253"/>
      <c r="BJ16" s="253"/>
      <c r="BK16" s="253"/>
      <c r="BL16" s="253"/>
      <c r="BM16" s="253"/>
      <c r="BN16" s="253"/>
      <c r="BO16" s="253"/>
      <c r="BP16" s="253"/>
      <c r="BQ16" s="262">
        <v>10</v>
      </c>
      <c r="BR16" s="263"/>
      <c r="BS16" s="1106"/>
      <c r="BT16" s="1107"/>
      <c r="BU16" s="1107"/>
      <c r="BV16" s="1107"/>
      <c r="BW16" s="1107"/>
      <c r="BX16" s="1107"/>
      <c r="BY16" s="1107"/>
      <c r="BZ16" s="1107"/>
      <c r="CA16" s="1107"/>
      <c r="CB16" s="1107"/>
      <c r="CC16" s="1107"/>
      <c r="CD16" s="1107"/>
      <c r="CE16" s="1107"/>
      <c r="CF16" s="1107"/>
      <c r="CG16" s="1108"/>
      <c r="CH16" s="1081"/>
      <c r="CI16" s="1082"/>
      <c r="CJ16" s="1082"/>
      <c r="CK16" s="1082"/>
      <c r="CL16" s="1083"/>
      <c r="CM16" s="1081"/>
      <c r="CN16" s="1082"/>
      <c r="CO16" s="1082"/>
      <c r="CP16" s="1082"/>
      <c r="CQ16" s="1083"/>
      <c r="CR16" s="1081"/>
      <c r="CS16" s="1082"/>
      <c r="CT16" s="1082"/>
      <c r="CU16" s="1082"/>
      <c r="CV16" s="1083"/>
      <c r="CW16" s="1081"/>
      <c r="CX16" s="1082"/>
      <c r="CY16" s="1082"/>
      <c r="CZ16" s="1082"/>
      <c r="DA16" s="1083"/>
      <c r="DB16" s="1081"/>
      <c r="DC16" s="1082"/>
      <c r="DD16" s="1082"/>
      <c r="DE16" s="1082"/>
      <c r="DF16" s="1083"/>
      <c r="DG16" s="1081"/>
      <c r="DH16" s="1082"/>
      <c r="DI16" s="1082"/>
      <c r="DJ16" s="1082"/>
      <c r="DK16" s="1083"/>
      <c r="DL16" s="1081"/>
      <c r="DM16" s="1082"/>
      <c r="DN16" s="1082"/>
      <c r="DO16" s="1082"/>
      <c r="DP16" s="1083"/>
      <c r="DQ16" s="1081"/>
      <c r="DR16" s="1082"/>
      <c r="DS16" s="1082"/>
      <c r="DT16" s="1082"/>
      <c r="DU16" s="1083"/>
      <c r="DV16" s="1084"/>
      <c r="DW16" s="1085"/>
      <c r="DX16" s="1085"/>
      <c r="DY16" s="1085"/>
      <c r="DZ16" s="1086"/>
      <c r="EA16" s="254"/>
    </row>
    <row r="17" spans="1:131" s="255" customFormat="1" ht="26.25" customHeight="1" x14ac:dyDescent="0.15">
      <c r="A17" s="261">
        <v>11</v>
      </c>
      <c r="B17" s="1129"/>
      <c r="C17" s="1130"/>
      <c r="D17" s="1130"/>
      <c r="E17" s="1130"/>
      <c r="F17" s="1130"/>
      <c r="G17" s="1130"/>
      <c r="H17" s="1130"/>
      <c r="I17" s="1130"/>
      <c r="J17" s="1130"/>
      <c r="K17" s="1130"/>
      <c r="L17" s="1130"/>
      <c r="M17" s="1130"/>
      <c r="N17" s="1130"/>
      <c r="O17" s="1130"/>
      <c r="P17" s="1131"/>
      <c r="Q17" s="1135"/>
      <c r="R17" s="1136"/>
      <c r="S17" s="1136"/>
      <c r="T17" s="1136"/>
      <c r="U17" s="1136"/>
      <c r="V17" s="1136"/>
      <c r="W17" s="1136"/>
      <c r="X17" s="1136"/>
      <c r="Y17" s="1136"/>
      <c r="Z17" s="1136"/>
      <c r="AA17" s="1136"/>
      <c r="AB17" s="1136"/>
      <c r="AC17" s="1136"/>
      <c r="AD17" s="1136"/>
      <c r="AE17" s="1137"/>
      <c r="AF17" s="1111"/>
      <c r="AG17" s="1112"/>
      <c r="AH17" s="1112"/>
      <c r="AI17" s="1112"/>
      <c r="AJ17" s="1113"/>
      <c r="AK17" s="1178"/>
      <c r="AL17" s="1179"/>
      <c r="AM17" s="1179"/>
      <c r="AN17" s="1179"/>
      <c r="AO17" s="1179"/>
      <c r="AP17" s="1179"/>
      <c r="AQ17" s="1179"/>
      <c r="AR17" s="1179"/>
      <c r="AS17" s="1179"/>
      <c r="AT17" s="1179"/>
      <c r="AU17" s="1176"/>
      <c r="AV17" s="1176"/>
      <c r="AW17" s="1176"/>
      <c r="AX17" s="1176"/>
      <c r="AY17" s="1177"/>
      <c r="AZ17" s="252"/>
      <c r="BA17" s="252"/>
      <c r="BB17" s="252"/>
      <c r="BC17" s="252"/>
      <c r="BD17" s="252"/>
      <c r="BE17" s="253"/>
      <c r="BF17" s="253"/>
      <c r="BG17" s="253"/>
      <c r="BH17" s="253"/>
      <c r="BI17" s="253"/>
      <c r="BJ17" s="253"/>
      <c r="BK17" s="253"/>
      <c r="BL17" s="253"/>
      <c r="BM17" s="253"/>
      <c r="BN17" s="253"/>
      <c r="BO17" s="253"/>
      <c r="BP17" s="253"/>
      <c r="BQ17" s="262">
        <v>11</v>
      </c>
      <c r="BR17" s="263"/>
      <c r="BS17" s="1106"/>
      <c r="BT17" s="1107"/>
      <c r="BU17" s="1107"/>
      <c r="BV17" s="1107"/>
      <c r="BW17" s="1107"/>
      <c r="BX17" s="1107"/>
      <c r="BY17" s="1107"/>
      <c r="BZ17" s="1107"/>
      <c r="CA17" s="1107"/>
      <c r="CB17" s="1107"/>
      <c r="CC17" s="1107"/>
      <c r="CD17" s="1107"/>
      <c r="CE17" s="1107"/>
      <c r="CF17" s="1107"/>
      <c r="CG17" s="1108"/>
      <c r="CH17" s="1081"/>
      <c r="CI17" s="1082"/>
      <c r="CJ17" s="1082"/>
      <c r="CK17" s="1082"/>
      <c r="CL17" s="1083"/>
      <c r="CM17" s="1081"/>
      <c r="CN17" s="1082"/>
      <c r="CO17" s="1082"/>
      <c r="CP17" s="1082"/>
      <c r="CQ17" s="1083"/>
      <c r="CR17" s="1081"/>
      <c r="CS17" s="1082"/>
      <c r="CT17" s="1082"/>
      <c r="CU17" s="1082"/>
      <c r="CV17" s="1083"/>
      <c r="CW17" s="1081"/>
      <c r="CX17" s="1082"/>
      <c r="CY17" s="1082"/>
      <c r="CZ17" s="1082"/>
      <c r="DA17" s="1083"/>
      <c r="DB17" s="1081"/>
      <c r="DC17" s="1082"/>
      <c r="DD17" s="1082"/>
      <c r="DE17" s="1082"/>
      <c r="DF17" s="1083"/>
      <c r="DG17" s="1081"/>
      <c r="DH17" s="1082"/>
      <c r="DI17" s="1082"/>
      <c r="DJ17" s="1082"/>
      <c r="DK17" s="1083"/>
      <c r="DL17" s="1081"/>
      <c r="DM17" s="1082"/>
      <c r="DN17" s="1082"/>
      <c r="DO17" s="1082"/>
      <c r="DP17" s="1083"/>
      <c r="DQ17" s="1081"/>
      <c r="DR17" s="1082"/>
      <c r="DS17" s="1082"/>
      <c r="DT17" s="1082"/>
      <c r="DU17" s="1083"/>
      <c r="DV17" s="1084"/>
      <c r="DW17" s="1085"/>
      <c r="DX17" s="1085"/>
      <c r="DY17" s="1085"/>
      <c r="DZ17" s="1086"/>
      <c r="EA17" s="254"/>
    </row>
    <row r="18" spans="1:131" s="255" customFormat="1" ht="26.25" customHeight="1" x14ac:dyDescent="0.15">
      <c r="A18" s="261">
        <v>12</v>
      </c>
      <c r="B18" s="1129"/>
      <c r="C18" s="1130"/>
      <c r="D18" s="1130"/>
      <c r="E18" s="1130"/>
      <c r="F18" s="1130"/>
      <c r="G18" s="1130"/>
      <c r="H18" s="1130"/>
      <c r="I18" s="1130"/>
      <c r="J18" s="1130"/>
      <c r="K18" s="1130"/>
      <c r="L18" s="1130"/>
      <c r="M18" s="1130"/>
      <c r="N18" s="1130"/>
      <c r="O18" s="1130"/>
      <c r="P18" s="1131"/>
      <c r="Q18" s="1135"/>
      <c r="R18" s="1136"/>
      <c r="S18" s="1136"/>
      <c r="T18" s="1136"/>
      <c r="U18" s="1136"/>
      <c r="V18" s="1136"/>
      <c r="W18" s="1136"/>
      <c r="X18" s="1136"/>
      <c r="Y18" s="1136"/>
      <c r="Z18" s="1136"/>
      <c r="AA18" s="1136"/>
      <c r="AB18" s="1136"/>
      <c r="AC18" s="1136"/>
      <c r="AD18" s="1136"/>
      <c r="AE18" s="1137"/>
      <c r="AF18" s="1111"/>
      <c r="AG18" s="1112"/>
      <c r="AH18" s="1112"/>
      <c r="AI18" s="1112"/>
      <c r="AJ18" s="1113"/>
      <c r="AK18" s="1178"/>
      <c r="AL18" s="1179"/>
      <c r="AM18" s="1179"/>
      <c r="AN18" s="1179"/>
      <c r="AO18" s="1179"/>
      <c r="AP18" s="1179"/>
      <c r="AQ18" s="1179"/>
      <c r="AR18" s="1179"/>
      <c r="AS18" s="1179"/>
      <c r="AT18" s="1179"/>
      <c r="AU18" s="1176"/>
      <c r="AV18" s="1176"/>
      <c r="AW18" s="1176"/>
      <c r="AX18" s="1176"/>
      <c r="AY18" s="1177"/>
      <c r="AZ18" s="252"/>
      <c r="BA18" s="252"/>
      <c r="BB18" s="252"/>
      <c r="BC18" s="252"/>
      <c r="BD18" s="252"/>
      <c r="BE18" s="253"/>
      <c r="BF18" s="253"/>
      <c r="BG18" s="253"/>
      <c r="BH18" s="253"/>
      <c r="BI18" s="253"/>
      <c r="BJ18" s="253"/>
      <c r="BK18" s="253"/>
      <c r="BL18" s="253"/>
      <c r="BM18" s="253"/>
      <c r="BN18" s="253"/>
      <c r="BO18" s="253"/>
      <c r="BP18" s="253"/>
      <c r="BQ18" s="262">
        <v>12</v>
      </c>
      <c r="BR18" s="263"/>
      <c r="BS18" s="1106"/>
      <c r="BT18" s="1107"/>
      <c r="BU18" s="1107"/>
      <c r="BV18" s="1107"/>
      <c r="BW18" s="1107"/>
      <c r="BX18" s="1107"/>
      <c r="BY18" s="1107"/>
      <c r="BZ18" s="1107"/>
      <c r="CA18" s="1107"/>
      <c r="CB18" s="1107"/>
      <c r="CC18" s="1107"/>
      <c r="CD18" s="1107"/>
      <c r="CE18" s="1107"/>
      <c r="CF18" s="1107"/>
      <c r="CG18" s="1108"/>
      <c r="CH18" s="1081"/>
      <c r="CI18" s="1082"/>
      <c r="CJ18" s="1082"/>
      <c r="CK18" s="1082"/>
      <c r="CL18" s="1083"/>
      <c r="CM18" s="1081"/>
      <c r="CN18" s="1082"/>
      <c r="CO18" s="1082"/>
      <c r="CP18" s="1082"/>
      <c r="CQ18" s="1083"/>
      <c r="CR18" s="1081"/>
      <c r="CS18" s="1082"/>
      <c r="CT18" s="1082"/>
      <c r="CU18" s="1082"/>
      <c r="CV18" s="1083"/>
      <c r="CW18" s="1081"/>
      <c r="CX18" s="1082"/>
      <c r="CY18" s="1082"/>
      <c r="CZ18" s="1082"/>
      <c r="DA18" s="1083"/>
      <c r="DB18" s="1081"/>
      <c r="DC18" s="1082"/>
      <c r="DD18" s="1082"/>
      <c r="DE18" s="1082"/>
      <c r="DF18" s="1083"/>
      <c r="DG18" s="1081"/>
      <c r="DH18" s="1082"/>
      <c r="DI18" s="1082"/>
      <c r="DJ18" s="1082"/>
      <c r="DK18" s="1083"/>
      <c r="DL18" s="1081"/>
      <c r="DM18" s="1082"/>
      <c r="DN18" s="1082"/>
      <c r="DO18" s="1082"/>
      <c r="DP18" s="1083"/>
      <c r="DQ18" s="1081"/>
      <c r="DR18" s="1082"/>
      <c r="DS18" s="1082"/>
      <c r="DT18" s="1082"/>
      <c r="DU18" s="1083"/>
      <c r="DV18" s="1084"/>
      <c r="DW18" s="1085"/>
      <c r="DX18" s="1085"/>
      <c r="DY18" s="1085"/>
      <c r="DZ18" s="1086"/>
      <c r="EA18" s="254"/>
    </row>
    <row r="19" spans="1:131" s="255" customFormat="1" ht="26.25" customHeight="1" x14ac:dyDescent="0.15">
      <c r="A19" s="261">
        <v>13</v>
      </c>
      <c r="B19" s="1129"/>
      <c r="C19" s="1130"/>
      <c r="D19" s="1130"/>
      <c r="E19" s="1130"/>
      <c r="F19" s="1130"/>
      <c r="G19" s="1130"/>
      <c r="H19" s="1130"/>
      <c r="I19" s="1130"/>
      <c r="J19" s="1130"/>
      <c r="K19" s="1130"/>
      <c r="L19" s="1130"/>
      <c r="M19" s="1130"/>
      <c r="N19" s="1130"/>
      <c r="O19" s="1130"/>
      <c r="P19" s="1131"/>
      <c r="Q19" s="1135"/>
      <c r="R19" s="1136"/>
      <c r="S19" s="1136"/>
      <c r="T19" s="1136"/>
      <c r="U19" s="1136"/>
      <c r="V19" s="1136"/>
      <c r="W19" s="1136"/>
      <c r="X19" s="1136"/>
      <c r="Y19" s="1136"/>
      <c r="Z19" s="1136"/>
      <c r="AA19" s="1136"/>
      <c r="AB19" s="1136"/>
      <c r="AC19" s="1136"/>
      <c r="AD19" s="1136"/>
      <c r="AE19" s="1137"/>
      <c r="AF19" s="1111"/>
      <c r="AG19" s="1112"/>
      <c r="AH19" s="1112"/>
      <c r="AI19" s="1112"/>
      <c r="AJ19" s="1113"/>
      <c r="AK19" s="1178"/>
      <c r="AL19" s="1179"/>
      <c r="AM19" s="1179"/>
      <c r="AN19" s="1179"/>
      <c r="AO19" s="1179"/>
      <c r="AP19" s="1179"/>
      <c r="AQ19" s="1179"/>
      <c r="AR19" s="1179"/>
      <c r="AS19" s="1179"/>
      <c r="AT19" s="1179"/>
      <c r="AU19" s="1176"/>
      <c r="AV19" s="1176"/>
      <c r="AW19" s="1176"/>
      <c r="AX19" s="1176"/>
      <c r="AY19" s="1177"/>
      <c r="AZ19" s="252"/>
      <c r="BA19" s="252"/>
      <c r="BB19" s="252"/>
      <c r="BC19" s="252"/>
      <c r="BD19" s="252"/>
      <c r="BE19" s="253"/>
      <c r="BF19" s="253"/>
      <c r="BG19" s="253"/>
      <c r="BH19" s="253"/>
      <c r="BI19" s="253"/>
      <c r="BJ19" s="253"/>
      <c r="BK19" s="253"/>
      <c r="BL19" s="253"/>
      <c r="BM19" s="253"/>
      <c r="BN19" s="253"/>
      <c r="BO19" s="253"/>
      <c r="BP19" s="253"/>
      <c r="BQ19" s="262">
        <v>13</v>
      </c>
      <c r="BR19" s="263"/>
      <c r="BS19" s="1106"/>
      <c r="BT19" s="1107"/>
      <c r="BU19" s="1107"/>
      <c r="BV19" s="1107"/>
      <c r="BW19" s="1107"/>
      <c r="BX19" s="1107"/>
      <c r="BY19" s="1107"/>
      <c r="BZ19" s="1107"/>
      <c r="CA19" s="1107"/>
      <c r="CB19" s="1107"/>
      <c r="CC19" s="1107"/>
      <c r="CD19" s="1107"/>
      <c r="CE19" s="1107"/>
      <c r="CF19" s="1107"/>
      <c r="CG19" s="1108"/>
      <c r="CH19" s="1081"/>
      <c r="CI19" s="1082"/>
      <c r="CJ19" s="1082"/>
      <c r="CK19" s="1082"/>
      <c r="CL19" s="1083"/>
      <c r="CM19" s="1081"/>
      <c r="CN19" s="1082"/>
      <c r="CO19" s="1082"/>
      <c r="CP19" s="1082"/>
      <c r="CQ19" s="1083"/>
      <c r="CR19" s="1081"/>
      <c r="CS19" s="1082"/>
      <c r="CT19" s="1082"/>
      <c r="CU19" s="1082"/>
      <c r="CV19" s="1083"/>
      <c r="CW19" s="1081"/>
      <c r="CX19" s="1082"/>
      <c r="CY19" s="1082"/>
      <c r="CZ19" s="1082"/>
      <c r="DA19" s="1083"/>
      <c r="DB19" s="1081"/>
      <c r="DC19" s="1082"/>
      <c r="DD19" s="1082"/>
      <c r="DE19" s="1082"/>
      <c r="DF19" s="1083"/>
      <c r="DG19" s="1081"/>
      <c r="DH19" s="1082"/>
      <c r="DI19" s="1082"/>
      <c r="DJ19" s="1082"/>
      <c r="DK19" s="1083"/>
      <c r="DL19" s="1081"/>
      <c r="DM19" s="1082"/>
      <c r="DN19" s="1082"/>
      <c r="DO19" s="1082"/>
      <c r="DP19" s="1083"/>
      <c r="DQ19" s="1081"/>
      <c r="DR19" s="1082"/>
      <c r="DS19" s="1082"/>
      <c r="DT19" s="1082"/>
      <c r="DU19" s="1083"/>
      <c r="DV19" s="1084"/>
      <c r="DW19" s="1085"/>
      <c r="DX19" s="1085"/>
      <c r="DY19" s="1085"/>
      <c r="DZ19" s="1086"/>
      <c r="EA19" s="254"/>
    </row>
    <row r="20" spans="1:131" s="255" customFormat="1" ht="26.25" customHeight="1" x14ac:dyDescent="0.15">
      <c r="A20" s="261">
        <v>14</v>
      </c>
      <c r="B20" s="1129"/>
      <c r="C20" s="1130"/>
      <c r="D20" s="1130"/>
      <c r="E20" s="1130"/>
      <c r="F20" s="1130"/>
      <c r="G20" s="1130"/>
      <c r="H20" s="1130"/>
      <c r="I20" s="1130"/>
      <c r="J20" s="1130"/>
      <c r="K20" s="1130"/>
      <c r="L20" s="1130"/>
      <c r="M20" s="1130"/>
      <c r="N20" s="1130"/>
      <c r="O20" s="1130"/>
      <c r="P20" s="1131"/>
      <c r="Q20" s="1135"/>
      <c r="R20" s="1136"/>
      <c r="S20" s="1136"/>
      <c r="T20" s="1136"/>
      <c r="U20" s="1136"/>
      <c r="V20" s="1136"/>
      <c r="W20" s="1136"/>
      <c r="X20" s="1136"/>
      <c r="Y20" s="1136"/>
      <c r="Z20" s="1136"/>
      <c r="AA20" s="1136"/>
      <c r="AB20" s="1136"/>
      <c r="AC20" s="1136"/>
      <c r="AD20" s="1136"/>
      <c r="AE20" s="1137"/>
      <c r="AF20" s="1111"/>
      <c r="AG20" s="1112"/>
      <c r="AH20" s="1112"/>
      <c r="AI20" s="1112"/>
      <c r="AJ20" s="1113"/>
      <c r="AK20" s="1178"/>
      <c r="AL20" s="1179"/>
      <c r="AM20" s="1179"/>
      <c r="AN20" s="1179"/>
      <c r="AO20" s="1179"/>
      <c r="AP20" s="1179"/>
      <c r="AQ20" s="1179"/>
      <c r="AR20" s="1179"/>
      <c r="AS20" s="1179"/>
      <c r="AT20" s="1179"/>
      <c r="AU20" s="1176"/>
      <c r="AV20" s="1176"/>
      <c r="AW20" s="1176"/>
      <c r="AX20" s="1176"/>
      <c r="AY20" s="1177"/>
      <c r="AZ20" s="252"/>
      <c r="BA20" s="252"/>
      <c r="BB20" s="252"/>
      <c r="BC20" s="252"/>
      <c r="BD20" s="252"/>
      <c r="BE20" s="253"/>
      <c r="BF20" s="253"/>
      <c r="BG20" s="253"/>
      <c r="BH20" s="253"/>
      <c r="BI20" s="253"/>
      <c r="BJ20" s="253"/>
      <c r="BK20" s="253"/>
      <c r="BL20" s="253"/>
      <c r="BM20" s="253"/>
      <c r="BN20" s="253"/>
      <c r="BO20" s="253"/>
      <c r="BP20" s="253"/>
      <c r="BQ20" s="262">
        <v>14</v>
      </c>
      <c r="BR20" s="263"/>
      <c r="BS20" s="1106"/>
      <c r="BT20" s="1107"/>
      <c r="BU20" s="1107"/>
      <c r="BV20" s="1107"/>
      <c r="BW20" s="1107"/>
      <c r="BX20" s="1107"/>
      <c r="BY20" s="1107"/>
      <c r="BZ20" s="1107"/>
      <c r="CA20" s="1107"/>
      <c r="CB20" s="1107"/>
      <c r="CC20" s="1107"/>
      <c r="CD20" s="1107"/>
      <c r="CE20" s="1107"/>
      <c r="CF20" s="1107"/>
      <c r="CG20" s="1108"/>
      <c r="CH20" s="1081"/>
      <c r="CI20" s="1082"/>
      <c r="CJ20" s="1082"/>
      <c r="CK20" s="1082"/>
      <c r="CL20" s="1083"/>
      <c r="CM20" s="1081"/>
      <c r="CN20" s="1082"/>
      <c r="CO20" s="1082"/>
      <c r="CP20" s="1082"/>
      <c r="CQ20" s="1083"/>
      <c r="CR20" s="1081"/>
      <c r="CS20" s="1082"/>
      <c r="CT20" s="1082"/>
      <c r="CU20" s="1082"/>
      <c r="CV20" s="1083"/>
      <c r="CW20" s="1081"/>
      <c r="CX20" s="1082"/>
      <c r="CY20" s="1082"/>
      <c r="CZ20" s="1082"/>
      <c r="DA20" s="1083"/>
      <c r="DB20" s="1081"/>
      <c r="DC20" s="1082"/>
      <c r="DD20" s="1082"/>
      <c r="DE20" s="1082"/>
      <c r="DF20" s="1083"/>
      <c r="DG20" s="1081"/>
      <c r="DH20" s="1082"/>
      <c r="DI20" s="1082"/>
      <c r="DJ20" s="1082"/>
      <c r="DK20" s="1083"/>
      <c r="DL20" s="1081"/>
      <c r="DM20" s="1082"/>
      <c r="DN20" s="1082"/>
      <c r="DO20" s="1082"/>
      <c r="DP20" s="1083"/>
      <c r="DQ20" s="1081"/>
      <c r="DR20" s="1082"/>
      <c r="DS20" s="1082"/>
      <c r="DT20" s="1082"/>
      <c r="DU20" s="1083"/>
      <c r="DV20" s="1084"/>
      <c r="DW20" s="1085"/>
      <c r="DX20" s="1085"/>
      <c r="DY20" s="1085"/>
      <c r="DZ20" s="1086"/>
      <c r="EA20" s="254"/>
    </row>
    <row r="21" spans="1:131" s="255" customFormat="1" ht="26.25" customHeight="1" thickBot="1" x14ac:dyDescent="0.2">
      <c r="A21" s="261">
        <v>15</v>
      </c>
      <c r="B21" s="1129"/>
      <c r="C21" s="1130"/>
      <c r="D21" s="1130"/>
      <c r="E21" s="1130"/>
      <c r="F21" s="1130"/>
      <c r="G21" s="1130"/>
      <c r="H21" s="1130"/>
      <c r="I21" s="1130"/>
      <c r="J21" s="1130"/>
      <c r="K21" s="1130"/>
      <c r="L21" s="1130"/>
      <c r="M21" s="1130"/>
      <c r="N21" s="1130"/>
      <c r="O21" s="1130"/>
      <c r="P21" s="1131"/>
      <c r="Q21" s="1135"/>
      <c r="R21" s="1136"/>
      <c r="S21" s="1136"/>
      <c r="T21" s="1136"/>
      <c r="U21" s="1136"/>
      <c r="V21" s="1136"/>
      <c r="W21" s="1136"/>
      <c r="X21" s="1136"/>
      <c r="Y21" s="1136"/>
      <c r="Z21" s="1136"/>
      <c r="AA21" s="1136"/>
      <c r="AB21" s="1136"/>
      <c r="AC21" s="1136"/>
      <c r="AD21" s="1136"/>
      <c r="AE21" s="1137"/>
      <c r="AF21" s="1111"/>
      <c r="AG21" s="1112"/>
      <c r="AH21" s="1112"/>
      <c r="AI21" s="1112"/>
      <c r="AJ21" s="1113"/>
      <c r="AK21" s="1178"/>
      <c r="AL21" s="1179"/>
      <c r="AM21" s="1179"/>
      <c r="AN21" s="1179"/>
      <c r="AO21" s="1179"/>
      <c r="AP21" s="1179"/>
      <c r="AQ21" s="1179"/>
      <c r="AR21" s="1179"/>
      <c r="AS21" s="1179"/>
      <c r="AT21" s="1179"/>
      <c r="AU21" s="1176"/>
      <c r="AV21" s="1176"/>
      <c r="AW21" s="1176"/>
      <c r="AX21" s="1176"/>
      <c r="AY21" s="1177"/>
      <c r="AZ21" s="252"/>
      <c r="BA21" s="252"/>
      <c r="BB21" s="252"/>
      <c r="BC21" s="252"/>
      <c r="BD21" s="252"/>
      <c r="BE21" s="253"/>
      <c r="BF21" s="253"/>
      <c r="BG21" s="253"/>
      <c r="BH21" s="253"/>
      <c r="BI21" s="253"/>
      <c r="BJ21" s="253"/>
      <c r="BK21" s="253"/>
      <c r="BL21" s="253"/>
      <c r="BM21" s="253"/>
      <c r="BN21" s="253"/>
      <c r="BO21" s="253"/>
      <c r="BP21" s="253"/>
      <c r="BQ21" s="262">
        <v>15</v>
      </c>
      <c r="BR21" s="263"/>
      <c r="BS21" s="1106"/>
      <c r="BT21" s="1107"/>
      <c r="BU21" s="1107"/>
      <c r="BV21" s="1107"/>
      <c r="BW21" s="1107"/>
      <c r="BX21" s="1107"/>
      <c r="BY21" s="1107"/>
      <c r="BZ21" s="1107"/>
      <c r="CA21" s="1107"/>
      <c r="CB21" s="1107"/>
      <c r="CC21" s="1107"/>
      <c r="CD21" s="1107"/>
      <c r="CE21" s="1107"/>
      <c r="CF21" s="1107"/>
      <c r="CG21" s="1108"/>
      <c r="CH21" s="1081"/>
      <c r="CI21" s="1082"/>
      <c r="CJ21" s="1082"/>
      <c r="CK21" s="1082"/>
      <c r="CL21" s="1083"/>
      <c r="CM21" s="1081"/>
      <c r="CN21" s="1082"/>
      <c r="CO21" s="1082"/>
      <c r="CP21" s="1082"/>
      <c r="CQ21" s="1083"/>
      <c r="CR21" s="1081"/>
      <c r="CS21" s="1082"/>
      <c r="CT21" s="1082"/>
      <c r="CU21" s="1082"/>
      <c r="CV21" s="1083"/>
      <c r="CW21" s="1081"/>
      <c r="CX21" s="1082"/>
      <c r="CY21" s="1082"/>
      <c r="CZ21" s="1082"/>
      <c r="DA21" s="1083"/>
      <c r="DB21" s="1081"/>
      <c r="DC21" s="1082"/>
      <c r="DD21" s="1082"/>
      <c r="DE21" s="1082"/>
      <c r="DF21" s="1083"/>
      <c r="DG21" s="1081"/>
      <c r="DH21" s="1082"/>
      <c r="DI21" s="1082"/>
      <c r="DJ21" s="1082"/>
      <c r="DK21" s="1083"/>
      <c r="DL21" s="1081"/>
      <c r="DM21" s="1082"/>
      <c r="DN21" s="1082"/>
      <c r="DO21" s="1082"/>
      <c r="DP21" s="1083"/>
      <c r="DQ21" s="1081"/>
      <c r="DR21" s="1082"/>
      <c r="DS21" s="1082"/>
      <c r="DT21" s="1082"/>
      <c r="DU21" s="1083"/>
      <c r="DV21" s="1084"/>
      <c r="DW21" s="1085"/>
      <c r="DX21" s="1085"/>
      <c r="DY21" s="1085"/>
      <c r="DZ21" s="1086"/>
      <c r="EA21" s="254"/>
    </row>
    <row r="22" spans="1:131" s="255" customFormat="1" ht="26.25" customHeight="1" x14ac:dyDescent="0.15">
      <c r="A22" s="261">
        <v>16</v>
      </c>
      <c r="B22" s="1129"/>
      <c r="C22" s="1130"/>
      <c r="D22" s="1130"/>
      <c r="E22" s="1130"/>
      <c r="F22" s="1130"/>
      <c r="G22" s="1130"/>
      <c r="H22" s="1130"/>
      <c r="I22" s="1130"/>
      <c r="J22" s="1130"/>
      <c r="K22" s="1130"/>
      <c r="L22" s="1130"/>
      <c r="M22" s="1130"/>
      <c r="N22" s="1130"/>
      <c r="O22" s="1130"/>
      <c r="P22" s="1131"/>
      <c r="Q22" s="1173"/>
      <c r="R22" s="1174"/>
      <c r="S22" s="1174"/>
      <c r="T22" s="1174"/>
      <c r="U22" s="1174"/>
      <c r="V22" s="1174"/>
      <c r="W22" s="1174"/>
      <c r="X22" s="1174"/>
      <c r="Y22" s="1174"/>
      <c r="Z22" s="1174"/>
      <c r="AA22" s="1174"/>
      <c r="AB22" s="1174"/>
      <c r="AC22" s="1174"/>
      <c r="AD22" s="1174"/>
      <c r="AE22" s="1175"/>
      <c r="AF22" s="1111"/>
      <c r="AG22" s="1112"/>
      <c r="AH22" s="1112"/>
      <c r="AI22" s="1112"/>
      <c r="AJ22" s="1113"/>
      <c r="AK22" s="1169"/>
      <c r="AL22" s="1170"/>
      <c r="AM22" s="1170"/>
      <c r="AN22" s="1170"/>
      <c r="AO22" s="1170"/>
      <c r="AP22" s="1170"/>
      <c r="AQ22" s="1170"/>
      <c r="AR22" s="1170"/>
      <c r="AS22" s="1170"/>
      <c r="AT22" s="1170"/>
      <c r="AU22" s="1171"/>
      <c r="AV22" s="1171"/>
      <c r="AW22" s="1171"/>
      <c r="AX22" s="1171"/>
      <c r="AY22" s="1172"/>
      <c r="AZ22" s="1127" t="s">
        <v>387</v>
      </c>
      <c r="BA22" s="1127"/>
      <c r="BB22" s="1127"/>
      <c r="BC22" s="1127"/>
      <c r="BD22" s="1128"/>
      <c r="BE22" s="253"/>
      <c r="BF22" s="253"/>
      <c r="BG22" s="253"/>
      <c r="BH22" s="253"/>
      <c r="BI22" s="253"/>
      <c r="BJ22" s="253"/>
      <c r="BK22" s="253"/>
      <c r="BL22" s="253"/>
      <c r="BM22" s="253"/>
      <c r="BN22" s="253"/>
      <c r="BO22" s="253"/>
      <c r="BP22" s="253"/>
      <c r="BQ22" s="262">
        <v>16</v>
      </c>
      <c r="BR22" s="263"/>
      <c r="BS22" s="1106"/>
      <c r="BT22" s="1107"/>
      <c r="BU22" s="1107"/>
      <c r="BV22" s="1107"/>
      <c r="BW22" s="1107"/>
      <c r="BX22" s="1107"/>
      <c r="BY22" s="1107"/>
      <c r="BZ22" s="1107"/>
      <c r="CA22" s="1107"/>
      <c r="CB22" s="1107"/>
      <c r="CC22" s="1107"/>
      <c r="CD22" s="1107"/>
      <c r="CE22" s="1107"/>
      <c r="CF22" s="1107"/>
      <c r="CG22" s="1108"/>
      <c r="CH22" s="1081"/>
      <c r="CI22" s="1082"/>
      <c r="CJ22" s="1082"/>
      <c r="CK22" s="1082"/>
      <c r="CL22" s="1083"/>
      <c r="CM22" s="1081"/>
      <c r="CN22" s="1082"/>
      <c r="CO22" s="1082"/>
      <c r="CP22" s="1082"/>
      <c r="CQ22" s="1083"/>
      <c r="CR22" s="1081"/>
      <c r="CS22" s="1082"/>
      <c r="CT22" s="1082"/>
      <c r="CU22" s="1082"/>
      <c r="CV22" s="1083"/>
      <c r="CW22" s="1081"/>
      <c r="CX22" s="1082"/>
      <c r="CY22" s="1082"/>
      <c r="CZ22" s="1082"/>
      <c r="DA22" s="1083"/>
      <c r="DB22" s="1081"/>
      <c r="DC22" s="1082"/>
      <c r="DD22" s="1082"/>
      <c r="DE22" s="1082"/>
      <c r="DF22" s="1083"/>
      <c r="DG22" s="1081"/>
      <c r="DH22" s="1082"/>
      <c r="DI22" s="1082"/>
      <c r="DJ22" s="1082"/>
      <c r="DK22" s="1083"/>
      <c r="DL22" s="1081"/>
      <c r="DM22" s="1082"/>
      <c r="DN22" s="1082"/>
      <c r="DO22" s="1082"/>
      <c r="DP22" s="1083"/>
      <c r="DQ22" s="1081"/>
      <c r="DR22" s="1082"/>
      <c r="DS22" s="1082"/>
      <c r="DT22" s="1082"/>
      <c r="DU22" s="1083"/>
      <c r="DV22" s="1084"/>
      <c r="DW22" s="1085"/>
      <c r="DX22" s="1085"/>
      <c r="DY22" s="1085"/>
      <c r="DZ22" s="1086"/>
      <c r="EA22" s="254"/>
    </row>
    <row r="23" spans="1:131" s="255" customFormat="1" ht="26.25" customHeight="1" thickBot="1" x14ac:dyDescent="0.2">
      <c r="A23" s="264" t="s">
        <v>388</v>
      </c>
      <c r="B23" s="1033" t="s">
        <v>389</v>
      </c>
      <c r="C23" s="1034"/>
      <c r="D23" s="1034"/>
      <c r="E23" s="1034"/>
      <c r="F23" s="1034"/>
      <c r="G23" s="1034"/>
      <c r="H23" s="1034"/>
      <c r="I23" s="1034"/>
      <c r="J23" s="1034"/>
      <c r="K23" s="1034"/>
      <c r="L23" s="1034"/>
      <c r="M23" s="1034"/>
      <c r="N23" s="1034"/>
      <c r="O23" s="1034"/>
      <c r="P23" s="1035"/>
      <c r="Q23" s="1160">
        <v>3167</v>
      </c>
      <c r="R23" s="1161"/>
      <c r="S23" s="1161"/>
      <c r="T23" s="1161"/>
      <c r="U23" s="1161"/>
      <c r="V23" s="1161">
        <v>3088</v>
      </c>
      <c r="W23" s="1161"/>
      <c r="X23" s="1161"/>
      <c r="Y23" s="1161"/>
      <c r="Z23" s="1161"/>
      <c r="AA23" s="1161">
        <v>129</v>
      </c>
      <c r="AB23" s="1161"/>
      <c r="AC23" s="1161"/>
      <c r="AD23" s="1161"/>
      <c r="AE23" s="1162"/>
      <c r="AF23" s="1163">
        <v>67</v>
      </c>
      <c r="AG23" s="1161"/>
      <c r="AH23" s="1161"/>
      <c r="AI23" s="1161"/>
      <c r="AJ23" s="1164"/>
      <c r="AK23" s="1165"/>
      <c r="AL23" s="1166"/>
      <c r="AM23" s="1166"/>
      <c r="AN23" s="1166"/>
      <c r="AO23" s="1166"/>
      <c r="AP23" s="1161">
        <v>2073</v>
      </c>
      <c r="AQ23" s="1161"/>
      <c r="AR23" s="1161"/>
      <c r="AS23" s="1161"/>
      <c r="AT23" s="1161"/>
      <c r="AU23" s="1167"/>
      <c r="AV23" s="1167"/>
      <c r="AW23" s="1167"/>
      <c r="AX23" s="1167"/>
      <c r="AY23" s="1168"/>
      <c r="AZ23" s="1157" t="s">
        <v>127</v>
      </c>
      <c r="BA23" s="1158"/>
      <c r="BB23" s="1158"/>
      <c r="BC23" s="1158"/>
      <c r="BD23" s="1159"/>
      <c r="BE23" s="253"/>
      <c r="BF23" s="253"/>
      <c r="BG23" s="253"/>
      <c r="BH23" s="253"/>
      <c r="BI23" s="253"/>
      <c r="BJ23" s="253"/>
      <c r="BK23" s="253"/>
      <c r="BL23" s="253"/>
      <c r="BM23" s="253"/>
      <c r="BN23" s="253"/>
      <c r="BO23" s="253"/>
      <c r="BP23" s="253"/>
      <c r="BQ23" s="262">
        <v>17</v>
      </c>
      <c r="BR23" s="263"/>
      <c r="BS23" s="1106"/>
      <c r="BT23" s="1107"/>
      <c r="BU23" s="1107"/>
      <c r="BV23" s="1107"/>
      <c r="BW23" s="1107"/>
      <c r="BX23" s="1107"/>
      <c r="BY23" s="1107"/>
      <c r="BZ23" s="1107"/>
      <c r="CA23" s="1107"/>
      <c r="CB23" s="1107"/>
      <c r="CC23" s="1107"/>
      <c r="CD23" s="1107"/>
      <c r="CE23" s="1107"/>
      <c r="CF23" s="1107"/>
      <c r="CG23" s="1108"/>
      <c r="CH23" s="1081"/>
      <c r="CI23" s="1082"/>
      <c r="CJ23" s="1082"/>
      <c r="CK23" s="1082"/>
      <c r="CL23" s="1083"/>
      <c r="CM23" s="1081"/>
      <c r="CN23" s="1082"/>
      <c r="CO23" s="1082"/>
      <c r="CP23" s="1082"/>
      <c r="CQ23" s="1083"/>
      <c r="CR23" s="1081"/>
      <c r="CS23" s="1082"/>
      <c r="CT23" s="1082"/>
      <c r="CU23" s="1082"/>
      <c r="CV23" s="1083"/>
      <c r="CW23" s="1081"/>
      <c r="CX23" s="1082"/>
      <c r="CY23" s="1082"/>
      <c r="CZ23" s="1082"/>
      <c r="DA23" s="1083"/>
      <c r="DB23" s="1081"/>
      <c r="DC23" s="1082"/>
      <c r="DD23" s="1082"/>
      <c r="DE23" s="1082"/>
      <c r="DF23" s="1083"/>
      <c r="DG23" s="1081"/>
      <c r="DH23" s="1082"/>
      <c r="DI23" s="1082"/>
      <c r="DJ23" s="1082"/>
      <c r="DK23" s="1083"/>
      <c r="DL23" s="1081"/>
      <c r="DM23" s="1082"/>
      <c r="DN23" s="1082"/>
      <c r="DO23" s="1082"/>
      <c r="DP23" s="1083"/>
      <c r="DQ23" s="1081"/>
      <c r="DR23" s="1082"/>
      <c r="DS23" s="1082"/>
      <c r="DT23" s="1082"/>
      <c r="DU23" s="1083"/>
      <c r="DV23" s="1084"/>
      <c r="DW23" s="1085"/>
      <c r="DX23" s="1085"/>
      <c r="DY23" s="1085"/>
      <c r="DZ23" s="1086"/>
      <c r="EA23" s="254"/>
    </row>
    <row r="24" spans="1:131" s="255" customFormat="1" ht="26.25" customHeight="1" x14ac:dyDescent="0.15">
      <c r="A24" s="1156" t="s">
        <v>390</v>
      </c>
      <c r="B24" s="1156"/>
      <c r="C24" s="1156"/>
      <c r="D24" s="1156"/>
      <c r="E24" s="1156"/>
      <c r="F24" s="1156"/>
      <c r="G24" s="1156"/>
      <c r="H24" s="1156"/>
      <c r="I24" s="1156"/>
      <c r="J24" s="1156"/>
      <c r="K24" s="1156"/>
      <c r="L24" s="1156"/>
      <c r="M24" s="1156"/>
      <c r="N24" s="1156"/>
      <c r="O24" s="1156"/>
      <c r="P24" s="1156"/>
      <c r="Q24" s="1156"/>
      <c r="R24" s="1156"/>
      <c r="S24" s="1156"/>
      <c r="T24" s="1156"/>
      <c r="U24" s="1156"/>
      <c r="V24" s="1156"/>
      <c r="W24" s="1156"/>
      <c r="X24" s="1156"/>
      <c r="Y24" s="1156"/>
      <c r="Z24" s="1156"/>
      <c r="AA24" s="1156"/>
      <c r="AB24" s="1156"/>
      <c r="AC24" s="1156"/>
      <c r="AD24" s="1156"/>
      <c r="AE24" s="1156"/>
      <c r="AF24" s="1156"/>
      <c r="AG24" s="1156"/>
      <c r="AH24" s="1156"/>
      <c r="AI24" s="1156"/>
      <c r="AJ24" s="1156"/>
      <c r="AK24" s="1156"/>
      <c r="AL24" s="1156"/>
      <c r="AM24" s="1156"/>
      <c r="AN24" s="1156"/>
      <c r="AO24" s="1156"/>
      <c r="AP24" s="1156"/>
      <c r="AQ24" s="1156"/>
      <c r="AR24" s="1156"/>
      <c r="AS24" s="1156"/>
      <c r="AT24" s="1156"/>
      <c r="AU24" s="1156"/>
      <c r="AV24" s="1156"/>
      <c r="AW24" s="1156"/>
      <c r="AX24" s="1156"/>
      <c r="AY24" s="1156"/>
      <c r="AZ24" s="252"/>
      <c r="BA24" s="252"/>
      <c r="BB24" s="252"/>
      <c r="BC24" s="252"/>
      <c r="BD24" s="252"/>
      <c r="BE24" s="253"/>
      <c r="BF24" s="253"/>
      <c r="BG24" s="253"/>
      <c r="BH24" s="253"/>
      <c r="BI24" s="253"/>
      <c r="BJ24" s="253"/>
      <c r="BK24" s="253"/>
      <c r="BL24" s="253"/>
      <c r="BM24" s="253"/>
      <c r="BN24" s="253"/>
      <c r="BO24" s="253"/>
      <c r="BP24" s="253"/>
      <c r="BQ24" s="262">
        <v>18</v>
      </c>
      <c r="BR24" s="263"/>
      <c r="BS24" s="1106"/>
      <c r="BT24" s="1107"/>
      <c r="BU24" s="1107"/>
      <c r="BV24" s="1107"/>
      <c r="BW24" s="1107"/>
      <c r="BX24" s="1107"/>
      <c r="BY24" s="1107"/>
      <c r="BZ24" s="1107"/>
      <c r="CA24" s="1107"/>
      <c r="CB24" s="1107"/>
      <c r="CC24" s="1107"/>
      <c r="CD24" s="1107"/>
      <c r="CE24" s="1107"/>
      <c r="CF24" s="1107"/>
      <c r="CG24" s="1108"/>
      <c r="CH24" s="1081"/>
      <c r="CI24" s="1082"/>
      <c r="CJ24" s="1082"/>
      <c r="CK24" s="1082"/>
      <c r="CL24" s="1083"/>
      <c r="CM24" s="1081"/>
      <c r="CN24" s="1082"/>
      <c r="CO24" s="1082"/>
      <c r="CP24" s="1082"/>
      <c r="CQ24" s="1083"/>
      <c r="CR24" s="1081"/>
      <c r="CS24" s="1082"/>
      <c r="CT24" s="1082"/>
      <c r="CU24" s="1082"/>
      <c r="CV24" s="1083"/>
      <c r="CW24" s="1081"/>
      <c r="CX24" s="1082"/>
      <c r="CY24" s="1082"/>
      <c r="CZ24" s="1082"/>
      <c r="DA24" s="1083"/>
      <c r="DB24" s="1081"/>
      <c r="DC24" s="1082"/>
      <c r="DD24" s="1082"/>
      <c r="DE24" s="1082"/>
      <c r="DF24" s="1083"/>
      <c r="DG24" s="1081"/>
      <c r="DH24" s="1082"/>
      <c r="DI24" s="1082"/>
      <c r="DJ24" s="1082"/>
      <c r="DK24" s="1083"/>
      <c r="DL24" s="1081"/>
      <c r="DM24" s="1082"/>
      <c r="DN24" s="1082"/>
      <c r="DO24" s="1082"/>
      <c r="DP24" s="1083"/>
      <c r="DQ24" s="1081"/>
      <c r="DR24" s="1082"/>
      <c r="DS24" s="1082"/>
      <c r="DT24" s="1082"/>
      <c r="DU24" s="1083"/>
      <c r="DV24" s="1084"/>
      <c r="DW24" s="1085"/>
      <c r="DX24" s="1085"/>
      <c r="DY24" s="1085"/>
      <c r="DZ24" s="1086"/>
      <c r="EA24" s="254"/>
    </row>
    <row r="25" spans="1:131" s="247" customFormat="1" ht="26.25" customHeight="1" thickBot="1" x14ac:dyDescent="0.2">
      <c r="A25" s="1155" t="s">
        <v>391</v>
      </c>
      <c r="B25" s="1155"/>
      <c r="C25" s="1155"/>
      <c r="D25" s="1155"/>
      <c r="E25" s="1155"/>
      <c r="F25" s="1155"/>
      <c r="G25" s="1155"/>
      <c r="H25" s="1155"/>
      <c r="I25" s="1155"/>
      <c r="J25" s="1155"/>
      <c r="K25" s="1155"/>
      <c r="L25" s="1155"/>
      <c r="M25" s="1155"/>
      <c r="N25" s="1155"/>
      <c r="O25" s="1155"/>
      <c r="P25" s="1155"/>
      <c r="Q25" s="1155"/>
      <c r="R25" s="1155"/>
      <c r="S25" s="1155"/>
      <c r="T25" s="1155"/>
      <c r="U25" s="1155"/>
      <c r="V25" s="1155"/>
      <c r="W25" s="1155"/>
      <c r="X25" s="1155"/>
      <c r="Y25" s="1155"/>
      <c r="Z25" s="1155"/>
      <c r="AA25" s="1155"/>
      <c r="AB25" s="1155"/>
      <c r="AC25" s="1155"/>
      <c r="AD25" s="1155"/>
      <c r="AE25" s="1155"/>
      <c r="AF25" s="1155"/>
      <c r="AG25" s="1155"/>
      <c r="AH25" s="1155"/>
      <c r="AI25" s="1155"/>
      <c r="AJ25" s="1155"/>
      <c r="AK25" s="1155"/>
      <c r="AL25" s="1155"/>
      <c r="AM25" s="1155"/>
      <c r="AN25" s="1155"/>
      <c r="AO25" s="1155"/>
      <c r="AP25" s="1155"/>
      <c r="AQ25" s="1155"/>
      <c r="AR25" s="1155"/>
      <c r="AS25" s="1155"/>
      <c r="AT25" s="1155"/>
      <c r="AU25" s="1155"/>
      <c r="AV25" s="1155"/>
      <c r="AW25" s="1155"/>
      <c r="AX25" s="1155"/>
      <c r="AY25" s="1155"/>
      <c r="AZ25" s="1155"/>
      <c r="BA25" s="1155"/>
      <c r="BB25" s="1155"/>
      <c r="BC25" s="1155"/>
      <c r="BD25" s="1155"/>
      <c r="BE25" s="1155"/>
      <c r="BF25" s="1155"/>
      <c r="BG25" s="1155"/>
      <c r="BH25" s="1155"/>
      <c r="BI25" s="1155"/>
      <c r="BJ25" s="252"/>
      <c r="BK25" s="252"/>
      <c r="BL25" s="252"/>
      <c r="BM25" s="252"/>
      <c r="BN25" s="252"/>
      <c r="BO25" s="265"/>
      <c r="BP25" s="265"/>
      <c r="BQ25" s="262">
        <v>19</v>
      </c>
      <c r="BR25" s="263"/>
      <c r="BS25" s="1106"/>
      <c r="BT25" s="1107"/>
      <c r="BU25" s="1107"/>
      <c r="BV25" s="1107"/>
      <c r="BW25" s="1107"/>
      <c r="BX25" s="1107"/>
      <c r="BY25" s="1107"/>
      <c r="BZ25" s="1107"/>
      <c r="CA25" s="1107"/>
      <c r="CB25" s="1107"/>
      <c r="CC25" s="1107"/>
      <c r="CD25" s="1107"/>
      <c r="CE25" s="1107"/>
      <c r="CF25" s="1107"/>
      <c r="CG25" s="1108"/>
      <c r="CH25" s="1081"/>
      <c r="CI25" s="1082"/>
      <c r="CJ25" s="1082"/>
      <c r="CK25" s="1082"/>
      <c r="CL25" s="1083"/>
      <c r="CM25" s="1081"/>
      <c r="CN25" s="1082"/>
      <c r="CO25" s="1082"/>
      <c r="CP25" s="1082"/>
      <c r="CQ25" s="1083"/>
      <c r="CR25" s="1081"/>
      <c r="CS25" s="1082"/>
      <c r="CT25" s="1082"/>
      <c r="CU25" s="1082"/>
      <c r="CV25" s="1083"/>
      <c r="CW25" s="1081"/>
      <c r="CX25" s="1082"/>
      <c r="CY25" s="1082"/>
      <c r="CZ25" s="1082"/>
      <c r="DA25" s="1083"/>
      <c r="DB25" s="1081"/>
      <c r="DC25" s="1082"/>
      <c r="DD25" s="1082"/>
      <c r="DE25" s="1082"/>
      <c r="DF25" s="1083"/>
      <c r="DG25" s="1081"/>
      <c r="DH25" s="1082"/>
      <c r="DI25" s="1082"/>
      <c r="DJ25" s="1082"/>
      <c r="DK25" s="1083"/>
      <c r="DL25" s="1081"/>
      <c r="DM25" s="1082"/>
      <c r="DN25" s="1082"/>
      <c r="DO25" s="1082"/>
      <c r="DP25" s="1083"/>
      <c r="DQ25" s="1081"/>
      <c r="DR25" s="1082"/>
      <c r="DS25" s="1082"/>
      <c r="DT25" s="1082"/>
      <c r="DU25" s="1083"/>
      <c r="DV25" s="1084"/>
      <c r="DW25" s="1085"/>
      <c r="DX25" s="1085"/>
      <c r="DY25" s="1085"/>
      <c r="DZ25" s="1086"/>
      <c r="EA25" s="246"/>
    </row>
    <row r="26" spans="1:131" s="247" customFormat="1" ht="26.25" customHeight="1" x14ac:dyDescent="0.15">
      <c r="A26" s="1087" t="s">
        <v>366</v>
      </c>
      <c r="B26" s="1088"/>
      <c r="C26" s="1088"/>
      <c r="D26" s="1088"/>
      <c r="E26" s="1088"/>
      <c r="F26" s="1088"/>
      <c r="G26" s="1088"/>
      <c r="H26" s="1088"/>
      <c r="I26" s="1088"/>
      <c r="J26" s="1088"/>
      <c r="K26" s="1088"/>
      <c r="L26" s="1088"/>
      <c r="M26" s="1088"/>
      <c r="N26" s="1088"/>
      <c r="O26" s="1088"/>
      <c r="P26" s="1089"/>
      <c r="Q26" s="1093" t="s">
        <v>392</v>
      </c>
      <c r="R26" s="1094"/>
      <c r="S26" s="1094"/>
      <c r="T26" s="1094"/>
      <c r="U26" s="1095"/>
      <c r="V26" s="1093" t="s">
        <v>393</v>
      </c>
      <c r="W26" s="1094"/>
      <c r="X26" s="1094"/>
      <c r="Y26" s="1094"/>
      <c r="Z26" s="1095"/>
      <c r="AA26" s="1093" t="s">
        <v>394</v>
      </c>
      <c r="AB26" s="1094"/>
      <c r="AC26" s="1094"/>
      <c r="AD26" s="1094"/>
      <c r="AE26" s="1094"/>
      <c r="AF26" s="1151" t="s">
        <v>395</v>
      </c>
      <c r="AG26" s="1100"/>
      <c r="AH26" s="1100"/>
      <c r="AI26" s="1100"/>
      <c r="AJ26" s="1152"/>
      <c r="AK26" s="1094" t="s">
        <v>396</v>
      </c>
      <c r="AL26" s="1094"/>
      <c r="AM26" s="1094"/>
      <c r="AN26" s="1094"/>
      <c r="AO26" s="1095"/>
      <c r="AP26" s="1093" t="s">
        <v>397</v>
      </c>
      <c r="AQ26" s="1094"/>
      <c r="AR26" s="1094"/>
      <c r="AS26" s="1094"/>
      <c r="AT26" s="1095"/>
      <c r="AU26" s="1093" t="s">
        <v>398</v>
      </c>
      <c r="AV26" s="1094"/>
      <c r="AW26" s="1094"/>
      <c r="AX26" s="1094"/>
      <c r="AY26" s="1095"/>
      <c r="AZ26" s="1093" t="s">
        <v>399</v>
      </c>
      <c r="BA26" s="1094"/>
      <c r="BB26" s="1094"/>
      <c r="BC26" s="1094"/>
      <c r="BD26" s="1095"/>
      <c r="BE26" s="1093" t="s">
        <v>373</v>
      </c>
      <c r="BF26" s="1094"/>
      <c r="BG26" s="1094"/>
      <c r="BH26" s="1094"/>
      <c r="BI26" s="1109"/>
      <c r="BJ26" s="252"/>
      <c r="BK26" s="252"/>
      <c r="BL26" s="252"/>
      <c r="BM26" s="252"/>
      <c r="BN26" s="252"/>
      <c r="BO26" s="265"/>
      <c r="BP26" s="265"/>
      <c r="BQ26" s="262">
        <v>20</v>
      </c>
      <c r="BR26" s="263"/>
      <c r="BS26" s="1106"/>
      <c r="BT26" s="1107"/>
      <c r="BU26" s="1107"/>
      <c r="BV26" s="1107"/>
      <c r="BW26" s="1107"/>
      <c r="BX26" s="1107"/>
      <c r="BY26" s="1107"/>
      <c r="BZ26" s="1107"/>
      <c r="CA26" s="1107"/>
      <c r="CB26" s="1107"/>
      <c r="CC26" s="1107"/>
      <c r="CD26" s="1107"/>
      <c r="CE26" s="1107"/>
      <c r="CF26" s="1107"/>
      <c r="CG26" s="1108"/>
      <c r="CH26" s="1081"/>
      <c r="CI26" s="1082"/>
      <c r="CJ26" s="1082"/>
      <c r="CK26" s="1082"/>
      <c r="CL26" s="1083"/>
      <c r="CM26" s="1081"/>
      <c r="CN26" s="1082"/>
      <c r="CO26" s="1082"/>
      <c r="CP26" s="1082"/>
      <c r="CQ26" s="1083"/>
      <c r="CR26" s="1081"/>
      <c r="CS26" s="1082"/>
      <c r="CT26" s="1082"/>
      <c r="CU26" s="1082"/>
      <c r="CV26" s="1083"/>
      <c r="CW26" s="1081"/>
      <c r="CX26" s="1082"/>
      <c r="CY26" s="1082"/>
      <c r="CZ26" s="1082"/>
      <c r="DA26" s="1083"/>
      <c r="DB26" s="1081"/>
      <c r="DC26" s="1082"/>
      <c r="DD26" s="1082"/>
      <c r="DE26" s="1082"/>
      <c r="DF26" s="1083"/>
      <c r="DG26" s="1081"/>
      <c r="DH26" s="1082"/>
      <c r="DI26" s="1082"/>
      <c r="DJ26" s="1082"/>
      <c r="DK26" s="1083"/>
      <c r="DL26" s="1081"/>
      <c r="DM26" s="1082"/>
      <c r="DN26" s="1082"/>
      <c r="DO26" s="1082"/>
      <c r="DP26" s="1083"/>
      <c r="DQ26" s="1081"/>
      <c r="DR26" s="1082"/>
      <c r="DS26" s="1082"/>
      <c r="DT26" s="1082"/>
      <c r="DU26" s="1083"/>
      <c r="DV26" s="1084"/>
      <c r="DW26" s="1085"/>
      <c r="DX26" s="1085"/>
      <c r="DY26" s="1085"/>
      <c r="DZ26" s="1086"/>
      <c r="EA26" s="246"/>
    </row>
    <row r="27" spans="1:131" s="247" customFormat="1" ht="26.25" customHeight="1" thickBot="1" x14ac:dyDescent="0.2">
      <c r="A27" s="1090"/>
      <c r="B27" s="1091"/>
      <c r="C27" s="1091"/>
      <c r="D27" s="1091"/>
      <c r="E27" s="1091"/>
      <c r="F27" s="1091"/>
      <c r="G27" s="1091"/>
      <c r="H27" s="1091"/>
      <c r="I27" s="1091"/>
      <c r="J27" s="1091"/>
      <c r="K27" s="1091"/>
      <c r="L27" s="1091"/>
      <c r="M27" s="1091"/>
      <c r="N27" s="1091"/>
      <c r="O27" s="1091"/>
      <c r="P27" s="1092"/>
      <c r="Q27" s="1096"/>
      <c r="R27" s="1097"/>
      <c r="S27" s="1097"/>
      <c r="T27" s="1097"/>
      <c r="U27" s="1098"/>
      <c r="V27" s="1096"/>
      <c r="W27" s="1097"/>
      <c r="X27" s="1097"/>
      <c r="Y27" s="1097"/>
      <c r="Z27" s="1098"/>
      <c r="AA27" s="1096"/>
      <c r="AB27" s="1097"/>
      <c r="AC27" s="1097"/>
      <c r="AD27" s="1097"/>
      <c r="AE27" s="1097"/>
      <c r="AF27" s="1153"/>
      <c r="AG27" s="1103"/>
      <c r="AH27" s="1103"/>
      <c r="AI27" s="1103"/>
      <c r="AJ27" s="1154"/>
      <c r="AK27" s="1097"/>
      <c r="AL27" s="1097"/>
      <c r="AM27" s="1097"/>
      <c r="AN27" s="1097"/>
      <c r="AO27" s="1098"/>
      <c r="AP27" s="1096"/>
      <c r="AQ27" s="1097"/>
      <c r="AR27" s="1097"/>
      <c r="AS27" s="1097"/>
      <c r="AT27" s="1098"/>
      <c r="AU27" s="1096"/>
      <c r="AV27" s="1097"/>
      <c r="AW27" s="1097"/>
      <c r="AX27" s="1097"/>
      <c r="AY27" s="1098"/>
      <c r="AZ27" s="1096"/>
      <c r="BA27" s="1097"/>
      <c r="BB27" s="1097"/>
      <c r="BC27" s="1097"/>
      <c r="BD27" s="1098"/>
      <c r="BE27" s="1096"/>
      <c r="BF27" s="1097"/>
      <c r="BG27" s="1097"/>
      <c r="BH27" s="1097"/>
      <c r="BI27" s="1110"/>
      <c r="BJ27" s="252"/>
      <c r="BK27" s="252"/>
      <c r="BL27" s="252"/>
      <c r="BM27" s="252"/>
      <c r="BN27" s="252"/>
      <c r="BO27" s="265"/>
      <c r="BP27" s="265"/>
      <c r="BQ27" s="262">
        <v>21</v>
      </c>
      <c r="BR27" s="263"/>
      <c r="BS27" s="1106"/>
      <c r="BT27" s="1107"/>
      <c r="BU27" s="1107"/>
      <c r="BV27" s="1107"/>
      <c r="BW27" s="1107"/>
      <c r="BX27" s="1107"/>
      <c r="BY27" s="1107"/>
      <c r="BZ27" s="1107"/>
      <c r="CA27" s="1107"/>
      <c r="CB27" s="1107"/>
      <c r="CC27" s="1107"/>
      <c r="CD27" s="1107"/>
      <c r="CE27" s="1107"/>
      <c r="CF27" s="1107"/>
      <c r="CG27" s="1108"/>
      <c r="CH27" s="1081"/>
      <c r="CI27" s="1082"/>
      <c r="CJ27" s="1082"/>
      <c r="CK27" s="1082"/>
      <c r="CL27" s="1083"/>
      <c r="CM27" s="1081"/>
      <c r="CN27" s="1082"/>
      <c r="CO27" s="1082"/>
      <c r="CP27" s="1082"/>
      <c r="CQ27" s="1083"/>
      <c r="CR27" s="1081"/>
      <c r="CS27" s="1082"/>
      <c r="CT27" s="1082"/>
      <c r="CU27" s="1082"/>
      <c r="CV27" s="1083"/>
      <c r="CW27" s="1081"/>
      <c r="CX27" s="1082"/>
      <c r="CY27" s="1082"/>
      <c r="CZ27" s="1082"/>
      <c r="DA27" s="1083"/>
      <c r="DB27" s="1081"/>
      <c r="DC27" s="1082"/>
      <c r="DD27" s="1082"/>
      <c r="DE27" s="1082"/>
      <c r="DF27" s="1083"/>
      <c r="DG27" s="1081"/>
      <c r="DH27" s="1082"/>
      <c r="DI27" s="1082"/>
      <c r="DJ27" s="1082"/>
      <c r="DK27" s="1083"/>
      <c r="DL27" s="1081"/>
      <c r="DM27" s="1082"/>
      <c r="DN27" s="1082"/>
      <c r="DO27" s="1082"/>
      <c r="DP27" s="1083"/>
      <c r="DQ27" s="1081"/>
      <c r="DR27" s="1082"/>
      <c r="DS27" s="1082"/>
      <c r="DT27" s="1082"/>
      <c r="DU27" s="1083"/>
      <c r="DV27" s="1084"/>
      <c r="DW27" s="1085"/>
      <c r="DX27" s="1085"/>
      <c r="DY27" s="1085"/>
      <c r="DZ27" s="1086"/>
      <c r="EA27" s="246"/>
    </row>
    <row r="28" spans="1:131" s="247" customFormat="1" ht="26.25" customHeight="1" thickTop="1" x14ac:dyDescent="0.15">
      <c r="A28" s="266">
        <v>1</v>
      </c>
      <c r="B28" s="1141" t="s">
        <v>400</v>
      </c>
      <c r="C28" s="1142"/>
      <c r="D28" s="1142"/>
      <c r="E28" s="1142"/>
      <c r="F28" s="1142"/>
      <c r="G28" s="1142"/>
      <c r="H28" s="1142"/>
      <c r="I28" s="1142"/>
      <c r="J28" s="1142"/>
      <c r="K28" s="1142"/>
      <c r="L28" s="1142"/>
      <c r="M28" s="1142"/>
      <c r="N28" s="1142"/>
      <c r="O28" s="1142"/>
      <c r="P28" s="1143"/>
      <c r="Q28" s="1144">
        <v>192</v>
      </c>
      <c r="R28" s="1145"/>
      <c r="S28" s="1145"/>
      <c r="T28" s="1145"/>
      <c r="U28" s="1145"/>
      <c r="V28" s="1145">
        <v>181</v>
      </c>
      <c r="W28" s="1145"/>
      <c r="X28" s="1145"/>
      <c r="Y28" s="1145"/>
      <c r="Z28" s="1145"/>
      <c r="AA28" s="1145">
        <v>11</v>
      </c>
      <c r="AB28" s="1145"/>
      <c r="AC28" s="1145"/>
      <c r="AD28" s="1145"/>
      <c r="AE28" s="1146"/>
      <c r="AF28" s="1147">
        <v>11</v>
      </c>
      <c r="AG28" s="1148"/>
      <c r="AH28" s="1148"/>
      <c r="AI28" s="1148"/>
      <c r="AJ28" s="1149"/>
      <c r="AK28" s="1150">
        <v>22</v>
      </c>
      <c r="AL28" s="1138"/>
      <c r="AM28" s="1138"/>
      <c r="AN28" s="1138"/>
      <c r="AO28" s="1138"/>
      <c r="AP28" s="1138" t="s">
        <v>573</v>
      </c>
      <c r="AQ28" s="1138"/>
      <c r="AR28" s="1138"/>
      <c r="AS28" s="1138"/>
      <c r="AT28" s="1138"/>
      <c r="AU28" s="1138" t="s">
        <v>573</v>
      </c>
      <c r="AV28" s="1138"/>
      <c r="AW28" s="1138"/>
      <c r="AX28" s="1138"/>
      <c r="AY28" s="1138"/>
      <c r="AZ28" s="1138" t="s">
        <v>573</v>
      </c>
      <c r="BA28" s="1138"/>
      <c r="BB28" s="1138"/>
      <c r="BC28" s="1138"/>
      <c r="BD28" s="1138"/>
      <c r="BE28" s="1139"/>
      <c r="BF28" s="1139"/>
      <c r="BG28" s="1139"/>
      <c r="BH28" s="1139"/>
      <c r="BI28" s="1140"/>
      <c r="BJ28" s="252"/>
      <c r="BK28" s="252"/>
      <c r="BL28" s="252"/>
      <c r="BM28" s="252"/>
      <c r="BN28" s="252"/>
      <c r="BO28" s="265"/>
      <c r="BP28" s="265"/>
      <c r="BQ28" s="262">
        <v>22</v>
      </c>
      <c r="BR28" s="263"/>
      <c r="BS28" s="1106"/>
      <c r="BT28" s="1107"/>
      <c r="BU28" s="1107"/>
      <c r="BV28" s="1107"/>
      <c r="BW28" s="1107"/>
      <c r="BX28" s="1107"/>
      <c r="BY28" s="1107"/>
      <c r="BZ28" s="1107"/>
      <c r="CA28" s="1107"/>
      <c r="CB28" s="1107"/>
      <c r="CC28" s="1107"/>
      <c r="CD28" s="1107"/>
      <c r="CE28" s="1107"/>
      <c r="CF28" s="1107"/>
      <c r="CG28" s="1108"/>
      <c r="CH28" s="1081"/>
      <c r="CI28" s="1082"/>
      <c r="CJ28" s="1082"/>
      <c r="CK28" s="1082"/>
      <c r="CL28" s="1083"/>
      <c r="CM28" s="1081"/>
      <c r="CN28" s="1082"/>
      <c r="CO28" s="1082"/>
      <c r="CP28" s="1082"/>
      <c r="CQ28" s="1083"/>
      <c r="CR28" s="1081"/>
      <c r="CS28" s="1082"/>
      <c r="CT28" s="1082"/>
      <c r="CU28" s="1082"/>
      <c r="CV28" s="1083"/>
      <c r="CW28" s="1081"/>
      <c r="CX28" s="1082"/>
      <c r="CY28" s="1082"/>
      <c r="CZ28" s="1082"/>
      <c r="DA28" s="1083"/>
      <c r="DB28" s="1081"/>
      <c r="DC28" s="1082"/>
      <c r="DD28" s="1082"/>
      <c r="DE28" s="1082"/>
      <c r="DF28" s="1083"/>
      <c r="DG28" s="1081"/>
      <c r="DH28" s="1082"/>
      <c r="DI28" s="1082"/>
      <c r="DJ28" s="1082"/>
      <c r="DK28" s="1083"/>
      <c r="DL28" s="1081"/>
      <c r="DM28" s="1082"/>
      <c r="DN28" s="1082"/>
      <c r="DO28" s="1082"/>
      <c r="DP28" s="1083"/>
      <c r="DQ28" s="1081"/>
      <c r="DR28" s="1082"/>
      <c r="DS28" s="1082"/>
      <c r="DT28" s="1082"/>
      <c r="DU28" s="1083"/>
      <c r="DV28" s="1084"/>
      <c r="DW28" s="1085"/>
      <c r="DX28" s="1085"/>
      <c r="DY28" s="1085"/>
      <c r="DZ28" s="1086"/>
      <c r="EA28" s="246"/>
    </row>
    <row r="29" spans="1:131" s="247" customFormat="1" ht="26.25" customHeight="1" x14ac:dyDescent="0.15">
      <c r="A29" s="266">
        <v>2</v>
      </c>
      <c r="B29" s="1129" t="s">
        <v>401</v>
      </c>
      <c r="C29" s="1130"/>
      <c r="D29" s="1130"/>
      <c r="E29" s="1130"/>
      <c r="F29" s="1130"/>
      <c r="G29" s="1130"/>
      <c r="H29" s="1130"/>
      <c r="I29" s="1130"/>
      <c r="J29" s="1130"/>
      <c r="K29" s="1130"/>
      <c r="L29" s="1130"/>
      <c r="M29" s="1130"/>
      <c r="N29" s="1130"/>
      <c r="O29" s="1130"/>
      <c r="P29" s="1131"/>
      <c r="Q29" s="1135">
        <v>100</v>
      </c>
      <c r="R29" s="1136"/>
      <c r="S29" s="1136"/>
      <c r="T29" s="1136"/>
      <c r="U29" s="1136"/>
      <c r="V29" s="1136">
        <v>97</v>
      </c>
      <c r="W29" s="1136"/>
      <c r="X29" s="1136"/>
      <c r="Y29" s="1136"/>
      <c r="Z29" s="1136"/>
      <c r="AA29" s="1136">
        <v>3</v>
      </c>
      <c r="AB29" s="1136"/>
      <c r="AC29" s="1136"/>
      <c r="AD29" s="1136"/>
      <c r="AE29" s="1137"/>
      <c r="AF29" s="1111">
        <v>3</v>
      </c>
      <c r="AG29" s="1112"/>
      <c r="AH29" s="1112"/>
      <c r="AI29" s="1112"/>
      <c r="AJ29" s="1113"/>
      <c r="AK29" s="1069" t="s">
        <v>573</v>
      </c>
      <c r="AL29" s="1060"/>
      <c r="AM29" s="1060"/>
      <c r="AN29" s="1060"/>
      <c r="AO29" s="1060"/>
      <c r="AP29" s="1060" t="s">
        <v>573</v>
      </c>
      <c r="AQ29" s="1060"/>
      <c r="AR29" s="1060"/>
      <c r="AS29" s="1060"/>
      <c r="AT29" s="1060"/>
      <c r="AU29" s="1060" t="s">
        <v>573</v>
      </c>
      <c r="AV29" s="1060"/>
      <c r="AW29" s="1060"/>
      <c r="AX29" s="1060"/>
      <c r="AY29" s="1060"/>
      <c r="AZ29" s="1060" t="s">
        <v>573</v>
      </c>
      <c r="BA29" s="1060"/>
      <c r="BB29" s="1060"/>
      <c r="BC29" s="1060"/>
      <c r="BD29" s="1060"/>
      <c r="BE29" s="1124"/>
      <c r="BF29" s="1124"/>
      <c r="BG29" s="1124"/>
      <c r="BH29" s="1124"/>
      <c r="BI29" s="1125"/>
      <c r="BJ29" s="252"/>
      <c r="BK29" s="252"/>
      <c r="BL29" s="252"/>
      <c r="BM29" s="252"/>
      <c r="BN29" s="252"/>
      <c r="BO29" s="265"/>
      <c r="BP29" s="265"/>
      <c r="BQ29" s="262">
        <v>23</v>
      </c>
      <c r="BR29" s="263"/>
      <c r="BS29" s="1106"/>
      <c r="BT29" s="1107"/>
      <c r="BU29" s="1107"/>
      <c r="BV29" s="1107"/>
      <c r="BW29" s="1107"/>
      <c r="BX29" s="1107"/>
      <c r="BY29" s="1107"/>
      <c r="BZ29" s="1107"/>
      <c r="CA29" s="1107"/>
      <c r="CB29" s="1107"/>
      <c r="CC29" s="1107"/>
      <c r="CD29" s="1107"/>
      <c r="CE29" s="1107"/>
      <c r="CF29" s="1107"/>
      <c r="CG29" s="1108"/>
      <c r="CH29" s="1081"/>
      <c r="CI29" s="1082"/>
      <c r="CJ29" s="1082"/>
      <c r="CK29" s="1082"/>
      <c r="CL29" s="1083"/>
      <c r="CM29" s="1081"/>
      <c r="CN29" s="1082"/>
      <c r="CO29" s="1082"/>
      <c r="CP29" s="1082"/>
      <c r="CQ29" s="1083"/>
      <c r="CR29" s="1081"/>
      <c r="CS29" s="1082"/>
      <c r="CT29" s="1082"/>
      <c r="CU29" s="1082"/>
      <c r="CV29" s="1083"/>
      <c r="CW29" s="1081"/>
      <c r="CX29" s="1082"/>
      <c r="CY29" s="1082"/>
      <c r="CZ29" s="1082"/>
      <c r="DA29" s="1083"/>
      <c r="DB29" s="1081"/>
      <c r="DC29" s="1082"/>
      <c r="DD29" s="1082"/>
      <c r="DE29" s="1082"/>
      <c r="DF29" s="1083"/>
      <c r="DG29" s="1081"/>
      <c r="DH29" s="1082"/>
      <c r="DI29" s="1082"/>
      <c r="DJ29" s="1082"/>
      <c r="DK29" s="1083"/>
      <c r="DL29" s="1081"/>
      <c r="DM29" s="1082"/>
      <c r="DN29" s="1082"/>
      <c r="DO29" s="1082"/>
      <c r="DP29" s="1083"/>
      <c r="DQ29" s="1081"/>
      <c r="DR29" s="1082"/>
      <c r="DS29" s="1082"/>
      <c r="DT29" s="1082"/>
      <c r="DU29" s="1083"/>
      <c r="DV29" s="1084"/>
      <c r="DW29" s="1085"/>
      <c r="DX29" s="1085"/>
      <c r="DY29" s="1085"/>
      <c r="DZ29" s="1086"/>
      <c r="EA29" s="246"/>
    </row>
    <row r="30" spans="1:131" s="247" customFormat="1" ht="26.25" customHeight="1" x14ac:dyDescent="0.15">
      <c r="A30" s="266">
        <v>3</v>
      </c>
      <c r="B30" s="1129" t="s">
        <v>402</v>
      </c>
      <c r="C30" s="1130"/>
      <c r="D30" s="1130"/>
      <c r="E30" s="1130"/>
      <c r="F30" s="1130"/>
      <c r="G30" s="1130"/>
      <c r="H30" s="1130"/>
      <c r="I30" s="1130"/>
      <c r="J30" s="1130"/>
      <c r="K30" s="1130"/>
      <c r="L30" s="1130"/>
      <c r="M30" s="1130"/>
      <c r="N30" s="1130"/>
      <c r="O30" s="1130"/>
      <c r="P30" s="1131"/>
      <c r="Q30" s="1135">
        <v>320</v>
      </c>
      <c r="R30" s="1136"/>
      <c r="S30" s="1136"/>
      <c r="T30" s="1136"/>
      <c r="U30" s="1136"/>
      <c r="V30" s="1136">
        <v>302</v>
      </c>
      <c r="W30" s="1136"/>
      <c r="X30" s="1136"/>
      <c r="Y30" s="1136"/>
      <c r="Z30" s="1136"/>
      <c r="AA30" s="1136">
        <v>18</v>
      </c>
      <c r="AB30" s="1136"/>
      <c r="AC30" s="1136"/>
      <c r="AD30" s="1136"/>
      <c r="AE30" s="1137"/>
      <c r="AF30" s="1111">
        <v>18</v>
      </c>
      <c r="AG30" s="1112"/>
      <c r="AH30" s="1112"/>
      <c r="AI30" s="1112"/>
      <c r="AJ30" s="1113"/>
      <c r="AK30" s="1069">
        <v>56</v>
      </c>
      <c r="AL30" s="1060"/>
      <c r="AM30" s="1060"/>
      <c r="AN30" s="1060"/>
      <c r="AO30" s="1060"/>
      <c r="AP30" s="1060" t="s">
        <v>573</v>
      </c>
      <c r="AQ30" s="1060"/>
      <c r="AR30" s="1060"/>
      <c r="AS30" s="1060"/>
      <c r="AT30" s="1060"/>
      <c r="AU30" s="1060" t="s">
        <v>573</v>
      </c>
      <c r="AV30" s="1060"/>
      <c r="AW30" s="1060"/>
      <c r="AX30" s="1060"/>
      <c r="AY30" s="1060"/>
      <c r="AZ30" s="1060" t="s">
        <v>573</v>
      </c>
      <c r="BA30" s="1060"/>
      <c r="BB30" s="1060"/>
      <c r="BC30" s="1060"/>
      <c r="BD30" s="1060"/>
      <c r="BE30" s="1124"/>
      <c r="BF30" s="1124"/>
      <c r="BG30" s="1124"/>
      <c r="BH30" s="1124"/>
      <c r="BI30" s="1125"/>
      <c r="BJ30" s="252"/>
      <c r="BK30" s="252"/>
      <c r="BL30" s="252"/>
      <c r="BM30" s="252"/>
      <c r="BN30" s="252"/>
      <c r="BO30" s="265"/>
      <c r="BP30" s="265"/>
      <c r="BQ30" s="262">
        <v>24</v>
      </c>
      <c r="BR30" s="263"/>
      <c r="BS30" s="1106"/>
      <c r="BT30" s="1107"/>
      <c r="BU30" s="1107"/>
      <c r="BV30" s="1107"/>
      <c r="BW30" s="1107"/>
      <c r="BX30" s="1107"/>
      <c r="BY30" s="1107"/>
      <c r="BZ30" s="1107"/>
      <c r="CA30" s="1107"/>
      <c r="CB30" s="1107"/>
      <c r="CC30" s="1107"/>
      <c r="CD30" s="1107"/>
      <c r="CE30" s="1107"/>
      <c r="CF30" s="1107"/>
      <c r="CG30" s="1108"/>
      <c r="CH30" s="1081"/>
      <c r="CI30" s="1082"/>
      <c r="CJ30" s="1082"/>
      <c r="CK30" s="1082"/>
      <c r="CL30" s="1083"/>
      <c r="CM30" s="1081"/>
      <c r="CN30" s="1082"/>
      <c r="CO30" s="1082"/>
      <c r="CP30" s="1082"/>
      <c r="CQ30" s="1083"/>
      <c r="CR30" s="1081"/>
      <c r="CS30" s="1082"/>
      <c r="CT30" s="1082"/>
      <c r="CU30" s="1082"/>
      <c r="CV30" s="1083"/>
      <c r="CW30" s="1081"/>
      <c r="CX30" s="1082"/>
      <c r="CY30" s="1082"/>
      <c r="CZ30" s="1082"/>
      <c r="DA30" s="1083"/>
      <c r="DB30" s="1081"/>
      <c r="DC30" s="1082"/>
      <c r="DD30" s="1082"/>
      <c r="DE30" s="1082"/>
      <c r="DF30" s="1083"/>
      <c r="DG30" s="1081"/>
      <c r="DH30" s="1082"/>
      <c r="DI30" s="1082"/>
      <c r="DJ30" s="1082"/>
      <c r="DK30" s="1083"/>
      <c r="DL30" s="1081"/>
      <c r="DM30" s="1082"/>
      <c r="DN30" s="1082"/>
      <c r="DO30" s="1082"/>
      <c r="DP30" s="1083"/>
      <c r="DQ30" s="1081"/>
      <c r="DR30" s="1082"/>
      <c r="DS30" s="1082"/>
      <c r="DT30" s="1082"/>
      <c r="DU30" s="1083"/>
      <c r="DV30" s="1084"/>
      <c r="DW30" s="1085"/>
      <c r="DX30" s="1085"/>
      <c r="DY30" s="1085"/>
      <c r="DZ30" s="1086"/>
      <c r="EA30" s="246"/>
    </row>
    <row r="31" spans="1:131" s="247" customFormat="1" ht="26.25" customHeight="1" x14ac:dyDescent="0.15">
      <c r="A31" s="266">
        <v>4</v>
      </c>
      <c r="B31" s="1129" t="s">
        <v>403</v>
      </c>
      <c r="C31" s="1130"/>
      <c r="D31" s="1130"/>
      <c r="E31" s="1130"/>
      <c r="F31" s="1130"/>
      <c r="G31" s="1130"/>
      <c r="H31" s="1130"/>
      <c r="I31" s="1130"/>
      <c r="J31" s="1130"/>
      <c r="K31" s="1130"/>
      <c r="L31" s="1130"/>
      <c r="M31" s="1130"/>
      <c r="N31" s="1130"/>
      <c r="O31" s="1130"/>
      <c r="P31" s="1131"/>
      <c r="Q31" s="1135">
        <v>23</v>
      </c>
      <c r="R31" s="1136"/>
      <c r="S31" s="1136"/>
      <c r="T31" s="1136"/>
      <c r="U31" s="1136"/>
      <c r="V31" s="1136">
        <v>22</v>
      </c>
      <c r="W31" s="1136"/>
      <c r="X31" s="1136"/>
      <c r="Y31" s="1136"/>
      <c r="Z31" s="1136"/>
      <c r="AA31" s="1136">
        <v>0</v>
      </c>
      <c r="AB31" s="1136"/>
      <c r="AC31" s="1136"/>
      <c r="AD31" s="1136"/>
      <c r="AE31" s="1137"/>
      <c r="AF31" s="1111">
        <v>0</v>
      </c>
      <c r="AG31" s="1112"/>
      <c r="AH31" s="1112"/>
      <c r="AI31" s="1112"/>
      <c r="AJ31" s="1113"/>
      <c r="AK31" s="1069">
        <v>11</v>
      </c>
      <c r="AL31" s="1060"/>
      <c r="AM31" s="1060"/>
      <c r="AN31" s="1060"/>
      <c r="AO31" s="1060"/>
      <c r="AP31" s="1060" t="s">
        <v>573</v>
      </c>
      <c r="AQ31" s="1060"/>
      <c r="AR31" s="1060"/>
      <c r="AS31" s="1060"/>
      <c r="AT31" s="1060"/>
      <c r="AU31" s="1060" t="s">
        <v>573</v>
      </c>
      <c r="AV31" s="1060"/>
      <c r="AW31" s="1060"/>
      <c r="AX31" s="1060"/>
      <c r="AY31" s="1060"/>
      <c r="AZ31" s="1060" t="s">
        <v>573</v>
      </c>
      <c r="BA31" s="1060"/>
      <c r="BB31" s="1060"/>
      <c r="BC31" s="1060"/>
      <c r="BD31" s="1060"/>
      <c r="BE31" s="1124"/>
      <c r="BF31" s="1124"/>
      <c r="BG31" s="1124"/>
      <c r="BH31" s="1124"/>
      <c r="BI31" s="1125"/>
      <c r="BJ31" s="252"/>
      <c r="BK31" s="252"/>
      <c r="BL31" s="252"/>
      <c r="BM31" s="252"/>
      <c r="BN31" s="252"/>
      <c r="BO31" s="265"/>
      <c r="BP31" s="265"/>
      <c r="BQ31" s="262">
        <v>25</v>
      </c>
      <c r="BR31" s="263"/>
      <c r="BS31" s="1106"/>
      <c r="BT31" s="1107"/>
      <c r="BU31" s="1107"/>
      <c r="BV31" s="1107"/>
      <c r="BW31" s="1107"/>
      <c r="BX31" s="1107"/>
      <c r="BY31" s="1107"/>
      <c r="BZ31" s="1107"/>
      <c r="CA31" s="1107"/>
      <c r="CB31" s="1107"/>
      <c r="CC31" s="1107"/>
      <c r="CD31" s="1107"/>
      <c r="CE31" s="1107"/>
      <c r="CF31" s="1107"/>
      <c r="CG31" s="1108"/>
      <c r="CH31" s="1081"/>
      <c r="CI31" s="1082"/>
      <c r="CJ31" s="1082"/>
      <c r="CK31" s="1082"/>
      <c r="CL31" s="1083"/>
      <c r="CM31" s="1081"/>
      <c r="CN31" s="1082"/>
      <c r="CO31" s="1082"/>
      <c r="CP31" s="1082"/>
      <c r="CQ31" s="1083"/>
      <c r="CR31" s="1081"/>
      <c r="CS31" s="1082"/>
      <c r="CT31" s="1082"/>
      <c r="CU31" s="1082"/>
      <c r="CV31" s="1083"/>
      <c r="CW31" s="1081"/>
      <c r="CX31" s="1082"/>
      <c r="CY31" s="1082"/>
      <c r="CZ31" s="1082"/>
      <c r="DA31" s="1083"/>
      <c r="DB31" s="1081"/>
      <c r="DC31" s="1082"/>
      <c r="DD31" s="1082"/>
      <c r="DE31" s="1082"/>
      <c r="DF31" s="1083"/>
      <c r="DG31" s="1081"/>
      <c r="DH31" s="1082"/>
      <c r="DI31" s="1082"/>
      <c r="DJ31" s="1082"/>
      <c r="DK31" s="1083"/>
      <c r="DL31" s="1081"/>
      <c r="DM31" s="1082"/>
      <c r="DN31" s="1082"/>
      <c r="DO31" s="1082"/>
      <c r="DP31" s="1083"/>
      <c r="DQ31" s="1081"/>
      <c r="DR31" s="1082"/>
      <c r="DS31" s="1082"/>
      <c r="DT31" s="1082"/>
      <c r="DU31" s="1083"/>
      <c r="DV31" s="1084"/>
      <c r="DW31" s="1085"/>
      <c r="DX31" s="1085"/>
      <c r="DY31" s="1085"/>
      <c r="DZ31" s="1086"/>
      <c r="EA31" s="246"/>
    </row>
    <row r="32" spans="1:131" s="247" customFormat="1" ht="26.25" customHeight="1" x14ac:dyDescent="0.15">
      <c r="A32" s="266">
        <v>5</v>
      </c>
      <c r="B32" s="1129" t="s">
        <v>404</v>
      </c>
      <c r="C32" s="1130"/>
      <c r="D32" s="1130"/>
      <c r="E32" s="1130"/>
      <c r="F32" s="1130"/>
      <c r="G32" s="1130"/>
      <c r="H32" s="1130"/>
      <c r="I32" s="1130"/>
      <c r="J32" s="1130"/>
      <c r="K32" s="1130"/>
      <c r="L32" s="1130"/>
      <c r="M32" s="1130"/>
      <c r="N32" s="1130"/>
      <c r="O32" s="1130"/>
      <c r="P32" s="1131"/>
      <c r="Q32" s="1135">
        <v>162</v>
      </c>
      <c r="R32" s="1136"/>
      <c r="S32" s="1136"/>
      <c r="T32" s="1136"/>
      <c r="U32" s="1136"/>
      <c r="V32" s="1136">
        <v>162</v>
      </c>
      <c r="W32" s="1136"/>
      <c r="X32" s="1136"/>
      <c r="Y32" s="1136"/>
      <c r="Z32" s="1136"/>
      <c r="AA32" s="1136">
        <v>-0.2</v>
      </c>
      <c r="AB32" s="1136"/>
      <c r="AC32" s="1136"/>
      <c r="AD32" s="1136"/>
      <c r="AE32" s="1137"/>
      <c r="AF32" s="1111">
        <v>0</v>
      </c>
      <c r="AG32" s="1112"/>
      <c r="AH32" s="1112"/>
      <c r="AI32" s="1112"/>
      <c r="AJ32" s="1113"/>
      <c r="AK32" s="1069">
        <v>15</v>
      </c>
      <c r="AL32" s="1060"/>
      <c r="AM32" s="1060"/>
      <c r="AN32" s="1060"/>
      <c r="AO32" s="1060"/>
      <c r="AP32" s="1060">
        <v>210</v>
      </c>
      <c r="AQ32" s="1060"/>
      <c r="AR32" s="1060"/>
      <c r="AS32" s="1060"/>
      <c r="AT32" s="1060"/>
      <c r="AU32" s="1060">
        <v>142</v>
      </c>
      <c r="AV32" s="1060"/>
      <c r="AW32" s="1060"/>
      <c r="AX32" s="1060"/>
      <c r="AY32" s="1060"/>
      <c r="AZ32" s="1134" t="s">
        <v>573</v>
      </c>
      <c r="BA32" s="1134"/>
      <c r="BB32" s="1134"/>
      <c r="BC32" s="1134"/>
      <c r="BD32" s="1134"/>
      <c r="BE32" s="1124" t="s">
        <v>405</v>
      </c>
      <c r="BF32" s="1124"/>
      <c r="BG32" s="1124"/>
      <c r="BH32" s="1124"/>
      <c r="BI32" s="1125"/>
      <c r="BJ32" s="252"/>
      <c r="BK32" s="252"/>
      <c r="BL32" s="252"/>
      <c r="BM32" s="252"/>
      <c r="BN32" s="252"/>
      <c r="BO32" s="265"/>
      <c r="BP32" s="265"/>
      <c r="BQ32" s="262">
        <v>26</v>
      </c>
      <c r="BR32" s="263"/>
      <c r="BS32" s="1106"/>
      <c r="BT32" s="1107"/>
      <c r="BU32" s="1107"/>
      <c r="BV32" s="1107"/>
      <c r="BW32" s="1107"/>
      <c r="BX32" s="1107"/>
      <c r="BY32" s="1107"/>
      <c r="BZ32" s="1107"/>
      <c r="CA32" s="1107"/>
      <c r="CB32" s="1107"/>
      <c r="CC32" s="1107"/>
      <c r="CD32" s="1107"/>
      <c r="CE32" s="1107"/>
      <c r="CF32" s="1107"/>
      <c r="CG32" s="1108"/>
      <c r="CH32" s="1081"/>
      <c r="CI32" s="1082"/>
      <c r="CJ32" s="1082"/>
      <c r="CK32" s="1082"/>
      <c r="CL32" s="1083"/>
      <c r="CM32" s="1081"/>
      <c r="CN32" s="1082"/>
      <c r="CO32" s="1082"/>
      <c r="CP32" s="1082"/>
      <c r="CQ32" s="1083"/>
      <c r="CR32" s="1081"/>
      <c r="CS32" s="1082"/>
      <c r="CT32" s="1082"/>
      <c r="CU32" s="1082"/>
      <c r="CV32" s="1083"/>
      <c r="CW32" s="1081"/>
      <c r="CX32" s="1082"/>
      <c r="CY32" s="1082"/>
      <c r="CZ32" s="1082"/>
      <c r="DA32" s="1083"/>
      <c r="DB32" s="1081"/>
      <c r="DC32" s="1082"/>
      <c r="DD32" s="1082"/>
      <c r="DE32" s="1082"/>
      <c r="DF32" s="1083"/>
      <c r="DG32" s="1081"/>
      <c r="DH32" s="1082"/>
      <c r="DI32" s="1082"/>
      <c r="DJ32" s="1082"/>
      <c r="DK32" s="1083"/>
      <c r="DL32" s="1081"/>
      <c r="DM32" s="1082"/>
      <c r="DN32" s="1082"/>
      <c r="DO32" s="1082"/>
      <c r="DP32" s="1083"/>
      <c r="DQ32" s="1081"/>
      <c r="DR32" s="1082"/>
      <c r="DS32" s="1082"/>
      <c r="DT32" s="1082"/>
      <c r="DU32" s="1083"/>
      <c r="DV32" s="1084"/>
      <c r="DW32" s="1085"/>
      <c r="DX32" s="1085"/>
      <c r="DY32" s="1085"/>
      <c r="DZ32" s="1086"/>
      <c r="EA32" s="246"/>
    </row>
    <row r="33" spans="1:131" s="247" customFormat="1" ht="26.25" customHeight="1" x14ac:dyDescent="0.15">
      <c r="A33" s="266">
        <v>6</v>
      </c>
      <c r="B33" s="1129" t="s">
        <v>406</v>
      </c>
      <c r="C33" s="1130"/>
      <c r="D33" s="1130"/>
      <c r="E33" s="1130"/>
      <c r="F33" s="1130"/>
      <c r="G33" s="1130"/>
      <c r="H33" s="1130"/>
      <c r="I33" s="1130"/>
      <c r="J33" s="1130"/>
      <c r="K33" s="1130"/>
      <c r="L33" s="1130"/>
      <c r="M33" s="1130"/>
      <c r="N33" s="1130"/>
      <c r="O33" s="1130"/>
      <c r="P33" s="1131"/>
      <c r="Q33" s="1135">
        <v>108</v>
      </c>
      <c r="R33" s="1136"/>
      <c r="S33" s="1136"/>
      <c r="T33" s="1136"/>
      <c r="U33" s="1136"/>
      <c r="V33" s="1136">
        <v>108</v>
      </c>
      <c r="W33" s="1136"/>
      <c r="X33" s="1136"/>
      <c r="Y33" s="1136"/>
      <c r="Z33" s="1136"/>
      <c r="AA33" s="1136">
        <v>0</v>
      </c>
      <c r="AB33" s="1136"/>
      <c r="AC33" s="1136"/>
      <c r="AD33" s="1136"/>
      <c r="AE33" s="1137"/>
      <c r="AF33" s="1111">
        <v>0</v>
      </c>
      <c r="AG33" s="1112"/>
      <c r="AH33" s="1112"/>
      <c r="AI33" s="1112"/>
      <c r="AJ33" s="1113"/>
      <c r="AK33" s="1069">
        <v>79</v>
      </c>
      <c r="AL33" s="1060"/>
      <c r="AM33" s="1060"/>
      <c r="AN33" s="1060"/>
      <c r="AO33" s="1060"/>
      <c r="AP33" s="1060">
        <v>283</v>
      </c>
      <c r="AQ33" s="1060"/>
      <c r="AR33" s="1060"/>
      <c r="AS33" s="1060"/>
      <c r="AT33" s="1060"/>
      <c r="AU33" s="1060">
        <v>276</v>
      </c>
      <c r="AV33" s="1060"/>
      <c r="AW33" s="1060"/>
      <c r="AX33" s="1060"/>
      <c r="AY33" s="1060"/>
      <c r="AZ33" s="1134" t="s">
        <v>573</v>
      </c>
      <c r="BA33" s="1134"/>
      <c r="BB33" s="1134"/>
      <c r="BC33" s="1134"/>
      <c r="BD33" s="1134"/>
      <c r="BE33" s="1124" t="s">
        <v>405</v>
      </c>
      <c r="BF33" s="1124"/>
      <c r="BG33" s="1124"/>
      <c r="BH33" s="1124"/>
      <c r="BI33" s="1125"/>
      <c r="BJ33" s="252"/>
      <c r="BK33" s="252"/>
      <c r="BL33" s="252"/>
      <c r="BM33" s="252"/>
      <c r="BN33" s="252"/>
      <c r="BO33" s="265"/>
      <c r="BP33" s="265"/>
      <c r="BQ33" s="262">
        <v>27</v>
      </c>
      <c r="BR33" s="263"/>
      <c r="BS33" s="1106"/>
      <c r="BT33" s="1107"/>
      <c r="BU33" s="1107"/>
      <c r="BV33" s="1107"/>
      <c r="BW33" s="1107"/>
      <c r="BX33" s="1107"/>
      <c r="BY33" s="1107"/>
      <c r="BZ33" s="1107"/>
      <c r="CA33" s="1107"/>
      <c r="CB33" s="1107"/>
      <c r="CC33" s="1107"/>
      <c r="CD33" s="1107"/>
      <c r="CE33" s="1107"/>
      <c r="CF33" s="1107"/>
      <c r="CG33" s="1108"/>
      <c r="CH33" s="1081"/>
      <c r="CI33" s="1082"/>
      <c r="CJ33" s="1082"/>
      <c r="CK33" s="1082"/>
      <c r="CL33" s="1083"/>
      <c r="CM33" s="1081"/>
      <c r="CN33" s="1082"/>
      <c r="CO33" s="1082"/>
      <c r="CP33" s="1082"/>
      <c r="CQ33" s="1083"/>
      <c r="CR33" s="1081"/>
      <c r="CS33" s="1082"/>
      <c r="CT33" s="1082"/>
      <c r="CU33" s="1082"/>
      <c r="CV33" s="1083"/>
      <c r="CW33" s="1081"/>
      <c r="CX33" s="1082"/>
      <c r="CY33" s="1082"/>
      <c r="CZ33" s="1082"/>
      <c r="DA33" s="1083"/>
      <c r="DB33" s="1081"/>
      <c r="DC33" s="1082"/>
      <c r="DD33" s="1082"/>
      <c r="DE33" s="1082"/>
      <c r="DF33" s="1083"/>
      <c r="DG33" s="1081"/>
      <c r="DH33" s="1082"/>
      <c r="DI33" s="1082"/>
      <c r="DJ33" s="1082"/>
      <c r="DK33" s="1083"/>
      <c r="DL33" s="1081"/>
      <c r="DM33" s="1082"/>
      <c r="DN33" s="1082"/>
      <c r="DO33" s="1082"/>
      <c r="DP33" s="1083"/>
      <c r="DQ33" s="1081"/>
      <c r="DR33" s="1082"/>
      <c r="DS33" s="1082"/>
      <c r="DT33" s="1082"/>
      <c r="DU33" s="1083"/>
      <c r="DV33" s="1084"/>
      <c r="DW33" s="1085"/>
      <c r="DX33" s="1085"/>
      <c r="DY33" s="1085"/>
      <c r="DZ33" s="1086"/>
      <c r="EA33" s="246"/>
    </row>
    <row r="34" spans="1:131" s="247" customFormat="1" ht="26.25" customHeight="1" x14ac:dyDescent="0.15">
      <c r="A34" s="266">
        <v>7</v>
      </c>
      <c r="B34" s="1129"/>
      <c r="C34" s="1130"/>
      <c r="D34" s="1130"/>
      <c r="E34" s="1130"/>
      <c r="F34" s="1130"/>
      <c r="G34" s="1130"/>
      <c r="H34" s="1130"/>
      <c r="I34" s="1130"/>
      <c r="J34" s="1130"/>
      <c r="K34" s="1130"/>
      <c r="L34" s="1130"/>
      <c r="M34" s="1130"/>
      <c r="N34" s="1130"/>
      <c r="O34" s="1130"/>
      <c r="P34" s="1131"/>
      <c r="Q34" s="1135"/>
      <c r="R34" s="1136"/>
      <c r="S34" s="1136"/>
      <c r="T34" s="1136"/>
      <c r="U34" s="1136"/>
      <c r="V34" s="1136"/>
      <c r="W34" s="1136"/>
      <c r="X34" s="1136"/>
      <c r="Y34" s="1136"/>
      <c r="Z34" s="1136"/>
      <c r="AA34" s="1136"/>
      <c r="AB34" s="1136"/>
      <c r="AC34" s="1136"/>
      <c r="AD34" s="1136"/>
      <c r="AE34" s="1137"/>
      <c r="AF34" s="1111"/>
      <c r="AG34" s="1112"/>
      <c r="AH34" s="1112"/>
      <c r="AI34" s="1112"/>
      <c r="AJ34" s="1113"/>
      <c r="AK34" s="1069"/>
      <c r="AL34" s="1060"/>
      <c r="AM34" s="1060"/>
      <c r="AN34" s="1060"/>
      <c r="AO34" s="1060"/>
      <c r="AP34" s="1060"/>
      <c r="AQ34" s="1060"/>
      <c r="AR34" s="1060"/>
      <c r="AS34" s="1060"/>
      <c r="AT34" s="1060"/>
      <c r="AU34" s="1060"/>
      <c r="AV34" s="1060"/>
      <c r="AW34" s="1060"/>
      <c r="AX34" s="1060"/>
      <c r="AY34" s="1060"/>
      <c r="AZ34" s="1134"/>
      <c r="BA34" s="1134"/>
      <c r="BB34" s="1134"/>
      <c r="BC34" s="1134"/>
      <c r="BD34" s="1134"/>
      <c r="BE34" s="1124"/>
      <c r="BF34" s="1124"/>
      <c r="BG34" s="1124"/>
      <c r="BH34" s="1124"/>
      <c r="BI34" s="1125"/>
      <c r="BJ34" s="252"/>
      <c r="BK34" s="252"/>
      <c r="BL34" s="252"/>
      <c r="BM34" s="252"/>
      <c r="BN34" s="252"/>
      <c r="BO34" s="265"/>
      <c r="BP34" s="265"/>
      <c r="BQ34" s="262">
        <v>28</v>
      </c>
      <c r="BR34" s="263"/>
      <c r="BS34" s="1106"/>
      <c r="BT34" s="1107"/>
      <c r="BU34" s="1107"/>
      <c r="BV34" s="1107"/>
      <c r="BW34" s="1107"/>
      <c r="BX34" s="1107"/>
      <c r="BY34" s="1107"/>
      <c r="BZ34" s="1107"/>
      <c r="CA34" s="1107"/>
      <c r="CB34" s="1107"/>
      <c r="CC34" s="1107"/>
      <c r="CD34" s="1107"/>
      <c r="CE34" s="1107"/>
      <c r="CF34" s="1107"/>
      <c r="CG34" s="1108"/>
      <c r="CH34" s="1081"/>
      <c r="CI34" s="1082"/>
      <c r="CJ34" s="1082"/>
      <c r="CK34" s="1082"/>
      <c r="CL34" s="1083"/>
      <c r="CM34" s="1081"/>
      <c r="CN34" s="1082"/>
      <c r="CO34" s="1082"/>
      <c r="CP34" s="1082"/>
      <c r="CQ34" s="1083"/>
      <c r="CR34" s="1081"/>
      <c r="CS34" s="1082"/>
      <c r="CT34" s="1082"/>
      <c r="CU34" s="1082"/>
      <c r="CV34" s="1083"/>
      <c r="CW34" s="1081"/>
      <c r="CX34" s="1082"/>
      <c r="CY34" s="1082"/>
      <c r="CZ34" s="1082"/>
      <c r="DA34" s="1083"/>
      <c r="DB34" s="1081"/>
      <c r="DC34" s="1082"/>
      <c r="DD34" s="1082"/>
      <c r="DE34" s="1082"/>
      <c r="DF34" s="1083"/>
      <c r="DG34" s="1081"/>
      <c r="DH34" s="1082"/>
      <c r="DI34" s="1082"/>
      <c r="DJ34" s="1082"/>
      <c r="DK34" s="1083"/>
      <c r="DL34" s="1081"/>
      <c r="DM34" s="1082"/>
      <c r="DN34" s="1082"/>
      <c r="DO34" s="1082"/>
      <c r="DP34" s="1083"/>
      <c r="DQ34" s="1081"/>
      <c r="DR34" s="1082"/>
      <c r="DS34" s="1082"/>
      <c r="DT34" s="1082"/>
      <c r="DU34" s="1083"/>
      <c r="DV34" s="1084"/>
      <c r="DW34" s="1085"/>
      <c r="DX34" s="1085"/>
      <c r="DY34" s="1085"/>
      <c r="DZ34" s="1086"/>
      <c r="EA34" s="246"/>
    </row>
    <row r="35" spans="1:131" s="247" customFormat="1" ht="26.25" customHeight="1" x14ac:dyDescent="0.15">
      <c r="A35" s="266">
        <v>8</v>
      </c>
      <c r="B35" s="1129"/>
      <c r="C35" s="1130"/>
      <c r="D35" s="1130"/>
      <c r="E35" s="1130"/>
      <c r="F35" s="1130"/>
      <c r="G35" s="1130"/>
      <c r="H35" s="1130"/>
      <c r="I35" s="1130"/>
      <c r="J35" s="1130"/>
      <c r="K35" s="1130"/>
      <c r="L35" s="1130"/>
      <c r="M35" s="1130"/>
      <c r="N35" s="1130"/>
      <c r="O35" s="1130"/>
      <c r="P35" s="1131"/>
      <c r="Q35" s="1135"/>
      <c r="R35" s="1136"/>
      <c r="S35" s="1136"/>
      <c r="T35" s="1136"/>
      <c r="U35" s="1136"/>
      <c r="V35" s="1136"/>
      <c r="W35" s="1136"/>
      <c r="X35" s="1136"/>
      <c r="Y35" s="1136"/>
      <c r="Z35" s="1136"/>
      <c r="AA35" s="1136"/>
      <c r="AB35" s="1136"/>
      <c r="AC35" s="1136"/>
      <c r="AD35" s="1136"/>
      <c r="AE35" s="1137"/>
      <c r="AF35" s="1111"/>
      <c r="AG35" s="1112"/>
      <c r="AH35" s="1112"/>
      <c r="AI35" s="1112"/>
      <c r="AJ35" s="1113"/>
      <c r="AK35" s="1069"/>
      <c r="AL35" s="1060"/>
      <c r="AM35" s="1060"/>
      <c r="AN35" s="1060"/>
      <c r="AO35" s="1060"/>
      <c r="AP35" s="1060"/>
      <c r="AQ35" s="1060"/>
      <c r="AR35" s="1060"/>
      <c r="AS35" s="1060"/>
      <c r="AT35" s="1060"/>
      <c r="AU35" s="1060"/>
      <c r="AV35" s="1060"/>
      <c r="AW35" s="1060"/>
      <c r="AX35" s="1060"/>
      <c r="AY35" s="1060"/>
      <c r="AZ35" s="1134"/>
      <c r="BA35" s="1134"/>
      <c r="BB35" s="1134"/>
      <c r="BC35" s="1134"/>
      <c r="BD35" s="1134"/>
      <c r="BE35" s="1124"/>
      <c r="BF35" s="1124"/>
      <c r="BG35" s="1124"/>
      <c r="BH35" s="1124"/>
      <c r="BI35" s="1125"/>
      <c r="BJ35" s="252"/>
      <c r="BK35" s="252"/>
      <c r="BL35" s="252"/>
      <c r="BM35" s="252"/>
      <c r="BN35" s="252"/>
      <c r="BO35" s="265"/>
      <c r="BP35" s="265"/>
      <c r="BQ35" s="262">
        <v>29</v>
      </c>
      <c r="BR35" s="263"/>
      <c r="BS35" s="1106"/>
      <c r="BT35" s="1107"/>
      <c r="BU35" s="1107"/>
      <c r="BV35" s="1107"/>
      <c r="BW35" s="1107"/>
      <c r="BX35" s="1107"/>
      <c r="BY35" s="1107"/>
      <c r="BZ35" s="1107"/>
      <c r="CA35" s="1107"/>
      <c r="CB35" s="1107"/>
      <c r="CC35" s="1107"/>
      <c r="CD35" s="1107"/>
      <c r="CE35" s="1107"/>
      <c r="CF35" s="1107"/>
      <c r="CG35" s="1108"/>
      <c r="CH35" s="1081"/>
      <c r="CI35" s="1082"/>
      <c r="CJ35" s="1082"/>
      <c r="CK35" s="1082"/>
      <c r="CL35" s="1083"/>
      <c r="CM35" s="1081"/>
      <c r="CN35" s="1082"/>
      <c r="CO35" s="1082"/>
      <c r="CP35" s="1082"/>
      <c r="CQ35" s="1083"/>
      <c r="CR35" s="1081"/>
      <c r="CS35" s="1082"/>
      <c r="CT35" s="1082"/>
      <c r="CU35" s="1082"/>
      <c r="CV35" s="1083"/>
      <c r="CW35" s="1081"/>
      <c r="CX35" s="1082"/>
      <c r="CY35" s="1082"/>
      <c r="CZ35" s="1082"/>
      <c r="DA35" s="1083"/>
      <c r="DB35" s="1081"/>
      <c r="DC35" s="1082"/>
      <c r="DD35" s="1082"/>
      <c r="DE35" s="1082"/>
      <c r="DF35" s="1083"/>
      <c r="DG35" s="1081"/>
      <c r="DH35" s="1082"/>
      <c r="DI35" s="1082"/>
      <c r="DJ35" s="1082"/>
      <c r="DK35" s="1083"/>
      <c r="DL35" s="1081"/>
      <c r="DM35" s="1082"/>
      <c r="DN35" s="1082"/>
      <c r="DO35" s="1082"/>
      <c r="DP35" s="1083"/>
      <c r="DQ35" s="1081"/>
      <c r="DR35" s="1082"/>
      <c r="DS35" s="1082"/>
      <c r="DT35" s="1082"/>
      <c r="DU35" s="1083"/>
      <c r="DV35" s="1084"/>
      <c r="DW35" s="1085"/>
      <c r="DX35" s="1085"/>
      <c r="DY35" s="1085"/>
      <c r="DZ35" s="1086"/>
      <c r="EA35" s="246"/>
    </row>
    <row r="36" spans="1:131" s="247" customFormat="1" ht="26.25" customHeight="1" x14ac:dyDescent="0.15">
      <c r="A36" s="266">
        <v>9</v>
      </c>
      <c r="B36" s="1129"/>
      <c r="C36" s="1130"/>
      <c r="D36" s="1130"/>
      <c r="E36" s="1130"/>
      <c r="F36" s="1130"/>
      <c r="G36" s="1130"/>
      <c r="H36" s="1130"/>
      <c r="I36" s="1130"/>
      <c r="J36" s="1130"/>
      <c r="K36" s="1130"/>
      <c r="L36" s="1130"/>
      <c r="M36" s="1130"/>
      <c r="N36" s="1130"/>
      <c r="O36" s="1130"/>
      <c r="P36" s="1131"/>
      <c r="Q36" s="1135"/>
      <c r="R36" s="1136"/>
      <c r="S36" s="1136"/>
      <c r="T36" s="1136"/>
      <c r="U36" s="1136"/>
      <c r="V36" s="1136"/>
      <c r="W36" s="1136"/>
      <c r="X36" s="1136"/>
      <c r="Y36" s="1136"/>
      <c r="Z36" s="1136"/>
      <c r="AA36" s="1136"/>
      <c r="AB36" s="1136"/>
      <c r="AC36" s="1136"/>
      <c r="AD36" s="1136"/>
      <c r="AE36" s="1137"/>
      <c r="AF36" s="1111"/>
      <c r="AG36" s="1112"/>
      <c r="AH36" s="1112"/>
      <c r="AI36" s="1112"/>
      <c r="AJ36" s="1113"/>
      <c r="AK36" s="1069"/>
      <c r="AL36" s="1060"/>
      <c r="AM36" s="1060"/>
      <c r="AN36" s="1060"/>
      <c r="AO36" s="1060"/>
      <c r="AP36" s="1060"/>
      <c r="AQ36" s="1060"/>
      <c r="AR36" s="1060"/>
      <c r="AS36" s="1060"/>
      <c r="AT36" s="1060"/>
      <c r="AU36" s="1060"/>
      <c r="AV36" s="1060"/>
      <c r="AW36" s="1060"/>
      <c r="AX36" s="1060"/>
      <c r="AY36" s="1060"/>
      <c r="AZ36" s="1134"/>
      <c r="BA36" s="1134"/>
      <c r="BB36" s="1134"/>
      <c r="BC36" s="1134"/>
      <c r="BD36" s="1134"/>
      <c r="BE36" s="1124"/>
      <c r="BF36" s="1124"/>
      <c r="BG36" s="1124"/>
      <c r="BH36" s="1124"/>
      <c r="BI36" s="1125"/>
      <c r="BJ36" s="252"/>
      <c r="BK36" s="252"/>
      <c r="BL36" s="252"/>
      <c r="BM36" s="252"/>
      <c r="BN36" s="252"/>
      <c r="BO36" s="265"/>
      <c r="BP36" s="265"/>
      <c r="BQ36" s="262">
        <v>30</v>
      </c>
      <c r="BR36" s="263"/>
      <c r="BS36" s="1106"/>
      <c r="BT36" s="1107"/>
      <c r="BU36" s="1107"/>
      <c r="BV36" s="1107"/>
      <c r="BW36" s="1107"/>
      <c r="BX36" s="1107"/>
      <c r="BY36" s="1107"/>
      <c r="BZ36" s="1107"/>
      <c r="CA36" s="1107"/>
      <c r="CB36" s="1107"/>
      <c r="CC36" s="1107"/>
      <c r="CD36" s="1107"/>
      <c r="CE36" s="1107"/>
      <c r="CF36" s="1107"/>
      <c r="CG36" s="1108"/>
      <c r="CH36" s="1081"/>
      <c r="CI36" s="1082"/>
      <c r="CJ36" s="1082"/>
      <c r="CK36" s="1082"/>
      <c r="CL36" s="1083"/>
      <c r="CM36" s="1081"/>
      <c r="CN36" s="1082"/>
      <c r="CO36" s="1082"/>
      <c r="CP36" s="1082"/>
      <c r="CQ36" s="1083"/>
      <c r="CR36" s="1081"/>
      <c r="CS36" s="1082"/>
      <c r="CT36" s="1082"/>
      <c r="CU36" s="1082"/>
      <c r="CV36" s="1083"/>
      <c r="CW36" s="1081"/>
      <c r="CX36" s="1082"/>
      <c r="CY36" s="1082"/>
      <c r="CZ36" s="1082"/>
      <c r="DA36" s="1083"/>
      <c r="DB36" s="1081"/>
      <c r="DC36" s="1082"/>
      <c r="DD36" s="1082"/>
      <c r="DE36" s="1082"/>
      <c r="DF36" s="1083"/>
      <c r="DG36" s="1081"/>
      <c r="DH36" s="1082"/>
      <c r="DI36" s="1082"/>
      <c r="DJ36" s="1082"/>
      <c r="DK36" s="1083"/>
      <c r="DL36" s="1081"/>
      <c r="DM36" s="1082"/>
      <c r="DN36" s="1082"/>
      <c r="DO36" s="1082"/>
      <c r="DP36" s="1083"/>
      <c r="DQ36" s="1081"/>
      <c r="DR36" s="1082"/>
      <c r="DS36" s="1082"/>
      <c r="DT36" s="1082"/>
      <c r="DU36" s="1083"/>
      <c r="DV36" s="1084"/>
      <c r="DW36" s="1085"/>
      <c r="DX36" s="1085"/>
      <c r="DY36" s="1085"/>
      <c r="DZ36" s="1086"/>
      <c r="EA36" s="246"/>
    </row>
    <row r="37" spans="1:131" s="247" customFormat="1" ht="26.25" customHeight="1" x14ac:dyDescent="0.15">
      <c r="A37" s="266">
        <v>10</v>
      </c>
      <c r="B37" s="1129"/>
      <c r="C37" s="1130"/>
      <c r="D37" s="1130"/>
      <c r="E37" s="1130"/>
      <c r="F37" s="1130"/>
      <c r="G37" s="1130"/>
      <c r="H37" s="1130"/>
      <c r="I37" s="1130"/>
      <c r="J37" s="1130"/>
      <c r="K37" s="1130"/>
      <c r="L37" s="1130"/>
      <c r="M37" s="1130"/>
      <c r="N37" s="1130"/>
      <c r="O37" s="1130"/>
      <c r="P37" s="1131"/>
      <c r="Q37" s="1135"/>
      <c r="R37" s="1136"/>
      <c r="S37" s="1136"/>
      <c r="T37" s="1136"/>
      <c r="U37" s="1136"/>
      <c r="V37" s="1136"/>
      <c r="W37" s="1136"/>
      <c r="X37" s="1136"/>
      <c r="Y37" s="1136"/>
      <c r="Z37" s="1136"/>
      <c r="AA37" s="1136"/>
      <c r="AB37" s="1136"/>
      <c r="AC37" s="1136"/>
      <c r="AD37" s="1136"/>
      <c r="AE37" s="1137"/>
      <c r="AF37" s="1111"/>
      <c r="AG37" s="1112"/>
      <c r="AH37" s="1112"/>
      <c r="AI37" s="1112"/>
      <c r="AJ37" s="1113"/>
      <c r="AK37" s="1069"/>
      <c r="AL37" s="1060"/>
      <c r="AM37" s="1060"/>
      <c r="AN37" s="1060"/>
      <c r="AO37" s="1060"/>
      <c r="AP37" s="1060"/>
      <c r="AQ37" s="1060"/>
      <c r="AR37" s="1060"/>
      <c r="AS37" s="1060"/>
      <c r="AT37" s="1060"/>
      <c r="AU37" s="1060"/>
      <c r="AV37" s="1060"/>
      <c r="AW37" s="1060"/>
      <c r="AX37" s="1060"/>
      <c r="AY37" s="1060"/>
      <c r="AZ37" s="1134"/>
      <c r="BA37" s="1134"/>
      <c r="BB37" s="1134"/>
      <c r="BC37" s="1134"/>
      <c r="BD37" s="1134"/>
      <c r="BE37" s="1124"/>
      <c r="BF37" s="1124"/>
      <c r="BG37" s="1124"/>
      <c r="BH37" s="1124"/>
      <c r="BI37" s="1125"/>
      <c r="BJ37" s="252"/>
      <c r="BK37" s="252"/>
      <c r="BL37" s="252"/>
      <c r="BM37" s="252"/>
      <c r="BN37" s="252"/>
      <c r="BO37" s="265"/>
      <c r="BP37" s="265"/>
      <c r="BQ37" s="262">
        <v>31</v>
      </c>
      <c r="BR37" s="263"/>
      <c r="BS37" s="1106"/>
      <c r="BT37" s="1107"/>
      <c r="BU37" s="1107"/>
      <c r="BV37" s="1107"/>
      <c r="BW37" s="1107"/>
      <c r="BX37" s="1107"/>
      <c r="BY37" s="1107"/>
      <c r="BZ37" s="1107"/>
      <c r="CA37" s="1107"/>
      <c r="CB37" s="1107"/>
      <c r="CC37" s="1107"/>
      <c r="CD37" s="1107"/>
      <c r="CE37" s="1107"/>
      <c r="CF37" s="1107"/>
      <c r="CG37" s="1108"/>
      <c r="CH37" s="1081"/>
      <c r="CI37" s="1082"/>
      <c r="CJ37" s="1082"/>
      <c r="CK37" s="1082"/>
      <c r="CL37" s="1083"/>
      <c r="CM37" s="1081"/>
      <c r="CN37" s="1082"/>
      <c r="CO37" s="1082"/>
      <c r="CP37" s="1082"/>
      <c r="CQ37" s="1083"/>
      <c r="CR37" s="1081"/>
      <c r="CS37" s="1082"/>
      <c r="CT37" s="1082"/>
      <c r="CU37" s="1082"/>
      <c r="CV37" s="1083"/>
      <c r="CW37" s="1081"/>
      <c r="CX37" s="1082"/>
      <c r="CY37" s="1082"/>
      <c r="CZ37" s="1082"/>
      <c r="DA37" s="1083"/>
      <c r="DB37" s="1081"/>
      <c r="DC37" s="1082"/>
      <c r="DD37" s="1082"/>
      <c r="DE37" s="1082"/>
      <c r="DF37" s="1083"/>
      <c r="DG37" s="1081"/>
      <c r="DH37" s="1082"/>
      <c r="DI37" s="1082"/>
      <c r="DJ37" s="1082"/>
      <c r="DK37" s="1083"/>
      <c r="DL37" s="1081"/>
      <c r="DM37" s="1082"/>
      <c r="DN37" s="1082"/>
      <c r="DO37" s="1082"/>
      <c r="DP37" s="1083"/>
      <c r="DQ37" s="1081"/>
      <c r="DR37" s="1082"/>
      <c r="DS37" s="1082"/>
      <c r="DT37" s="1082"/>
      <c r="DU37" s="1083"/>
      <c r="DV37" s="1084"/>
      <c r="DW37" s="1085"/>
      <c r="DX37" s="1085"/>
      <c r="DY37" s="1085"/>
      <c r="DZ37" s="1086"/>
      <c r="EA37" s="246"/>
    </row>
    <row r="38" spans="1:131" s="247" customFormat="1" ht="26.25" customHeight="1" x14ac:dyDescent="0.15">
      <c r="A38" s="266">
        <v>11</v>
      </c>
      <c r="B38" s="1129"/>
      <c r="C38" s="1130"/>
      <c r="D38" s="1130"/>
      <c r="E38" s="1130"/>
      <c r="F38" s="1130"/>
      <c r="G38" s="1130"/>
      <c r="H38" s="1130"/>
      <c r="I38" s="1130"/>
      <c r="J38" s="1130"/>
      <c r="K38" s="1130"/>
      <c r="L38" s="1130"/>
      <c r="M38" s="1130"/>
      <c r="N38" s="1130"/>
      <c r="O38" s="1130"/>
      <c r="P38" s="1131"/>
      <c r="Q38" s="1135"/>
      <c r="R38" s="1136"/>
      <c r="S38" s="1136"/>
      <c r="T38" s="1136"/>
      <c r="U38" s="1136"/>
      <c r="V38" s="1136"/>
      <c r="W38" s="1136"/>
      <c r="X38" s="1136"/>
      <c r="Y38" s="1136"/>
      <c r="Z38" s="1136"/>
      <c r="AA38" s="1136"/>
      <c r="AB38" s="1136"/>
      <c r="AC38" s="1136"/>
      <c r="AD38" s="1136"/>
      <c r="AE38" s="1137"/>
      <c r="AF38" s="1111"/>
      <c r="AG38" s="1112"/>
      <c r="AH38" s="1112"/>
      <c r="AI38" s="1112"/>
      <c r="AJ38" s="1113"/>
      <c r="AK38" s="1069"/>
      <c r="AL38" s="1060"/>
      <c r="AM38" s="1060"/>
      <c r="AN38" s="1060"/>
      <c r="AO38" s="1060"/>
      <c r="AP38" s="1060"/>
      <c r="AQ38" s="1060"/>
      <c r="AR38" s="1060"/>
      <c r="AS38" s="1060"/>
      <c r="AT38" s="1060"/>
      <c r="AU38" s="1060"/>
      <c r="AV38" s="1060"/>
      <c r="AW38" s="1060"/>
      <c r="AX38" s="1060"/>
      <c r="AY38" s="1060"/>
      <c r="AZ38" s="1134"/>
      <c r="BA38" s="1134"/>
      <c r="BB38" s="1134"/>
      <c r="BC38" s="1134"/>
      <c r="BD38" s="1134"/>
      <c r="BE38" s="1124"/>
      <c r="BF38" s="1124"/>
      <c r="BG38" s="1124"/>
      <c r="BH38" s="1124"/>
      <c r="BI38" s="1125"/>
      <c r="BJ38" s="252"/>
      <c r="BK38" s="252"/>
      <c r="BL38" s="252"/>
      <c r="BM38" s="252"/>
      <c r="BN38" s="252"/>
      <c r="BO38" s="265"/>
      <c r="BP38" s="265"/>
      <c r="BQ38" s="262">
        <v>32</v>
      </c>
      <c r="BR38" s="263"/>
      <c r="BS38" s="1106"/>
      <c r="BT38" s="1107"/>
      <c r="BU38" s="1107"/>
      <c r="BV38" s="1107"/>
      <c r="BW38" s="1107"/>
      <c r="BX38" s="1107"/>
      <c r="BY38" s="1107"/>
      <c r="BZ38" s="1107"/>
      <c r="CA38" s="1107"/>
      <c r="CB38" s="1107"/>
      <c r="CC38" s="1107"/>
      <c r="CD38" s="1107"/>
      <c r="CE38" s="1107"/>
      <c r="CF38" s="1107"/>
      <c r="CG38" s="1108"/>
      <c r="CH38" s="1081"/>
      <c r="CI38" s="1082"/>
      <c r="CJ38" s="1082"/>
      <c r="CK38" s="1082"/>
      <c r="CL38" s="1083"/>
      <c r="CM38" s="1081"/>
      <c r="CN38" s="1082"/>
      <c r="CO38" s="1082"/>
      <c r="CP38" s="1082"/>
      <c r="CQ38" s="1083"/>
      <c r="CR38" s="1081"/>
      <c r="CS38" s="1082"/>
      <c r="CT38" s="1082"/>
      <c r="CU38" s="1082"/>
      <c r="CV38" s="1083"/>
      <c r="CW38" s="1081"/>
      <c r="CX38" s="1082"/>
      <c r="CY38" s="1082"/>
      <c r="CZ38" s="1082"/>
      <c r="DA38" s="1083"/>
      <c r="DB38" s="1081"/>
      <c r="DC38" s="1082"/>
      <c r="DD38" s="1082"/>
      <c r="DE38" s="1082"/>
      <c r="DF38" s="1083"/>
      <c r="DG38" s="1081"/>
      <c r="DH38" s="1082"/>
      <c r="DI38" s="1082"/>
      <c r="DJ38" s="1082"/>
      <c r="DK38" s="1083"/>
      <c r="DL38" s="1081"/>
      <c r="DM38" s="1082"/>
      <c r="DN38" s="1082"/>
      <c r="DO38" s="1082"/>
      <c r="DP38" s="1083"/>
      <c r="DQ38" s="1081"/>
      <c r="DR38" s="1082"/>
      <c r="DS38" s="1082"/>
      <c r="DT38" s="1082"/>
      <c r="DU38" s="1083"/>
      <c r="DV38" s="1084"/>
      <c r="DW38" s="1085"/>
      <c r="DX38" s="1085"/>
      <c r="DY38" s="1085"/>
      <c r="DZ38" s="1086"/>
      <c r="EA38" s="246"/>
    </row>
    <row r="39" spans="1:131" s="247" customFormat="1" ht="26.25" customHeight="1" x14ac:dyDescent="0.15">
      <c r="A39" s="266">
        <v>12</v>
      </c>
      <c r="B39" s="1129"/>
      <c r="C39" s="1130"/>
      <c r="D39" s="1130"/>
      <c r="E39" s="1130"/>
      <c r="F39" s="1130"/>
      <c r="G39" s="1130"/>
      <c r="H39" s="1130"/>
      <c r="I39" s="1130"/>
      <c r="J39" s="1130"/>
      <c r="K39" s="1130"/>
      <c r="L39" s="1130"/>
      <c r="M39" s="1130"/>
      <c r="N39" s="1130"/>
      <c r="O39" s="1130"/>
      <c r="P39" s="1131"/>
      <c r="Q39" s="1135"/>
      <c r="R39" s="1136"/>
      <c r="S39" s="1136"/>
      <c r="T39" s="1136"/>
      <c r="U39" s="1136"/>
      <c r="V39" s="1136"/>
      <c r="W39" s="1136"/>
      <c r="X39" s="1136"/>
      <c r="Y39" s="1136"/>
      <c r="Z39" s="1136"/>
      <c r="AA39" s="1136"/>
      <c r="AB39" s="1136"/>
      <c r="AC39" s="1136"/>
      <c r="AD39" s="1136"/>
      <c r="AE39" s="1137"/>
      <c r="AF39" s="1111"/>
      <c r="AG39" s="1112"/>
      <c r="AH39" s="1112"/>
      <c r="AI39" s="1112"/>
      <c r="AJ39" s="1113"/>
      <c r="AK39" s="1069"/>
      <c r="AL39" s="1060"/>
      <c r="AM39" s="1060"/>
      <c r="AN39" s="1060"/>
      <c r="AO39" s="1060"/>
      <c r="AP39" s="1060"/>
      <c r="AQ39" s="1060"/>
      <c r="AR39" s="1060"/>
      <c r="AS39" s="1060"/>
      <c r="AT39" s="1060"/>
      <c r="AU39" s="1060"/>
      <c r="AV39" s="1060"/>
      <c r="AW39" s="1060"/>
      <c r="AX39" s="1060"/>
      <c r="AY39" s="1060"/>
      <c r="AZ39" s="1134"/>
      <c r="BA39" s="1134"/>
      <c r="BB39" s="1134"/>
      <c r="BC39" s="1134"/>
      <c r="BD39" s="1134"/>
      <c r="BE39" s="1124"/>
      <c r="BF39" s="1124"/>
      <c r="BG39" s="1124"/>
      <c r="BH39" s="1124"/>
      <c r="BI39" s="1125"/>
      <c r="BJ39" s="252"/>
      <c r="BK39" s="252"/>
      <c r="BL39" s="252"/>
      <c r="BM39" s="252"/>
      <c r="BN39" s="252"/>
      <c r="BO39" s="265"/>
      <c r="BP39" s="265"/>
      <c r="BQ39" s="262">
        <v>33</v>
      </c>
      <c r="BR39" s="263"/>
      <c r="BS39" s="1106"/>
      <c r="BT39" s="1107"/>
      <c r="BU39" s="1107"/>
      <c r="BV39" s="1107"/>
      <c r="BW39" s="1107"/>
      <c r="BX39" s="1107"/>
      <c r="BY39" s="1107"/>
      <c r="BZ39" s="1107"/>
      <c r="CA39" s="1107"/>
      <c r="CB39" s="1107"/>
      <c r="CC39" s="1107"/>
      <c r="CD39" s="1107"/>
      <c r="CE39" s="1107"/>
      <c r="CF39" s="1107"/>
      <c r="CG39" s="1108"/>
      <c r="CH39" s="1081"/>
      <c r="CI39" s="1082"/>
      <c r="CJ39" s="1082"/>
      <c r="CK39" s="1082"/>
      <c r="CL39" s="1083"/>
      <c r="CM39" s="1081"/>
      <c r="CN39" s="1082"/>
      <c r="CO39" s="1082"/>
      <c r="CP39" s="1082"/>
      <c r="CQ39" s="1083"/>
      <c r="CR39" s="1081"/>
      <c r="CS39" s="1082"/>
      <c r="CT39" s="1082"/>
      <c r="CU39" s="1082"/>
      <c r="CV39" s="1083"/>
      <c r="CW39" s="1081"/>
      <c r="CX39" s="1082"/>
      <c r="CY39" s="1082"/>
      <c r="CZ39" s="1082"/>
      <c r="DA39" s="1083"/>
      <c r="DB39" s="1081"/>
      <c r="DC39" s="1082"/>
      <c r="DD39" s="1082"/>
      <c r="DE39" s="1082"/>
      <c r="DF39" s="1083"/>
      <c r="DG39" s="1081"/>
      <c r="DH39" s="1082"/>
      <c r="DI39" s="1082"/>
      <c r="DJ39" s="1082"/>
      <c r="DK39" s="1083"/>
      <c r="DL39" s="1081"/>
      <c r="DM39" s="1082"/>
      <c r="DN39" s="1082"/>
      <c r="DO39" s="1082"/>
      <c r="DP39" s="1083"/>
      <c r="DQ39" s="1081"/>
      <c r="DR39" s="1082"/>
      <c r="DS39" s="1082"/>
      <c r="DT39" s="1082"/>
      <c r="DU39" s="1083"/>
      <c r="DV39" s="1084"/>
      <c r="DW39" s="1085"/>
      <c r="DX39" s="1085"/>
      <c r="DY39" s="1085"/>
      <c r="DZ39" s="1086"/>
      <c r="EA39" s="246"/>
    </row>
    <row r="40" spans="1:131" s="247" customFormat="1" ht="26.25" customHeight="1" x14ac:dyDescent="0.15">
      <c r="A40" s="261">
        <v>13</v>
      </c>
      <c r="B40" s="1129"/>
      <c r="C40" s="1130"/>
      <c r="D40" s="1130"/>
      <c r="E40" s="1130"/>
      <c r="F40" s="1130"/>
      <c r="G40" s="1130"/>
      <c r="H40" s="1130"/>
      <c r="I40" s="1130"/>
      <c r="J40" s="1130"/>
      <c r="K40" s="1130"/>
      <c r="L40" s="1130"/>
      <c r="M40" s="1130"/>
      <c r="N40" s="1130"/>
      <c r="O40" s="1130"/>
      <c r="P40" s="1131"/>
      <c r="Q40" s="1135"/>
      <c r="R40" s="1136"/>
      <c r="S40" s="1136"/>
      <c r="T40" s="1136"/>
      <c r="U40" s="1136"/>
      <c r="V40" s="1136"/>
      <c r="W40" s="1136"/>
      <c r="X40" s="1136"/>
      <c r="Y40" s="1136"/>
      <c r="Z40" s="1136"/>
      <c r="AA40" s="1136"/>
      <c r="AB40" s="1136"/>
      <c r="AC40" s="1136"/>
      <c r="AD40" s="1136"/>
      <c r="AE40" s="1137"/>
      <c r="AF40" s="1111"/>
      <c r="AG40" s="1112"/>
      <c r="AH40" s="1112"/>
      <c r="AI40" s="1112"/>
      <c r="AJ40" s="1113"/>
      <c r="AK40" s="1069"/>
      <c r="AL40" s="1060"/>
      <c r="AM40" s="1060"/>
      <c r="AN40" s="1060"/>
      <c r="AO40" s="1060"/>
      <c r="AP40" s="1060"/>
      <c r="AQ40" s="1060"/>
      <c r="AR40" s="1060"/>
      <c r="AS40" s="1060"/>
      <c r="AT40" s="1060"/>
      <c r="AU40" s="1060"/>
      <c r="AV40" s="1060"/>
      <c r="AW40" s="1060"/>
      <c r="AX40" s="1060"/>
      <c r="AY40" s="1060"/>
      <c r="AZ40" s="1134"/>
      <c r="BA40" s="1134"/>
      <c r="BB40" s="1134"/>
      <c r="BC40" s="1134"/>
      <c r="BD40" s="1134"/>
      <c r="BE40" s="1124"/>
      <c r="BF40" s="1124"/>
      <c r="BG40" s="1124"/>
      <c r="BH40" s="1124"/>
      <c r="BI40" s="1125"/>
      <c r="BJ40" s="252"/>
      <c r="BK40" s="252"/>
      <c r="BL40" s="252"/>
      <c r="BM40" s="252"/>
      <c r="BN40" s="252"/>
      <c r="BO40" s="265"/>
      <c r="BP40" s="265"/>
      <c r="BQ40" s="262">
        <v>34</v>
      </c>
      <c r="BR40" s="263"/>
      <c r="BS40" s="1106"/>
      <c r="BT40" s="1107"/>
      <c r="BU40" s="1107"/>
      <c r="BV40" s="1107"/>
      <c r="BW40" s="1107"/>
      <c r="BX40" s="1107"/>
      <c r="BY40" s="1107"/>
      <c r="BZ40" s="1107"/>
      <c r="CA40" s="1107"/>
      <c r="CB40" s="1107"/>
      <c r="CC40" s="1107"/>
      <c r="CD40" s="1107"/>
      <c r="CE40" s="1107"/>
      <c r="CF40" s="1107"/>
      <c r="CG40" s="1108"/>
      <c r="CH40" s="1081"/>
      <c r="CI40" s="1082"/>
      <c r="CJ40" s="1082"/>
      <c r="CK40" s="1082"/>
      <c r="CL40" s="1083"/>
      <c r="CM40" s="1081"/>
      <c r="CN40" s="1082"/>
      <c r="CO40" s="1082"/>
      <c r="CP40" s="1082"/>
      <c r="CQ40" s="1083"/>
      <c r="CR40" s="1081"/>
      <c r="CS40" s="1082"/>
      <c r="CT40" s="1082"/>
      <c r="CU40" s="1082"/>
      <c r="CV40" s="1083"/>
      <c r="CW40" s="1081"/>
      <c r="CX40" s="1082"/>
      <c r="CY40" s="1082"/>
      <c r="CZ40" s="1082"/>
      <c r="DA40" s="1083"/>
      <c r="DB40" s="1081"/>
      <c r="DC40" s="1082"/>
      <c r="DD40" s="1082"/>
      <c r="DE40" s="1082"/>
      <c r="DF40" s="1083"/>
      <c r="DG40" s="1081"/>
      <c r="DH40" s="1082"/>
      <c r="DI40" s="1082"/>
      <c r="DJ40" s="1082"/>
      <c r="DK40" s="1083"/>
      <c r="DL40" s="1081"/>
      <c r="DM40" s="1082"/>
      <c r="DN40" s="1082"/>
      <c r="DO40" s="1082"/>
      <c r="DP40" s="1083"/>
      <c r="DQ40" s="1081"/>
      <c r="DR40" s="1082"/>
      <c r="DS40" s="1082"/>
      <c r="DT40" s="1082"/>
      <c r="DU40" s="1083"/>
      <c r="DV40" s="1084"/>
      <c r="DW40" s="1085"/>
      <c r="DX40" s="1085"/>
      <c r="DY40" s="1085"/>
      <c r="DZ40" s="1086"/>
      <c r="EA40" s="246"/>
    </row>
    <row r="41" spans="1:131" s="247" customFormat="1" ht="26.25" customHeight="1" x14ac:dyDescent="0.15">
      <c r="A41" s="261">
        <v>14</v>
      </c>
      <c r="B41" s="1129"/>
      <c r="C41" s="1130"/>
      <c r="D41" s="1130"/>
      <c r="E41" s="1130"/>
      <c r="F41" s="1130"/>
      <c r="G41" s="1130"/>
      <c r="H41" s="1130"/>
      <c r="I41" s="1130"/>
      <c r="J41" s="1130"/>
      <c r="K41" s="1130"/>
      <c r="L41" s="1130"/>
      <c r="M41" s="1130"/>
      <c r="N41" s="1130"/>
      <c r="O41" s="1130"/>
      <c r="P41" s="1131"/>
      <c r="Q41" s="1135"/>
      <c r="R41" s="1136"/>
      <c r="S41" s="1136"/>
      <c r="T41" s="1136"/>
      <c r="U41" s="1136"/>
      <c r="V41" s="1136"/>
      <c r="W41" s="1136"/>
      <c r="X41" s="1136"/>
      <c r="Y41" s="1136"/>
      <c r="Z41" s="1136"/>
      <c r="AA41" s="1136"/>
      <c r="AB41" s="1136"/>
      <c r="AC41" s="1136"/>
      <c r="AD41" s="1136"/>
      <c r="AE41" s="1137"/>
      <c r="AF41" s="1111"/>
      <c r="AG41" s="1112"/>
      <c r="AH41" s="1112"/>
      <c r="AI41" s="1112"/>
      <c r="AJ41" s="1113"/>
      <c r="AK41" s="1069"/>
      <c r="AL41" s="1060"/>
      <c r="AM41" s="1060"/>
      <c r="AN41" s="1060"/>
      <c r="AO41" s="1060"/>
      <c r="AP41" s="1060"/>
      <c r="AQ41" s="1060"/>
      <c r="AR41" s="1060"/>
      <c r="AS41" s="1060"/>
      <c r="AT41" s="1060"/>
      <c r="AU41" s="1060"/>
      <c r="AV41" s="1060"/>
      <c r="AW41" s="1060"/>
      <c r="AX41" s="1060"/>
      <c r="AY41" s="1060"/>
      <c r="AZ41" s="1134"/>
      <c r="BA41" s="1134"/>
      <c r="BB41" s="1134"/>
      <c r="BC41" s="1134"/>
      <c r="BD41" s="1134"/>
      <c r="BE41" s="1124"/>
      <c r="BF41" s="1124"/>
      <c r="BG41" s="1124"/>
      <c r="BH41" s="1124"/>
      <c r="BI41" s="1125"/>
      <c r="BJ41" s="252"/>
      <c r="BK41" s="252"/>
      <c r="BL41" s="252"/>
      <c r="BM41" s="252"/>
      <c r="BN41" s="252"/>
      <c r="BO41" s="265"/>
      <c r="BP41" s="265"/>
      <c r="BQ41" s="262">
        <v>35</v>
      </c>
      <c r="BR41" s="263"/>
      <c r="BS41" s="1106"/>
      <c r="BT41" s="1107"/>
      <c r="BU41" s="1107"/>
      <c r="BV41" s="1107"/>
      <c r="BW41" s="1107"/>
      <c r="BX41" s="1107"/>
      <c r="BY41" s="1107"/>
      <c r="BZ41" s="1107"/>
      <c r="CA41" s="1107"/>
      <c r="CB41" s="1107"/>
      <c r="CC41" s="1107"/>
      <c r="CD41" s="1107"/>
      <c r="CE41" s="1107"/>
      <c r="CF41" s="1107"/>
      <c r="CG41" s="1108"/>
      <c r="CH41" s="1081"/>
      <c r="CI41" s="1082"/>
      <c r="CJ41" s="1082"/>
      <c r="CK41" s="1082"/>
      <c r="CL41" s="1083"/>
      <c r="CM41" s="1081"/>
      <c r="CN41" s="1082"/>
      <c r="CO41" s="1082"/>
      <c r="CP41" s="1082"/>
      <c r="CQ41" s="1083"/>
      <c r="CR41" s="1081"/>
      <c r="CS41" s="1082"/>
      <c r="CT41" s="1082"/>
      <c r="CU41" s="1082"/>
      <c r="CV41" s="1083"/>
      <c r="CW41" s="1081"/>
      <c r="CX41" s="1082"/>
      <c r="CY41" s="1082"/>
      <c r="CZ41" s="1082"/>
      <c r="DA41" s="1083"/>
      <c r="DB41" s="1081"/>
      <c r="DC41" s="1082"/>
      <c r="DD41" s="1082"/>
      <c r="DE41" s="1082"/>
      <c r="DF41" s="1083"/>
      <c r="DG41" s="1081"/>
      <c r="DH41" s="1082"/>
      <c r="DI41" s="1082"/>
      <c r="DJ41" s="1082"/>
      <c r="DK41" s="1083"/>
      <c r="DL41" s="1081"/>
      <c r="DM41" s="1082"/>
      <c r="DN41" s="1082"/>
      <c r="DO41" s="1082"/>
      <c r="DP41" s="1083"/>
      <c r="DQ41" s="1081"/>
      <c r="DR41" s="1082"/>
      <c r="DS41" s="1082"/>
      <c r="DT41" s="1082"/>
      <c r="DU41" s="1083"/>
      <c r="DV41" s="1084"/>
      <c r="DW41" s="1085"/>
      <c r="DX41" s="1085"/>
      <c r="DY41" s="1085"/>
      <c r="DZ41" s="1086"/>
      <c r="EA41" s="246"/>
    </row>
    <row r="42" spans="1:131" s="247" customFormat="1" ht="26.25" customHeight="1" x14ac:dyDescent="0.15">
      <c r="A42" s="261">
        <v>15</v>
      </c>
      <c r="B42" s="1129"/>
      <c r="C42" s="1130"/>
      <c r="D42" s="1130"/>
      <c r="E42" s="1130"/>
      <c r="F42" s="1130"/>
      <c r="G42" s="1130"/>
      <c r="H42" s="1130"/>
      <c r="I42" s="1130"/>
      <c r="J42" s="1130"/>
      <c r="K42" s="1130"/>
      <c r="L42" s="1130"/>
      <c r="M42" s="1130"/>
      <c r="N42" s="1130"/>
      <c r="O42" s="1130"/>
      <c r="P42" s="1131"/>
      <c r="Q42" s="1135"/>
      <c r="R42" s="1136"/>
      <c r="S42" s="1136"/>
      <c r="T42" s="1136"/>
      <c r="U42" s="1136"/>
      <c r="V42" s="1136"/>
      <c r="W42" s="1136"/>
      <c r="X42" s="1136"/>
      <c r="Y42" s="1136"/>
      <c r="Z42" s="1136"/>
      <c r="AA42" s="1136"/>
      <c r="AB42" s="1136"/>
      <c r="AC42" s="1136"/>
      <c r="AD42" s="1136"/>
      <c r="AE42" s="1137"/>
      <c r="AF42" s="1111"/>
      <c r="AG42" s="1112"/>
      <c r="AH42" s="1112"/>
      <c r="AI42" s="1112"/>
      <c r="AJ42" s="1113"/>
      <c r="AK42" s="1069"/>
      <c r="AL42" s="1060"/>
      <c r="AM42" s="1060"/>
      <c r="AN42" s="1060"/>
      <c r="AO42" s="1060"/>
      <c r="AP42" s="1060"/>
      <c r="AQ42" s="1060"/>
      <c r="AR42" s="1060"/>
      <c r="AS42" s="1060"/>
      <c r="AT42" s="1060"/>
      <c r="AU42" s="1060"/>
      <c r="AV42" s="1060"/>
      <c r="AW42" s="1060"/>
      <c r="AX42" s="1060"/>
      <c r="AY42" s="1060"/>
      <c r="AZ42" s="1134"/>
      <c r="BA42" s="1134"/>
      <c r="BB42" s="1134"/>
      <c r="BC42" s="1134"/>
      <c r="BD42" s="1134"/>
      <c r="BE42" s="1124"/>
      <c r="BF42" s="1124"/>
      <c r="BG42" s="1124"/>
      <c r="BH42" s="1124"/>
      <c r="BI42" s="1125"/>
      <c r="BJ42" s="252"/>
      <c r="BK42" s="252"/>
      <c r="BL42" s="252"/>
      <c r="BM42" s="252"/>
      <c r="BN42" s="252"/>
      <c r="BO42" s="265"/>
      <c r="BP42" s="265"/>
      <c r="BQ42" s="262">
        <v>36</v>
      </c>
      <c r="BR42" s="263"/>
      <c r="BS42" s="1106"/>
      <c r="BT42" s="1107"/>
      <c r="BU42" s="1107"/>
      <c r="BV42" s="1107"/>
      <c r="BW42" s="1107"/>
      <c r="BX42" s="1107"/>
      <c r="BY42" s="1107"/>
      <c r="BZ42" s="1107"/>
      <c r="CA42" s="1107"/>
      <c r="CB42" s="1107"/>
      <c r="CC42" s="1107"/>
      <c r="CD42" s="1107"/>
      <c r="CE42" s="1107"/>
      <c r="CF42" s="1107"/>
      <c r="CG42" s="1108"/>
      <c r="CH42" s="1081"/>
      <c r="CI42" s="1082"/>
      <c r="CJ42" s="1082"/>
      <c r="CK42" s="1082"/>
      <c r="CL42" s="1083"/>
      <c r="CM42" s="1081"/>
      <c r="CN42" s="1082"/>
      <c r="CO42" s="1082"/>
      <c r="CP42" s="1082"/>
      <c r="CQ42" s="1083"/>
      <c r="CR42" s="1081"/>
      <c r="CS42" s="1082"/>
      <c r="CT42" s="1082"/>
      <c r="CU42" s="1082"/>
      <c r="CV42" s="1083"/>
      <c r="CW42" s="1081"/>
      <c r="CX42" s="1082"/>
      <c r="CY42" s="1082"/>
      <c r="CZ42" s="1082"/>
      <c r="DA42" s="1083"/>
      <c r="DB42" s="1081"/>
      <c r="DC42" s="1082"/>
      <c r="DD42" s="1082"/>
      <c r="DE42" s="1082"/>
      <c r="DF42" s="1083"/>
      <c r="DG42" s="1081"/>
      <c r="DH42" s="1082"/>
      <c r="DI42" s="1082"/>
      <c r="DJ42" s="1082"/>
      <c r="DK42" s="1083"/>
      <c r="DL42" s="1081"/>
      <c r="DM42" s="1082"/>
      <c r="DN42" s="1082"/>
      <c r="DO42" s="1082"/>
      <c r="DP42" s="1083"/>
      <c r="DQ42" s="1081"/>
      <c r="DR42" s="1082"/>
      <c r="DS42" s="1082"/>
      <c r="DT42" s="1082"/>
      <c r="DU42" s="1083"/>
      <c r="DV42" s="1084"/>
      <c r="DW42" s="1085"/>
      <c r="DX42" s="1085"/>
      <c r="DY42" s="1085"/>
      <c r="DZ42" s="1086"/>
      <c r="EA42" s="246"/>
    </row>
    <row r="43" spans="1:131" s="247" customFormat="1" ht="26.25" customHeight="1" x14ac:dyDescent="0.15">
      <c r="A43" s="261">
        <v>16</v>
      </c>
      <c r="B43" s="1129"/>
      <c r="C43" s="1130"/>
      <c r="D43" s="1130"/>
      <c r="E43" s="1130"/>
      <c r="F43" s="1130"/>
      <c r="G43" s="1130"/>
      <c r="H43" s="1130"/>
      <c r="I43" s="1130"/>
      <c r="J43" s="1130"/>
      <c r="K43" s="1130"/>
      <c r="L43" s="1130"/>
      <c r="M43" s="1130"/>
      <c r="N43" s="1130"/>
      <c r="O43" s="1130"/>
      <c r="P43" s="1131"/>
      <c r="Q43" s="1135"/>
      <c r="R43" s="1136"/>
      <c r="S43" s="1136"/>
      <c r="T43" s="1136"/>
      <c r="U43" s="1136"/>
      <c r="V43" s="1136"/>
      <c r="W43" s="1136"/>
      <c r="X43" s="1136"/>
      <c r="Y43" s="1136"/>
      <c r="Z43" s="1136"/>
      <c r="AA43" s="1136"/>
      <c r="AB43" s="1136"/>
      <c r="AC43" s="1136"/>
      <c r="AD43" s="1136"/>
      <c r="AE43" s="1137"/>
      <c r="AF43" s="1111"/>
      <c r="AG43" s="1112"/>
      <c r="AH43" s="1112"/>
      <c r="AI43" s="1112"/>
      <c r="AJ43" s="1113"/>
      <c r="AK43" s="1069"/>
      <c r="AL43" s="1060"/>
      <c r="AM43" s="1060"/>
      <c r="AN43" s="1060"/>
      <c r="AO43" s="1060"/>
      <c r="AP43" s="1060"/>
      <c r="AQ43" s="1060"/>
      <c r="AR43" s="1060"/>
      <c r="AS43" s="1060"/>
      <c r="AT43" s="1060"/>
      <c r="AU43" s="1060"/>
      <c r="AV43" s="1060"/>
      <c r="AW43" s="1060"/>
      <c r="AX43" s="1060"/>
      <c r="AY43" s="1060"/>
      <c r="AZ43" s="1134"/>
      <c r="BA43" s="1134"/>
      <c r="BB43" s="1134"/>
      <c r="BC43" s="1134"/>
      <c r="BD43" s="1134"/>
      <c r="BE43" s="1124"/>
      <c r="BF43" s="1124"/>
      <c r="BG43" s="1124"/>
      <c r="BH43" s="1124"/>
      <c r="BI43" s="1125"/>
      <c r="BJ43" s="252"/>
      <c r="BK43" s="252"/>
      <c r="BL43" s="252"/>
      <c r="BM43" s="252"/>
      <c r="BN43" s="252"/>
      <c r="BO43" s="265"/>
      <c r="BP43" s="265"/>
      <c r="BQ43" s="262">
        <v>37</v>
      </c>
      <c r="BR43" s="263"/>
      <c r="BS43" s="1106"/>
      <c r="BT43" s="1107"/>
      <c r="BU43" s="1107"/>
      <c r="BV43" s="1107"/>
      <c r="BW43" s="1107"/>
      <c r="BX43" s="1107"/>
      <c r="BY43" s="1107"/>
      <c r="BZ43" s="1107"/>
      <c r="CA43" s="1107"/>
      <c r="CB43" s="1107"/>
      <c r="CC43" s="1107"/>
      <c r="CD43" s="1107"/>
      <c r="CE43" s="1107"/>
      <c r="CF43" s="1107"/>
      <c r="CG43" s="1108"/>
      <c r="CH43" s="1081"/>
      <c r="CI43" s="1082"/>
      <c r="CJ43" s="1082"/>
      <c r="CK43" s="1082"/>
      <c r="CL43" s="1083"/>
      <c r="CM43" s="1081"/>
      <c r="CN43" s="1082"/>
      <c r="CO43" s="1082"/>
      <c r="CP43" s="1082"/>
      <c r="CQ43" s="1083"/>
      <c r="CR43" s="1081"/>
      <c r="CS43" s="1082"/>
      <c r="CT43" s="1082"/>
      <c r="CU43" s="1082"/>
      <c r="CV43" s="1083"/>
      <c r="CW43" s="1081"/>
      <c r="CX43" s="1082"/>
      <c r="CY43" s="1082"/>
      <c r="CZ43" s="1082"/>
      <c r="DA43" s="1083"/>
      <c r="DB43" s="1081"/>
      <c r="DC43" s="1082"/>
      <c r="DD43" s="1082"/>
      <c r="DE43" s="1082"/>
      <c r="DF43" s="1083"/>
      <c r="DG43" s="1081"/>
      <c r="DH43" s="1082"/>
      <c r="DI43" s="1082"/>
      <c r="DJ43" s="1082"/>
      <c r="DK43" s="1083"/>
      <c r="DL43" s="1081"/>
      <c r="DM43" s="1082"/>
      <c r="DN43" s="1082"/>
      <c r="DO43" s="1082"/>
      <c r="DP43" s="1083"/>
      <c r="DQ43" s="1081"/>
      <c r="DR43" s="1082"/>
      <c r="DS43" s="1082"/>
      <c r="DT43" s="1082"/>
      <c r="DU43" s="1083"/>
      <c r="DV43" s="1084"/>
      <c r="DW43" s="1085"/>
      <c r="DX43" s="1085"/>
      <c r="DY43" s="1085"/>
      <c r="DZ43" s="1086"/>
      <c r="EA43" s="246"/>
    </row>
    <row r="44" spans="1:131" s="247" customFormat="1" ht="26.25" customHeight="1" x14ac:dyDescent="0.15">
      <c r="A44" s="261">
        <v>17</v>
      </c>
      <c r="B44" s="1129"/>
      <c r="C44" s="1130"/>
      <c r="D44" s="1130"/>
      <c r="E44" s="1130"/>
      <c r="F44" s="1130"/>
      <c r="G44" s="1130"/>
      <c r="H44" s="1130"/>
      <c r="I44" s="1130"/>
      <c r="J44" s="1130"/>
      <c r="K44" s="1130"/>
      <c r="L44" s="1130"/>
      <c r="M44" s="1130"/>
      <c r="N44" s="1130"/>
      <c r="O44" s="1130"/>
      <c r="P44" s="1131"/>
      <c r="Q44" s="1135"/>
      <c r="R44" s="1136"/>
      <c r="S44" s="1136"/>
      <c r="T44" s="1136"/>
      <c r="U44" s="1136"/>
      <c r="V44" s="1136"/>
      <c r="W44" s="1136"/>
      <c r="X44" s="1136"/>
      <c r="Y44" s="1136"/>
      <c r="Z44" s="1136"/>
      <c r="AA44" s="1136"/>
      <c r="AB44" s="1136"/>
      <c r="AC44" s="1136"/>
      <c r="AD44" s="1136"/>
      <c r="AE44" s="1137"/>
      <c r="AF44" s="1111"/>
      <c r="AG44" s="1112"/>
      <c r="AH44" s="1112"/>
      <c r="AI44" s="1112"/>
      <c r="AJ44" s="1113"/>
      <c r="AK44" s="1069"/>
      <c r="AL44" s="1060"/>
      <c r="AM44" s="1060"/>
      <c r="AN44" s="1060"/>
      <c r="AO44" s="1060"/>
      <c r="AP44" s="1060"/>
      <c r="AQ44" s="1060"/>
      <c r="AR44" s="1060"/>
      <c r="AS44" s="1060"/>
      <c r="AT44" s="1060"/>
      <c r="AU44" s="1060"/>
      <c r="AV44" s="1060"/>
      <c r="AW44" s="1060"/>
      <c r="AX44" s="1060"/>
      <c r="AY44" s="1060"/>
      <c r="AZ44" s="1134"/>
      <c r="BA44" s="1134"/>
      <c r="BB44" s="1134"/>
      <c r="BC44" s="1134"/>
      <c r="BD44" s="1134"/>
      <c r="BE44" s="1124"/>
      <c r="BF44" s="1124"/>
      <c r="BG44" s="1124"/>
      <c r="BH44" s="1124"/>
      <c r="BI44" s="1125"/>
      <c r="BJ44" s="252"/>
      <c r="BK44" s="252"/>
      <c r="BL44" s="252"/>
      <c r="BM44" s="252"/>
      <c r="BN44" s="252"/>
      <c r="BO44" s="265"/>
      <c r="BP44" s="265"/>
      <c r="BQ44" s="262">
        <v>38</v>
      </c>
      <c r="BR44" s="263"/>
      <c r="BS44" s="1106"/>
      <c r="BT44" s="1107"/>
      <c r="BU44" s="1107"/>
      <c r="BV44" s="1107"/>
      <c r="BW44" s="1107"/>
      <c r="BX44" s="1107"/>
      <c r="BY44" s="1107"/>
      <c r="BZ44" s="1107"/>
      <c r="CA44" s="1107"/>
      <c r="CB44" s="1107"/>
      <c r="CC44" s="1107"/>
      <c r="CD44" s="1107"/>
      <c r="CE44" s="1107"/>
      <c r="CF44" s="1107"/>
      <c r="CG44" s="1108"/>
      <c r="CH44" s="1081"/>
      <c r="CI44" s="1082"/>
      <c r="CJ44" s="1082"/>
      <c r="CK44" s="1082"/>
      <c r="CL44" s="1083"/>
      <c r="CM44" s="1081"/>
      <c r="CN44" s="1082"/>
      <c r="CO44" s="1082"/>
      <c r="CP44" s="1082"/>
      <c r="CQ44" s="1083"/>
      <c r="CR44" s="1081"/>
      <c r="CS44" s="1082"/>
      <c r="CT44" s="1082"/>
      <c r="CU44" s="1082"/>
      <c r="CV44" s="1083"/>
      <c r="CW44" s="1081"/>
      <c r="CX44" s="1082"/>
      <c r="CY44" s="1082"/>
      <c r="CZ44" s="1082"/>
      <c r="DA44" s="1083"/>
      <c r="DB44" s="1081"/>
      <c r="DC44" s="1082"/>
      <c r="DD44" s="1082"/>
      <c r="DE44" s="1082"/>
      <c r="DF44" s="1083"/>
      <c r="DG44" s="1081"/>
      <c r="DH44" s="1082"/>
      <c r="DI44" s="1082"/>
      <c r="DJ44" s="1082"/>
      <c r="DK44" s="1083"/>
      <c r="DL44" s="1081"/>
      <c r="DM44" s="1082"/>
      <c r="DN44" s="1082"/>
      <c r="DO44" s="1082"/>
      <c r="DP44" s="1083"/>
      <c r="DQ44" s="1081"/>
      <c r="DR44" s="1082"/>
      <c r="DS44" s="1082"/>
      <c r="DT44" s="1082"/>
      <c r="DU44" s="1083"/>
      <c r="DV44" s="1084"/>
      <c r="DW44" s="1085"/>
      <c r="DX44" s="1085"/>
      <c r="DY44" s="1085"/>
      <c r="DZ44" s="1086"/>
      <c r="EA44" s="246"/>
    </row>
    <row r="45" spans="1:131" s="247" customFormat="1" ht="26.25" customHeight="1" x14ac:dyDescent="0.15">
      <c r="A45" s="261">
        <v>18</v>
      </c>
      <c r="B45" s="1129"/>
      <c r="C45" s="1130"/>
      <c r="D45" s="1130"/>
      <c r="E45" s="1130"/>
      <c r="F45" s="1130"/>
      <c r="G45" s="1130"/>
      <c r="H45" s="1130"/>
      <c r="I45" s="1130"/>
      <c r="J45" s="1130"/>
      <c r="K45" s="1130"/>
      <c r="L45" s="1130"/>
      <c r="M45" s="1130"/>
      <c r="N45" s="1130"/>
      <c r="O45" s="1130"/>
      <c r="P45" s="1131"/>
      <c r="Q45" s="1135"/>
      <c r="R45" s="1136"/>
      <c r="S45" s="1136"/>
      <c r="T45" s="1136"/>
      <c r="U45" s="1136"/>
      <c r="V45" s="1136"/>
      <c r="W45" s="1136"/>
      <c r="X45" s="1136"/>
      <c r="Y45" s="1136"/>
      <c r="Z45" s="1136"/>
      <c r="AA45" s="1136"/>
      <c r="AB45" s="1136"/>
      <c r="AC45" s="1136"/>
      <c r="AD45" s="1136"/>
      <c r="AE45" s="1137"/>
      <c r="AF45" s="1111"/>
      <c r="AG45" s="1112"/>
      <c r="AH45" s="1112"/>
      <c r="AI45" s="1112"/>
      <c r="AJ45" s="1113"/>
      <c r="AK45" s="1069"/>
      <c r="AL45" s="1060"/>
      <c r="AM45" s="1060"/>
      <c r="AN45" s="1060"/>
      <c r="AO45" s="1060"/>
      <c r="AP45" s="1060"/>
      <c r="AQ45" s="1060"/>
      <c r="AR45" s="1060"/>
      <c r="AS45" s="1060"/>
      <c r="AT45" s="1060"/>
      <c r="AU45" s="1060"/>
      <c r="AV45" s="1060"/>
      <c r="AW45" s="1060"/>
      <c r="AX45" s="1060"/>
      <c r="AY45" s="1060"/>
      <c r="AZ45" s="1134"/>
      <c r="BA45" s="1134"/>
      <c r="BB45" s="1134"/>
      <c r="BC45" s="1134"/>
      <c r="BD45" s="1134"/>
      <c r="BE45" s="1124"/>
      <c r="BF45" s="1124"/>
      <c r="BG45" s="1124"/>
      <c r="BH45" s="1124"/>
      <c r="BI45" s="1125"/>
      <c r="BJ45" s="252"/>
      <c r="BK45" s="252"/>
      <c r="BL45" s="252"/>
      <c r="BM45" s="252"/>
      <c r="BN45" s="252"/>
      <c r="BO45" s="265"/>
      <c r="BP45" s="265"/>
      <c r="BQ45" s="262">
        <v>39</v>
      </c>
      <c r="BR45" s="263"/>
      <c r="BS45" s="1106"/>
      <c r="BT45" s="1107"/>
      <c r="BU45" s="1107"/>
      <c r="BV45" s="1107"/>
      <c r="BW45" s="1107"/>
      <c r="BX45" s="1107"/>
      <c r="BY45" s="1107"/>
      <c r="BZ45" s="1107"/>
      <c r="CA45" s="1107"/>
      <c r="CB45" s="1107"/>
      <c r="CC45" s="1107"/>
      <c r="CD45" s="1107"/>
      <c r="CE45" s="1107"/>
      <c r="CF45" s="1107"/>
      <c r="CG45" s="1108"/>
      <c r="CH45" s="1081"/>
      <c r="CI45" s="1082"/>
      <c r="CJ45" s="1082"/>
      <c r="CK45" s="1082"/>
      <c r="CL45" s="1083"/>
      <c r="CM45" s="1081"/>
      <c r="CN45" s="1082"/>
      <c r="CO45" s="1082"/>
      <c r="CP45" s="1082"/>
      <c r="CQ45" s="1083"/>
      <c r="CR45" s="1081"/>
      <c r="CS45" s="1082"/>
      <c r="CT45" s="1082"/>
      <c r="CU45" s="1082"/>
      <c r="CV45" s="1083"/>
      <c r="CW45" s="1081"/>
      <c r="CX45" s="1082"/>
      <c r="CY45" s="1082"/>
      <c r="CZ45" s="1082"/>
      <c r="DA45" s="1083"/>
      <c r="DB45" s="1081"/>
      <c r="DC45" s="1082"/>
      <c r="DD45" s="1082"/>
      <c r="DE45" s="1082"/>
      <c r="DF45" s="1083"/>
      <c r="DG45" s="1081"/>
      <c r="DH45" s="1082"/>
      <c r="DI45" s="1082"/>
      <c r="DJ45" s="1082"/>
      <c r="DK45" s="1083"/>
      <c r="DL45" s="1081"/>
      <c r="DM45" s="1082"/>
      <c r="DN45" s="1082"/>
      <c r="DO45" s="1082"/>
      <c r="DP45" s="1083"/>
      <c r="DQ45" s="1081"/>
      <c r="DR45" s="1082"/>
      <c r="DS45" s="1082"/>
      <c r="DT45" s="1082"/>
      <c r="DU45" s="1083"/>
      <c r="DV45" s="1084"/>
      <c r="DW45" s="1085"/>
      <c r="DX45" s="1085"/>
      <c r="DY45" s="1085"/>
      <c r="DZ45" s="1086"/>
      <c r="EA45" s="246"/>
    </row>
    <row r="46" spans="1:131" s="247" customFormat="1" ht="26.25" customHeight="1" x14ac:dyDescent="0.15">
      <c r="A46" s="261">
        <v>19</v>
      </c>
      <c r="B46" s="1129"/>
      <c r="C46" s="1130"/>
      <c r="D46" s="1130"/>
      <c r="E46" s="1130"/>
      <c r="F46" s="1130"/>
      <c r="G46" s="1130"/>
      <c r="H46" s="1130"/>
      <c r="I46" s="1130"/>
      <c r="J46" s="1130"/>
      <c r="K46" s="1130"/>
      <c r="L46" s="1130"/>
      <c r="M46" s="1130"/>
      <c r="N46" s="1130"/>
      <c r="O46" s="1130"/>
      <c r="P46" s="1131"/>
      <c r="Q46" s="1135"/>
      <c r="R46" s="1136"/>
      <c r="S46" s="1136"/>
      <c r="T46" s="1136"/>
      <c r="U46" s="1136"/>
      <c r="V46" s="1136"/>
      <c r="W46" s="1136"/>
      <c r="X46" s="1136"/>
      <c r="Y46" s="1136"/>
      <c r="Z46" s="1136"/>
      <c r="AA46" s="1136"/>
      <c r="AB46" s="1136"/>
      <c r="AC46" s="1136"/>
      <c r="AD46" s="1136"/>
      <c r="AE46" s="1137"/>
      <c r="AF46" s="1111"/>
      <c r="AG46" s="1112"/>
      <c r="AH46" s="1112"/>
      <c r="AI46" s="1112"/>
      <c r="AJ46" s="1113"/>
      <c r="AK46" s="1069"/>
      <c r="AL46" s="1060"/>
      <c r="AM46" s="1060"/>
      <c r="AN46" s="1060"/>
      <c r="AO46" s="1060"/>
      <c r="AP46" s="1060"/>
      <c r="AQ46" s="1060"/>
      <c r="AR46" s="1060"/>
      <c r="AS46" s="1060"/>
      <c r="AT46" s="1060"/>
      <c r="AU46" s="1060"/>
      <c r="AV46" s="1060"/>
      <c r="AW46" s="1060"/>
      <c r="AX46" s="1060"/>
      <c r="AY46" s="1060"/>
      <c r="AZ46" s="1134"/>
      <c r="BA46" s="1134"/>
      <c r="BB46" s="1134"/>
      <c r="BC46" s="1134"/>
      <c r="BD46" s="1134"/>
      <c r="BE46" s="1124"/>
      <c r="BF46" s="1124"/>
      <c r="BG46" s="1124"/>
      <c r="BH46" s="1124"/>
      <c r="BI46" s="1125"/>
      <c r="BJ46" s="252"/>
      <c r="BK46" s="252"/>
      <c r="BL46" s="252"/>
      <c r="BM46" s="252"/>
      <c r="BN46" s="252"/>
      <c r="BO46" s="265"/>
      <c r="BP46" s="265"/>
      <c r="BQ46" s="262">
        <v>40</v>
      </c>
      <c r="BR46" s="263"/>
      <c r="BS46" s="1106"/>
      <c r="BT46" s="1107"/>
      <c r="BU46" s="1107"/>
      <c r="BV46" s="1107"/>
      <c r="BW46" s="1107"/>
      <c r="BX46" s="1107"/>
      <c r="BY46" s="1107"/>
      <c r="BZ46" s="1107"/>
      <c r="CA46" s="1107"/>
      <c r="CB46" s="1107"/>
      <c r="CC46" s="1107"/>
      <c r="CD46" s="1107"/>
      <c r="CE46" s="1107"/>
      <c r="CF46" s="1107"/>
      <c r="CG46" s="1108"/>
      <c r="CH46" s="1081"/>
      <c r="CI46" s="1082"/>
      <c r="CJ46" s="1082"/>
      <c r="CK46" s="1082"/>
      <c r="CL46" s="1083"/>
      <c r="CM46" s="1081"/>
      <c r="CN46" s="1082"/>
      <c r="CO46" s="1082"/>
      <c r="CP46" s="1082"/>
      <c r="CQ46" s="1083"/>
      <c r="CR46" s="1081"/>
      <c r="CS46" s="1082"/>
      <c r="CT46" s="1082"/>
      <c r="CU46" s="1082"/>
      <c r="CV46" s="1083"/>
      <c r="CW46" s="1081"/>
      <c r="CX46" s="1082"/>
      <c r="CY46" s="1082"/>
      <c r="CZ46" s="1082"/>
      <c r="DA46" s="1083"/>
      <c r="DB46" s="1081"/>
      <c r="DC46" s="1082"/>
      <c r="DD46" s="1082"/>
      <c r="DE46" s="1082"/>
      <c r="DF46" s="1083"/>
      <c r="DG46" s="1081"/>
      <c r="DH46" s="1082"/>
      <c r="DI46" s="1082"/>
      <c r="DJ46" s="1082"/>
      <c r="DK46" s="1083"/>
      <c r="DL46" s="1081"/>
      <c r="DM46" s="1082"/>
      <c r="DN46" s="1082"/>
      <c r="DO46" s="1082"/>
      <c r="DP46" s="1083"/>
      <c r="DQ46" s="1081"/>
      <c r="DR46" s="1082"/>
      <c r="DS46" s="1082"/>
      <c r="DT46" s="1082"/>
      <c r="DU46" s="1083"/>
      <c r="DV46" s="1084"/>
      <c r="DW46" s="1085"/>
      <c r="DX46" s="1085"/>
      <c r="DY46" s="1085"/>
      <c r="DZ46" s="1086"/>
      <c r="EA46" s="246"/>
    </row>
    <row r="47" spans="1:131" s="247" customFormat="1" ht="26.25" customHeight="1" x14ac:dyDescent="0.15">
      <c r="A47" s="261">
        <v>20</v>
      </c>
      <c r="B47" s="1129"/>
      <c r="C47" s="1130"/>
      <c r="D47" s="1130"/>
      <c r="E47" s="1130"/>
      <c r="F47" s="1130"/>
      <c r="G47" s="1130"/>
      <c r="H47" s="1130"/>
      <c r="I47" s="1130"/>
      <c r="J47" s="1130"/>
      <c r="K47" s="1130"/>
      <c r="L47" s="1130"/>
      <c r="M47" s="1130"/>
      <c r="N47" s="1130"/>
      <c r="O47" s="1130"/>
      <c r="P47" s="1131"/>
      <c r="Q47" s="1135"/>
      <c r="R47" s="1136"/>
      <c r="S47" s="1136"/>
      <c r="T47" s="1136"/>
      <c r="U47" s="1136"/>
      <c r="V47" s="1136"/>
      <c r="W47" s="1136"/>
      <c r="X47" s="1136"/>
      <c r="Y47" s="1136"/>
      <c r="Z47" s="1136"/>
      <c r="AA47" s="1136"/>
      <c r="AB47" s="1136"/>
      <c r="AC47" s="1136"/>
      <c r="AD47" s="1136"/>
      <c r="AE47" s="1137"/>
      <c r="AF47" s="1111"/>
      <c r="AG47" s="1112"/>
      <c r="AH47" s="1112"/>
      <c r="AI47" s="1112"/>
      <c r="AJ47" s="1113"/>
      <c r="AK47" s="1069"/>
      <c r="AL47" s="1060"/>
      <c r="AM47" s="1060"/>
      <c r="AN47" s="1060"/>
      <c r="AO47" s="1060"/>
      <c r="AP47" s="1060"/>
      <c r="AQ47" s="1060"/>
      <c r="AR47" s="1060"/>
      <c r="AS47" s="1060"/>
      <c r="AT47" s="1060"/>
      <c r="AU47" s="1060"/>
      <c r="AV47" s="1060"/>
      <c r="AW47" s="1060"/>
      <c r="AX47" s="1060"/>
      <c r="AY47" s="1060"/>
      <c r="AZ47" s="1134"/>
      <c r="BA47" s="1134"/>
      <c r="BB47" s="1134"/>
      <c r="BC47" s="1134"/>
      <c r="BD47" s="1134"/>
      <c r="BE47" s="1124"/>
      <c r="BF47" s="1124"/>
      <c r="BG47" s="1124"/>
      <c r="BH47" s="1124"/>
      <c r="BI47" s="1125"/>
      <c r="BJ47" s="252"/>
      <c r="BK47" s="252"/>
      <c r="BL47" s="252"/>
      <c r="BM47" s="252"/>
      <c r="BN47" s="252"/>
      <c r="BO47" s="265"/>
      <c r="BP47" s="265"/>
      <c r="BQ47" s="262">
        <v>41</v>
      </c>
      <c r="BR47" s="263"/>
      <c r="BS47" s="1106"/>
      <c r="BT47" s="1107"/>
      <c r="BU47" s="1107"/>
      <c r="BV47" s="1107"/>
      <c r="BW47" s="1107"/>
      <c r="BX47" s="1107"/>
      <c r="BY47" s="1107"/>
      <c r="BZ47" s="1107"/>
      <c r="CA47" s="1107"/>
      <c r="CB47" s="1107"/>
      <c r="CC47" s="1107"/>
      <c r="CD47" s="1107"/>
      <c r="CE47" s="1107"/>
      <c r="CF47" s="1107"/>
      <c r="CG47" s="1108"/>
      <c r="CH47" s="1081"/>
      <c r="CI47" s="1082"/>
      <c r="CJ47" s="1082"/>
      <c r="CK47" s="1082"/>
      <c r="CL47" s="1083"/>
      <c r="CM47" s="1081"/>
      <c r="CN47" s="1082"/>
      <c r="CO47" s="1082"/>
      <c r="CP47" s="1082"/>
      <c r="CQ47" s="1083"/>
      <c r="CR47" s="1081"/>
      <c r="CS47" s="1082"/>
      <c r="CT47" s="1082"/>
      <c r="CU47" s="1082"/>
      <c r="CV47" s="1083"/>
      <c r="CW47" s="1081"/>
      <c r="CX47" s="1082"/>
      <c r="CY47" s="1082"/>
      <c r="CZ47" s="1082"/>
      <c r="DA47" s="1083"/>
      <c r="DB47" s="1081"/>
      <c r="DC47" s="1082"/>
      <c r="DD47" s="1082"/>
      <c r="DE47" s="1082"/>
      <c r="DF47" s="1083"/>
      <c r="DG47" s="1081"/>
      <c r="DH47" s="1082"/>
      <c r="DI47" s="1082"/>
      <c r="DJ47" s="1082"/>
      <c r="DK47" s="1083"/>
      <c r="DL47" s="1081"/>
      <c r="DM47" s="1082"/>
      <c r="DN47" s="1082"/>
      <c r="DO47" s="1082"/>
      <c r="DP47" s="1083"/>
      <c r="DQ47" s="1081"/>
      <c r="DR47" s="1082"/>
      <c r="DS47" s="1082"/>
      <c r="DT47" s="1082"/>
      <c r="DU47" s="1083"/>
      <c r="DV47" s="1084"/>
      <c r="DW47" s="1085"/>
      <c r="DX47" s="1085"/>
      <c r="DY47" s="1085"/>
      <c r="DZ47" s="1086"/>
      <c r="EA47" s="246"/>
    </row>
    <row r="48" spans="1:131" s="247" customFormat="1" ht="26.25" customHeight="1" x14ac:dyDescent="0.15">
      <c r="A48" s="261">
        <v>21</v>
      </c>
      <c r="B48" s="1129"/>
      <c r="C48" s="1130"/>
      <c r="D48" s="1130"/>
      <c r="E48" s="1130"/>
      <c r="F48" s="1130"/>
      <c r="G48" s="1130"/>
      <c r="H48" s="1130"/>
      <c r="I48" s="1130"/>
      <c r="J48" s="1130"/>
      <c r="K48" s="1130"/>
      <c r="L48" s="1130"/>
      <c r="M48" s="1130"/>
      <c r="N48" s="1130"/>
      <c r="O48" s="1130"/>
      <c r="P48" s="1131"/>
      <c r="Q48" s="1135"/>
      <c r="R48" s="1136"/>
      <c r="S48" s="1136"/>
      <c r="T48" s="1136"/>
      <c r="U48" s="1136"/>
      <c r="V48" s="1136"/>
      <c r="W48" s="1136"/>
      <c r="X48" s="1136"/>
      <c r="Y48" s="1136"/>
      <c r="Z48" s="1136"/>
      <c r="AA48" s="1136"/>
      <c r="AB48" s="1136"/>
      <c r="AC48" s="1136"/>
      <c r="AD48" s="1136"/>
      <c r="AE48" s="1137"/>
      <c r="AF48" s="1111"/>
      <c r="AG48" s="1112"/>
      <c r="AH48" s="1112"/>
      <c r="AI48" s="1112"/>
      <c r="AJ48" s="1113"/>
      <c r="AK48" s="1069"/>
      <c r="AL48" s="1060"/>
      <c r="AM48" s="1060"/>
      <c r="AN48" s="1060"/>
      <c r="AO48" s="1060"/>
      <c r="AP48" s="1060"/>
      <c r="AQ48" s="1060"/>
      <c r="AR48" s="1060"/>
      <c r="AS48" s="1060"/>
      <c r="AT48" s="1060"/>
      <c r="AU48" s="1060"/>
      <c r="AV48" s="1060"/>
      <c r="AW48" s="1060"/>
      <c r="AX48" s="1060"/>
      <c r="AY48" s="1060"/>
      <c r="AZ48" s="1134"/>
      <c r="BA48" s="1134"/>
      <c r="BB48" s="1134"/>
      <c r="BC48" s="1134"/>
      <c r="BD48" s="1134"/>
      <c r="BE48" s="1124"/>
      <c r="BF48" s="1124"/>
      <c r="BG48" s="1124"/>
      <c r="BH48" s="1124"/>
      <c r="BI48" s="1125"/>
      <c r="BJ48" s="252"/>
      <c r="BK48" s="252"/>
      <c r="BL48" s="252"/>
      <c r="BM48" s="252"/>
      <c r="BN48" s="252"/>
      <c r="BO48" s="265"/>
      <c r="BP48" s="265"/>
      <c r="BQ48" s="262">
        <v>42</v>
      </c>
      <c r="BR48" s="263"/>
      <c r="BS48" s="1106"/>
      <c r="BT48" s="1107"/>
      <c r="BU48" s="1107"/>
      <c r="BV48" s="1107"/>
      <c r="BW48" s="1107"/>
      <c r="BX48" s="1107"/>
      <c r="BY48" s="1107"/>
      <c r="BZ48" s="1107"/>
      <c r="CA48" s="1107"/>
      <c r="CB48" s="1107"/>
      <c r="CC48" s="1107"/>
      <c r="CD48" s="1107"/>
      <c r="CE48" s="1107"/>
      <c r="CF48" s="1107"/>
      <c r="CG48" s="1108"/>
      <c r="CH48" s="1081"/>
      <c r="CI48" s="1082"/>
      <c r="CJ48" s="1082"/>
      <c r="CK48" s="1082"/>
      <c r="CL48" s="1083"/>
      <c r="CM48" s="1081"/>
      <c r="CN48" s="1082"/>
      <c r="CO48" s="1082"/>
      <c r="CP48" s="1082"/>
      <c r="CQ48" s="1083"/>
      <c r="CR48" s="1081"/>
      <c r="CS48" s="1082"/>
      <c r="CT48" s="1082"/>
      <c r="CU48" s="1082"/>
      <c r="CV48" s="1083"/>
      <c r="CW48" s="1081"/>
      <c r="CX48" s="1082"/>
      <c r="CY48" s="1082"/>
      <c r="CZ48" s="1082"/>
      <c r="DA48" s="1083"/>
      <c r="DB48" s="1081"/>
      <c r="DC48" s="1082"/>
      <c r="DD48" s="1082"/>
      <c r="DE48" s="1082"/>
      <c r="DF48" s="1083"/>
      <c r="DG48" s="1081"/>
      <c r="DH48" s="1082"/>
      <c r="DI48" s="1082"/>
      <c r="DJ48" s="1082"/>
      <c r="DK48" s="1083"/>
      <c r="DL48" s="1081"/>
      <c r="DM48" s="1082"/>
      <c r="DN48" s="1082"/>
      <c r="DO48" s="1082"/>
      <c r="DP48" s="1083"/>
      <c r="DQ48" s="1081"/>
      <c r="DR48" s="1082"/>
      <c r="DS48" s="1082"/>
      <c r="DT48" s="1082"/>
      <c r="DU48" s="1083"/>
      <c r="DV48" s="1084"/>
      <c r="DW48" s="1085"/>
      <c r="DX48" s="1085"/>
      <c r="DY48" s="1085"/>
      <c r="DZ48" s="1086"/>
      <c r="EA48" s="246"/>
    </row>
    <row r="49" spans="1:131" s="247" customFormat="1" ht="26.25" customHeight="1" x14ac:dyDescent="0.15">
      <c r="A49" s="261">
        <v>22</v>
      </c>
      <c r="B49" s="1129"/>
      <c r="C49" s="1130"/>
      <c r="D49" s="1130"/>
      <c r="E49" s="1130"/>
      <c r="F49" s="1130"/>
      <c r="G49" s="1130"/>
      <c r="H49" s="1130"/>
      <c r="I49" s="1130"/>
      <c r="J49" s="1130"/>
      <c r="K49" s="1130"/>
      <c r="L49" s="1130"/>
      <c r="M49" s="1130"/>
      <c r="N49" s="1130"/>
      <c r="O49" s="1130"/>
      <c r="P49" s="1131"/>
      <c r="Q49" s="1135"/>
      <c r="R49" s="1136"/>
      <c r="S49" s="1136"/>
      <c r="T49" s="1136"/>
      <c r="U49" s="1136"/>
      <c r="V49" s="1136"/>
      <c r="W49" s="1136"/>
      <c r="X49" s="1136"/>
      <c r="Y49" s="1136"/>
      <c r="Z49" s="1136"/>
      <c r="AA49" s="1136"/>
      <c r="AB49" s="1136"/>
      <c r="AC49" s="1136"/>
      <c r="AD49" s="1136"/>
      <c r="AE49" s="1137"/>
      <c r="AF49" s="1111"/>
      <c r="AG49" s="1112"/>
      <c r="AH49" s="1112"/>
      <c r="AI49" s="1112"/>
      <c r="AJ49" s="1113"/>
      <c r="AK49" s="1069"/>
      <c r="AL49" s="1060"/>
      <c r="AM49" s="1060"/>
      <c r="AN49" s="1060"/>
      <c r="AO49" s="1060"/>
      <c r="AP49" s="1060"/>
      <c r="AQ49" s="1060"/>
      <c r="AR49" s="1060"/>
      <c r="AS49" s="1060"/>
      <c r="AT49" s="1060"/>
      <c r="AU49" s="1060"/>
      <c r="AV49" s="1060"/>
      <c r="AW49" s="1060"/>
      <c r="AX49" s="1060"/>
      <c r="AY49" s="1060"/>
      <c r="AZ49" s="1134"/>
      <c r="BA49" s="1134"/>
      <c r="BB49" s="1134"/>
      <c r="BC49" s="1134"/>
      <c r="BD49" s="1134"/>
      <c r="BE49" s="1124"/>
      <c r="BF49" s="1124"/>
      <c r="BG49" s="1124"/>
      <c r="BH49" s="1124"/>
      <c r="BI49" s="1125"/>
      <c r="BJ49" s="252"/>
      <c r="BK49" s="252"/>
      <c r="BL49" s="252"/>
      <c r="BM49" s="252"/>
      <c r="BN49" s="252"/>
      <c r="BO49" s="265"/>
      <c r="BP49" s="265"/>
      <c r="BQ49" s="262">
        <v>43</v>
      </c>
      <c r="BR49" s="263"/>
      <c r="BS49" s="1106"/>
      <c r="BT49" s="1107"/>
      <c r="BU49" s="1107"/>
      <c r="BV49" s="1107"/>
      <c r="BW49" s="1107"/>
      <c r="BX49" s="1107"/>
      <c r="BY49" s="1107"/>
      <c r="BZ49" s="1107"/>
      <c r="CA49" s="1107"/>
      <c r="CB49" s="1107"/>
      <c r="CC49" s="1107"/>
      <c r="CD49" s="1107"/>
      <c r="CE49" s="1107"/>
      <c r="CF49" s="1107"/>
      <c r="CG49" s="1108"/>
      <c r="CH49" s="1081"/>
      <c r="CI49" s="1082"/>
      <c r="CJ49" s="1082"/>
      <c r="CK49" s="1082"/>
      <c r="CL49" s="1083"/>
      <c r="CM49" s="1081"/>
      <c r="CN49" s="1082"/>
      <c r="CO49" s="1082"/>
      <c r="CP49" s="1082"/>
      <c r="CQ49" s="1083"/>
      <c r="CR49" s="1081"/>
      <c r="CS49" s="1082"/>
      <c r="CT49" s="1082"/>
      <c r="CU49" s="1082"/>
      <c r="CV49" s="1083"/>
      <c r="CW49" s="1081"/>
      <c r="CX49" s="1082"/>
      <c r="CY49" s="1082"/>
      <c r="CZ49" s="1082"/>
      <c r="DA49" s="1083"/>
      <c r="DB49" s="1081"/>
      <c r="DC49" s="1082"/>
      <c r="DD49" s="1082"/>
      <c r="DE49" s="1082"/>
      <c r="DF49" s="1083"/>
      <c r="DG49" s="1081"/>
      <c r="DH49" s="1082"/>
      <c r="DI49" s="1082"/>
      <c r="DJ49" s="1082"/>
      <c r="DK49" s="1083"/>
      <c r="DL49" s="1081"/>
      <c r="DM49" s="1082"/>
      <c r="DN49" s="1082"/>
      <c r="DO49" s="1082"/>
      <c r="DP49" s="1083"/>
      <c r="DQ49" s="1081"/>
      <c r="DR49" s="1082"/>
      <c r="DS49" s="1082"/>
      <c r="DT49" s="1082"/>
      <c r="DU49" s="1083"/>
      <c r="DV49" s="1084"/>
      <c r="DW49" s="1085"/>
      <c r="DX49" s="1085"/>
      <c r="DY49" s="1085"/>
      <c r="DZ49" s="1086"/>
      <c r="EA49" s="246"/>
    </row>
    <row r="50" spans="1:131" s="247" customFormat="1" ht="26.25" customHeight="1" x14ac:dyDescent="0.15">
      <c r="A50" s="261">
        <v>23</v>
      </c>
      <c r="B50" s="1129"/>
      <c r="C50" s="1130"/>
      <c r="D50" s="1130"/>
      <c r="E50" s="1130"/>
      <c r="F50" s="1130"/>
      <c r="G50" s="1130"/>
      <c r="H50" s="1130"/>
      <c r="I50" s="1130"/>
      <c r="J50" s="1130"/>
      <c r="K50" s="1130"/>
      <c r="L50" s="1130"/>
      <c r="M50" s="1130"/>
      <c r="N50" s="1130"/>
      <c r="O50" s="1130"/>
      <c r="P50" s="1131"/>
      <c r="Q50" s="1132"/>
      <c r="R50" s="1115"/>
      <c r="S50" s="1115"/>
      <c r="T50" s="1115"/>
      <c r="U50" s="1115"/>
      <c r="V50" s="1115"/>
      <c r="W50" s="1115"/>
      <c r="X50" s="1115"/>
      <c r="Y50" s="1115"/>
      <c r="Z50" s="1115"/>
      <c r="AA50" s="1115"/>
      <c r="AB50" s="1115"/>
      <c r="AC50" s="1115"/>
      <c r="AD50" s="1115"/>
      <c r="AE50" s="1133"/>
      <c r="AF50" s="1111"/>
      <c r="AG50" s="1112"/>
      <c r="AH50" s="1112"/>
      <c r="AI50" s="1112"/>
      <c r="AJ50" s="1113"/>
      <c r="AK50" s="1114"/>
      <c r="AL50" s="1115"/>
      <c r="AM50" s="1115"/>
      <c r="AN50" s="1115"/>
      <c r="AO50" s="1115"/>
      <c r="AP50" s="1115"/>
      <c r="AQ50" s="1115"/>
      <c r="AR50" s="1115"/>
      <c r="AS50" s="1115"/>
      <c r="AT50" s="1115"/>
      <c r="AU50" s="1115"/>
      <c r="AV50" s="1115"/>
      <c r="AW50" s="1115"/>
      <c r="AX50" s="1115"/>
      <c r="AY50" s="1115"/>
      <c r="AZ50" s="1116"/>
      <c r="BA50" s="1116"/>
      <c r="BB50" s="1116"/>
      <c r="BC50" s="1116"/>
      <c r="BD50" s="1116"/>
      <c r="BE50" s="1124"/>
      <c r="BF50" s="1124"/>
      <c r="BG50" s="1124"/>
      <c r="BH50" s="1124"/>
      <c r="BI50" s="1125"/>
      <c r="BJ50" s="252"/>
      <c r="BK50" s="252"/>
      <c r="BL50" s="252"/>
      <c r="BM50" s="252"/>
      <c r="BN50" s="252"/>
      <c r="BO50" s="265"/>
      <c r="BP50" s="265"/>
      <c r="BQ50" s="262">
        <v>44</v>
      </c>
      <c r="BR50" s="263"/>
      <c r="BS50" s="1106"/>
      <c r="BT50" s="1107"/>
      <c r="BU50" s="1107"/>
      <c r="BV50" s="1107"/>
      <c r="BW50" s="1107"/>
      <c r="BX50" s="1107"/>
      <c r="BY50" s="1107"/>
      <c r="BZ50" s="1107"/>
      <c r="CA50" s="1107"/>
      <c r="CB50" s="1107"/>
      <c r="CC50" s="1107"/>
      <c r="CD50" s="1107"/>
      <c r="CE50" s="1107"/>
      <c r="CF50" s="1107"/>
      <c r="CG50" s="1108"/>
      <c r="CH50" s="1081"/>
      <c r="CI50" s="1082"/>
      <c r="CJ50" s="1082"/>
      <c r="CK50" s="1082"/>
      <c r="CL50" s="1083"/>
      <c r="CM50" s="1081"/>
      <c r="CN50" s="1082"/>
      <c r="CO50" s="1082"/>
      <c r="CP50" s="1082"/>
      <c r="CQ50" s="1083"/>
      <c r="CR50" s="1081"/>
      <c r="CS50" s="1082"/>
      <c r="CT50" s="1082"/>
      <c r="CU50" s="1082"/>
      <c r="CV50" s="1083"/>
      <c r="CW50" s="1081"/>
      <c r="CX50" s="1082"/>
      <c r="CY50" s="1082"/>
      <c r="CZ50" s="1082"/>
      <c r="DA50" s="1083"/>
      <c r="DB50" s="1081"/>
      <c r="DC50" s="1082"/>
      <c r="DD50" s="1082"/>
      <c r="DE50" s="1082"/>
      <c r="DF50" s="1083"/>
      <c r="DG50" s="1081"/>
      <c r="DH50" s="1082"/>
      <c r="DI50" s="1082"/>
      <c r="DJ50" s="1082"/>
      <c r="DK50" s="1083"/>
      <c r="DL50" s="1081"/>
      <c r="DM50" s="1082"/>
      <c r="DN50" s="1082"/>
      <c r="DO50" s="1082"/>
      <c r="DP50" s="1083"/>
      <c r="DQ50" s="1081"/>
      <c r="DR50" s="1082"/>
      <c r="DS50" s="1082"/>
      <c r="DT50" s="1082"/>
      <c r="DU50" s="1083"/>
      <c r="DV50" s="1084"/>
      <c r="DW50" s="1085"/>
      <c r="DX50" s="1085"/>
      <c r="DY50" s="1085"/>
      <c r="DZ50" s="1086"/>
      <c r="EA50" s="246"/>
    </row>
    <row r="51" spans="1:131" s="247" customFormat="1" ht="26.25" customHeight="1" x14ac:dyDescent="0.15">
      <c r="A51" s="261">
        <v>24</v>
      </c>
      <c r="B51" s="1129"/>
      <c r="C51" s="1130"/>
      <c r="D51" s="1130"/>
      <c r="E51" s="1130"/>
      <c r="F51" s="1130"/>
      <c r="G51" s="1130"/>
      <c r="H51" s="1130"/>
      <c r="I51" s="1130"/>
      <c r="J51" s="1130"/>
      <c r="K51" s="1130"/>
      <c r="L51" s="1130"/>
      <c r="M51" s="1130"/>
      <c r="N51" s="1130"/>
      <c r="O51" s="1130"/>
      <c r="P51" s="1131"/>
      <c r="Q51" s="1132"/>
      <c r="R51" s="1115"/>
      <c r="S51" s="1115"/>
      <c r="T51" s="1115"/>
      <c r="U51" s="1115"/>
      <c r="V51" s="1115"/>
      <c r="W51" s="1115"/>
      <c r="X51" s="1115"/>
      <c r="Y51" s="1115"/>
      <c r="Z51" s="1115"/>
      <c r="AA51" s="1115"/>
      <c r="AB51" s="1115"/>
      <c r="AC51" s="1115"/>
      <c r="AD51" s="1115"/>
      <c r="AE51" s="1133"/>
      <c r="AF51" s="1111"/>
      <c r="AG51" s="1112"/>
      <c r="AH51" s="1112"/>
      <c r="AI51" s="1112"/>
      <c r="AJ51" s="1113"/>
      <c r="AK51" s="1114"/>
      <c r="AL51" s="1115"/>
      <c r="AM51" s="1115"/>
      <c r="AN51" s="1115"/>
      <c r="AO51" s="1115"/>
      <c r="AP51" s="1115"/>
      <c r="AQ51" s="1115"/>
      <c r="AR51" s="1115"/>
      <c r="AS51" s="1115"/>
      <c r="AT51" s="1115"/>
      <c r="AU51" s="1115"/>
      <c r="AV51" s="1115"/>
      <c r="AW51" s="1115"/>
      <c r="AX51" s="1115"/>
      <c r="AY51" s="1115"/>
      <c r="AZ51" s="1116"/>
      <c r="BA51" s="1116"/>
      <c r="BB51" s="1116"/>
      <c r="BC51" s="1116"/>
      <c r="BD51" s="1116"/>
      <c r="BE51" s="1124"/>
      <c r="BF51" s="1124"/>
      <c r="BG51" s="1124"/>
      <c r="BH51" s="1124"/>
      <c r="BI51" s="1125"/>
      <c r="BJ51" s="252"/>
      <c r="BK51" s="252"/>
      <c r="BL51" s="252"/>
      <c r="BM51" s="252"/>
      <c r="BN51" s="252"/>
      <c r="BO51" s="265"/>
      <c r="BP51" s="265"/>
      <c r="BQ51" s="262">
        <v>45</v>
      </c>
      <c r="BR51" s="263"/>
      <c r="BS51" s="1106"/>
      <c r="BT51" s="1107"/>
      <c r="BU51" s="1107"/>
      <c r="BV51" s="1107"/>
      <c r="BW51" s="1107"/>
      <c r="BX51" s="1107"/>
      <c r="BY51" s="1107"/>
      <c r="BZ51" s="1107"/>
      <c r="CA51" s="1107"/>
      <c r="CB51" s="1107"/>
      <c r="CC51" s="1107"/>
      <c r="CD51" s="1107"/>
      <c r="CE51" s="1107"/>
      <c r="CF51" s="1107"/>
      <c r="CG51" s="1108"/>
      <c r="CH51" s="1081"/>
      <c r="CI51" s="1082"/>
      <c r="CJ51" s="1082"/>
      <c r="CK51" s="1082"/>
      <c r="CL51" s="1083"/>
      <c r="CM51" s="1081"/>
      <c r="CN51" s="1082"/>
      <c r="CO51" s="1082"/>
      <c r="CP51" s="1082"/>
      <c r="CQ51" s="1083"/>
      <c r="CR51" s="1081"/>
      <c r="CS51" s="1082"/>
      <c r="CT51" s="1082"/>
      <c r="CU51" s="1082"/>
      <c r="CV51" s="1083"/>
      <c r="CW51" s="1081"/>
      <c r="CX51" s="1082"/>
      <c r="CY51" s="1082"/>
      <c r="CZ51" s="1082"/>
      <c r="DA51" s="1083"/>
      <c r="DB51" s="1081"/>
      <c r="DC51" s="1082"/>
      <c r="DD51" s="1082"/>
      <c r="DE51" s="1082"/>
      <c r="DF51" s="1083"/>
      <c r="DG51" s="1081"/>
      <c r="DH51" s="1082"/>
      <c r="DI51" s="1082"/>
      <c r="DJ51" s="1082"/>
      <c r="DK51" s="1083"/>
      <c r="DL51" s="1081"/>
      <c r="DM51" s="1082"/>
      <c r="DN51" s="1082"/>
      <c r="DO51" s="1082"/>
      <c r="DP51" s="1083"/>
      <c r="DQ51" s="1081"/>
      <c r="DR51" s="1082"/>
      <c r="DS51" s="1082"/>
      <c r="DT51" s="1082"/>
      <c r="DU51" s="1083"/>
      <c r="DV51" s="1084"/>
      <c r="DW51" s="1085"/>
      <c r="DX51" s="1085"/>
      <c r="DY51" s="1085"/>
      <c r="DZ51" s="1086"/>
      <c r="EA51" s="246"/>
    </row>
    <row r="52" spans="1:131" s="247" customFormat="1" ht="26.25" customHeight="1" x14ac:dyDescent="0.15">
      <c r="A52" s="261">
        <v>25</v>
      </c>
      <c r="B52" s="1129"/>
      <c r="C52" s="1130"/>
      <c r="D52" s="1130"/>
      <c r="E52" s="1130"/>
      <c r="F52" s="1130"/>
      <c r="G52" s="1130"/>
      <c r="H52" s="1130"/>
      <c r="I52" s="1130"/>
      <c r="J52" s="1130"/>
      <c r="K52" s="1130"/>
      <c r="L52" s="1130"/>
      <c r="M52" s="1130"/>
      <c r="N52" s="1130"/>
      <c r="O52" s="1130"/>
      <c r="P52" s="1131"/>
      <c r="Q52" s="1132"/>
      <c r="R52" s="1115"/>
      <c r="S52" s="1115"/>
      <c r="T52" s="1115"/>
      <c r="U52" s="1115"/>
      <c r="V52" s="1115"/>
      <c r="W52" s="1115"/>
      <c r="X52" s="1115"/>
      <c r="Y52" s="1115"/>
      <c r="Z52" s="1115"/>
      <c r="AA52" s="1115"/>
      <c r="AB52" s="1115"/>
      <c r="AC52" s="1115"/>
      <c r="AD52" s="1115"/>
      <c r="AE52" s="1133"/>
      <c r="AF52" s="1111"/>
      <c r="AG52" s="1112"/>
      <c r="AH52" s="1112"/>
      <c r="AI52" s="1112"/>
      <c r="AJ52" s="1113"/>
      <c r="AK52" s="1114"/>
      <c r="AL52" s="1115"/>
      <c r="AM52" s="1115"/>
      <c r="AN52" s="1115"/>
      <c r="AO52" s="1115"/>
      <c r="AP52" s="1115"/>
      <c r="AQ52" s="1115"/>
      <c r="AR52" s="1115"/>
      <c r="AS52" s="1115"/>
      <c r="AT52" s="1115"/>
      <c r="AU52" s="1115"/>
      <c r="AV52" s="1115"/>
      <c r="AW52" s="1115"/>
      <c r="AX52" s="1115"/>
      <c r="AY52" s="1115"/>
      <c r="AZ52" s="1116"/>
      <c r="BA52" s="1116"/>
      <c r="BB52" s="1116"/>
      <c r="BC52" s="1116"/>
      <c r="BD52" s="1116"/>
      <c r="BE52" s="1124"/>
      <c r="BF52" s="1124"/>
      <c r="BG52" s="1124"/>
      <c r="BH52" s="1124"/>
      <c r="BI52" s="1125"/>
      <c r="BJ52" s="252"/>
      <c r="BK52" s="252"/>
      <c r="BL52" s="252"/>
      <c r="BM52" s="252"/>
      <c r="BN52" s="252"/>
      <c r="BO52" s="265"/>
      <c r="BP52" s="265"/>
      <c r="BQ52" s="262">
        <v>46</v>
      </c>
      <c r="BR52" s="263"/>
      <c r="BS52" s="1106"/>
      <c r="BT52" s="1107"/>
      <c r="BU52" s="1107"/>
      <c r="BV52" s="1107"/>
      <c r="BW52" s="1107"/>
      <c r="BX52" s="1107"/>
      <c r="BY52" s="1107"/>
      <c r="BZ52" s="1107"/>
      <c r="CA52" s="1107"/>
      <c r="CB52" s="1107"/>
      <c r="CC52" s="1107"/>
      <c r="CD52" s="1107"/>
      <c r="CE52" s="1107"/>
      <c r="CF52" s="1107"/>
      <c r="CG52" s="1108"/>
      <c r="CH52" s="1081"/>
      <c r="CI52" s="1082"/>
      <c r="CJ52" s="1082"/>
      <c r="CK52" s="1082"/>
      <c r="CL52" s="1083"/>
      <c r="CM52" s="1081"/>
      <c r="CN52" s="1082"/>
      <c r="CO52" s="1082"/>
      <c r="CP52" s="1082"/>
      <c r="CQ52" s="1083"/>
      <c r="CR52" s="1081"/>
      <c r="CS52" s="1082"/>
      <c r="CT52" s="1082"/>
      <c r="CU52" s="1082"/>
      <c r="CV52" s="1083"/>
      <c r="CW52" s="1081"/>
      <c r="CX52" s="1082"/>
      <c r="CY52" s="1082"/>
      <c r="CZ52" s="1082"/>
      <c r="DA52" s="1083"/>
      <c r="DB52" s="1081"/>
      <c r="DC52" s="1082"/>
      <c r="DD52" s="1082"/>
      <c r="DE52" s="1082"/>
      <c r="DF52" s="1083"/>
      <c r="DG52" s="1081"/>
      <c r="DH52" s="1082"/>
      <c r="DI52" s="1082"/>
      <c r="DJ52" s="1082"/>
      <c r="DK52" s="1083"/>
      <c r="DL52" s="1081"/>
      <c r="DM52" s="1082"/>
      <c r="DN52" s="1082"/>
      <c r="DO52" s="1082"/>
      <c r="DP52" s="1083"/>
      <c r="DQ52" s="1081"/>
      <c r="DR52" s="1082"/>
      <c r="DS52" s="1082"/>
      <c r="DT52" s="1082"/>
      <c r="DU52" s="1083"/>
      <c r="DV52" s="1084"/>
      <c r="DW52" s="1085"/>
      <c r="DX52" s="1085"/>
      <c r="DY52" s="1085"/>
      <c r="DZ52" s="1086"/>
      <c r="EA52" s="246"/>
    </row>
    <row r="53" spans="1:131" s="247" customFormat="1" ht="26.25" customHeight="1" x14ac:dyDescent="0.15">
      <c r="A53" s="261">
        <v>26</v>
      </c>
      <c r="B53" s="1129"/>
      <c r="C53" s="1130"/>
      <c r="D53" s="1130"/>
      <c r="E53" s="1130"/>
      <c r="F53" s="1130"/>
      <c r="G53" s="1130"/>
      <c r="H53" s="1130"/>
      <c r="I53" s="1130"/>
      <c r="J53" s="1130"/>
      <c r="K53" s="1130"/>
      <c r="L53" s="1130"/>
      <c r="M53" s="1130"/>
      <c r="N53" s="1130"/>
      <c r="O53" s="1130"/>
      <c r="P53" s="1131"/>
      <c r="Q53" s="1132"/>
      <c r="R53" s="1115"/>
      <c r="S53" s="1115"/>
      <c r="T53" s="1115"/>
      <c r="U53" s="1115"/>
      <c r="V53" s="1115"/>
      <c r="W53" s="1115"/>
      <c r="X53" s="1115"/>
      <c r="Y53" s="1115"/>
      <c r="Z53" s="1115"/>
      <c r="AA53" s="1115"/>
      <c r="AB53" s="1115"/>
      <c r="AC53" s="1115"/>
      <c r="AD53" s="1115"/>
      <c r="AE53" s="1133"/>
      <c r="AF53" s="1111"/>
      <c r="AG53" s="1112"/>
      <c r="AH53" s="1112"/>
      <c r="AI53" s="1112"/>
      <c r="AJ53" s="1113"/>
      <c r="AK53" s="1114"/>
      <c r="AL53" s="1115"/>
      <c r="AM53" s="1115"/>
      <c r="AN53" s="1115"/>
      <c r="AO53" s="1115"/>
      <c r="AP53" s="1115"/>
      <c r="AQ53" s="1115"/>
      <c r="AR53" s="1115"/>
      <c r="AS53" s="1115"/>
      <c r="AT53" s="1115"/>
      <c r="AU53" s="1115"/>
      <c r="AV53" s="1115"/>
      <c r="AW53" s="1115"/>
      <c r="AX53" s="1115"/>
      <c r="AY53" s="1115"/>
      <c r="AZ53" s="1116"/>
      <c r="BA53" s="1116"/>
      <c r="BB53" s="1116"/>
      <c r="BC53" s="1116"/>
      <c r="BD53" s="1116"/>
      <c r="BE53" s="1124"/>
      <c r="BF53" s="1124"/>
      <c r="BG53" s="1124"/>
      <c r="BH53" s="1124"/>
      <c r="BI53" s="1125"/>
      <c r="BJ53" s="252"/>
      <c r="BK53" s="252"/>
      <c r="BL53" s="252"/>
      <c r="BM53" s="252"/>
      <c r="BN53" s="252"/>
      <c r="BO53" s="265"/>
      <c r="BP53" s="265"/>
      <c r="BQ53" s="262">
        <v>47</v>
      </c>
      <c r="BR53" s="263"/>
      <c r="BS53" s="1106"/>
      <c r="BT53" s="1107"/>
      <c r="BU53" s="1107"/>
      <c r="BV53" s="1107"/>
      <c r="BW53" s="1107"/>
      <c r="BX53" s="1107"/>
      <c r="BY53" s="1107"/>
      <c r="BZ53" s="1107"/>
      <c r="CA53" s="1107"/>
      <c r="CB53" s="1107"/>
      <c r="CC53" s="1107"/>
      <c r="CD53" s="1107"/>
      <c r="CE53" s="1107"/>
      <c r="CF53" s="1107"/>
      <c r="CG53" s="1108"/>
      <c r="CH53" s="1081"/>
      <c r="CI53" s="1082"/>
      <c r="CJ53" s="1082"/>
      <c r="CK53" s="1082"/>
      <c r="CL53" s="1083"/>
      <c r="CM53" s="1081"/>
      <c r="CN53" s="1082"/>
      <c r="CO53" s="1082"/>
      <c r="CP53" s="1082"/>
      <c r="CQ53" s="1083"/>
      <c r="CR53" s="1081"/>
      <c r="CS53" s="1082"/>
      <c r="CT53" s="1082"/>
      <c r="CU53" s="1082"/>
      <c r="CV53" s="1083"/>
      <c r="CW53" s="1081"/>
      <c r="CX53" s="1082"/>
      <c r="CY53" s="1082"/>
      <c r="CZ53" s="1082"/>
      <c r="DA53" s="1083"/>
      <c r="DB53" s="1081"/>
      <c r="DC53" s="1082"/>
      <c r="DD53" s="1082"/>
      <c r="DE53" s="1082"/>
      <c r="DF53" s="1083"/>
      <c r="DG53" s="1081"/>
      <c r="DH53" s="1082"/>
      <c r="DI53" s="1082"/>
      <c r="DJ53" s="1082"/>
      <c r="DK53" s="1083"/>
      <c r="DL53" s="1081"/>
      <c r="DM53" s="1082"/>
      <c r="DN53" s="1082"/>
      <c r="DO53" s="1082"/>
      <c r="DP53" s="1083"/>
      <c r="DQ53" s="1081"/>
      <c r="DR53" s="1082"/>
      <c r="DS53" s="1082"/>
      <c r="DT53" s="1082"/>
      <c r="DU53" s="1083"/>
      <c r="DV53" s="1084"/>
      <c r="DW53" s="1085"/>
      <c r="DX53" s="1085"/>
      <c r="DY53" s="1085"/>
      <c r="DZ53" s="1086"/>
      <c r="EA53" s="246"/>
    </row>
    <row r="54" spans="1:131" s="247" customFormat="1" ht="26.25" customHeight="1" x14ac:dyDescent="0.15">
      <c r="A54" s="261">
        <v>27</v>
      </c>
      <c r="B54" s="1129"/>
      <c r="C54" s="1130"/>
      <c r="D54" s="1130"/>
      <c r="E54" s="1130"/>
      <c r="F54" s="1130"/>
      <c r="G54" s="1130"/>
      <c r="H54" s="1130"/>
      <c r="I54" s="1130"/>
      <c r="J54" s="1130"/>
      <c r="K54" s="1130"/>
      <c r="L54" s="1130"/>
      <c r="M54" s="1130"/>
      <c r="N54" s="1130"/>
      <c r="O54" s="1130"/>
      <c r="P54" s="1131"/>
      <c r="Q54" s="1132"/>
      <c r="R54" s="1115"/>
      <c r="S54" s="1115"/>
      <c r="T54" s="1115"/>
      <c r="U54" s="1115"/>
      <c r="V54" s="1115"/>
      <c r="W54" s="1115"/>
      <c r="X54" s="1115"/>
      <c r="Y54" s="1115"/>
      <c r="Z54" s="1115"/>
      <c r="AA54" s="1115"/>
      <c r="AB54" s="1115"/>
      <c r="AC54" s="1115"/>
      <c r="AD54" s="1115"/>
      <c r="AE54" s="1133"/>
      <c r="AF54" s="1111"/>
      <c r="AG54" s="1112"/>
      <c r="AH54" s="1112"/>
      <c r="AI54" s="1112"/>
      <c r="AJ54" s="1113"/>
      <c r="AK54" s="1114"/>
      <c r="AL54" s="1115"/>
      <c r="AM54" s="1115"/>
      <c r="AN54" s="1115"/>
      <c r="AO54" s="1115"/>
      <c r="AP54" s="1115"/>
      <c r="AQ54" s="1115"/>
      <c r="AR54" s="1115"/>
      <c r="AS54" s="1115"/>
      <c r="AT54" s="1115"/>
      <c r="AU54" s="1115"/>
      <c r="AV54" s="1115"/>
      <c r="AW54" s="1115"/>
      <c r="AX54" s="1115"/>
      <c r="AY54" s="1115"/>
      <c r="AZ54" s="1116"/>
      <c r="BA54" s="1116"/>
      <c r="BB54" s="1116"/>
      <c r="BC54" s="1116"/>
      <c r="BD54" s="1116"/>
      <c r="BE54" s="1124"/>
      <c r="BF54" s="1124"/>
      <c r="BG54" s="1124"/>
      <c r="BH54" s="1124"/>
      <c r="BI54" s="1125"/>
      <c r="BJ54" s="252"/>
      <c r="BK54" s="252"/>
      <c r="BL54" s="252"/>
      <c r="BM54" s="252"/>
      <c r="BN54" s="252"/>
      <c r="BO54" s="265"/>
      <c r="BP54" s="265"/>
      <c r="BQ54" s="262">
        <v>48</v>
      </c>
      <c r="BR54" s="263"/>
      <c r="BS54" s="1106"/>
      <c r="BT54" s="1107"/>
      <c r="BU54" s="1107"/>
      <c r="BV54" s="1107"/>
      <c r="BW54" s="1107"/>
      <c r="BX54" s="1107"/>
      <c r="BY54" s="1107"/>
      <c r="BZ54" s="1107"/>
      <c r="CA54" s="1107"/>
      <c r="CB54" s="1107"/>
      <c r="CC54" s="1107"/>
      <c r="CD54" s="1107"/>
      <c r="CE54" s="1107"/>
      <c r="CF54" s="1107"/>
      <c r="CG54" s="1108"/>
      <c r="CH54" s="1081"/>
      <c r="CI54" s="1082"/>
      <c r="CJ54" s="1082"/>
      <c r="CK54" s="1082"/>
      <c r="CL54" s="1083"/>
      <c r="CM54" s="1081"/>
      <c r="CN54" s="1082"/>
      <c r="CO54" s="1082"/>
      <c r="CP54" s="1082"/>
      <c r="CQ54" s="1083"/>
      <c r="CR54" s="1081"/>
      <c r="CS54" s="1082"/>
      <c r="CT54" s="1082"/>
      <c r="CU54" s="1082"/>
      <c r="CV54" s="1083"/>
      <c r="CW54" s="1081"/>
      <c r="CX54" s="1082"/>
      <c r="CY54" s="1082"/>
      <c r="CZ54" s="1082"/>
      <c r="DA54" s="1083"/>
      <c r="DB54" s="1081"/>
      <c r="DC54" s="1082"/>
      <c r="DD54" s="1082"/>
      <c r="DE54" s="1082"/>
      <c r="DF54" s="1083"/>
      <c r="DG54" s="1081"/>
      <c r="DH54" s="1082"/>
      <c r="DI54" s="1082"/>
      <c r="DJ54" s="1082"/>
      <c r="DK54" s="1083"/>
      <c r="DL54" s="1081"/>
      <c r="DM54" s="1082"/>
      <c r="DN54" s="1082"/>
      <c r="DO54" s="1082"/>
      <c r="DP54" s="1083"/>
      <c r="DQ54" s="1081"/>
      <c r="DR54" s="1082"/>
      <c r="DS54" s="1082"/>
      <c r="DT54" s="1082"/>
      <c r="DU54" s="1083"/>
      <c r="DV54" s="1084"/>
      <c r="DW54" s="1085"/>
      <c r="DX54" s="1085"/>
      <c r="DY54" s="1085"/>
      <c r="DZ54" s="1086"/>
      <c r="EA54" s="246"/>
    </row>
    <row r="55" spans="1:131" s="247" customFormat="1" ht="26.25" customHeight="1" x14ac:dyDescent="0.15">
      <c r="A55" s="261">
        <v>28</v>
      </c>
      <c r="B55" s="1129"/>
      <c r="C55" s="1130"/>
      <c r="D55" s="1130"/>
      <c r="E55" s="1130"/>
      <c r="F55" s="1130"/>
      <c r="G55" s="1130"/>
      <c r="H55" s="1130"/>
      <c r="I55" s="1130"/>
      <c r="J55" s="1130"/>
      <c r="K55" s="1130"/>
      <c r="L55" s="1130"/>
      <c r="M55" s="1130"/>
      <c r="N55" s="1130"/>
      <c r="O55" s="1130"/>
      <c r="P55" s="1131"/>
      <c r="Q55" s="1132"/>
      <c r="R55" s="1115"/>
      <c r="S55" s="1115"/>
      <c r="T55" s="1115"/>
      <c r="U55" s="1115"/>
      <c r="V55" s="1115"/>
      <c r="W55" s="1115"/>
      <c r="X55" s="1115"/>
      <c r="Y55" s="1115"/>
      <c r="Z55" s="1115"/>
      <c r="AA55" s="1115"/>
      <c r="AB55" s="1115"/>
      <c r="AC55" s="1115"/>
      <c r="AD55" s="1115"/>
      <c r="AE55" s="1133"/>
      <c r="AF55" s="1111"/>
      <c r="AG55" s="1112"/>
      <c r="AH55" s="1112"/>
      <c r="AI55" s="1112"/>
      <c r="AJ55" s="1113"/>
      <c r="AK55" s="1114"/>
      <c r="AL55" s="1115"/>
      <c r="AM55" s="1115"/>
      <c r="AN55" s="1115"/>
      <c r="AO55" s="1115"/>
      <c r="AP55" s="1115"/>
      <c r="AQ55" s="1115"/>
      <c r="AR55" s="1115"/>
      <c r="AS55" s="1115"/>
      <c r="AT55" s="1115"/>
      <c r="AU55" s="1115"/>
      <c r="AV55" s="1115"/>
      <c r="AW55" s="1115"/>
      <c r="AX55" s="1115"/>
      <c r="AY55" s="1115"/>
      <c r="AZ55" s="1116"/>
      <c r="BA55" s="1116"/>
      <c r="BB55" s="1116"/>
      <c r="BC55" s="1116"/>
      <c r="BD55" s="1116"/>
      <c r="BE55" s="1124"/>
      <c r="BF55" s="1124"/>
      <c r="BG55" s="1124"/>
      <c r="BH55" s="1124"/>
      <c r="BI55" s="1125"/>
      <c r="BJ55" s="252"/>
      <c r="BK55" s="252"/>
      <c r="BL55" s="252"/>
      <c r="BM55" s="252"/>
      <c r="BN55" s="252"/>
      <c r="BO55" s="265"/>
      <c r="BP55" s="265"/>
      <c r="BQ55" s="262">
        <v>49</v>
      </c>
      <c r="BR55" s="263"/>
      <c r="BS55" s="1106"/>
      <c r="BT55" s="1107"/>
      <c r="BU55" s="1107"/>
      <c r="BV55" s="1107"/>
      <c r="BW55" s="1107"/>
      <c r="BX55" s="1107"/>
      <c r="BY55" s="1107"/>
      <c r="BZ55" s="1107"/>
      <c r="CA55" s="1107"/>
      <c r="CB55" s="1107"/>
      <c r="CC55" s="1107"/>
      <c r="CD55" s="1107"/>
      <c r="CE55" s="1107"/>
      <c r="CF55" s="1107"/>
      <c r="CG55" s="1108"/>
      <c r="CH55" s="1081"/>
      <c r="CI55" s="1082"/>
      <c r="CJ55" s="1082"/>
      <c r="CK55" s="1082"/>
      <c r="CL55" s="1083"/>
      <c r="CM55" s="1081"/>
      <c r="CN55" s="1082"/>
      <c r="CO55" s="1082"/>
      <c r="CP55" s="1082"/>
      <c r="CQ55" s="1083"/>
      <c r="CR55" s="1081"/>
      <c r="CS55" s="1082"/>
      <c r="CT55" s="1082"/>
      <c r="CU55" s="1082"/>
      <c r="CV55" s="1083"/>
      <c r="CW55" s="1081"/>
      <c r="CX55" s="1082"/>
      <c r="CY55" s="1082"/>
      <c r="CZ55" s="1082"/>
      <c r="DA55" s="1083"/>
      <c r="DB55" s="1081"/>
      <c r="DC55" s="1082"/>
      <c r="DD55" s="1082"/>
      <c r="DE55" s="1082"/>
      <c r="DF55" s="1083"/>
      <c r="DG55" s="1081"/>
      <c r="DH55" s="1082"/>
      <c r="DI55" s="1082"/>
      <c r="DJ55" s="1082"/>
      <c r="DK55" s="1083"/>
      <c r="DL55" s="1081"/>
      <c r="DM55" s="1082"/>
      <c r="DN55" s="1082"/>
      <c r="DO55" s="1082"/>
      <c r="DP55" s="1083"/>
      <c r="DQ55" s="1081"/>
      <c r="DR55" s="1082"/>
      <c r="DS55" s="1082"/>
      <c r="DT55" s="1082"/>
      <c r="DU55" s="1083"/>
      <c r="DV55" s="1084"/>
      <c r="DW55" s="1085"/>
      <c r="DX55" s="1085"/>
      <c r="DY55" s="1085"/>
      <c r="DZ55" s="1086"/>
      <c r="EA55" s="246"/>
    </row>
    <row r="56" spans="1:131" s="247" customFormat="1" ht="26.25" customHeight="1" x14ac:dyDescent="0.15">
      <c r="A56" s="261">
        <v>29</v>
      </c>
      <c r="B56" s="1129"/>
      <c r="C56" s="1130"/>
      <c r="D56" s="1130"/>
      <c r="E56" s="1130"/>
      <c r="F56" s="1130"/>
      <c r="G56" s="1130"/>
      <c r="H56" s="1130"/>
      <c r="I56" s="1130"/>
      <c r="J56" s="1130"/>
      <c r="K56" s="1130"/>
      <c r="L56" s="1130"/>
      <c r="M56" s="1130"/>
      <c r="N56" s="1130"/>
      <c r="O56" s="1130"/>
      <c r="P56" s="1131"/>
      <c r="Q56" s="1132"/>
      <c r="R56" s="1115"/>
      <c r="S56" s="1115"/>
      <c r="T56" s="1115"/>
      <c r="U56" s="1115"/>
      <c r="V56" s="1115"/>
      <c r="W56" s="1115"/>
      <c r="X56" s="1115"/>
      <c r="Y56" s="1115"/>
      <c r="Z56" s="1115"/>
      <c r="AA56" s="1115"/>
      <c r="AB56" s="1115"/>
      <c r="AC56" s="1115"/>
      <c r="AD56" s="1115"/>
      <c r="AE56" s="1133"/>
      <c r="AF56" s="1111"/>
      <c r="AG56" s="1112"/>
      <c r="AH56" s="1112"/>
      <c r="AI56" s="1112"/>
      <c r="AJ56" s="1113"/>
      <c r="AK56" s="1114"/>
      <c r="AL56" s="1115"/>
      <c r="AM56" s="1115"/>
      <c r="AN56" s="1115"/>
      <c r="AO56" s="1115"/>
      <c r="AP56" s="1115"/>
      <c r="AQ56" s="1115"/>
      <c r="AR56" s="1115"/>
      <c r="AS56" s="1115"/>
      <c r="AT56" s="1115"/>
      <c r="AU56" s="1115"/>
      <c r="AV56" s="1115"/>
      <c r="AW56" s="1115"/>
      <c r="AX56" s="1115"/>
      <c r="AY56" s="1115"/>
      <c r="AZ56" s="1116"/>
      <c r="BA56" s="1116"/>
      <c r="BB56" s="1116"/>
      <c r="BC56" s="1116"/>
      <c r="BD56" s="1116"/>
      <c r="BE56" s="1124"/>
      <c r="BF56" s="1124"/>
      <c r="BG56" s="1124"/>
      <c r="BH56" s="1124"/>
      <c r="BI56" s="1125"/>
      <c r="BJ56" s="252"/>
      <c r="BK56" s="252"/>
      <c r="BL56" s="252"/>
      <c r="BM56" s="252"/>
      <c r="BN56" s="252"/>
      <c r="BO56" s="265"/>
      <c r="BP56" s="265"/>
      <c r="BQ56" s="262">
        <v>50</v>
      </c>
      <c r="BR56" s="263"/>
      <c r="BS56" s="1106"/>
      <c r="BT56" s="1107"/>
      <c r="BU56" s="1107"/>
      <c r="BV56" s="1107"/>
      <c r="BW56" s="1107"/>
      <c r="BX56" s="1107"/>
      <c r="BY56" s="1107"/>
      <c r="BZ56" s="1107"/>
      <c r="CA56" s="1107"/>
      <c r="CB56" s="1107"/>
      <c r="CC56" s="1107"/>
      <c r="CD56" s="1107"/>
      <c r="CE56" s="1107"/>
      <c r="CF56" s="1107"/>
      <c r="CG56" s="1108"/>
      <c r="CH56" s="1081"/>
      <c r="CI56" s="1082"/>
      <c r="CJ56" s="1082"/>
      <c r="CK56" s="1082"/>
      <c r="CL56" s="1083"/>
      <c r="CM56" s="1081"/>
      <c r="CN56" s="1082"/>
      <c r="CO56" s="1082"/>
      <c r="CP56" s="1082"/>
      <c r="CQ56" s="1083"/>
      <c r="CR56" s="1081"/>
      <c r="CS56" s="1082"/>
      <c r="CT56" s="1082"/>
      <c r="CU56" s="1082"/>
      <c r="CV56" s="1083"/>
      <c r="CW56" s="1081"/>
      <c r="CX56" s="1082"/>
      <c r="CY56" s="1082"/>
      <c r="CZ56" s="1082"/>
      <c r="DA56" s="1083"/>
      <c r="DB56" s="1081"/>
      <c r="DC56" s="1082"/>
      <c r="DD56" s="1082"/>
      <c r="DE56" s="1082"/>
      <c r="DF56" s="1083"/>
      <c r="DG56" s="1081"/>
      <c r="DH56" s="1082"/>
      <c r="DI56" s="1082"/>
      <c r="DJ56" s="1082"/>
      <c r="DK56" s="1083"/>
      <c r="DL56" s="1081"/>
      <c r="DM56" s="1082"/>
      <c r="DN56" s="1082"/>
      <c r="DO56" s="1082"/>
      <c r="DP56" s="1083"/>
      <c r="DQ56" s="1081"/>
      <c r="DR56" s="1082"/>
      <c r="DS56" s="1082"/>
      <c r="DT56" s="1082"/>
      <c r="DU56" s="1083"/>
      <c r="DV56" s="1084"/>
      <c r="DW56" s="1085"/>
      <c r="DX56" s="1085"/>
      <c r="DY56" s="1085"/>
      <c r="DZ56" s="1086"/>
      <c r="EA56" s="246"/>
    </row>
    <row r="57" spans="1:131" s="247" customFormat="1" ht="26.25" customHeight="1" x14ac:dyDescent="0.15">
      <c r="A57" s="261">
        <v>30</v>
      </c>
      <c r="B57" s="1129"/>
      <c r="C57" s="1130"/>
      <c r="D57" s="1130"/>
      <c r="E57" s="1130"/>
      <c r="F57" s="1130"/>
      <c r="G57" s="1130"/>
      <c r="H57" s="1130"/>
      <c r="I57" s="1130"/>
      <c r="J57" s="1130"/>
      <c r="K57" s="1130"/>
      <c r="L57" s="1130"/>
      <c r="M57" s="1130"/>
      <c r="N57" s="1130"/>
      <c r="O57" s="1130"/>
      <c r="P57" s="1131"/>
      <c r="Q57" s="1132"/>
      <c r="R57" s="1115"/>
      <c r="S57" s="1115"/>
      <c r="T57" s="1115"/>
      <c r="U57" s="1115"/>
      <c r="V57" s="1115"/>
      <c r="W57" s="1115"/>
      <c r="X57" s="1115"/>
      <c r="Y57" s="1115"/>
      <c r="Z57" s="1115"/>
      <c r="AA57" s="1115"/>
      <c r="AB57" s="1115"/>
      <c r="AC57" s="1115"/>
      <c r="AD57" s="1115"/>
      <c r="AE57" s="1133"/>
      <c r="AF57" s="1111"/>
      <c r="AG57" s="1112"/>
      <c r="AH57" s="1112"/>
      <c r="AI57" s="1112"/>
      <c r="AJ57" s="1113"/>
      <c r="AK57" s="1114"/>
      <c r="AL57" s="1115"/>
      <c r="AM57" s="1115"/>
      <c r="AN57" s="1115"/>
      <c r="AO57" s="1115"/>
      <c r="AP57" s="1115"/>
      <c r="AQ57" s="1115"/>
      <c r="AR57" s="1115"/>
      <c r="AS57" s="1115"/>
      <c r="AT57" s="1115"/>
      <c r="AU57" s="1115"/>
      <c r="AV57" s="1115"/>
      <c r="AW57" s="1115"/>
      <c r="AX57" s="1115"/>
      <c r="AY57" s="1115"/>
      <c r="AZ57" s="1116"/>
      <c r="BA57" s="1116"/>
      <c r="BB57" s="1116"/>
      <c r="BC57" s="1116"/>
      <c r="BD57" s="1116"/>
      <c r="BE57" s="1124"/>
      <c r="BF57" s="1124"/>
      <c r="BG57" s="1124"/>
      <c r="BH57" s="1124"/>
      <c r="BI57" s="1125"/>
      <c r="BJ57" s="252"/>
      <c r="BK57" s="252"/>
      <c r="BL57" s="252"/>
      <c r="BM57" s="252"/>
      <c r="BN57" s="252"/>
      <c r="BO57" s="265"/>
      <c r="BP57" s="265"/>
      <c r="BQ57" s="262">
        <v>51</v>
      </c>
      <c r="BR57" s="263"/>
      <c r="BS57" s="1106"/>
      <c r="BT57" s="1107"/>
      <c r="BU57" s="1107"/>
      <c r="BV57" s="1107"/>
      <c r="BW57" s="1107"/>
      <c r="BX57" s="1107"/>
      <c r="BY57" s="1107"/>
      <c r="BZ57" s="1107"/>
      <c r="CA57" s="1107"/>
      <c r="CB57" s="1107"/>
      <c r="CC57" s="1107"/>
      <c r="CD57" s="1107"/>
      <c r="CE57" s="1107"/>
      <c r="CF57" s="1107"/>
      <c r="CG57" s="1108"/>
      <c r="CH57" s="1081"/>
      <c r="CI57" s="1082"/>
      <c r="CJ57" s="1082"/>
      <c r="CK57" s="1082"/>
      <c r="CL57" s="1083"/>
      <c r="CM57" s="1081"/>
      <c r="CN57" s="1082"/>
      <c r="CO57" s="1082"/>
      <c r="CP57" s="1082"/>
      <c r="CQ57" s="1083"/>
      <c r="CR57" s="1081"/>
      <c r="CS57" s="1082"/>
      <c r="CT57" s="1082"/>
      <c r="CU57" s="1082"/>
      <c r="CV57" s="1083"/>
      <c r="CW57" s="1081"/>
      <c r="CX57" s="1082"/>
      <c r="CY57" s="1082"/>
      <c r="CZ57" s="1082"/>
      <c r="DA57" s="1083"/>
      <c r="DB57" s="1081"/>
      <c r="DC57" s="1082"/>
      <c r="DD57" s="1082"/>
      <c r="DE57" s="1082"/>
      <c r="DF57" s="1083"/>
      <c r="DG57" s="1081"/>
      <c r="DH57" s="1082"/>
      <c r="DI57" s="1082"/>
      <c r="DJ57" s="1082"/>
      <c r="DK57" s="1083"/>
      <c r="DL57" s="1081"/>
      <c r="DM57" s="1082"/>
      <c r="DN57" s="1082"/>
      <c r="DO57" s="1082"/>
      <c r="DP57" s="1083"/>
      <c r="DQ57" s="1081"/>
      <c r="DR57" s="1082"/>
      <c r="DS57" s="1082"/>
      <c r="DT57" s="1082"/>
      <c r="DU57" s="1083"/>
      <c r="DV57" s="1084"/>
      <c r="DW57" s="1085"/>
      <c r="DX57" s="1085"/>
      <c r="DY57" s="1085"/>
      <c r="DZ57" s="1086"/>
      <c r="EA57" s="246"/>
    </row>
    <row r="58" spans="1:131" s="247" customFormat="1" ht="26.25" customHeight="1" x14ac:dyDescent="0.15">
      <c r="A58" s="261">
        <v>31</v>
      </c>
      <c r="B58" s="1129"/>
      <c r="C58" s="1130"/>
      <c r="D58" s="1130"/>
      <c r="E58" s="1130"/>
      <c r="F58" s="1130"/>
      <c r="G58" s="1130"/>
      <c r="H58" s="1130"/>
      <c r="I58" s="1130"/>
      <c r="J58" s="1130"/>
      <c r="K58" s="1130"/>
      <c r="L58" s="1130"/>
      <c r="M58" s="1130"/>
      <c r="N58" s="1130"/>
      <c r="O58" s="1130"/>
      <c r="P58" s="1131"/>
      <c r="Q58" s="1132"/>
      <c r="R58" s="1115"/>
      <c r="S58" s="1115"/>
      <c r="T58" s="1115"/>
      <c r="U58" s="1115"/>
      <c r="V58" s="1115"/>
      <c r="W58" s="1115"/>
      <c r="X58" s="1115"/>
      <c r="Y58" s="1115"/>
      <c r="Z58" s="1115"/>
      <c r="AA58" s="1115"/>
      <c r="AB58" s="1115"/>
      <c r="AC58" s="1115"/>
      <c r="AD58" s="1115"/>
      <c r="AE58" s="1133"/>
      <c r="AF58" s="1111"/>
      <c r="AG58" s="1112"/>
      <c r="AH58" s="1112"/>
      <c r="AI58" s="1112"/>
      <c r="AJ58" s="1113"/>
      <c r="AK58" s="1114"/>
      <c r="AL58" s="1115"/>
      <c r="AM58" s="1115"/>
      <c r="AN58" s="1115"/>
      <c r="AO58" s="1115"/>
      <c r="AP58" s="1115"/>
      <c r="AQ58" s="1115"/>
      <c r="AR58" s="1115"/>
      <c r="AS58" s="1115"/>
      <c r="AT58" s="1115"/>
      <c r="AU58" s="1115"/>
      <c r="AV58" s="1115"/>
      <c r="AW58" s="1115"/>
      <c r="AX58" s="1115"/>
      <c r="AY58" s="1115"/>
      <c r="AZ58" s="1116"/>
      <c r="BA58" s="1116"/>
      <c r="BB58" s="1116"/>
      <c r="BC58" s="1116"/>
      <c r="BD58" s="1116"/>
      <c r="BE58" s="1124"/>
      <c r="BF58" s="1124"/>
      <c r="BG58" s="1124"/>
      <c r="BH58" s="1124"/>
      <c r="BI58" s="1125"/>
      <c r="BJ58" s="252"/>
      <c r="BK58" s="252"/>
      <c r="BL58" s="252"/>
      <c r="BM58" s="252"/>
      <c r="BN58" s="252"/>
      <c r="BO58" s="265"/>
      <c r="BP58" s="265"/>
      <c r="BQ58" s="262">
        <v>52</v>
      </c>
      <c r="BR58" s="263"/>
      <c r="BS58" s="1106"/>
      <c r="BT58" s="1107"/>
      <c r="BU58" s="1107"/>
      <c r="BV58" s="1107"/>
      <c r="BW58" s="1107"/>
      <c r="BX58" s="1107"/>
      <c r="BY58" s="1107"/>
      <c r="BZ58" s="1107"/>
      <c r="CA58" s="1107"/>
      <c r="CB58" s="1107"/>
      <c r="CC58" s="1107"/>
      <c r="CD58" s="1107"/>
      <c r="CE58" s="1107"/>
      <c r="CF58" s="1107"/>
      <c r="CG58" s="1108"/>
      <c r="CH58" s="1081"/>
      <c r="CI58" s="1082"/>
      <c r="CJ58" s="1082"/>
      <c r="CK58" s="1082"/>
      <c r="CL58" s="1083"/>
      <c r="CM58" s="1081"/>
      <c r="CN58" s="1082"/>
      <c r="CO58" s="1082"/>
      <c r="CP58" s="1082"/>
      <c r="CQ58" s="1083"/>
      <c r="CR58" s="1081"/>
      <c r="CS58" s="1082"/>
      <c r="CT58" s="1082"/>
      <c r="CU58" s="1082"/>
      <c r="CV58" s="1083"/>
      <c r="CW58" s="1081"/>
      <c r="CX58" s="1082"/>
      <c r="CY58" s="1082"/>
      <c r="CZ58" s="1082"/>
      <c r="DA58" s="1083"/>
      <c r="DB58" s="1081"/>
      <c r="DC58" s="1082"/>
      <c r="DD58" s="1082"/>
      <c r="DE58" s="1082"/>
      <c r="DF58" s="1083"/>
      <c r="DG58" s="1081"/>
      <c r="DH58" s="1082"/>
      <c r="DI58" s="1082"/>
      <c r="DJ58" s="1082"/>
      <c r="DK58" s="1083"/>
      <c r="DL58" s="1081"/>
      <c r="DM58" s="1082"/>
      <c r="DN58" s="1082"/>
      <c r="DO58" s="1082"/>
      <c r="DP58" s="1083"/>
      <c r="DQ58" s="1081"/>
      <c r="DR58" s="1082"/>
      <c r="DS58" s="1082"/>
      <c r="DT58" s="1082"/>
      <c r="DU58" s="1083"/>
      <c r="DV58" s="1084"/>
      <c r="DW58" s="1085"/>
      <c r="DX58" s="1085"/>
      <c r="DY58" s="1085"/>
      <c r="DZ58" s="1086"/>
      <c r="EA58" s="246"/>
    </row>
    <row r="59" spans="1:131" s="247" customFormat="1" ht="26.25" customHeight="1" x14ac:dyDescent="0.15">
      <c r="A59" s="261">
        <v>32</v>
      </c>
      <c r="B59" s="1129"/>
      <c r="C59" s="1130"/>
      <c r="D59" s="1130"/>
      <c r="E59" s="1130"/>
      <c r="F59" s="1130"/>
      <c r="G59" s="1130"/>
      <c r="H59" s="1130"/>
      <c r="I59" s="1130"/>
      <c r="J59" s="1130"/>
      <c r="K59" s="1130"/>
      <c r="L59" s="1130"/>
      <c r="M59" s="1130"/>
      <c r="N59" s="1130"/>
      <c r="O59" s="1130"/>
      <c r="P59" s="1131"/>
      <c r="Q59" s="1132"/>
      <c r="R59" s="1115"/>
      <c r="S59" s="1115"/>
      <c r="T59" s="1115"/>
      <c r="U59" s="1115"/>
      <c r="V59" s="1115"/>
      <c r="W59" s="1115"/>
      <c r="X59" s="1115"/>
      <c r="Y59" s="1115"/>
      <c r="Z59" s="1115"/>
      <c r="AA59" s="1115"/>
      <c r="AB59" s="1115"/>
      <c r="AC59" s="1115"/>
      <c r="AD59" s="1115"/>
      <c r="AE59" s="1133"/>
      <c r="AF59" s="1111"/>
      <c r="AG59" s="1112"/>
      <c r="AH59" s="1112"/>
      <c r="AI59" s="1112"/>
      <c r="AJ59" s="1113"/>
      <c r="AK59" s="1114"/>
      <c r="AL59" s="1115"/>
      <c r="AM59" s="1115"/>
      <c r="AN59" s="1115"/>
      <c r="AO59" s="1115"/>
      <c r="AP59" s="1115"/>
      <c r="AQ59" s="1115"/>
      <c r="AR59" s="1115"/>
      <c r="AS59" s="1115"/>
      <c r="AT59" s="1115"/>
      <c r="AU59" s="1115"/>
      <c r="AV59" s="1115"/>
      <c r="AW59" s="1115"/>
      <c r="AX59" s="1115"/>
      <c r="AY59" s="1115"/>
      <c r="AZ59" s="1116"/>
      <c r="BA59" s="1116"/>
      <c r="BB59" s="1116"/>
      <c r="BC59" s="1116"/>
      <c r="BD59" s="1116"/>
      <c r="BE59" s="1124"/>
      <c r="BF59" s="1124"/>
      <c r="BG59" s="1124"/>
      <c r="BH59" s="1124"/>
      <c r="BI59" s="1125"/>
      <c r="BJ59" s="252"/>
      <c r="BK59" s="252"/>
      <c r="BL59" s="252"/>
      <c r="BM59" s="252"/>
      <c r="BN59" s="252"/>
      <c r="BO59" s="265"/>
      <c r="BP59" s="265"/>
      <c r="BQ59" s="262">
        <v>53</v>
      </c>
      <c r="BR59" s="263"/>
      <c r="BS59" s="1106"/>
      <c r="BT59" s="1107"/>
      <c r="BU59" s="1107"/>
      <c r="BV59" s="1107"/>
      <c r="BW59" s="1107"/>
      <c r="BX59" s="1107"/>
      <c r="BY59" s="1107"/>
      <c r="BZ59" s="1107"/>
      <c r="CA59" s="1107"/>
      <c r="CB59" s="1107"/>
      <c r="CC59" s="1107"/>
      <c r="CD59" s="1107"/>
      <c r="CE59" s="1107"/>
      <c r="CF59" s="1107"/>
      <c r="CG59" s="1108"/>
      <c r="CH59" s="1081"/>
      <c r="CI59" s="1082"/>
      <c r="CJ59" s="1082"/>
      <c r="CK59" s="1082"/>
      <c r="CL59" s="1083"/>
      <c r="CM59" s="1081"/>
      <c r="CN59" s="1082"/>
      <c r="CO59" s="1082"/>
      <c r="CP59" s="1082"/>
      <c r="CQ59" s="1083"/>
      <c r="CR59" s="1081"/>
      <c r="CS59" s="1082"/>
      <c r="CT59" s="1082"/>
      <c r="CU59" s="1082"/>
      <c r="CV59" s="1083"/>
      <c r="CW59" s="1081"/>
      <c r="CX59" s="1082"/>
      <c r="CY59" s="1082"/>
      <c r="CZ59" s="1082"/>
      <c r="DA59" s="1083"/>
      <c r="DB59" s="1081"/>
      <c r="DC59" s="1082"/>
      <c r="DD59" s="1082"/>
      <c r="DE59" s="1082"/>
      <c r="DF59" s="1083"/>
      <c r="DG59" s="1081"/>
      <c r="DH59" s="1082"/>
      <c r="DI59" s="1082"/>
      <c r="DJ59" s="1082"/>
      <c r="DK59" s="1083"/>
      <c r="DL59" s="1081"/>
      <c r="DM59" s="1082"/>
      <c r="DN59" s="1082"/>
      <c r="DO59" s="1082"/>
      <c r="DP59" s="1083"/>
      <c r="DQ59" s="1081"/>
      <c r="DR59" s="1082"/>
      <c r="DS59" s="1082"/>
      <c r="DT59" s="1082"/>
      <c r="DU59" s="1083"/>
      <c r="DV59" s="1084"/>
      <c r="DW59" s="1085"/>
      <c r="DX59" s="1085"/>
      <c r="DY59" s="1085"/>
      <c r="DZ59" s="1086"/>
      <c r="EA59" s="246"/>
    </row>
    <row r="60" spans="1:131" s="247" customFormat="1" ht="26.25" customHeight="1" x14ac:dyDescent="0.15">
      <c r="A60" s="261">
        <v>33</v>
      </c>
      <c r="B60" s="1129"/>
      <c r="C60" s="1130"/>
      <c r="D60" s="1130"/>
      <c r="E60" s="1130"/>
      <c r="F60" s="1130"/>
      <c r="G60" s="1130"/>
      <c r="H60" s="1130"/>
      <c r="I60" s="1130"/>
      <c r="J60" s="1130"/>
      <c r="K60" s="1130"/>
      <c r="L60" s="1130"/>
      <c r="M60" s="1130"/>
      <c r="N60" s="1130"/>
      <c r="O60" s="1130"/>
      <c r="P60" s="1131"/>
      <c r="Q60" s="1132"/>
      <c r="R60" s="1115"/>
      <c r="S60" s="1115"/>
      <c r="T60" s="1115"/>
      <c r="U60" s="1115"/>
      <c r="V60" s="1115"/>
      <c r="W60" s="1115"/>
      <c r="X60" s="1115"/>
      <c r="Y60" s="1115"/>
      <c r="Z60" s="1115"/>
      <c r="AA60" s="1115"/>
      <c r="AB60" s="1115"/>
      <c r="AC60" s="1115"/>
      <c r="AD60" s="1115"/>
      <c r="AE60" s="1133"/>
      <c r="AF60" s="1111"/>
      <c r="AG60" s="1112"/>
      <c r="AH60" s="1112"/>
      <c r="AI60" s="1112"/>
      <c r="AJ60" s="1113"/>
      <c r="AK60" s="1114"/>
      <c r="AL60" s="1115"/>
      <c r="AM60" s="1115"/>
      <c r="AN60" s="1115"/>
      <c r="AO60" s="1115"/>
      <c r="AP60" s="1115"/>
      <c r="AQ60" s="1115"/>
      <c r="AR60" s="1115"/>
      <c r="AS60" s="1115"/>
      <c r="AT60" s="1115"/>
      <c r="AU60" s="1115"/>
      <c r="AV60" s="1115"/>
      <c r="AW60" s="1115"/>
      <c r="AX60" s="1115"/>
      <c r="AY60" s="1115"/>
      <c r="AZ60" s="1116"/>
      <c r="BA60" s="1116"/>
      <c r="BB60" s="1116"/>
      <c r="BC60" s="1116"/>
      <c r="BD60" s="1116"/>
      <c r="BE60" s="1124"/>
      <c r="BF60" s="1124"/>
      <c r="BG60" s="1124"/>
      <c r="BH60" s="1124"/>
      <c r="BI60" s="1125"/>
      <c r="BJ60" s="252"/>
      <c r="BK60" s="252"/>
      <c r="BL60" s="252"/>
      <c r="BM60" s="252"/>
      <c r="BN60" s="252"/>
      <c r="BO60" s="265"/>
      <c r="BP60" s="265"/>
      <c r="BQ60" s="262">
        <v>54</v>
      </c>
      <c r="BR60" s="263"/>
      <c r="BS60" s="1106"/>
      <c r="BT60" s="1107"/>
      <c r="BU60" s="1107"/>
      <c r="BV60" s="1107"/>
      <c r="BW60" s="1107"/>
      <c r="BX60" s="1107"/>
      <c r="BY60" s="1107"/>
      <c r="BZ60" s="1107"/>
      <c r="CA60" s="1107"/>
      <c r="CB60" s="1107"/>
      <c r="CC60" s="1107"/>
      <c r="CD60" s="1107"/>
      <c r="CE60" s="1107"/>
      <c r="CF60" s="1107"/>
      <c r="CG60" s="1108"/>
      <c r="CH60" s="1081"/>
      <c r="CI60" s="1082"/>
      <c r="CJ60" s="1082"/>
      <c r="CK60" s="1082"/>
      <c r="CL60" s="1083"/>
      <c r="CM60" s="1081"/>
      <c r="CN60" s="1082"/>
      <c r="CO60" s="1082"/>
      <c r="CP60" s="1082"/>
      <c r="CQ60" s="1083"/>
      <c r="CR60" s="1081"/>
      <c r="CS60" s="1082"/>
      <c r="CT60" s="1082"/>
      <c r="CU60" s="1082"/>
      <c r="CV60" s="1083"/>
      <c r="CW60" s="1081"/>
      <c r="CX60" s="1082"/>
      <c r="CY60" s="1082"/>
      <c r="CZ60" s="1082"/>
      <c r="DA60" s="1083"/>
      <c r="DB60" s="1081"/>
      <c r="DC60" s="1082"/>
      <c r="DD60" s="1082"/>
      <c r="DE60" s="1082"/>
      <c r="DF60" s="1083"/>
      <c r="DG60" s="1081"/>
      <c r="DH60" s="1082"/>
      <c r="DI60" s="1082"/>
      <c r="DJ60" s="1082"/>
      <c r="DK60" s="1083"/>
      <c r="DL60" s="1081"/>
      <c r="DM60" s="1082"/>
      <c r="DN60" s="1082"/>
      <c r="DO60" s="1082"/>
      <c r="DP60" s="1083"/>
      <c r="DQ60" s="1081"/>
      <c r="DR60" s="1082"/>
      <c r="DS60" s="1082"/>
      <c r="DT60" s="1082"/>
      <c r="DU60" s="1083"/>
      <c r="DV60" s="1084"/>
      <c r="DW60" s="1085"/>
      <c r="DX60" s="1085"/>
      <c r="DY60" s="1085"/>
      <c r="DZ60" s="1086"/>
      <c r="EA60" s="246"/>
    </row>
    <row r="61" spans="1:131" s="247" customFormat="1" ht="26.25" customHeight="1" thickBot="1" x14ac:dyDescent="0.2">
      <c r="A61" s="261">
        <v>34</v>
      </c>
      <c r="B61" s="1129"/>
      <c r="C61" s="1130"/>
      <c r="D61" s="1130"/>
      <c r="E61" s="1130"/>
      <c r="F61" s="1130"/>
      <c r="G61" s="1130"/>
      <c r="H61" s="1130"/>
      <c r="I61" s="1130"/>
      <c r="J61" s="1130"/>
      <c r="K61" s="1130"/>
      <c r="L61" s="1130"/>
      <c r="M61" s="1130"/>
      <c r="N61" s="1130"/>
      <c r="O61" s="1130"/>
      <c r="P61" s="1131"/>
      <c r="Q61" s="1132"/>
      <c r="R61" s="1115"/>
      <c r="S61" s="1115"/>
      <c r="T61" s="1115"/>
      <c r="U61" s="1115"/>
      <c r="V61" s="1115"/>
      <c r="W61" s="1115"/>
      <c r="X61" s="1115"/>
      <c r="Y61" s="1115"/>
      <c r="Z61" s="1115"/>
      <c r="AA61" s="1115"/>
      <c r="AB61" s="1115"/>
      <c r="AC61" s="1115"/>
      <c r="AD61" s="1115"/>
      <c r="AE61" s="1133"/>
      <c r="AF61" s="1111"/>
      <c r="AG61" s="1112"/>
      <c r="AH61" s="1112"/>
      <c r="AI61" s="1112"/>
      <c r="AJ61" s="1113"/>
      <c r="AK61" s="1114"/>
      <c r="AL61" s="1115"/>
      <c r="AM61" s="1115"/>
      <c r="AN61" s="1115"/>
      <c r="AO61" s="1115"/>
      <c r="AP61" s="1115"/>
      <c r="AQ61" s="1115"/>
      <c r="AR61" s="1115"/>
      <c r="AS61" s="1115"/>
      <c r="AT61" s="1115"/>
      <c r="AU61" s="1115"/>
      <c r="AV61" s="1115"/>
      <c r="AW61" s="1115"/>
      <c r="AX61" s="1115"/>
      <c r="AY61" s="1115"/>
      <c r="AZ61" s="1116"/>
      <c r="BA61" s="1116"/>
      <c r="BB61" s="1116"/>
      <c r="BC61" s="1116"/>
      <c r="BD61" s="1116"/>
      <c r="BE61" s="1124"/>
      <c r="BF61" s="1124"/>
      <c r="BG61" s="1124"/>
      <c r="BH61" s="1124"/>
      <c r="BI61" s="1125"/>
      <c r="BJ61" s="252"/>
      <c r="BK61" s="252"/>
      <c r="BL61" s="252"/>
      <c r="BM61" s="252"/>
      <c r="BN61" s="252"/>
      <c r="BO61" s="265"/>
      <c r="BP61" s="265"/>
      <c r="BQ61" s="262">
        <v>55</v>
      </c>
      <c r="BR61" s="263"/>
      <c r="BS61" s="1106"/>
      <c r="BT61" s="1107"/>
      <c r="BU61" s="1107"/>
      <c r="BV61" s="1107"/>
      <c r="BW61" s="1107"/>
      <c r="BX61" s="1107"/>
      <c r="BY61" s="1107"/>
      <c r="BZ61" s="1107"/>
      <c r="CA61" s="1107"/>
      <c r="CB61" s="1107"/>
      <c r="CC61" s="1107"/>
      <c r="CD61" s="1107"/>
      <c r="CE61" s="1107"/>
      <c r="CF61" s="1107"/>
      <c r="CG61" s="1108"/>
      <c r="CH61" s="1081"/>
      <c r="CI61" s="1082"/>
      <c r="CJ61" s="1082"/>
      <c r="CK61" s="1082"/>
      <c r="CL61" s="1083"/>
      <c r="CM61" s="1081"/>
      <c r="CN61" s="1082"/>
      <c r="CO61" s="1082"/>
      <c r="CP61" s="1082"/>
      <c r="CQ61" s="1083"/>
      <c r="CR61" s="1081"/>
      <c r="CS61" s="1082"/>
      <c r="CT61" s="1082"/>
      <c r="CU61" s="1082"/>
      <c r="CV61" s="1083"/>
      <c r="CW61" s="1081"/>
      <c r="CX61" s="1082"/>
      <c r="CY61" s="1082"/>
      <c r="CZ61" s="1082"/>
      <c r="DA61" s="1083"/>
      <c r="DB61" s="1081"/>
      <c r="DC61" s="1082"/>
      <c r="DD61" s="1082"/>
      <c r="DE61" s="1082"/>
      <c r="DF61" s="1083"/>
      <c r="DG61" s="1081"/>
      <c r="DH61" s="1082"/>
      <c r="DI61" s="1082"/>
      <c r="DJ61" s="1082"/>
      <c r="DK61" s="1083"/>
      <c r="DL61" s="1081"/>
      <c r="DM61" s="1082"/>
      <c r="DN61" s="1082"/>
      <c r="DO61" s="1082"/>
      <c r="DP61" s="1083"/>
      <c r="DQ61" s="1081"/>
      <c r="DR61" s="1082"/>
      <c r="DS61" s="1082"/>
      <c r="DT61" s="1082"/>
      <c r="DU61" s="1083"/>
      <c r="DV61" s="1084"/>
      <c r="DW61" s="1085"/>
      <c r="DX61" s="1085"/>
      <c r="DY61" s="1085"/>
      <c r="DZ61" s="1086"/>
      <c r="EA61" s="246"/>
    </row>
    <row r="62" spans="1:131" s="247" customFormat="1" ht="26.25" customHeight="1" x14ac:dyDescent="0.15">
      <c r="A62" s="261">
        <v>35</v>
      </c>
      <c r="B62" s="1129"/>
      <c r="C62" s="1130"/>
      <c r="D62" s="1130"/>
      <c r="E62" s="1130"/>
      <c r="F62" s="1130"/>
      <c r="G62" s="1130"/>
      <c r="H62" s="1130"/>
      <c r="I62" s="1130"/>
      <c r="J62" s="1130"/>
      <c r="K62" s="1130"/>
      <c r="L62" s="1130"/>
      <c r="M62" s="1130"/>
      <c r="N62" s="1130"/>
      <c r="O62" s="1130"/>
      <c r="P62" s="1131"/>
      <c r="Q62" s="1132"/>
      <c r="R62" s="1115"/>
      <c r="S62" s="1115"/>
      <c r="T62" s="1115"/>
      <c r="U62" s="1115"/>
      <c r="V62" s="1115"/>
      <c r="W62" s="1115"/>
      <c r="X62" s="1115"/>
      <c r="Y62" s="1115"/>
      <c r="Z62" s="1115"/>
      <c r="AA62" s="1115"/>
      <c r="AB62" s="1115"/>
      <c r="AC62" s="1115"/>
      <c r="AD62" s="1115"/>
      <c r="AE62" s="1133"/>
      <c r="AF62" s="1111"/>
      <c r="AG62" s="1112"/>
      <c r="AH62" s="1112"/>
      <c r="AI62" s="1112"/>
      <c r="AJ62" s="1113"/>
      <c r="AK62" s="1114"/>
      <c r="AL62" s="1115"/>
      <c r="AM62" s="1115"/>
      <c r="AN62" s="1115"/>
      <c r="AO62" s="1115"/>
      <c r="AP62" s="1115"/>
      <c r="AQ62" s="1115"/>
      <c r="AR62" s="1115"/>
      <c r="AS62" s="1115"/>
      <c r="AT62" s="1115"/>
      <c r="AU62" s="1115"/>
      <c r="AV62" s="1115"/>
      <c r="AW62" s="1115"/>
      <c r="AX62" s="1115"/>
      <c r="AY62" s="1115"/>
      <c r="AZ62" s="1116"/>
      <c r="BA62" s="1116"/>
      <c r="BB62" s="1116"/>
      <c r="BC62" s="1116"/>
      <c r="BD62" s="1116"/>
      <c r="BE62" s="1124"/>
      <c r="BF62" s="1124"/>
      <c r="BG62" s="1124"/>
      <c r="BH62" s="1124"/>
      <c r="BI62" s="1125"/>
      <c r="BJ62" s="1126" t="s">
        <v>407</v>
      </c>
      <c r="BK62" s="1127"/>
      <c r="BL62" s="1127"/>
      <c r="BM62" s="1127"/>
      <c r="BN62" s="1128"/>
      <c r="BO62" s="265"/>
      <c r="BP62" s="265"/>
      <c r="BQ62" s="262">
        <v>56</v>
      </c>
      <c r="BR62" s="263"/>
      <c r="BS62" s="1106"/>
      <c r="BT62" s="1107"/>
      <c r="BU62" s="1107"/>
      <c r="BV62" s="1107"/>
      <c r="BW62" s="1107"/>
      <c r="BX62" s="1107"/>
      <c r="BY62" s="1107"/>
      <c r="BZ62" s="1107"/>
      <c r="CA62" s="1107"/>
      <c r="CB62" s="1107"/>
      <c r="CC62" s="1107"/>
      <c r="CD62" s="1107"/>
      <c r="CE62" s="1107"/>
      <c r="CF62" s="1107"/>
      <c r="CG62" s="1108"/>
      <c r="CH62" s="1081"/>
      <c r="CI62" s="1082"/>
      <c r="CJ62" s="1082"/>
      <c r="CK62" s="1082"/>
      <c r="CL62" s="1083"/>
      <c r="CM62" s="1081"/>
      <c r="CN62" s="1082"/>
      <c r="CO62" s="1082"/>
      <c r="CP62" s="1082"/>
      <c r="CQ62" s="1083"/>
      <c r="CR62" s="1081"/>
      <c r="CS62" s="1082"/>
      <c r="CT62" s="1082"/>
      <c r="CU62" s="1082"/>
      <c r="CV62" s="1083"/>
      <c r="CW62" s="1081"/>
      <c r="CX62" s="1082"/>
      <c r="CY62" s="1082"/>
      <c r="CZ62" s="1082"/>
      <c r="DA62" s="1083"/>
      <c r="DB62" s="1081"/>
      <c r="DC62" s="1082"/>
      <c r="DD62" s="1082"/>
      <c r="DE62" s="1082"/>
      <c r="DF62" s="1083"/>
      <c r="DG62" s="1081"/>
      <c r="DH62" s="1082"/>
      <c r="DI62" s="1082"/>
      <c r="DJ62" s="1082"/>
      <c r="DK62" s="1083"/>
      <c r="DL62" s="1081"/>
      <c r="DM62" s="1082"/>
      <c r="DN62" s="1082"/>
      <c r="DO62" s="1082"/>
      <c r="DP62" s="1083"/>
      <c r="DQ62" s="1081"/>
      <c r="DR62" s="1082"/>
      <c r="DS62" s="1082"/>
      <c r="DT62" s="1082"/>
      <c r="DU62" s="1083"/>
      <c r="DV62" s="1084"/>
      <c r="DW62" s="1085"/>
      <c r="DX62" s="1085"/>
      <c r="DY62" s="1085"/>
      <c r="DZ62" s="1086"/>
      <c r="EA62" s="246"/>
    </row>
    <row r="63" spans="1:131" s="247" customFormat="1" ht="26.25" customHeight="1" thickBot="1" x14ac:dyDescent="0.2">
      <c r="A63" s="264" t="s">
        <v>388</v>
      </c>
      <c r="B63" s="1033" t="s">
        <v>408</v>
      </c>
      <c r="C63" s="1034"/>
      <c r="D63" s="1034"/>
      <c r="E63" s="1034"/>
      <c r="F63" s="1034"/>
      <c r="G63" s="1034"/>
      <c r="H63" s="1034"/>
      <c r="I63" s="1034"/>
      <c r="J63" s="1034"/>
      <c r="K63" s="1034"/>
      <c r="L63" s="1034"/>
      <c r="M63" s="1034"/>
      <c r="N63" s="1034"/>
      <c r="O63" s="1034"/>
      <c r="P63" s="1035"/>
      <c r="Q63" s="1051"/>
      <c r="R63" s="1052"/>
      <c r="S63" s="1052"/>
      <c r="T63" s="1052"/>
      <c r="U63" s="1052"/>
      <c r="V63" s="1052"/>
      <c r="W63" s="1052"/>
      <c r="X63" s="1052"/>
      <c r="Y63" s="1052"/>
      <c r="Z63" s="1052"/>
      <c r="AA63" s="1052"/>
      <c r="AB63" s="1052"/>
      <c r="AC63" s="1052"/>
      <c r="AD63" s="1052"/>
      <c r="AE63" s="1120"/>
      <c r="AF63" s="1121">
        <v>33</v>
      </c>
      <c r="AG63" s="1048"/>
      <c r="AH63" s="1048"/>
      <c r="AI63" s="1048"/>
      <c r="AJ63" s="1122"/>
      <c r="AK63" s="1123"/>
      <c r="AL63" s="1052"/>
      <c r="AM63" s="1052"/>
      <c r="AN63" s="1052"/>
      <c r="AO63" s="1052"/>
      <c r="AP63" s="1048">
        <v>493</v>
      </c>
      <c r="AQ63" s="1048"/>
      <c r="AR63" s="1048"/>
      <c r="AS63" s="1048"/>
      <c r="AT63" s="1048"/>
      <c r="AU63" s="1048">
        <v>418</v>
      </c>
      <c r="AV63" s="1048"/>
      <c r="AW63" s="1048"/>
      <c r="AX63" s="1048"/>
      <c r="AY63" s="1048"/>
      <c r="AZ63" s="1117"/>
      <c r="BA63" s="1117"/>
      <c r="BB63" s="1117"/>
      <c r="BC63" s="1117"/>
      <c r="BD63" s="1117"/>
      <c r="BE63" s="1049"/>
      <c r="BF63" s="1049"/>
      <c r="BG63" s="1049"/>
      <c r="BH63" s="1049"/>
      <c r="BI63" s="1050"/>
      <c r="BJ63" s="1118" t="s">
        <v>409</v>
      </c>
      <c r="BK63" s="1040"/>
      <c r="BL63" s="1040"/>
      <c r="BM63" s="1040"/>
      <c r="BN63" s="1119"/>
      <c r="BO63" s="265"/>
      <c r="BP63" s="265"/>
      <c r="BQ63" s="262">
        <v>57</v>
      </c>
      <c r="BR63" s="263"/>
      <c r="BS63" s="1106"/>
      <c r="BT63" s="1107"/>
      <c r="BU63" s="1107"/>
      <c r="BV63" s="1107"/>
      <c r="BW63" s="1107"/>
      <c r="BX63" s="1107"/>
      <c r="BY63" s="1107"/>
      <c r="BZ63" s="1107"/>
      <c r="CA63" s="1107"/>
      <c r="CB63" s="1107"/>
      <c r="CC63" s="1107"/>
      <c r="CD63" s="1107"/>
      <c r="CE63" s="1107"/>
      <c r="CF63" s="1107"/>
      <c r="CG63" s="1108"/>
      <c r="CH63" s="1081"/>
      <c r="CI63" s="1082"/>
      <c r="CJ63" s="1082"/>
      <c r="CK63" s="1082"/>
      <c r="CL63" s="1083"/>
      <c r="CM63" s="1081"/>
      <c r="CN63" s="1082"/>
      <c r="CO63" s="1082"/>
      <c r="CP63" s="1082"/>
      <c r="CQ63" s="1083"/>
      <c r="CR63" s="1081"/>
      <c r="CS63" s="1082"/>
      <c r="CT63" s="1082"/>
      <c r="CU63" s="1082"/>
      <c r="CV63" s="1083"/>
      <c r="CW63" s="1081"/>
      <c r="CX63" s="1082"/>
      <c r="CY63" s="1082"/>
      <c r="CZ63" s="1082"/>
      <c r="DA63" s="1083"/>
      <c r="DB63" s="1081"/>
      <c r="DC63" s="1082"/>
      <c r="DD63" s="1082"/>
      <c r="DE63" s="1082"/>
      <c r="DF63" s="1083"/>
      <c r="DG63" s="1081"/>
      <c r="DH63" s="1082"/>
      <c r="DI63" s="1082"/>
      <c r="DJ63" s="1082"/>
      <c r="DK63" s="1083"/>
      <c r="DL63" s="1081"/>
      <c r="DM63" s="1082"/>
      <c r="DN63" s="1082"/>
      <c r="DO63" s="1082"/>
      <c r="DP63" s="1083"/>
      <c r="DQ63" s="1081"/>
      <c r="DR63" s="1082"/>
      <c r="DS63" s="1082"/>
      <c r="DT63" s="1082"/>
      <c r="DU63" s="1083"/>
      <c r="DV63" s="1084"/>
      <c r="DW63" s="1085"/>
      <c r="DX63" s="1085"/>
      <c r="DY63" s="1085"/>
      <c r="DZ63" s="1086"/>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106"/>
      <c r="BT64" s="1107"/>
      <c r="BU64" s="1107"/>
      <c r="BV64" s="1107"/>
      <c r="BW64" s="1107"/>
      <c r="BX64" s="1107"/>
      <c r="BY64" s="1107"/>
      <c r="BZ64" s="1107"/>
      <c r="CA64" s="1107"/>
      <c r="CB64" s="1107"/>
      <c r="CC64" s="1107"/>
      <c r="CD64" s="1107"/>
      <c r="CE64" s="1107"/>
      <c r="CF64" s="1107"/>
      <c r="CG64" s="1108"/>
      <c r="CH64" s="1081"/>
      <c r="CI64" s="1082"/>
      <c r="CJ64" s="1082"/>
      <c r="CK64" s="1082"/>
      <c r="CL64" s="1083"/>
      <c r="CM64" s="1081"/>
      <c r="CN64" s="1082"/>
      <c r="CO64" s="1082"/>
      <c r="CP64" s="1082"/>
      <c r="CQ64" s="1083"/>
      <c r="CR64" s="1081"/>
      <c r="CS64" s="1082"/>
      <c r="CT64" s="1082"/>
      <c r="CU64" s="1082"/>
      <c r="CV64" s="1083"/>
      <c r="CW64" s="1081"/>
      <c r="CX64" s="1082"/>
      <c r="CY64" s="1082"/>
      <c r="CZ64" s="1082"/>
      <c r="DA64" s="1083"/>
      <c r="DB64" s="1081"/>
      <c r="DC64" s="1082"/>
      <c r="DD64" s="1082"/>
      <c r="DE64" s="1082"/>
      <c r="DF64" s="1083"/>
      <c r="DG64" s="1081"/>
      <c r="DH64" s="1082"/>
      <c r="DI64" s="1082"/>
      <c r="DJ64" s="1082"/>
      <c r="DK64" s="1083"/>
      <c r="DL64" s="1081"/>
      <c r="DM64" s="1082"/>
      <c r="DN64" s="1082"/>
      <c r="DO64" s="1082"/>
      <c r="DP64" s="1083"/>
      <c r="DQ64" s="1081"/>
      <c r="DR64" s="1082"/>
      <c r="DS64" s="1082"/>
      <c r="DT64" s="1082"/>
      <c r="DU64" s="1083"/>
      <c r="DV64" s="1084"/>
      <c r="DW64" s="1085"/>
      <c r="DX64" s="1085"/>
      <c r="DY64" s="1085"/>
      <c r="DZ64" s="1086"/>
      <c r="EA64" s="246"/>
    </row>
    <row r="65" spans="1:131" s="247" customFormat="1" ht="26.25" customHeight="1" thickBot="1" x14ac:dyDescent="0.2">
      <c r="A65" s="252" t="s">
        <v>410</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106"/>
      <c r="BT65" s="1107"/>
      <c r="BU65" s="1107"/>
      <c r="BV65" s="1107"/>
      <c r="BW65" s="1107"/>
      <c r="BX65" s="1107"/>
      <c r="BY65" s="1107"/>
      <c r="BZ65" s="1107"/>
      <c r="CA65" s="1107"/>
      <c r="CB65" s="1107"/>
      <c r="CC65" s="1107"/>
      <c r="CD65" s="1107"/>
      <c r="CE65" s="1107"/>
      <c r="CF65" s="1107"/>
      <c r="CG65" s="1108"/>
      <c r="CH65" s="1081"/>
      <c r="CI65" s="1082"/>
      <c r="CJ65" s="1082"/>
      <c r="CK65" s="1082"/>
      <c r="CL65" s="1083"/>
      <c r="CM65" s="1081"/>
      <c r="CN65" s="1082"/>
      <c r="CO65" s="1082"/>
      <c r="CP65" s="1082"/>
      <c r="CQ65" s="1083"/>
      <c r="CR65" s="1081"/>
      <c r="CS65" s="1082"/>
      <c r="CT65" s="1082"/>
      <c r="CU65" s="1082"/>
      <c r="CV65" s="1083"/>
      <c r="CW65" s="1081"/>
      <c r="CX65" s="1082"/>
      <c r="CY65" s="1082"/>
      <c r="CZ65" s="1082"/>
      <c r="DA65" s="1083"/>
      <c r="DB65" s="1081"/>
      <c r="DC65" s="1082"/>
      <c r="DD65" s="1082"/>
      <c r="DE65" s="1082"/>
      <c r="DF65" s="1083"/>
      <c r="DG65" s="1081"/>
      <c r="DH65" s="1082"/>
      <c r="DI65" s="1082"/>
      <c r="DJ65" s="1082"/>
      <c r="DK65" s="1083"/>
      <c r="DL65" s="1081"/>
      <c r="DM65" s="1082"/>
      <c r="DN65" s="1082"/>
      <c r="DO65" s="1082"/>
      <c r="DP65" s="1083"/>
      <c r="DQ65" s="1081"/>
      <c r="DR65" s="1082"/>
      <c r="DS65" s="1082"/>
      <c r="DT65" s="1082"/>
      <c r="DU65" s="1083"/>
      <c r="DV65" s="1084"/>
      <c r="DW65" s="1085"/>
      <c r="DX65" s="1085"/>
      <c r="DY65" s="1085"/>
      <c r="DZ65" s="1086"/>
      <c r="EA65" s="246"/>
    </row>
    <row r="66" spans="1:131" s="247" customFormat="1" ht="26.25" customHeight="1" x14ac:dyDescent="0.15">
      <c r="A66" s="1087" t="s">
        <v>411</v>
      </c>
      <c r="B66" s="1088"/>
      <c r="C66" s="1088"/>
      <c r="D66" s="1088"/>
      <c r="E66" s="1088"/>
      <c r="F66" s="1088"/>
      <c r="G66" s="1088"/>
      <c r="H66" s="1088"/>
      <c r="I66" s="1088"/>
      <c r="J66" s="1088"/>
      <c r="K66" s="1088"/>
      <c r="L66" s="1088"/>
      <c r="M66" s="1088"/>
      <c r="N66" s="1088"/>
      <c r="O66" s="1088"/>
      <c r="P66" s="1089"/>
      <c r="Q66" s="1093" t="s">
        <v>392</v>
      </c>
      <c r="R66" s="1094"/>
      <c r="S66" s="1094"/>
      <c r="T66" s="1094"/>
      <c r="U66" s="1095"/>
      <c r="V66" s="1093" t="s">
        <v>393</v>
      </c>
      <c r="W66" s="1094"/>
      <c r="X66" s="1094"/>
      <c r="Y66" s="1094"/>
      <c r="Z66" s="1095"/>
      <c r="AA66" s="1093" t="s">
        <v>412</v>
      </c>
      <c r="AB66" s="1094"/>
      <c r="AC66" s="1094"/>
      <c r="AD66" s="1094"/>
      <c r="AE66" s="1095"/>
      <c r="AF66" s="1099" t="s">
        <v>395</v>
      </c>
      <c r="AG66" s="1100"/>
      <c r="AH66" s="1100"/>
      <c r="AI66" s="1100"/>
      <c r="AJ66" s="1101"/>
      <c r="AK66" s="1093" t="s">
        <v>413</v>
      </c>
      <c r="AL66" s="1088"/>
      <c r="AM66" s="1088"/>
      <c r="AN66" s="1088"/>
      <c r="AO66" s="1089"/>
      <c r="AP66" s="1093" t="s">
        <v>397</v>
      </c>
      <c r="AQ66" s="1094"/>
      <c r="AR66" s="1094"/>
      <c r="AS66" s="1094"/>
      <c r="AT66" s="1095"/>
      <c r="AU66" s="1093" t="s">
        <v>414</v>
      </c>
      <c r="AV66" s="1094"/>
      <c r="AW66" s="1094"/>
      <c r="AX66" s="1094"/>
      <c r="AY66" s="1095"/>
      <c r="AZ66" s="1093" t="s">
        <v>373</v>
      </c>
      <c r="BA66" s="1094"/>
      <c r="BB66" s="1094"/>
      <c r="BC66" s="1094"/>
      <c r="BD66" s="1109"/>
      <c r="BE66" s="265"/>
      <c r="BF66" s="265"/>
      <c r="BG66" s="265"/>
      <c r="BH66" s="265"/>
      <c r="BI66" s="265"/>
      <c r="BJ66" s="265"/>
      <c r="BK66" s="265"/>
      <c r="BL66" s="265"/>
      <c r="BM66" s="265"/>
      <c r="BN66" s="265"/>
      <c r="BO66" s="265"/>
      <c r="BP66" s="265"/>
      <c r="BQ66" s="262">
        <v>60</v>
      </c>
      <c r="BR66" s="267"/>
      <c r="BS66" s="1042"/>
      <c r="BT66" s="1043"/>
      <c r="BU66" s="1043"/>
      <c r="BV66" s="1043"/>
      <c r="BW66" s="1043"/>
      <c r="BX66" s="1043"/>
      <c r="BY66" s="1043"/>
      <c r="BZ66" s="1043"/>
      <c r="CA66" s="1043"/>
      <c r="CB66" s="1043"/>
      <c r="CC66" s="1043"/>
      <c r="CD66" s="1043"/>
      <c r="CE66" s="1043"/>
      <c r="CF66" s="1043"/>
      <c r="CG66" s="1044"/>
      <c r="CH66" s="1045"/>
      <c r="CI66" s="1046"/>
      <c r="CJ66" s="1046"/>
      <c r="CK66" s="1046"/>
      <c r="CL66" s="1047"/>
      <c r="CM66" s="1045"/>
      <c r="CN66" s="1046"/>
      <c r="CO66" s="1046"/>
      <c r="CP66" s="1046"/>
      <c r="CQ66" s="1047"/>
      <c r="CR66" s="1045"/>
      <c r="CS66" s="1046"/>
      <c r="CT66" s="1046"/>
      <c r="CU66" s="1046"/>
      <c r="CV66" s="1047"/>
      <c r="CW66" s="1045"/>
      <c r="CX66" s="1046"/>
      <c r="CY66" s="1046"/>
      <c r="CZ66" s="1046"/>
      <c r="DA66" s="1047"/>
      <c r="DB66" s="1045"/>
      <c r="DC66" s="1046"/>
      <c r="DD66" s="1046"/>
      <c r="DE66" s="1046"/>
      <c r="DF66" s="1047"/>
      <c r="DG66" s="1045"/>
      <c r="DH66" s="1046"/>
      <c r="DI66" s="1046"/>
      <c r="DJ66" s="1046"/>
      <c r="DK66" s="1047"/>
      <c r="DL66" s="1045"/>
      <c r="DM66" s="1046"/>
      <c r="DN66" s="1046"/>
      <c r="DO66" s="1046"/>
      <c r="DP66" s="1047"/>
      <c r="DQ66" s="1045"/>
      <c r="DR66" s="1046"/>
      <c r="DS66" s="1046"/>
      <c r="DT66" s="1046"/>
      <c r="DU66" s="1047"/>
      <c r="DV66" s="1030"/>
      <c r="DW66" s="1031"/>
      <c r="DX66" s="1031"/>
      <c r="DY66" s="1031"/>
      <c r="DZ66" s="1032"/>
      <c r="EA66" s="246"/>
    </row>
    <row r="67" spans="1:131" s="247" customFormat="1" ht="26.25" customHeight="1" thickBot="1" x14ac:dyDescent="0.2">
      <c r="A67" s="1090"/>
      <c r="B67" s="1091"/>
      <c r="C67" s="1091"/>
      <c r="D67" s="1091"/>
      <c r="E67" s="1091"/>
      <c r="F67" s="1091"/>
      <c r="G67" s="1091"/>
      <c r="H67" s="1091"/>
      <c r="I67" s="1091"/>
      <c r="J67" s="1091"/>
      <c r="K67" s="1091"/>
      <c r="L67" s="1091"/>
      <c r="M67" s="1091"/>
      <c r="N67" s="1091"/>
      <c r="O67" s="1091"/>
      <c r="P67" s="1092"/>
      <c r="Q67" s="1096"/>
      <c r="R67" s="1097"/>
      <c r="S67" s="1097"/>
      <c r="T67" s="1097"/>
      <c r="U67" s="1098"/>
      <c r="V67" s="1096"/>
      <c r="W67" s="1097"/>
      <c r="X67" s="1097"/>
      <c r="Y67" s="1097"/>
      <c r="Z67" s="1098"/>
      <c r="AA67" s="1096"/>
      <c r="AB67" s="1097"/>
      <c r="AC67" s="1097"/>
      <c r="AD67" s="1097"/>
      <c r="AE67" s="1098"/>
      <c r="AF67" s="1102"/>
      <c r="AG67" s="1103"/>
      <c r="AH67" s="1103"/>
      <c r="AI67" s="1103"/>
      <c r="AJ67" s="1104"/>
      <c r="AK67" s="1105"/>
      <c r="AL67" s="1091"/>
      <c r="AM67" s="1091"/>
      <c r="AN67" s="1091"/>
      <c r="AO67" s="1092"/>
      <c r="AP67" s="1096"/>
      <c r="AQ67" s="1097"/>
      <c r="AR67" s="1097"/>
      <c r="AS67" s="1097"/>
      <c r="AT67" s="1098"/>
      <c r="AU67" s="1096"/>
      <c r="AV67" s="1097"/>
      <c r="AW67" s="1097"/>
      <c r="AX67" s="1097"/>
      <c r="AY67" s="1098"/>
      <c r="AZ67" s="1096"/>
      <c r="BA67" s="1097"/>
      <c r="BB67" s="1097"/>
      <c r="BC67" s="1097"/>
      <c r="BD67" s="1110"/>
      <c r="BE67" s="265"/>
      <c r="BF67" s="265"/>
      <c r="BG67" s="265"/>
      <c r="BH67" s="265"/>
      <c r="BI67" s="265"/>
      <c r="BJ67" s="265"/>
      <c r="BK67" s="265"/>
      <c r="BL67" s="265"/>
      <c r="BM67" s="265"/>
      <c r="BN67" s="265"/>
      <c r="BO67" s="265"/>
      <c r="BP67" s="265"/>
      <c r="BQ67" s="262">
        <v>61</v>
      </c>
      <c r="BR67" s="267"/>
      <c r="BS67" s="1042"/>
      <c r="BT67" s="1043"/>
      <c r="BU67" s="1043"/>
      <c r="BV67" s="1043"/>
      <c r="BW67" s="1043"/>
      <c r="BX67" s="1043"/>
      <c r="BY67" s="1043"/>
      <c r="BZ67" s="1043"/>
      <c r="CA67" s="1043"/>
      <c r="CB67" s="1043"/>
      <c r="CC67" s="1043"/>
      <c r="CD67" s="1043"/>
      <c r="CE67" s="1043"/>
      <c r="CF67" s="1043"/>
      <c r="CG67" s="1044"/>
      <c r="CH67" s="1045"/>
      <c r="CI67" s="1046"/>
      <c r="CJ67" s="1046"/>
      <c r="CK67" s="1046"/>
      <c r="CL67" s="1047"/>
      <c r="CM67" s="1045"/>
      <c r="CN67" s="1046"/>
      <c r="CO67" s="1046"/>
      <c r="CP67" s="1046"/>
      <c r="CQ67" s="1047"/>
      <c r="CR67" s="1045"/>
      <c r="CS67" s="1046"/>
      <c r="CT67" s="1046"/>
      <c r="CU67" s="1046"/>
      <c r="CV67" s="1047"/>
      <c r="CW67" s="1045"/>
      <c r="CX67" s="1046"/>
      <c r="CY67" s="1046"/>
      <c r="CZ67" s="1046"/>
      <c r="DA67" s="1047"/>
      <c r="DB67" s="1045"/>
      <c r="DC67" s="1046"/>
      <c r="DD67" s="1046"/>
      <c r="DE67" s="1046"/>
      <c r="DF67" s="1047"/>
      <c r="DG67" s="1045"/>
      <c r="DH67" s="1046"/>
      <c r="DI67" s="1046"/>
      <c r="DJ67" s="1046"/>
      <c r="DK67" s="1047"/>
      <c r="DL67" s="1045"/>
      <c r="DM67" s="1046"/>
      <c r="DN67" s="1046"/>
      <c r="DO67" s="1046"/>
      <c r="DP67" s="1047"/>
      <c r="DQ67" s="1045"/>
      <c r="DR67" s="1046"/>
      <c r="DS67" s="1046"/>
      <c r="DT67" s="1046"/>
      <c r="DU67" s="1047"/>
      <c r="DV67" s="1030"/>
      <c r="DW67" s="1031"/>
      <c r="DX67" s="1031"/>
      <c r="DY67" s="1031"/>
      <c r="DZ67" s="1032"/>
      <c r="EA67" s="246"/>
    </row>
    <row r="68" spans="1:131" s="247" customFormat="1" ht="26.25" customHeight="1" thickTop="1" x14ac:dyDescent="0.15">
      <c r="A68" s="258">
        <v>1</v>
      </c>
      <c r="B68" s="1077" t="s">
        <v>566</v>
      </c>
      <c r="C68" s="1078"/>
      <c r="D68" s="1078"/>
      <c r="E68" s="1078"/>
      <c r="F68" s="1078"/>
      <c r="G68" s="1078"/>
      <c r="H68" s="1078"/>
      <c r="I68" s="1078"/>
      <c r="J68" s="1078"/>
      <c r="K68" s="1078"/>
      <c r="L68" s="1078"/>
      <c r="M68" s="1078"/>
      <c r="N68" s="1078"/>
      <c r="O68" s="1078"/>
      <c r="P68" s="1079"/>
      <c r="Q68" s="1080">
        <v>3</v>
      </c>
      <c r="R68" s="1071"/>
      <c r="S68" s="1071"/>
      <c r="T68" s="1071"/>
      <c r="U68" s="1071"/>
      <c r="V68" s="1071">
        <v>3</v>
      </c>
      <c r="W68" s="1071"/>
      <c r="X68" s="1071"/>
      <c r="Y68" s="1071"/>
      <c r="Z68" s="1071"/>
      <c r="AA68" s="1071">
        <v>0</v>
      </c>
      <c r="AB68" s="1071"/>
      <c r="AC68" s="1071"/>
      <c r="AD68" s="1071"/>
      <c r="AE68" s="1071"/>
      <c r="AF68" s="1071">
        <v>0</v>
      </c>
      <c r="AG68" s="1071"/>
      <c r="AH68" s="1071"/>
      <c r="AI68" s="1071"/>
      <c r="AJ68" s="1071"/>
      <c r="AK68" s="1071">
        <v>0</v>
      </c>
      <c r="AL68" s="1071"/>
      <c r="AM68" s="1071"/>
      <c r="AN68" s="1071"/>
      <c r="AO68" s="1071"/>
      <c r="AP68" s="1071" t="s">
        <v>583</v>
      </c>
      <c r="AQ68" s="1071"/>
      <c r="AR68" s="1071"/>
      <c r="AS68" s="1071"/>
      <c r="AT68" s="1071"/>
      <c r="AU68" s="1072" t="s">
        <v>573</v>
      </c>
      <c r="AV68" s="1073"/>
      <c r="AW68" s="1073"/>
      <c r="AX68" s="1073"/>
      <c r="AY68" s="1074"/>
      <c r="AZ68" s="1075"/>
      <c r="BA68" s="1075"/>
      <c r="BB68" s="1075"/>
      <c r="BC68" s="1075"/>
      <c r="BD68" s="1076"/>
      <c r="BE68" s="265"/>
      <c r="BF68" s="265"/>
      <c r="BG68" s="265"/>
      <c r="BH68" s="265"/>
      <c r="BI68" s="265"/>
      <c r="BJ68" s="265"/>
      <c r="BK68" s="265"/>
      <c r="BL68" s="265"/>
      <c r="BM68" s="265"/>
      <c r="BN68" s="265"/>
      <c r="BO68" s="265"/>
      <c r="BP68" s="265"/>
      <c r="BQ68" s="262">
        <v>62</v>
      </c>
      <c r="BR68" s="267"/>
      <c r="BS68" s="1042"/>
      <c r="BT68" s="1043"/>
      <c r="BU68" s="1043"/>
      <c r="BV68" s="1043"/>
      <c r="BW68" s="1043"/>
      <c r="BX68" s="1043"/>
      <c r="BY68" s="1043"/>
      <c r="BZ68" s="1043"/>
      <c r="CA68" s="1043"/>
      <c r="CB68" s="1043"/>
      <c r="CC68" s="1043"/>
      <c r="CD68" s="1043"/>
      <c r="CE68" s="1043"/>
      <c r="CF68" s="1043"/>
      <c r="CG68" s="1044"/>
      <c r="CH68" s="1045"/>
      <c r="CI68" s="1046"/>
      <c r="CJ68" s="1046"/>
      <c r="CK68" s="1046"/>
      <c r="CL68" s="1047"/>
      <c r="CM68" s="1045"/>
      <c r="CN68" s="1046"/>
      <c r="CO68" s="1046"/>
      <c r="CP68" s="1046"/>
      <c r="CQ68" s="1047"/>
      <c r="CR68" s="1045"/>
      <c r="CS68" s="1046"/>
      <c r="CT68" s="1046"/>
      <c r="CU68" s="1046"/>
      <c r="CV68" s="1047"/>
      <c r="CW68" s="1045"/>
      <c r="CX68" s="1046"/>
      <c r="CY68" s="1046"/>
      <c r="CZ68" s="1046"/>
      <c r="DA68" s="1047"/>
      <c r="DB68" s="1045"/>
      <c r="DC68" s="1046"/>
      <c r="DD68" s="1046"/>
      <c r="DE68" s="1046"/>
      <c r="DF68" s="1047"/>
      <c r="DG68" s="1045"/>
      <c r="DH68" s="1046"/>
      <c r="DI68" s="1046"/>
      <c r="DJ68" s="1046"/>
      <c r="DK68" s="1047"/>
      <c r="DL68" s="1045"/>
      <c r="DM68" s="1046"/>
      <c r="DN68" s="1046"/>
      <c r="DO68" s="1046"/>
      <c r="DP68" s="1047"/>
      <c r="DQ68" s="1045"/>
      <c r="DR68" s="1046"/>
      <c r="DS68" s="1046"/>
      <c r="DT68" s="1046"/>
      <c r="DU68" s="1047"/>
      <c r="DV68" s="1030"/>
      <c r="DW68" s="1031"/>
      <c r="DX68" s="1031"/>
      <c r="DY68" s="1031"/>
      <c r="DZ68" s="1032"/>
      <c r="EA68" s="246"/>
    </row>
    <row r="69" spans="1:131" s="247" customFormat="1" ht="26.25" customHeight="1" x14ac:dyDescent="0.15">
      <c r="A69" s="261">
        <v>2</v>
      </c>
      <c r="B69" s="1063" t="s">
        <v>567</v>
      </c>
      <c r="C69" s="1064"/>
      <c r="D69" s="1064"/>
      <c r="E69" s="1064"/>
      <c r="F69" s="1064"/>
      <c r="G69" s="1064"/>
      <c r="H69" s="1064"/>
      <c r="I69" s="1064"/>
      <c r="J69" s="1064"/>
      <c r="K69" s="1064"/>
      <c r="L69" s="1064"/>
      <c r="M69" s="1064"/>
      <c r="N69" s="1064"/>
      <c r="O69" s="1064"/>
      <c r="P69" s="1065"/>
      <c r="Q69" s="1066">
        <v>5056</v>
      </c>
      <c r="R69" s="1060"/>
      <c r="S69" s="1060"/>
      <c r="T69" s="1060"/>
      <c r="U69" s="1060"/>
      <c r="V69" s="1060">
        <v>5596</v>
      </c>
      <c r="W69" s="1060"/>
      <c r="X69" s="1060"/>
      <c r="Y69" s="1060"/>
      <c r="Z69" s="1060"/>
      <c r="AA69" s="1060">
        <v>-541</v>
      </c>
      <c r="AB69" s="1060"/>
      <c r="AC69" s="1060"/>
      <c r="AD69" s="1060"/>
      <c r="AE69" s="1060"/>
      <c r="AF69" s="1060">
        <v>32</v>
      </c>
      <c r="AG69" s="1060"/>
      <c r="AH69" s="1060"/>
      <c r="AI69" s="1060"/>
      <c r="AJ69" s="1060"/>
      <c r="AK69" s="1060">
        <v>1140</v>
      </c>
      <c r="AL69" s="1060"/>
      <c r="AM69" s="1060"/>
      <c r="AN69" s="1060"/>
      <c r="AO69" s="1060"/>
      <c r="AP69" s="1060">
        <v>7390</v>
      </c>
      <c r="AQ69" s="1060"/>
      <c r="AR69" s="1060"/>
      <c r="AS69" s="1060"/>
      <c r="AT69" s="1060"/>
      <c r="AU69" s="1060">
        <v>244</v>
      </c>
      <c r="AV69" s="1060"/>
      <c r="AW69" s="1060"/>
      <c r="AX69" s="1060"/>
      <c r="AY69" s="1060"/>
      <c r="AZ69" s="1061"/>
      <c r="BA69" s="1061"/>
      <c r="BB69" s="1061"/>
      <c r="BC69" s="1061"/>
      <c r="BD69" s="1062"/>
      <c r="BE69" s="265"/>
      <c r="BF69" s="265"/>
      <c r="BG69" s="265"/>
      <c r="BH69" s="265"/>
      <c r="BI69" s="265"/>
      <c r="BJ69" s="265"/>
      <c r="BK69" s="265"/>
      <c r="BL69" s="265"/>
      <c r="BM69" s="265"/>
      <c r="BN69" s="265"/>
      <c r="BO69" s="265"/>
      <c r="BP69" s="265"/>
      <c r="BQ69" s="262">
        <v>63</v>
      </c>
      <c r="BR69" s="267"/>
      <c r="BS69" s="1042"/>
      <c r="BT69" s="1043"/>
      <c r="BU69" s="1043"/>
      <c r="BV69" s="1043"/>
      <c r="BW69" s="1043"/>
      <c r="BX69" s="1043"/>
      <c r="BY69" s="1043"/>
      <c r="BZ69" s="1043"/>
      <c r="CA69" s="1043"/>
      <c r="CB69" s="1043"/>
      <c r="CC69" s="1043"/>
      <c r="CD69" s="1043"/>
      <c r="CE69" s="1043"/>
      <c r="CF69" s="1043"/>
      <c r="CG69" s="1044"/>
      <c r="CH69" s="1045"/>
      <c r="CI69" s="1046"/>
      <c r="CJ69" s="1046"/>
      <c r="CK69" s="1046"/>
      <c r="CL69" s="1047"/>
      <c r="CM69" s="1045"/>
      <c r="CN69" s="1046"/>
      <c r="CO69" s="1046"/>
      <c r="CP69" s="1046"/>
      <c r="CQ69" s="1047"/>
      <c r="CR69" s="1045"/>
      <c r="CS69" s="1046"/>
      <c r="CT69" s="1046"/>
      <c r="CU69" s="1046"/>
      <c r="CV69" s="1047"/>
      <c r="CW69" s="1045"/>
      <c r="CX69" s="1046"/>
      <c r="CY69" s="1046"/>
      <c r="CZ69" s="1046"/>
      <c r="DA69" s="1047"/>
      <c r="DB69" s="1045"/>
      <c r="DC69" s="1046"/>
      <c r="DD69" s="1046"/>
      <c r="DE69" s="1046"/>
      <c r="DF69" s="1047"/>
      <c r="DG69" s="1045"/>
      <c r="DH69" s="1046"/>
      <c r="DI69" s="1046"/>
      <c r="DJ69" s="1046"/>
      <c r="DK69" s="1047"/>
      <c r="DL69" s="1045"/>
      <c r="DM69" s="1046"/>
      <c r="DN69" s="1046"/>
      <c r="DO69" s="1046"/>
      <c r="DP69" s="1047"/>
      <c r="DQ69" s="1045"/>
      <c r="DR69" s="1046"/>
      <c r="DS69" s="1046"/>
      <c r="DT69" s="1046"/>
      <c r="DU69" s="1047"/>
      <c r="DV69" s="1030"/>
      <c r="DW69" s="1031"/>
      <c r="DX69" s="1031"/>
      <c r="DY69" s="1031"/>
      <c r="DZ69" s="1032"/>
      <c r="EA69" s="246"/>
    </row>
    <row r="70" spans="1:131" s="247" customFormat="1" ht="26.25" customHeight="1" x14ac:dyDescent="0.15">
      <c r="A70" s="261">
        <v>3</v>
      </c>
      <c r="B70" s="1063" t="s">
        <v>568</v>
      </c>
      <c r="C70" s="1064"/>
      <c r="D70" s="1064"/>
      <c r="E70" s="1064"/>
      <c r="F70" s="1064"/>
      <c r="G70" s="1064"/>
      <c r="H70" s="1064"/>
      <c r="I70" s="1064"/>
      <c r="J70" s="1064"/>
      <c r="K70" s="1064"/>
      <c r="L70" s="1064"/>
      <c r="M70" s="1064"/>
      <c r="N70" s="1064"/>
      <c r="O70" s="1064"/>
      <c r="P70" s="1065"/>
      <c r="Q70" s="1066">
        <v>12068</v>
      </c>
      <c r="R70" s="1060"/>
      <c r="S70" s="1060"/>
      <c r="T70" s="1060"/>
      <c r="U70" s="1060"/>
      <c r="V70" s="1060">
        <v>11720</v>
      </c>
      <c r="W70" s="1060"/>
      <c r="X70" s="1060"/>
      <c r="Y70" s="1060"/>
      <c r="Z70" s="1060"/>
      <c r="AA70" s="1060">
        <v>347</v>
      </c>
      <c r="AB70" s="1060"/>
      <c r="AC70" s="1060"/>
      <c r="AD70" s="1060"/>
      <c r="AE70" s="1060"/>
      <c r="AF70" s="1060">
        <v>347</v>
      </c>
      <c r="AG70" s="1060"/>
      <c r="AH70" s="1060"/>
      <c r="AI70" s="1060"/>
      <c r="AJ70" s="1060"/>
      <c r="AK70" s="1070" t="s">
        <v>573</v>
      </c>
      <c r="AL70" s="1068"/>
      <c r="AM70" s="1068"/>
      <c r="AN70" s="1068"/>
      <c r="AO70" s="1069"/>
      <c r="AP70" s="1070" t="s">
        <v>573</v>
      </c>
      <c r="AQ70" s="1068"/>
      <c r="AR70" s="1068"/>
      <c r="AS70" s="1068"/>
      <c r="AT70" s="1069"/>
      <c r="AU70" s="1070" t="s">
        <v>573</v>
      </c>
      <c r="AV70" s="1068"/>
      <c r="AW70" s="1068"/>
      <c r="AX70" s="1068"/>
      <c r="AY70" s="1069"/>
      <c r="AZ70" s="1061"/>
      <c r="BA70" s="1061"/>
      <c r="BB70" s="1061"/>
      <c r="BC70" s="1061"/>
      <c r="BD70" s="1062"/>
      <c r="BE70" s="265"/>
      <c r="BF70" s="265"/>
      <c r="BG70" s="265"/>
      <c r="BH70" s="265"/>
      <c r="BI70" s="265"/>
      <c r="BJ70" s="265"/>
      <c r="BK70" s="265"/>
      <c r="BL70" s="265"/>
      <c r="BM70" s="265"/>
      <c r="BN70" s="265"/>
      <c r="BO70" s="265"/>
      <c r="BP70" s="265"/>
      <c r="BQ70" s="262">
        <v>64</v>
      </c>
      <c r="BR70" s="267"/>
      <c r="BS70" s="1042"/>
      <c r="BT70" s="1043"/>
      <c r="BU70" s="1043"/>
      <c r="BV70" s="1043"/>
      <c r="BW70" s="1043"/>
      <c r="BX70" s="1043"/>
      <c r="BY70" s="1043"/>
      <c r="BZ70" s="1043"/>
      <c r="CA70" s="1043"/>
      <c r="CB70" s="1043"/>
      <c r="CC70" s="1043"/>
      <c r="CD70" s="1043"/>
      <c r="CE70" s="1043"/>
      <c r="CF70" s="1043"/>
      <c r="CG70" s="1044"/>
      <c r="CH70" s="1045"/>
      <c r="CI70" s="1046"/>
      <c r="CJ70" s="1046"/>
      <c r="CK70" s="1046"/>
      <c r="CL70" s="1047"/>
      <c r="CM70" s="1045"/>
      <c r="CN70" s="1046"/>
      <c r="CO70" s="1046"/>
      <c r="CP70" s="1046"/>
      <c r="CQ70" s="1047"/>
      <c r="CR70" s="1045"/>
      <c r="CS70" s="1046"/>
      <c r="CT70" s="1046"/>
      <c r="CU70" s="1046"/>
      <c r="CV70" s="1047"/>
      <c r="CW70" s="1045"/>
      <c r="CX70" s="1046"/>
      <c r="CY70" s="1046"/>
      <c r="CZ70" s="1046"/>
      <c r="DA70" s="1047"/>
      <c r="DB70" s="1045"/>
      <c r="DC70" s="1046"/>
      <c r="DD70" s="1046"/>
      <c r="DE70" s="1046"/>
      <c r="DF70" s="1047"/>
      <c r="DG70" s="1045"/>
      <c r="DH70" s="1046"/>
      <c r="DI70" s="1046"/>
      <c r="DJ70" s="1046"/>
      <c r="DK70" s="1047"/>
      <c r="DL70" s="1045"/>
      <c r="DM70" s="1046"/>
      <c r="DN70" s="1046"/>
      <c r="DO70" s="1046"/>
      <c r="DP70" s="1047"/>
      <c r="DQ70" s="1045"/>
      <c r="DR70" s="1046"/>
      <c r="DS70" s="1046"/>
      <c r="DT70" s="1046"/>
      <c r="DU70" s="1047"/>
      <c r="DV70" s="1030"/>
      <c r="DW70" s="1031"/>
      <c r="DX70" s="1031"/>
      <c r="DY70" s="1031"/>
      <c r="DZ70" s="1032"/>
      <c r="EA70" s="246"/>
    </row>
    <row r="71" spans="1:131" s="247" customFormat="1" ht="26.25" customHeight="1" x14ac:dyDescent="0.15">
      <c r="A71" s="261">
        <v>4</v>
      </c>
      <c r="B71" s="1063" t="s">
        <v>569</v>
      </c>
      <c r="C71" s="1064"/>
      <c r="D71" s="1064"/>
      <c r="E71" s="1064"/>
      <c r="F71" s="1064"/>
      <c r="G71" s="1064"/>
      <c r="H71" s="1064"/>
      <c r="I71" s="1064"/>
      <c r="J71" s="1064"/>
      <c r="K71" s="1064"/>
      <c r="L71" s="1064"/>
      <c r="M71" s="1064"/>
      <c r="N71" s="1064"/>
      <c r="O71" s="1064"/>
      <c r="P71" s="1065"/>
      <c r="Q71" s="1066">
        <v>953</v>
      </c>
      <c r="R71" s="1060"/>
      <c r="S71" s="1060"/>
      <c r="T71" s="1060"/>
      <c r="U71" s="1060"/>
      <c r="V71" s="1060">
        <v>951</v>
      </c>
      <c r="W71" s="1060"/>
      <c r="X71" s="1060"/>
      <c r="Y71" s="1060"/>
      <c r="Z71" s="1060"/>
      <c r="AA71" s="1060">
        <v>2</v>
      </c>
      <c r="AB71" s="1060"/>
      <c r="AC71" s="1060"/>
      <c r="AD71" s="1060"/>
      <c r="AE71" s="1060"/>
      <c r="AF71" s="1060">
        <v>2</v>
      </c>
      <c r="AG71" s="1060"/>
      <c r="AH71" s="1060"/>
      <c r="AI71" s="1060"/>
      <c r="AJ71" s="1060"/>
      <c r="AK71" s="1060">
        <v>3</v>
      </c>
      <c r="AL71" s="1060"/>
      <c r="AM71" s="1060"/>
      <c r="AN71" s="1060"/>
      <c r="AO71" s="1060"/>
      <c r="AP71" s="1070" t="s">
        <v>573</v>
      </c>
      <c r="AQ71" s="1068"/>
      <c r="AR71" s="1068"/>
      <c r="AS71" s="1068"/>
      <c r="AT71" s="1069"/>
      <c r="AU71" s="1070" t="s">
        <v>573</v>
      </c>
      <c r="AV71" s="1068"/>
      <c r="AW71" s="1068"/>
      <c r="AX71" s="1068"/>
      <c r="AY71" s="1069"/>
      <c r="AZ71" s="1061"/>
      <c r="BA71" s="1061"/>
      <c r="BB71" s="1061"/>
      <c r="BC71" s="1061"/>
      <c r="BD71" s="1062"/>
      <c r="BE71" s="265"/>
      <c r="BF71" s="265"/>
      <c r="BG71" s="265"/>
      <c r="BH71" s="265"/>
      <c r="BI71" s="265"/>
      <c r="BJ71" s="265"/>
      <c r="BK71" s="265"/>
      <c r="BL71" s="265"/>
      <c r="BM71" s="265"/>
      <c r="BN71" s="265"/>
      <c r="BO71" s="265"/>
      <c r="BP71" s="265"/>
      <c r="BQ71" s="262">
        <v>65</v>
      </c>
      <c r="BR71" s="267"/>
      <c r="BS71" s="1042"/>
      <c r="BT71" s="1043"/>
      <c r="BU71" s="1043"/>
      <c r="BV71" s="1043"/>
      <c r="BW71" s="1043"/>
      <c r="BX71" s="1043"/>
      <c r="BY71" s="1043"/>
      <c r="BZ71" s="1043"/>
      <c r="CA71" s="1043"/>
      <c r="CB71" s="1043"/>
      <c r="CC71" s="1043"/>
      <c r="CD71" s="1043"/>
      <c r="CE71" s="1043"/>
      <c r="CF71" s="1043"/>
      <c r="CG71" s="1044"/>
      <c r="CH71" s="1045"/>
      <c r="CI71" s="1046"/>
      <c r="CJ71" s="1046"/>
      <c r="CK71" s="1046"/>
      <c r="CL71" s="1047"/>
      <c r="CM71" s="1045"/>
      <c r="CN71" s="1046"/>
      <c r="CO71" s="1046"/>
      <c r="CP71" s="1046"/>
      <c r="CQ71" s="1047"/>
      <c r="CR71" s="1045"/>
      <c r="CS71" s="1046"/>
      <c r="CT71" s="1046"/>
      <c r="CU71" s="1046"/>
      <c r="CV71" s="1047"/>
      <c r="CW71" s="1045"/>
      <c r="CX71" s="1046"/>
      <c r="CY71" s="1046"/>
      <c r="CZ71" s="1046"/>
      <c r="DA71" s="1047"/>
      <c r="DB71" s="1045"/>
      <c r="DC71" s="1046"/>
      <c r="DD71" s="1046"/>
      <c r="DE71" s="1046"/>
      <c r="DF71" s="1047"/>
      <c r="DG71" s="1045"/>
      <c r="DH71" s="1046"/>
      <c r="DI71" s="1046"/>
      <c r="DJ71" s="1046"/>
      <c r="DK71" s="1047"/>
      <c r="DL71" s="1045"/>
      <c r="DM71" s="1046"/>
      <c r="DN71" s="1046"/>
      <c r="DO71" s="1046"/>
      <c r="DP71" s="1047"/>
      <c r="DQ71" s="1045"/>
      <c r="DR71" s="1046"/>
      <c r="DS71" s="1046"/>
      <c r="DT71" s="1046"/>
      <c r="DU71" s="1047"/>
      <c r="DV71" s="1030"/>
      <c r="DW71" s="1031"/>
      <c r="DX71" s="1031"/>
      <c r="DY71" s="1031"/>
      <c r="DZ71" s="1032"/>
      <c r="EA71" s="246"/>
    </row>
    <row r="72" spans="1:131" s="247" customFormat="1" ht="26.25" customHeight="1" x14ac:dyDescent="0.15">
      <c r="A72" s="261">
        <v>5</v>
      </c>
      <c r="B72" s="1063" t="s">
        <v>570</v>
      </c>
      <c r="C72" s="1064"/>
      <c r="D72" s="1064"/>
      <c r="E72" s="1064"/>
      <c r="F72" s="1064"/>
      <c r="G72" s="1064"/>
      <c r="H72" s="1064"/>
      <c r="I72" s="1064"/>
      <c r="J72" s="1064"/>
      <c r="K72" s="1064"/>
      <c r="L72" s="1064"/>
      <c r="M72" s="1064"/>
      <c r="N72" s="1064"/>
      <c r="O72" s="1064"/>
      <c r="P72" s="1065"/>
      <c r="Q72" s="1066">
        <v>5715</v>
      </c>
      <c r="R72" s="1060"/>
      <c r="S72" s="1060"/>
      <c r="T72" s="1060"/>
      <c r="U72" s="1060"/>
      <c r="V72" s="1060">
        <v>5529</v>
      </c>
      <c r="W72" s="1060"/>
      <c r="X72" s="1060"/>
      <c r="Y72" s="1060"/>
      <c r="Z72" s="1060"/>
      <c r="AA72" s="1060">
        <v>186</v>
      </c>
      <c r="AB72" s="1060"/>
      <c r="AC72" s="1060"/>
      <c r="AD72" s="1060"/>
      <c r="AE72" s="1060"/>
      <c r="AF72" s="1060">
        <v>129</v>
      </c>
      <c r="AG72" s="1060"/>
      <c r="AH72" s="1060"/>
      <c r="AI72" s="1060"/>
      <c r="AJ72" s="1060"/>
      <c r="AK72" s="1060">
        <v>84</v>
      </c>
      <c r="AL72" s="1060"/>
      <c r="AM72" s="1060"/>
      <c r="AN72" s="1060"/>
      <c r="AO72" s="1060"/>
      <c r="AP72" s="1060">
        <v>4423</v>
      </c>
      <c r="AQ72" s="1060"/>
      <c r="AR72" s="1060"/>
      <c r="AS72" s="1060"/>
      <c r="AT72" s="1060"/>
      <c r="AU72" s="1060">
        <v>80</v>
      </c>
      <c r="AV72" s="1060"/>
      <c r="AW72" s="1060"/>
      <c r="AX72" s="1060"/>
      <c r="AY72" s="1060"/>
      <c r="AZ72" s="1061"/>
      <c r="BA72" s="1061"/>
      <c r="BB72" s="1061"/>
      <c r="BC72" s="1061"/>
      <c r="BD72" s="1062"/>
      <c r="BE72" s="265"/>
      <c r="BF72" s="265"/>
      <c r="BG72" s="265"/>
      <c r="BH72" s="265"/>
      <c r="BI72" s="265"/>
      <c r="BJ72" s="265"/>
      <c r="BK72" s="265"/>
      <c r="BL72" s="265"/>
      <c r="BM72" s="265"/>
      <c r="BN72" s="265"/>
      <c r="BO72" s="265"/>
      <c r="BP72" s="265"/>
      <c r="BQ72" s="262">
        <v>66</v>
      </c>
      <c r="BR72" s="267"/>
      <c r="BS72" s="1042"/>
      <c r="BT72" s="1043"/>
      <c r="BU72" s="1043"/>
      <c r="BV72" s="1043"/>
      <c r="BW72" s="1043"/>
      <c r="BX72" s="1043"/>
      <c r="BY72" s="1043"/>
      <c r="BZ72" s="1043"/>
      <c r="CA72" s="1043"/>
      <c r="CB72" s="1043"/>
      <c r="CC72" s="1043"/>
      <c r="CD72" s="1043"/>
      <c r="CE72" s="1043"/>
      <c r="CF72" s="1043"/>
      <c r="CG72" s="1044"/>
      <c r="CH72" s="1045"/>
      <c r="CI72" s="1046"/>
      <c r="CJ72" s="1046"/>
      <c r="CK72" s="1046"/>
      <c r="CL72" s="1047"/>
      <c r="CM72" s="1045"/>
      <c r="CN72" s="1046"/>
      <c r="CO72" s="1046"/>
      <c r="CP72" s="1046"/>
      <c r="CQ72" s="1047"/>
      <c r="CR72" s="1045"/>
      <c r="CS72" s="1046"/>
      <c r="CT72" s="1046"/>
      <c r="CU72" s="1046"/>
      <c r="CV72" s="1047"/>
      <c r="CW72" s="1045"/>
      <c r="CX72" s="1046"/>
      <c r="CY72" s="1046"/>
      <c r="CZ72" s="1046"/>
      <c r="DA72" s="1047"/>
      <c r="DB72" s="1045"/>
      <c r="DC72" s="1046"/>
      <c r="DD72" s="1046"/>
      <c r="DE72" s="1046"/>
      <c r="DF72" s="1047"/>
      <c r="DG72" s="1045"/>
      <c r="DH72" s="1046"/>
      <c r="DI72" s="1046"/>
      <c r="DJ72" s="1046"/>
      <c r="DK72" s="1047"/>
      <c r="DL72" s="1045"/>
      <c r="DM72" s="1046"/>
      <c r="DN72" s="1046"/>
      <c r="DO72" s="1046"/>
      <c r="DP72" s="1047"/>
      <c r="DQ72" s="1045"/>
      <c r="DR72" s="1046"/>
      <c r="DS72" s="1046"/>
      <c r="DT72" s="1046"/>
      <c r="DU72" s="1047"/>
      <c r="DV72" s="1030"/>
      <c r="DW72" s="1031"/>
      <c r="DX72" s="1031"/>
      <c r="DY72" s="1031"/>
      <c r="DZ72" s="1032"/>
      <c r="EA72" s="246"/>
    </row>
    <row r="73" spans="1:131" s="247" customFormat="1" ht="26.25" customHeight="1" x14ac:dyDescent="0.15">
      <c r="A73" s="261">
        <v>6</v>
      </c>
      <c r="B73" s="1063" t="s">
        <v>571</v>
      </c>
      <c r="C73" s="1064"/>
      <c r="D73" s="1064"/>
      <c r="E73" s="1064"/>
      <c r="F73" s="1064"/>
      <c r="G73" s="1064"/>
      <c r="H73" s="1064"/>
      <c r="I73" s="1064"/>
      <c r="J73" s="1064"/>
      <c r="K73" s="1064"/>
      <c r="L73" s="1064"/>
      <c r="M73" s="1064"/>
      <c r="N73" s="1064"/>
      <c r="O73" s="1064"/>
      <c r="P73" s="1065"/>
      <c r="Q73" s="1066">
        <v>146</v>
      </c>
      <c r="R73" s="1060"/>
      <c r="S73" s="1060"/>
      <c r="T73" s="1060"/>
      <c r="U73" s="1060"/>
      <c r="V73" s="1060">
        <v>138</v>
      </c>
      <c r="W73" s="1060"/>
      <c r="X73" s="1060"/>
      <c r="Y73" s="1060"/>
      <c r="Z73" s="1060"/>
      <c r="AA73" s="1060">
        <v>7</v>
      </c>
      <c r="AB73" s="1060"/>
      <c r="AC73" s="1060"/>
      <c r="AD73" s="1060"/>
      <c r="AE73" s="1060"/>
      <c r="AF73" s="1060">
        <v>7</v>
      </c>
      <c r="AG73" s="1060"/>
      <c r="AH73" s="1060"/>
      <c r="AI73" s="1060"/>
      <c r="AJ73" s="1060"/>
      <c r="AK73" s="1060" t="s">
        <v>573</v>
      </c>
      <c r="AL73" s="1060"/>
      <c r="AM73" s="1060"/>
      <c r="AN73" s="1060"/>
      <c r="AO73" s="1060"/>
      <c r="AP73" s="1060" t="s">
        <v>573</v>
      </c>
      <c r="AQ73" s="1060"/>
      <c r="AR73" s="1060"/>
      <c r="AS73" s="1060"/>
      <c r="AT73" s="1060"/>
      <c r="AU73" s="1060" t="s">
        <v>573</v>
      </c>
      <c r="AV73" s="1060"/>
      <c r="AW73" s="1060"/>
      <c r="AX73" s="1060"/>
      <c r="AY73" s="1060"/>
      <c r="AZ73" s="1061"/>
      <c r="BA73" s="1061"/>
      <c r="BB73" s="1061"/>
      <c r="BC73" s="1061"/>
      <c r="BD73" s="1062"/>
      <c r="BE73" s="265"/>
      <c r="BF73" s="265"/>
      <c r="BG73" s="265"/>
      <c r="BH73" s="265"/>
      <c r="BI73" s="265"/>
      <c r="BJ73" s="265"/>
      <c r="BK73" s="265"/>
      <c r="BL73" s="265"/>
      <c r="BM73" s="265"/>
      <c r="BN73" s="265"/>
      <c r="BO73" s="265"/>
      <c r="BP73" s="265"/>
      <c r="BQ73" s="262">
        <v>67</v>
      </c>
      <c r="BR73" s="267"/>
      <c r="BS73" s="1042"/>
      <c r="BT73" s="1043"/>
      <c r="BU73" s="1043"/>
      <c r="BV73" s="1043"/>
      <c r="BW73" s="1043"/>
      <c r="BX73" s="1043"/>
      <c r="BY73" s="1043"/>
      <c r="BZ73" s="1043"/>
      <c r="CA73" s="1043"/>
      <c r="CB73" s="1043"/>
      <c r="CC73" s="1043"/>
      <c r="CD73" s="1043"/>
      <c r="CE73" s="1043"/>
      <c r="CF73" s="1043"/>
      <c r="CG73" s="1044"/>
      <c r="CH73" s="1045"/>
      <c r="CI73" s="1046"/>
      <c r="CJ73" s="1046"/>
      <c r="CK73" s="1046"/>
      <c r="CL73" s="1047"/>
      <c r="CM73" s="1045"/>
      <c r="CN73" s="1046"/>
      <c r="CO73" s="1046"/>
      <c r="CP73" s="1046"/>
      <c r="CQ73" s="1047"/>
      <c r="CR73" s="1045"/>
      <c r="CS73" s="1046"/>
      <c r="CT73" s="1046"/>
      <c r="CU73" s="1046"/>
      <c r="CV73" s="1047"/>
      <c r="CW73" s="1045"/>
      <c r="CX73" s="1046"/>
      <c r="CY73" s="1046"/>
      <c r="CZ73" s="1046"/>
      <c r="DA73" s="1047"/>
      <c r="DB73" s="1045"/>
      <c r="DC73" s="1046"/>
      <c r="DD73" s="1046"/>
      <c r="DE73" s="1046"/>
      <c r="DF73" s="1047"/>
      <c r="DG73" s="1045"/>
      <c r="DH73" s="1046"/>
      <c r="DI73" s="1046"/>
      <c r="DJ73" s="1046"/>
      <c r="DK73" s="1047"/>
      <c r="DL73" s="1045"/>
      <c r="DM73" s="1046"/>
      <c r="DN73" s="1046"/>
      <c r="DO73" s="1046"/>
      <c r="DP73" s="1047"/>
      <c r="DQ73" s="1045"/>
      <c r="DR73" s="1046"/>
      <c r="DS73" s="1046"/>
      <c r="DT73" s="1046"/>
      <c r="DU73" s="1047"/>
      <c r="DV73" s="1030"/>
      <c r="DW73" s="1031"/>
      <c r="DX73" s="1031"/>
      <c r="DY73" s="1031"/>
      <c r="DZ73" s="1032"/>
      <c r="EA73" s="246"/>
    </row>
    <row r="74" spans="1:131" s="247" customFormat="1" ht="26.25" customHeight="1" x14ac:dyDescent="0.15">
      <c r="A74" s="261">
        <v>7</v>
      </c>
      <c r="B74" s="1063" t="s">
        <v>572</v>
      </c>
      <c r="C74" s="1064"/>
      <c r="D74" s="1064"/>
      <c r="E74" s="1064"/>
      <c r="F74" s="1064"/>
      <c r="G74" s="1064"/>
      <c r="H74" s="1064"/>
      <c r="I74" s="1064"/>
      <c r="J74" s="1064"/>
      <c r="K74" s="1064"/>
      <c r="L74" s="1064"/>
      <c r="M74" s="1064"/>
      <c r="N74" s="1064"/>
      <c r="O74" s="1064"/>
      <c r="P74" s="1065"/>
      <c r="Q74" s="1066">
        <v>259116</v>
      </c>
      <c r="R74" s="1060"/>
      <c r="S74" s="1060"/>
      <c r="T74" s="1060"/>
      <c r="U74" s="1060"/>
      <c r="V74" s="1060">
        <v>249624</v>
      </c>
      <c r="W74" s="1060"/>
      <c r="X74" s="1060"/>
      <c r="Y74" s="1060"/>
      <c r="Z74" s="1060"/>
      <c r="AA74" s="1060">
        <v>9492</v>
      </c>
      <c r="AB74" s="1060"/>
      <c r="AC74" s="1060"/>
      <c r="AD74" s="1060"/>
      <c r="AE74" s="1060"/>
      <c r="AF74" s="1060">
        <v>9491</v>
      </c>
      <c r="AG74" s="1060"/>
      <c r="AH74" s="1060"/>
      <c r="AI74" s="1060"/>
      <c r="AJ74" s="1060"/>
      <c r="AK74" s="1060">
        <v>7985</v>
      </c>
      <c r="AL74" s="1060"/>
      <c r="AM74" s="1060"/>
      <c r="AN74" s="1060"/>
      <c r="AO74" s="1060"/>
      <c r="AP74" s="1060" t="s">
        <v>573</v>
      </c>
      <c r="AQ74" s="1060"/>
      <c r="AR74" s="1060"/>
      <c r="AS74" s="1060"/>
      <c r="AT74" s="1060"/>
      <c r="AU74" s="1060" t="s">
        <v>573</v>
      </c>
      <c r="AV74" s="1060"/>
      <c r="AW74" s="1060"/>
      <c r="AX74" s="1060"/>
      <c r="AY74" s="1060"/>
      <c r="AZ74" s="1061"/>
      <c r="BA74" s="1061"/>
      <c r="BB74" s="1061"/>
      <c r="BC74" s="1061"/>
      <c r="BD74" s="1062"/>
      <c r="BE74" s="265"/>
      <c r="BF74" s="265"/>
      <c r="BG74" s="265"/>
      <c r="BH74" s="265"/>
      <c r="BI74" s="265"/>
      <c r="BJ74" s="265"/>
      <c r="BK74" s="265"/>
      <c r="BL74" s="265"/>
      <c r="BM74" s="265"/>
      <c r="BN74" s="265"/>
      <c r="BO74" s="265"/>
      <c r="BP74" s="265"/>
      <c r="BQ74" s="262">
        <v>68</v>
      </c>
      <c r="BR74" s="267"/>
      <c r="BS74" s="1042"/>
      <c r="BT74" s="1043"/>
      <c r="BU74" s="1043"/>
      <c r="BV74" s="1043"/>
      <c r="BW74" s="1043"/>
      <c r="BX74" s="1043"/>
      <c r="BY74" s="1043"/>
      <c r="BZ74" s="1043"/>
      <c r="CA74" s="1043"/>
      <c r="CB74" s="1043"/>
      <c r="CC74" s="1043"/>
      <c r="CD74" s="1043"/>
      <c r="CE74" s="1043"/>
      <c r="CF74" s="1043"/>
      <c r="CG74" s="1044"/>
      <c r="CH74" s="1045"/>
      <c r="CI74" s="1046"/>
      <c r="CJ74" s="1046"/>
      <c r="CK74" s="1046"/>
      <c r="CL74" s="1047"/>
      <c r="CM74" s="1045"/>
      <c r="CN74" s="1046"/>
      <c r="CO74" s="1046"/>
      <c r="CP74" s="1046"/>
      <c r="CQ74" s="1047"/>
      <c r="CR74" s="1045"/>
      <c r="CS74" s="1046"/>
      <c r="CT74" s="1046"/>
      <c r="CU74" s="1046"/>
      <c r="CV74" s="1047"/>
      <c r="CW74" s="1045"/>
      <c r="CX74" s="1046"/>
      <c r="CY74" s="1046"/>
      <c r="CZ74" s="1046"/>
      <c r="DA74" s="1047"/>
      <c r="DB74" s="1045"/>
      <c r="DC74" s="1046"/>
      <c r="DD74" s="1046"/>
      <c r="DE74" s="1046"/>
      <c r="DF74" s="1047"/>
      <c r="DG74" s="1045"/>
      <c r="DH74" s="1046"/>
      <c r="DI74" s="1046"/>
      <c r="DJ74" s="1046"/>
      <c r="DK74" s="1047"/>
      <c r="DL74" s="1045"/>
      <c r="DM74" s="1046"/>
      <c r="DN74" s="1046"/>
      <c r="DO74" s="1046"/>
      <c r="DP74" s="1047"/>
      <c r="DQ74" s="1045"/>
      <c r="DR74" s="1046"/>
      <c r="DS74" s="1046"/>
      <c r="DT74" s="1046"/>
      <c r="DU74" s="1047"/>
      <c r="DV74" s="1030"/>
      <c r="DW74" s="1031"/>
      <c r="DX74" s="1031"/>
      <c r="DY74" s="1031"/>
      <c r="DZ74" s="1032"/>
      <c r="EA74" s="246"/>
    </row>
    <row r="75" spans="1:131" s="247" customFormat="1" ht="26.25" customHeight="1" x14ac:dyDescent="0.15">
      <c r="A75" s="261">
        <v>8</v>
      </c>
      <c r="B75" s="1063"/>
      <c r="C75" s="1064"/>
      <c r="D75" s="1064"/>
      <c r="E75" s="1064"/>
      <c r="F75" s="1064"/>
      <c r="G75" s="1064"/>
      <c r="H75" s="1064"/>
      <c r="I75" s="1064"/>
      <c r="J75" s="1064"/>
      <c r="K75" s="1064"/>
      <c r="L75" s="1064"/>
      <c r="M75" s="1064"/>
      <c r="N75" s="1064"/>
      <c r="O75" s="1064"/>
      <c r="P75" s="1065"/>
      <c r="Q75" s="1067"/>
      <c r="R75" s="1068"/>
      <c r="S75" s="1068"/>
      <c r="T75" s="1068"/>
      <c r="U75" s="1069"/>
      <c r="V75" s="1070"/>
      <c r="W75" s="1068"/>
      <c r="X75" s="1068"/>
      <c r="Y75" s="1068"/>
      <c r="Z75" s="1069"/>
      <c r="AA75" s="1070"/>
      <c r="AB75" s="1068"/>
      <c r="AC75" s="1068"/>
      <c r="AD75" s="1068"/>
      <c r="AE75" s="1069"/>
      <c r="AF75" s="1070"/>
      <c r="AG75" s="1068"/>
      <c r="AH75" s="1068"/>
      <c r="AI75" s="1068"/>
      <c r="AJ75" s="1069"/>
      <c r="AK75" s="1070"/>
      <c r="AL75" s="1068"/>
      <c r="AM75" s="1068"/>
      <c r="AN75" s="1068"/>
      <c r="AO75" s="1069"/>
      <c r="AP75" s="1070"/>
      <c r="AQ75" s="1068"/>
      <c r="AR75" s="1068"/>
      <c r="AS75" s="1068"/>
      <c r="AT75" s="1069"/>
      <c r="AU75" s="1070"/>
      <c r="AV75" s="1068"/>
      <c r="AW75" s="1068"/>
      <c r="AX75" s="1068"/>
      <c r="AY75" s="1069"/>
      <c r="AZ75" s="1061"/>
      <c r="BA75" s="1061"/>
      <c r="BB75" s="1061"/>
      <c r="BC75" s="1061"/>
      <c r="BD75" s="1062"/>
      <c r="BE75" s="265"/>
      <c r="BF75" s="265"/>
      <c r="BG75" s="265"/>
      <c r="BH75" s="265"/>
      <c r="BI75" s="265"/>
      <c r="BJ75" s="265"/>
      <c r="BK75" s="265"/>
      <c r="BL75" s="265"/>
      <c r="BM75" s="265"/>
      <c r="BN75" s="265"/>
      <c r="BO75" s="265"/>
      <c r="BP75" s="265"/>
      <c r="BQ75" s="262">
        <v>69</v>
      </c>
      <c r="BR75" s="267"/>
      <c r="BS75" s="1042"/>
      <c r="BT75" s="1043"/>
      <c r="BU75" s="1043"/>
      <c r="BV75" s="1043"/>
      <c r="BW75" s="1043"/>
      <c r="BX75" s="1043"/>
      <c r="BY75" s="1043"/>
      <c r="BZ75" s="1043"/>
      <c r="CA75" s="1043"/>
      <c r="CB75" s="1043"/>
      <c r="CC75" s="1043"/>
      <c r="CD75" s="1043"/>
      <c r="CE75" s="1043"/>
      <c r="CF75" s="1043"/>
      <c r="CG75" s="1044"/>
      <c r="CH75" s="1045"/>
      <c r="CI75" s="1046"/>
      <c r="CJ75" s="1046"/>
      <c r="CK75" s="1046"/>
      <c r="CL75" s="1047"/>
      <c r="CM75" s="1045"/>
      <c r="CN75" s="1046"/>
      <c r="CO75" s="1046"/>
      <c r="CP75" s="1046"/>
      <c r="CQ75" s="1047"/>
      <c r="CR75" s="1045"/>
      <c r="CS75" s="1046"/>
      <c r="CT75" s="1046"/>
      <c r="CU75" s="1046"/>
      <c r="CV75" s="1047"/>
      <c r="CW75" s="1045"/>
      <c r="CX75" s="1046"/>
      <c r="CY75" s="1046"/>
      <c r="CZ75" s="1046"/>
      <c r="DA75" s="1047"/>
      <c r="DB75" s="1045"/>
      <c r="DC75" s="1046"/>
      <c r="DD75" s="1046"/>
      <c r="DE75" s="1046"/>
      <c r="DF75" s="1047"/>
      <c r="DG75" s="1045"/>
      <c r="DH75" s="1046"/>
      <c r="DI75" s="1046"/>
      <c r="DJ75" s="1046"/>
      <c r="DK75" s="1047"/>
      <c r="DL75" s="1045"/>
      <c r="DM75" s="1046"/>
      <c r="DN75" s="1046"/>
      <c r="DO75" s="1046"/>
      <c r="DP75" s="1047"/>
      <c r="DQ75" s="1045"/>
      <c r="DR75" s="1046"/>
      <c r="DS75" s="1046"/>
      <c r="DT75" s="1046"/>
      <c r="DU75" s="1047"/>
      <c r="DV75" s="1030"/>
      <c r="DW75" s="1031"/>
      <c r="DX75" s="1031"/>
      <c r="DY75" s="1031"/>
      <c r="DZ75" s="1032"/>
      <c r="EA75" s="246"/>
    </row>
    <row r="76" spans="1:131" s="247" customFormat="1" ht="26.25" customHeight="1" x14ac:dyDescent="0.15">
      <c r="A76" s="261">
        <v>9</v>
      </c>
      <c r="B76" s="1063"/>
      <c r="C76" s="1064"/>
      <c r="D76" s="1064"/>
      <c r="E76" s="1064"/>
      <c r="F76" s="1064"/>
      <c r="G76" s="1064"/>
      <c r="H76" s="1064"/>
      <c r="I76" s="1064"/>
      <c r="J76" s="1064"/>
      <c r="K76" s="1064"/>
      <c r="L76" s="1064"/>
      <c r="M76" s="1064"/>
      <c r="N76" s="1064"/>
      <c r="O76" s="1064"/>
      <c r="P76" s="1065"/>
      <c r="Q76" s="1067"/>
      <c r="R76" s="1068"/>
      <c r="S76" s="1068"/>
      <c r="T76" s="1068"/>
      <c r="U76" s="1069"/>
      <c r="V76" s="1070"/>
      <c r="W76" s="1068"/>
      <c r="X76" s="1068"/>
      <c r="Y76" s="1068"/>
      <c r="Z76" s="1069"/>
      <c r="AA76" s="1070"/>
      <c r="AB76" s="1068"/>
      <c r="AC76" s="1068"/>
      <c r="AD76" s="1068"/>
      <c r="AE76" s="1069"/>
      <c r="AF76" s="1070"/>
      <c r="AG76" s="1068"/>
      <c r="AH76" s="1068"/>
      <c r="AI76" s="1068"/>
      <c r="AJ76" s="1069"/>
      <c r="AK76" s="1070"/>
      <c r="AL76" s="1068"/>
      <c r="AM76" s="1068"/>
      <c r="AN76" s="1068"/>
      <c r="AO76" s="1069"/>
      <c r="AP76" s="1070"/>
      <c r="AQ76" s="1068"/>
      <c r="AR76" s="1068"/>
      <c r="AS76" s="1068"/>
      <c r="AT76" s="1069"/>
      <c r="AU76" s="1070"/>
      <c r="AV76" s="1068"/>
      <c r="AW76" s="1068"/>
      <c r="AX76" s="1068"/>
      <c r="AY76" s="1069"/>
      <c r="AZ76" s="1061"/>
      <c r="BA76" s="1061"/>
      <c r="BB76" s="1061"/>
      <c r="BC76" s="1061"/>
      <c r="BD76" s="1062"/>
      <c r="BE76" s="265"/>
      <c r="BF76" s="265"/>
      <c r="BG76" s="265"/>
      <c r="BH76" s="265"/>
      <c r="BI76" s="265"/>
      <c r="BJ76" s="265"/>
      <c r="BK76" s="265"/>
      <c r="BL76" s="265"/>
      <c r="BM76" s="265"/>
      <c r="BN76" s="265"/>
      <c r="BO76" s="265"/>
      <c r="BP76" s="265"/>
      <c r="BQ76" s="262">
        <v>70</v>
      </c>
      <c r="BR76" s="267"/>
      <c r="BS76" s="1042"/>
      <c r="BT76" s="1043"/>
      <c r="BU76" s="1043"/>
      <c r="BV76" s="1043"/>
      <c r="BW76" s="1043"/>
      <c r="BX76" s="1043"/>
      <c r="BY76" s="1043"/>
      <c r="BZ76" s="1043"/>
      <c r="CA76" s="1043"/>
      <c r="CB76" s="1043"/>
      <c r="CC76" s="1043"/>
      <c r="CD76" s="1043"/>
      <c r="CE76" s="1043"/>
      <c r="CF76" s="1043"/>
      <c r="CG76" s="1044"/>
      <c r="CH76" s="1045"/>
      <c r="CI76" s="1046"/>
      <c r="CJ76" s="1046"/>
      <c r="CK76" s="1046"/>
      <c r="CL76" s="1047"/>
      <c r="CM76" s="1045"/>
      <c r="CN76" s="1046"/>
      <c r="CO76" s="1046"/>
      <c r="CP76" s="1046"/>
      <c r="CQ76" s="1047"/>
      <c r="CR76" s="1045"/>
      <c r="CS76" s="1046"/>
      <c r="CT76" s="1046"/>
      <c r="CU76" s="1046"/>
      <c r="CV76" s="1047"/>
      <c r="CW76" s="1045"/>
      <c r="CX76" s="1046"/>
      <c r="CY76" s="1046"/>
      <c r="CZ76" s="1046"/>
      <c r="DA76" s="1047"/>
      <c r="DB76" s="1045"/>
      <c r="DC76" s="1046"/>
      <c r="DD76" s="1046"/>
      <c r="DE76" s="1046"/>
      <c r="DF76" s="1047"/>
      <c r="DG76" s="1045"/>
      <c r="DH76" s="1046"/>
      <c r="DI76" s="1046"/>
      <c r="DJ76" s="1046"/>
      <c r="DK76" s="1047"/>
      <c r="DL76" s="1045"/>
      <c r="DM76" s="1046"/>
      <c r="DN76" s="1046"/>
      <c r="DO76" s="1046"/>
      <c r="DP76" s="1047"/>
      <c r="DQ76" s="1045"/>
      <c r="DR76" s="1046"/>
      <c r="DS76" s="1046"/>
      <c r="DT76" s="1046"/>
      <c r="DU76" s="1047"/>
      <c r="DV76" s="1030"/>
      <c r="DW76" s="1031"/>
      <c r="DX76" s="1031"/>
      <c r="DY76" s="1031"/>
      <c r="DZ76" s="1032"/>
      <c r="EA76" s="246"/>
    </row>
    <row r="77" spans="1:131" s="247" customFormat="1" ht="26.25" customHeight="1" x14ac:dyDescent="0.15">
      <c r="A77" s="261">
        <v>10</v>
      </c>
      <c r="B77" s="1063"/>
      <c r="C77" s="1064"/>
      <c r="D77" s="1064"/>
      <c r="E77" s="1064"/>
      <c r="F77" s="1064"/>
      <c r="G77" s="1064"/>
      <c r="H77" s="1064"/>
      <c r="I77" s="1064"/>
      <c r="J77" s="1064"/>
      <c r="K77" s="1064"/>
      <c r="L77" s="1064"/>
      <c r="M77" s="1064"/>
      <c r="N77" s="1064"/>
      <c r="O77" s="1064"/>
      <c r="P77" s="1065"/>
      <c r="Q77" s="1067"/>
      <c r="R77" s="1068"/>
      <c r="S77" s="1068"/>
      <c r="T77" s="1068"/>
      <c r="U77" s="1069"/>
      <c r="V77" s="1070"/>
      <c r="W77" s="1068"/>
      <c r="X77" s="1068"/>
      <c r="Y77" s="1068"/>
      <c r="Z77" s="1069"/>
      <c r="AA77" s="1070"/>
      <c r="AB77" s="1068"/>
      <c r="AC77" s="1068"/>
      <c r="AD77" s="1068"/>
      <c r="AE77" s="1069"/>
      <c r="AF77" s="1070"/>
      <c r="AG77" s="1068"/>
      <c r="AH77" s="1068"/>
      <c r="AI77" s="1068"/>
      <c r="AJ77" s="1069"/>
      <c r="AK77" s="1070"/>
      <c r="AL77" s="1068"/>
      <c r="AM77" s="1068"/>
      <c r="AN77" s="1068"/>
      <c r="AO77" s="1069"/>
      <c r="AP77" s="1070"/>
      <c r="AQ77" s="1068"/>
      <c r="AR77" s="1068"/>
      <c r="AS77" s="1068"/>
      <c r="AT77" s="1069"/>
      <c r="AU77" s="1070"/>
      <c r="AV77" s="1068"/>
      <c r="AW77" s="1068"/>
      <c r="AX77" s="1068"/>
      <c r="AY77" s="1069"/>
      <c r="AZ77" s="1061"/>
      <c r="BA77" s="1061"/>
      <c r="BB77" s="1061"/>
      <c r="BC77" s="1061"/>
      <c r="BD77" s="1062"/>
      <c r="BE77" s="265"/>
      <c r="BF77" s="265"/>
      <c r="BG77" s="265"/>
      <c r="BH77" s="265"/>
      <c r="BI77" s="265"/>
      <c r="BJ77" s="265"/>
      <c r="BK77" s="265"/>
      <c r="BL77" s="265"/>
      <c r="BM77" s="265"/>
      <c r="BN77" s="265"/>
      <c r="BO77" s="265"/>
      <c r="BP77" s="265"/>
      <c r="BQ77" s="262">
        <v>71</v>
      </c>
      <c r="BR77" s="267"/>
      <c r="BS77" s="1042"/>
      <c r="BT77" s="1043"/>
      <c r="BU77" s="1043"/>
      <c r="BV77" s="1043"/>
      <c r="BW77" s="1043"/>
      <c r="BX77" s="1043"/>
      <c r="BY77" s="1043"/>
      <c r="BZ77" s="1043"/>
      <c r="CA77" s="1043"/>
      <c r="CB77" s="1043"/>
      <c r="CC77" s="1043"/>
      <c r="CD77" s="1043"/>
      <c r="CE77" s="1043"/>
      <c r="CF77" s="1043"/>
      <c r="CG77" s="1044"/>
      <c r="CH77" s="1045"/>
      <c r="CI77" s="1046"/>
      <c r="CJ77" s="1046"/>
      <c r="CK77" s="1046"/>
      <c r="CL77" s="1047"/>
      <c r="CM77" s="1045"/>
      <c r="CN77" s="1046"/>
      <c r="CO77" s="1046"/>
      <c r="CP77" s="1046"/>
      <c r="CQ77" s="1047"/>
      <c r="CR77" s="1045"/>
      <c r="CS77" s="1046"/>
      <c r="CT77" s="1046"/>
      <c r="CU77" s="1046"/>
      <c r="CV77" s="1047"/>
      <c r="CW77" s="1045"/>
      <c r="CX77" s="1046"/>
      <c r="CY77" s="1046"/>
      <c r="CZ77" s="1046"/>
      <c r="DA77" s="1047"/>
      <c r="DB77" s="1045"/>
      <c r="DC77" s="1046"/>
      <c r="DD77" s="1046"/>
      <c r="DE77" s="1046"/>
      <c r="DF77" s="1047"/>
      <c r="DG77" s="1045"/>
      <c r="DH77" s="1046"/>
      <c r="DI77" s="1046"/>
      <c r="DJ77" s="1046"/>
      <c r="DK77" s="1047"/>
      <c r="DL77" s="1045"/>
      <c r="DM77" s="1046"/>
      <c r="DN77" s="1046"/>
      <c r="DO77" s="1046"/>
      <c r="DP77" s="1047"/>
      <c r="DQ77" s="1045"/>
      <c r="DR77" s="1046"/>
      <c r="DS77" s="1046"/>
      <c r="DT77" s="1046"/>
      <c r="DU77" s="1047"/>
      <c r="DV77" s="1030"/>
      <c r="DW77" s="1031"/>
      <c r="DX77" s="1031"/>
      <c r="DY77" s="1031"/>
      <c r="DZ77" s="1032"/>
      <c r="EA77" s="246"/>
    </row>
    <row r="78" spans="1:131" s="247" customFormat="1" ht="26.25" customHeight="1" x14ac:dyDescent="0.15">
      <c r="A78" s="261">
        <v>11</v>
      </c>
      <c r="B78" s="1063"/>
      <c r="C78" s="1064"/>
      <c r="D78" s="1064"/>
      <c r="E78" s="1064"/>
      <c r="F78" s="1064"/>
      <c r="G78" s="1064"/>
      <c r="H78" s="1064"/>
      <c r="I78" s="1064"/>
      <c r="J78" s="1064"/>
      <c r="K78" s="1064"/>
      <c r="L78" s="1064"/>
      <c r="M78" s="1064"/>
      <c r="N78" s="1064"/>
      <c r="O78" s="1064"/>
      <c r="P78" s="1065"/>
      <c r="Q78" s="1066"/>
      <c r="R78" s="1060"/>
      <c r="S78" s="1060"/>
      <c r="T78" s="1060"/>
      <c r="U78" s="1060"/>
      <c r="V78" s="1060"/>
      <c r="W78" s="1060"/>
      <c r="X78" s="1060"/>
      <c r="Y78" s="1060"/>
      <c r="Z78" s="1060"/>
      <c r="AA78" s="1060"/>
      <c r="AB78" s="1060"/>
      <c r="AC78" s="1060"/>
      <c r="AD78" s="1060"/>
      <c r="AE78" s="1060"/>
      <c r="AF78" s="1060"/>
      <c r="AG78" s="1060"/>
      <c r="AH78" s="1060"/>
      <c r="AI78" s="1060"/>
      <c r="AJ78" s="1060"/>
      <c r="AK78" s="1060"/>
      <c r="AL78" s="1060"/>
      <c r="AM78" s="1060"/>
      <c r="AN78" s="1060"/>
      <c r="AO78" s="1060"/>
      <c r="AP78" s="1060"/>
      <c r="AQ78" s="1060"/>
      <c r="AR78" s="1060"/>
      <c r="AS78" s="1060"/>
      <c r="AT78" s="1060"/>
      <c r="AU78" s="1060"/>
      <c r="AV78" s="1060"/>
      <c r="AW78" s="1060"/>
      <c r="AX78" s="1060"/>
      <c r="AY78" s="1060"/>
      <c r="AZ78" s="1061"/>
      <c r="BA78" s="1061"/>
      <c r="BB78" s="1061"/>
      <c r="BC78" s="1061"/>
      <c r="BD78" s="1062"/>
      <c r="BE78" s="265"/>
      <c r="BF78" s="265"/>
      <c r="BG78" s="265"/>
      <c r="BH78" s="265"/>
      <c r="BI78" s="265"/>
      <c r="BJ78" s="268"/>
      <c r="BK78" s="268"/>
      <c r="BL78" s="268"/>
      <c r="BM78" s="268"/>
      <c r="BN78" s="268"/>
      <c r="BO78" s="265"/>
      <c r="BP78" s="265"/>
      <c r="BQ78" s="262">
        <v>72</v>
      </c>
      <c r="BR78" s="267"/>
      <c r="BS78" s="1042"/>
      <c r="BT78" s="1043"/>
      <c r="BU78" s="1043"/>
      <c r="BV78" s="1043"/>
      <c r="BW78" s="1043"/>
      <c r="BX78" s="1043"/>
      <c r="BY78" s="1043"/>
      <c r="BZ78" s="1043"/>
      <c r="CA78" s="1043"/>
      <c r="CB78" s="1043"/>
      <c r="CC78" s="1043"/>
      <c r="CD78" s="1043"/>
      <c r="CE78" s="1043"/>
      <c r="CF78" s="1043"/>
      <c r="CG78" s="1044"/>
      <c r="CH78" s="1045"/>
      <c r="CI78" s="1046"/>
      <c r="CJ78" s="1046"/>
      <c r="CK78" s="1046"/>
      <c r="CL78" s="1047"/>
      <c r="CM78" s="1045"/>
      <c r="CN78" s="1046"/>
      <c r="CO78" s="1046"/>
      <c r="CP78" s="1046"/>
      <c r="CQ78" s="1047"/>
      <c r="CR78" s="1045"/>
      <c r="CS78" s="1046"/>
      <c r="CT78" s="1046"/>
      <c r="CU78" s="1046"/>
      <c r="CV78" s="1047"/>
      <c r="CW78" s="1045"/>
      <c r="CX78" s="1046"/>
      <c r="CY78" s="1046"/>
      <c r="CZ78" s="1046"/>
      <c r="DA78" s="1047"/>
      <c r="DB78" s="1045"/>
      <c r="DC78" s="1046"/>
      <c r="DD78" s="1046"/>
      <c r="DE78" s="1046"/>
      <c r="DF78" s="1047"/>
      <c r="DG78" s="1045"/>
      <c r="DH78" s="1046"/>
      <c r="DI78" s="1046"/>
      <c r="DJ78" s="1046"/>
      <c r="DK78" s="1047"/>
      <c r="DL78" s="1045"/>
      <c r="DM78" s="1046"/>
      <c r="DN78" s="1046"/>
      <c r="DO78" s="1046"/>
      <c r="DP78" s="1047"/>
      <c r="DQ78" s="1045"/>
      <c r="DR78" s="1046"/>
      <c r="DS78" s="1046"/>
      <c r="DT78" s="1046"/>
      <c r="DU78" s="1047"/>
      <c r="DV78" s="1030"/>
      <c r="DW78" s="1031"/>
      <c r="DX78" s="1031"/>
      <c r="DY78" s="1031"/>
      <c r="DZ78" s="1032"/>
      <c r="EA78" s="246"/>
    </row>
    <row r="79" spans="1:131" s="247" customFormat="1" ht="26.25" customHeight="1" x14ac:dyDescent="0.15">
      <c r="A79" s="261">
        <v>12</v>
      </c>
      <c r="B79" s="1063"/>
      <c r="C79" s="1064"/>
      <c r="D79" s="1064"/>
      <c r="E79" s="1064"/>
      <c r="F79" s="1064"/>
      <c r="G79" s="1064"/>
      <c r="H79" s="1064"/>
      <c r="I79" s="1064"/>
      <c r="J79" s="1064"/>
      <c r="K79" s="1064"/>
      <c r="L79" s="1064"/>
      <c r="M79" s="1064"/>
      <c r="N79" s="1064"/>
      <c r="O79" s="1064"/>
      <c r="P79" s="1065"/>
      <c r="Q79" s="1066"/>
      <c r="R79" s="1060"/>
      <c r="S79" s="1060"/>
      <c r="T79" s="1060"/>
      <c r="U79" s="1060"/>
      <c r="V79" s="1060"/>
      <c r="W79" s="1060"/>
      <c r="X79" s="1060"/>
      <c r="Y79" s="1060"/>
      <c r="Z79" s="1060"/>
      <c r="AA79" s="1060"/>
      <c r="AB79" s="1060"/>
      <c r="AC79" s="1060"/>
      <c r="AD79" s="1060"/>
      <c r="AE79" s="1060"/>
      <c r="AF79" s="1060"/>
      <c r="AG79" s="1060"/>
      <c r="AH79" s="1060"/>
      <c r="AI79" s="1060"/>
      <c r="AJ79" s="1060"/>
      <c r="AK79" s="1060"/>
      <c r="AL79" s="1060"/>
      <c r="AM79" s="1060"/>
      <c r="AN79" s="1060"/>
      <c r="AO79" s="1060"/>
      <c r="AP79" s="1060"/>
      <c r="AQ79" s="1060"/>
      <c r="AR79" s="1060"/>
      <c r="AS79" s="1060"/>
      <c r="AT79" s="1060"/>
      <c r="AU79" s="1060"/>
      <c r="AV79" s="1060"/>
      <c r="AW79" s="1060"/>
      <c r="AX79" s="1060"/>
      <c r="AY79" s="1060"/>
      <c r="AZ79" s="1061"/>
      <c r="BA79" s="1061"/>
      <c r="BB79" s="1061"/>
      <c r="BC79" s="1061"/>
      <c r="BD79" s="1062"/>
      <c r="BE79" s="265"/>
      <c r="BF79" s="265"/>
      <c r="BG79" s="265"/>
      <c r="BH79" s="265"/>
      <c r="BI79" s="265"/>
      <c r="BJ79" s="268"/>
      <c r="BK79" s="268"/>
      <c r="BL79" s="268"/>
      <c r="BM79" s="268"/>
      <c r="BN79" s="268"/>
      <c r="BO79" s="265"/>
      <c r="BP79" s="265"/>
      <c r="BQ79" s="262">
        <v>73</v>
      </c>
      <c r="BR79" s="267"/>
      <c r="BS79" s="1042"/>
      <c r="BT79" s="1043"/>
      <c r="BU79" s="1043"/>
      <c r="BV79" s="1043"/>
      <c r="BW79" s="1043"/>
      <c r="BX79" s="1043"/>
      <c r="BY79" s="1043"/>
      <c r="BZ79" s="1043"/>
      <c r="CA79" s="1043"/>
      <c r="CB79" s="1043"/>
      <c r="CC79" s="1043"/>
      <c r="CD79" s="1043"/>
      <c r="CE79" s="1043"/>
      <c r="CF79" s="1043"/>
      <c r="CG79" s="1044"/>
      <c r="CH79" s="1045"/>
      <c r="CI79" s="1046"/>
      <c r="CJ79" s="1046"/>
      <c r="CK79" s="1046"/>
      <c r="CL79" s="1047"/>
      <c r="CM79" s="1045"/>
      <c r="CN79" s="1046"/>
      <c r="CO79" s="1046"/>
      <c r="CP79" s="1046"/>
      <c r="CQ79" s="1047"/>
      <c r="CR79" s="1045"/>
      <c r="CS79" s="1046"/>
      <c r="CT79" s="1046"/>
      <c r="CU79" s="1046"/>
      <c r="CV79" s="1047"/>
      <c r="CW79" s="1045"/>
      <c r="CX79" s="1046"/>
      <c r="CY79" s="1046"/>
      <c r="CZ79" s="1046"/>
      <c r="DA79" s="1047"/>
      <c r="DB79" s="1045"/>
      <c r="DC79" s="1046"/>
      <c r="DD79" s="1046"/>
      <c r="DE79" s="1046"/>
      <c r="DF79" s="1047"/>
      <c r="DG79" s="1045"/>
      <c r="DH79" s="1046"/>
      <c r="DI79" s="1046"/>
      <c r="DJ79" s="1046"/>
      <c r="DK79" s="1047"/>
      <c r="DL79" s="1045"/>
      <c r="DM79" s="1046"/>
      <c r="DN79" s="1046"/>
      <c r="DO79" s="1046"/>
      <c r="DP79" s="1047"/>
      <c r="DQ79" s="1045"/>
      <c r="DR79" s="1046"/>
      <c r="DS79" s="1046"/>
      <c r="DT79" s="1046"/>
      <c r="DU79" s="1047"/>
      <c r="DV79" s="1030"/>
      <c r="DW79" s="1031"/>
      <c r="DX79" s="1031"/>
      <c r="DY79" s="1031"/>
      <c r="DZ79" s="1032"/>
      <c r="EA79" s="246"/>
    </row>
    <row r="80" spans="1:131" s="247" customFormat="1" ht="26.25" customHeight="1" x14ac:dyDescent="0.15">
      <c r="A80" s="261">
        <v>13</v>
      </c>
      <c r="B80" s="1063"/>
      <c r="C80" s="1064"/>
      <c r="D80" s="1064"/>
      <c r="E80" s="1064"/>
      <c r="F80" s="1064"/>
      <c r="G80" s="1064"/>
      <c r="H80" s="1064"/>
      <c r="I80" s="1064"/>
      <c r="J80" s="1064"/>
      <c r="K80" s="1064"/>
      <c r="L80" s="1064"/>
      <c r="M80" s="1064"/>
      <c r="N80" s="1064"/>
      <c r="O80" s="1064"/>
      <c r="P80" s="1065"/>
      <c r="Q80" s="1066"/>
      <c r="R80" s="1060"/>
      <c r="S80" s="1060"/>
      <c r="T80" s="1060"/>
      <c r="U80" s="1060"/>
      <c r="V80" s="1060"/>
      <c r="W80" s="1060"/>
      <c r="X80" s="1060"/>
      <c r="Y80" s="1060"/>
      <c r="Z80" s="1060"/>
      <c r="AA80" s="1060"/>
      <c r="AB80" s="1060"/>
      <c r="AC80" s="1060"/>
      <c r="AD80" s="1060"/>
      <c r="AE80" s="1060"/>
      <c r="AF80" s="1060"/>
      <c r="AG80" s="1060"/>
      <c r="AH80" s="1060"/>
      <c r="AI80" s="1060"/>
      <c r="AJ80" s="1060"/>
      <c r="AK80" s="1060"/>
      <c r="AL80" s="1060"/>
      <c r="AM80" s="1060"/>
      <c r="AN80" s="1060"/>
      <c r="AO80" s="1060"/>
      <c r="AP80" s="1060"/>
      <c r="AQ80" s="1060"/>
      <c r="AR80" s="1060"/>
      <c r="AS80" s="1060"/>
      <c r="AT80" s="1060"/>
      <c r="AU80" s="1060"/>
      <c r="AV80" s="1060"/>
      <c r="AW80" s="1060"/>
      <c r="AX80" s="1060"/>
      <c r="AY80" s="1060"/>
      <c r="AZ80" s="1061"/>
      <c r="BA80" s="1061"/>
      <c r="BB80" s="1061"/>
      <c r="BC80" s="1061"/>
      <c r="BD80" s="1062"/>
      <c r="BE80" s="265"/>
      <c r="BF80" s="265"/>
      <c r="BG80" s="265"/>
      <c r="BH80" s="265"/>
      <c r="BI80" s="265"/>
      <c r="BJ80" s="265"/>
      <c r="BK80" s="265"/>
      <c r="BL80" s="265"/>
      <c r="BM80" s="265"/>
      <c r="BN80" s="265"/>
      <c r="BO80" s="265"/>
      <c r="BP80" s="265"/>
      <c r="BQ80" s="262">
        <v>74</v>
      </c>
      <c r="BR80" s="267"/>
      <c r="BS80" s="1042"/>
      <c r="BT80" s="1043"/>
      <c r="BU80" s="1043"/>
      <c r="BV80" s="1043"/>
      <c r="BW80" s="1043"/>
      <c r="BX80" s="1043"/>
      <c r="BY80" s="1043"/>
      <c r="BZ80" s="1043"/>
      <c r="CA80" s="1043"/>
      <c r="CB80" s="1043"/>
      <c r="CC80" s="1043"/>
      <c r="CD80" s="1043"/>
      <c r="CE80" s="1043"/>
      <c r="CF80" s="1043"/>
      <c r="CG80" s="1044"/>
      <c r="CH80" s="1045"/>
      <c r="CI80" s="1046"/>
      <c r="CJ80" s="1046"/>
      <c r="CK80" s="1046"/>
      <c r="CL80" s="1047"/>
      <c r="CM80" s="1045"/>
      <c r="CN80" s="1046"/>
      <c r="CO80" s="1046"/>
      <c r="CP80" s="1046"/>
      <c r="CQ80" s="1047"/>
      <c r="CR80" s="1045"/>
      <c r="CS80" s="1046"/>
      <c r="CT80" s="1046"/>
      <c r="CU80" s="1046"/>
      <c r="CV80" s="1047"/>
      <c r="CW80" s="1045"/>
      <c r="CX80" s="1046"/>
      <c r="CY80" s="1046"/>
      <c r="CZ80" s="1046"/>
      <c r="DA80" s="1047"/>
      <c r="DB80" s="1045"/>
      <c r="DC80" s="1046"/>
      <c r="DD80" s="1046"/>
      <c r="DE80" s="1046"/>
      <c r="DF80" s="1047"/>
      <c r="DG80" s="1045"/>
      <c r="DH80" s="1046"/>
      <c r="DI80" s="1046"/>
      <c r="DJ80" s="1046"/>
      <c r="DK80" s="1047"/>
      <c r="DL80" s="1045"/>
      <c r="DM80" s="1046"/>
      <c r="DN80" s="1046"/>
      <c r="DO80" s="1046"/>
      <c r="DP80" s="1047"/>
      <c r="DQ80" s="1045"/>
      <c r="DR80" s="1046"/>
      <c r="DS80" s="1046"/>
      <c r="DT80" s="1046"/>
      <c r="DU80" s="1047"/>
      <c r="DV80" s="1030"/>
      <c r="DW80" s="1031"/>
      <c r="DX80" s="1031"/>
      <c r="DY80" s="1031"/>
      <c r="DZ80" s="1032"/>
      <c r="EA80" s="246"/>
    </row>
    <row r="81" spans="1:131" s="247" customFormat="1" ht="26.25" customHeight="1" x14ac:dyDescent="0.15">
      <c r="A81" s="261">
        <v>14</v>
      </c>
      <c r="B81" s="1063"/>
      <c r="C81" s="1064"/>
      <c r="D81" s="1064"/>
      <c r="E81" s="1064"/>
      <c r="F81" s="1064"/>
      <c r="G81" s="1064"/>
      <c r="H81" s="1064"/>
      <c r="I81" s="1064"/>
      <c r="J81" s="1064"/>
      <c r="K81" s="1064"/>
      <c r="L81" s="1064"/>
      <c r="M81" s="1064"/>
      <c r="N81" s="1064"/>
      <c r="O81" s="1064"/>
      <c r="P81" s="1065"/>
      <c r="Q81" s="1066"/>
      <c r="R81" s="1060"/>
      <c r="S81" s="1060"/>
      <c r="T81" s="1060"/>
      <c r="U81" s="1060"/>
      <c r="V81" s="1060"/>
      <c r="W81" s="1060"/>
      <c r="X81" s="1060"/>
      <c r="Y81" s="1060"/>
      <c r="Z81" s="1060"/>
      <c r="AA81" s="1060"/>
      <c r="AB81" s="1060"/>
      <c r="AC81" s="1060"/>
      <c r="AD81" s="1060"/>
      <c r="AE81" s="1060"/>
      <c r="AF81" s="1060"/>
      <c r="AG81" s="1060"/>
      <c r="AH81" s="1060"/>
      <c r="AI81" s="1060"/>
      <c r="AJ81" s="1060"/>
      <c r="AK81" s="1060"/>
      <c r="AL81" s="1060"/>
      <c r="AM81" s="1060"/>
      <c r="AN81" s="1060"/>
      <c r="AO81" s="1060"/>
      <c r="AP81" s="1060"/>
      <c r="AQ81" s="1060"/>
      <c r="AR81" s="1060"/>
      <c r="AS81" s="1060"/>
      <c r="AT81" s="1060"/>
      <c r="AU81" s="1060"/>
      <c r="AV81" s="1060"/>
      <c r="AW81" s="1060"/>
      <c r="AX81" s="1060"/>
      <c r="AY81" s="1060"/>
      <c r="AZ81" s="1061"/>
      <c r="BA81" s="1061"/>
      <c r="BB81" s="1061"/>
      <c r="BC81" s="1061"/>
      <c r="BD81" s="1062"/>
      <c r="BE81" s="265"/>
      <c r="BF81" s="265"/>
      <c r="BG81" s="265"/>
      <c r="BH81" s="265"/>
      <c r="BI81" s="265"/>
      <c r="BJ81" s="265"/>
      <c r="BK81" s="265"/>
      <c r="BL81" s="265"/>
      <c r="BM81" s="265"/>
      <c r="BN81" s="265"/>
      <c r="BO81" s="265"/>
      <c r="BP81" s="265"/>
      <c r="BQ81" s="262">
        <v>75</v>
      </c>
      <c r="BR81" s="267"/>
      <c r="BS81" s="1042"/>
      <c r="BT81" s="1043"/>
      <c r="BU81" s="1043"/>
      <c r="BV81" s="1043"/>
      <c r="BW81" s="1043"/>
      <c r="BX81" s="1043"/>
      <c r="BY81" s="1043"/>
      <c r="BZ81" s="1043"/>
      <c r="CA81" s="1043"/>
      <c r="CB81" s="1043"/>
      <c r="CC81" s="1043"/>
      <c r="CD81" s="1043"/>
      <c r="CE81" s="1043"/>
      <c r="CF81" s="1043"/>
      <c r="CG81" s="1044"/>
      <c r="CH81" s="1045"/>
      <c r="CI81" s="1046"/>
      <c r="CJ81" s="1046"/>
      <c r="CK81" s="1046"/>
      <c r="CL81" s="1047"/>
      <c r="CM81" s="1045"/>
      <c r="CN81" s="1046"/>
      <c r="CO81" s="1046"/>
      <c r="CP81" s="1046"/>
      <c r="CQ81" s="1047"/>
      <c r="CR81" s="1045"/>
      <c r="CS81" s="1046"/>
      <c r="CT81" s="1046"/>
      <c r="CU81" s="1046"/>
      <c r="CV81" s="1047"/>
      <c r="CW81" s="1045"/>
      <c r="CX81" s="1046"/>
      <c r="CY81" s="1046"/>
      <c r="CZ81" s="1046"/>
      <c r="DA81" s="1047"/>
      <c r="DB81" s="1045"/>
      <c r="DC81" s="1046"/>
      <c r="DD81" s="1046"/>
      <c r="DE81" s="1046"/>
      <c r="DF81" s="1047"/>
      <c r="DG81" s="1045"/>
      <c r="DH81" s="1046"/>
      <c r="DI81" s="1046"/>
      <c r="DJ81" s="1046"/>
      <c r="DK81" s="1047"/>
      <c r="DL81" s="1045"/>
      <c r="DM81" s="1046"/>
      <c r="DN81" s="1046"/>
      <c r="DO81" s="1046"/>
      <c r="DP81" s="1047"/>
      <c r="DQ81" s="1045"/>
      <c r="DR81" s="1046"/>
      <c r="DS81" s="1046"/>
      <c r="DT81" s="1046"/>
      <c r="DU81" s="1047"/>
      <c r="DV81" s="1030"/>
      <c r="DW81" s="1031"/>
      <c r="DX81" s="1031"/>
      <c r="DY81" s="1031"/>
      <c r="DZ81" s="1032"/>
      <c r="EA81" s="246"/>
    </row>
    <row r="82" spans="1:131" s="247" customFormat="1" ht="26.25" customHeight="1" x14ac:dyDescent="0.15">
      <c r="A82" s="261">
        <v>15</v>
      </c>
      <c r="B82" s="1063"/>
      <c r="C82" s="1064"/>
      <c r="D82" s="1064"/>
      <c r="E82" s="1064"/>
      <c r="F82" s="1064"/>
      <c r="G82" s="1064"/>
      <c r="H82" s="1064"/>
      <c r="I82" s="1064"/>
      <c r="J82" s="1064"/>
      <c r="K82" s="1064"/>
      <c r="L82" s="1064"/>
      <c r="M82" s="1064"/>
      <c r="N82" s="1064"/>
      <c r="O82" s="1064"/>
      <c r="P82" s="1065"/>
      <c r="Q82" s="1066"/>
      <c r="R82" s="1060"/>
      <c r="S82" s="1060"/>
      <c r="T82" s="1060"/>
      <c r="U82" s="1060"/>
      <c r="V82" s="1060"/>
      <c r="W82" s="1060"/>
      <c r="X82" s="1060"/>
      <c r="Y82" s="1060"/>
      <c r="Z82" s="1060"/>
      <c r="AA82" s="1060"/>
      <c r="AB82" s="1060"/>
      <c r="AC82" s="1060"/>
      <c r="AD82" s="1060"/>
      <c r="AE82" s="1060"/>
      <c r="AF82" s="1060"/>
      <c r="AG82" s="1060"/>
      <c r="AH82" s="1060"/>
      <c r="AI82" s="1060"/>
      <c r="AJ82" s="1060"/>
      <c r="AK82" s="1060"/>
      <c r="AL82" s="1060"/>
      <c r="AM82" s="1060"/>
      <c r="AN82" s="1060"/>
      <c r="AO82" s="1060"/>
      <c r="AP82" s="1060"/>
      <c r="AQ82" s="1060"/>
      <c r="AR82" s="1060"/>
      <c r="AS82" s="1060"/>
      <c r="AT82" s="1060"/>
      <c r="AU82" s="1060"/>
      <c r="AV82" s="1060"/>
      <c r="AW82" s="1060"/>
      <c r="AX82" s="1060"/>
      <c r="AY82" s="1060"/>
      <c r="AZ82" s="1061"/>
      <c r="BA82" s="1061"/>
      <c r="BB82" s="1061"/>
      <c r="BC82" s="1061"/>
      <c r="BD82" s="1062"/>
      <c r="BE82" s="265"/>
      <c r="BF82" s="265"/>
      <c r="BG82" s="265"/>
      <c r="BH82" s="265"/>
      <c r="BI82" s="265"/>
      <c r="BJ82" s="265"/>
      <c r="BK82" s="265"/>
      <c r="BL82" s="265"/>
      <c r="BM82" s="265"/>
      <c r="BN82" s="265"/>
      <c r="BO82" s="265"/>
      <c r="BP82" s="265"/>
      <c r="BQ82" s="262">
        <v>76</v>
      </c>
      <c r="BR82" s="267"/>
      <c r="BS82" s="1042"/>
      <c r="BT82" s="1043"/>
      <c r="BU82" s="1043"/>
      <c r="BV82" s="1043"/>
      <c r="BW82" s="1043"/>
      <c r="BX82" s="1043"/>
      <c r="BY82" s="1043"/>
      <c r="BZ82" s="1043"/>
      <c r="CA82" s="1043"/>
      <c r="CB82" s="1043"/>
      <c r="CC82" s="1043"/>
      <c r="CD82" s="1043"/>
      <c r="CE82" s="1043"/>
      <c r="CF82" s="1043"/>
      <c r="CG82" s="1044"/>
      <c r="CH82" s="1045"/>
      <c r="CI82" s="1046"/>
      <c r="CJ82" s="1046"/>
      <c r="CK82" s="1046"/>
      <c r="CL82" s="1047"/>
      <c r="CM82" s="1045"/>
      <c r="CN82" s="1046"/>
      <c r="CO82" s="1046"/>
      <c r="CP82" s="1046"/>
      <c r="CQ82" s="1047"/>
      <c r="CR82" s="1045"/>
      <c r="CS82" s="1046"/>
      <c r="CT82" s="1046"/>
      <c r="CU82" s="1046"/>
      <c r="CV82" s="1047"/>
      <c r="CW82" s="1045"/>
      <c r="CX82" s="1046"/>
      <c r="CY82" s="1046"/>
      <c r="CZ82" s="1046"/>
      <c r="DA82" s="1047"/>
      <c r="DB82" s="1045"/>
      <c r="DC82" s="1046"/>
      <c r="DD82" s="1046"/>
      <c r="DE82" s="1046"/>
      <c r="DF82" s="1047"/>
      <c r="DG82" s="1045"/>
      <c r="DH82" s="1046"/>
      <c r="DI82" s="1046"/>
      <c r="DJ82" s="1046"/>
      <c r="DK82" s="1047"/>
      <c r="DL82" s="1045"/>
      <c r="DM82" s="1046"/>
      <c r="DN82" s="1046"/>
      <c r="DO82" s="1046"/>
      <c r="DP82" s="1047"/>
      <c r="DQ82" s="1045"/>
      <c r="DR82" s="1046"/>
      <c r="DS82" s="1046"/>
      <c r="DT82" s="1046"/>
      <c r="DU82" s="1047"/>
      <c r="DV82" s="1030"/>
      <c r="DW82" s="1031"/>
      <c r="DX82" s="1031"/>
      <c r="DY82" s="1031"/>
      <c r="DZ82" s="1032"/>
      <c r="EA82" s="246"/>
    </row>
    <row r="83" spans="1:131" s="247" customFormat="1" ht="26.25" customHeight="1" x14ac:dyDescent="0.15">
      <c r="A83" s="261">
        <v>16</v>
      </c>
      <c r="B83" s="1063"/>
      <c r="C83" s="1064"/>
      <c r="D83" s="1064"/>
      <c r="E83" s="1064"/>
      <c r="F83" s="1064"/>
      <c r="G83" s="1064"/>
      <c r="H83" s="1064"/>
      <c r="I83" s="1064"/>
      <c r="J83" s="1064"/>
      <c r="K83" s="1064"/>
      <c r="L83" s="1064"/>
      <c r="M83" s="1064"/>
      <c r="N83" s="1064"/>
      <c r="O83" s="1064"/>
      <c r="P83" s="1065"/>
      <c r="Q83" s="1066"/>
      <c r="R83" s="1060"/>
      <c r="S83" s="1060"/>
      <c r="T83" s="1060"/>
      <c r="U83" s="1060"/>
      <c r="V83" s="1060"/>
      <c r="W83" s="1060"/>
      <c r="X83" s="1060"/>
      <c r="Y83" s="1060"/>
      <c r="Z83" s="1060"/>
      <c r="AA83" s="1060"/>
      <c r="AB83" s="1060"/>
      <c r="AC83" s="1060"/>
      <c r="AD83" s="1060"/>
      <c r="AE83" s="1060"/>
      <c r="AF83" s="1060"/>
      <c r="AG83" s="1060"/>
      <c r="AH83" s="1060"/>
      <c r="AI83" s="1060"/>
      <c r="AJ83" s="1060"/>
      <c r="AK83" s="1060"/>
      <c r="AL83" s="1060"/>
      <c r="AM83" s="1060"/>
      <c r="AN83" s="1060"/>
      <c r="AO83" s="1060"/>
      <c r="AP83" s="1060"/>
      <c r="AQ83" s="1060"/>
      <c r="AR83" s="1060"/>
      <c r="AS83" s="1060"/>
      <c r="AT83" s="1060"/>
      <c r="AU83" s="1060"/>
      <c r="AV83" s="1060"/>
      <c r="AW83" s="1060"/>
      <c r="AX83" s="1060"/>
      <c r="AY83" s="1060"/>
      <c r="AZ83" s="1061"/>
      <c r="BA83" s="1061"/>
      <c r="BB83" s="1061"/>
      <c r="BC83" s="1061"/>
      <c r="BD83" s="1062"/>
      <c r="BE83" s="265"/>
      <c r="BF83" s="265"/>
      <c r="BG83" s="265"/>
      <c r="BH83" s="265"/>
      <c r="BI83" s="265"/>
      <c r="BJ83" s="265"/>
      <c r="BK83" s="265"/>
      <c r="BL83" s="265"/>
      <c r="BM83" s="265"/>
      <c r="BN83" s="265"/>
      <c r="BO83" s="265"/>
      <c r="BP83" s="265"/>
      <c r="BQ83" s="262">
        <v>77</v>
      </c>
      <c r="BR83" s="267"/>
      <c r="BS83" s="1042"/>
      <c r="BT83" s="1043"/>
      <c r="BU83" s="1043"/>
      <c r="BV83" s="1043"/>
      <c r="BW83" s="1043"/>
      <c r="BX83" s="1043"/>
      <c r="BY83" s="1043"/>
      <c r="BZ83" s="1043"/>
      <c r="CA83" s="1043"/>
      <c r="CB83" s="1043"/>
      <c r="CC83" s="1043"/>
      <c r="CD83" s="1043"/>
      <c r="CE83" s="1043"/>
      <c r="CF83" s="1043"/>
      <c r="CG83" s="1044"/>
      <c r="CH83" s="1045"/>
      <c r="CI83" s="1046"/>
      <c r="CJ83" s="1046"/>
      <c r="CK83" s="1046"/>
      <c r="CL83" s="1047"/>
      <c r="CM83" s="1045"/>
      <c r="CN83" s="1046"/>
      <c r="CO83" s="1046"/>
      <c r="CP83" s="1046"/>
      <c r="CQ83" s="1047"/>
      <c r="CR83" s="1045"/>
      <c r="CS83" s="1046"/>
      <c r="CT83" s="1046"/>
      <c r="CU83" s="1046"/>
      <c r="CV83" s="1047"/>
      <c r="CW83" s="1045"/>
      <c r="CX83" s="1046"/>
      <c r="CY83" s="1046"/>
      <c r="CZ83" s="1046"/>
      <c r="DA83" s="1047"/>
      <c r="DB83" s="1045"/>
      <c r="DC83" s="1046"/>
      <c r="DD83" s="1046"/>
      <c r="DE83" s="1046"/>
      <c r="DF83" s="1047"/>
      <c r="DG83" s="1045"/>
      <c r="DH83" s="1046"/>
      <c r="DI83" s="1046"/>
      <c r="DJ83" s="1046"/>
      <c r="DK83" s="1047"/>
      <c r="DL83" s="1045"/>
      <c r="DM83" s="1046"/>
      <c r="DN83" s="1046"/>
      <c r="DO83" s="1046"/>
      <c r="DP83" s="1047"/>
      <c r="DQ83" s="1045"/>
      <c r="DR83" s="1046"/>
      <c r="DS83" s="1046"/>
      <c r="DT83" s="1046"/>
      <c r="DU83" s="1047"/>
      <c r="DV83" s="1030"/>
      <c r="DW83" s="1031"/>
      <c r="DX83" s="1031"/>
      <c r="DY83" s="1031"/>
      <c r="DZ83" s="1032"/>
      <c r="EA83" s="246"/>
    </row>
    <row r="84" spans="1:131" s="247" customFormat="1" ht="26.25" customHeight="1" x14ac:dyDescent="0.15">
      <c r="A84" s="261">
        <v>17</v>
      </c>
      <c r="B84" s="1063"/>
      <c r="C84" s="1064"/>
      <c r="D84" s="1064"/>
      <c r="E84" s="1064"/>
      <c r="F84" s="1064"/>
      <c r="G84" s="1064"/>
      <c r="H84" s="1064"/>
      <c r="I84" s="1064"/>
      <c r="J84" s="1064"/>
      <c r="K84" s="1064"/>
      <c r="L84" s="1064"/>
      <c r="M84" s="1064"/>
      <c r="N84" s="1064"/>
      <c r="O84" s="1064"/>
      <c r="P84" s="1065"/>
      <c r="Q84" s="1066"/>
      <c r="R84" s="1060"/>
      <c r="S84" s="1060"/>
      <c r="T84" s="1060"/>
      <c r="U84" s="1060"/>
      <c r="V84" s="1060"/>
      <c r="W84" s="1060"/>
      <c r="X84" s="1060"/>
      <c r="Y84" s="1060"/>
      <c r="Z84" s="1060"/>
      <c r="AA84" s="1060"/>
      <c r="AB84" s="1060"/>
      <c r="AC84" s="1060"/>
      <c r="AD84" s="1060"/>
      <c r="AE84" s="1060"/>
      <c r="AF84" s="1060"/>
      <c r="AG84" s="1060"/>
      <c r="AH84" s="1060"/>
      <c r="AI84" s="1060"/>
      <c r="AJ84" s="1060"/>
      <c r="AK84" s="1060"/>
      <c r="AL84" s="1060"/>
      <c r="AM84" s="1060"/>
      <c r="AN84" s="1060"/>
      <c r="AO84" s="1060"/>
      <c r="AP84" s="1060"/>
      <c r="AQ84" s="1060"/>
      <c r="AR84" s="1060"/>
      <c r="AS84" s="1060"/>
      <c r="AT84" s="1060"/>
      <c r="AU84" s="1060"/>
      <c r="AV84" s="1060"/>
      <c r="AW84" s="1060"/>
      <c r="AX84" s="1060"/>
      <c r="AY84" s="1060"/>
      <c r="AZ84" s="1061"/>
      <c r="BA84" s="1061"/>
      <c r="BB84" s="1061"/>
      <c r="BC84" s="1061"/>
      <c r="BD84" s="1062"/>
      <c r="BE84" s="265"/>
      <c r="BF84" s="265"/>
      <c r="BG84" s="265"/>
      <c r="BH84" s="265"/>
      <c r="BI84" s="265"/>
      <c r="BJ84" s="265"/>
      <c r="BK84" s="265"/>
      <c r="BL84" s="265"/>
      <c r="BM84" s="265"/>
      <c r="BN84" s="265"/>
      <c r="BO84" s="265"/>
      <c r="BP84" s="265"/>
      <c r="BQ84" s="262">
        <v>78</v>
      </c>
      <c r="BR84" s="267"/>
      <c r="BS84" s="1042"/>
      <c r="BT84" s="1043"/>
      <c r="BU84" s="1043"/>
      <c r="BV84" s="1043"/>
      <c r="BW84" s="1043"/>
      <c r="BX84" s="1043"/>
      <c r="BY84" s="1043"/>
      <c r="BZ84" s="1043"/>
      <c r="CA84" s="1043"/>
      <c r="CB84" s="1043"/>
      <c r="CC84" s="1043"/>
      <c r="CD84" s="1043"/>
      <c r="CE84" s="1043"/>
      <c r="CF84" s="1043"/>
      <c r="CG84" s="1044"/>
      <c r="CH84" s="1045"/>
      <c r="CI84" s="1046"/>
      <c r="CJ84" s="1046"/>
      <c r="CK84" s="1046"/>
      <c r="CL84" s="1047"/>
      <c r="CM84" s="1045"/>
      <c r="CN84" s="1046"/>
      <c r="CO84" s="1046"/>
      <c r="CP84" s="1046"/>
      <c r="CQ84" s="1047"/>
      <c r="CR84" s="1045"/>
      <c r="CS84" s="1046"/>
      <c r="CT84" s="1046"/>
      <c r="CU84" s="1046"/>
      <c r="CV84" s="1047"/>
      <c r="CW84" s="1045"/>
      <c r="CX84" s="1046"/>
      <c r="CY84" s="1046"/>
      <c r="CZ84" s="1046"/>
      <c r="DA84" s="1047"/>
      <c r="DB84" s="1045"/>
      <c r="DC84" s="1046"/>
      <c r="DD84" s="1046"/>
      <c r="DE84" s="1046"/>
      <c r="DF84" s="1047"/>
      <c r="DG84" s="1045"/>
      <c r="DH84" s="1046"/>
      <c r="DI84" s="1046"/>
      <c r="DJ84" s="1046"/>
      <c r="DK84" s="1047"/>
      <c r="DL84" s="1045"/>
      <c r="DM84" s="1046"/>
      <c r="DN84" s="1046"/>
      <c r="DO84" s="1046"/>
      <c r="DP84" s="1047"/>
      <c r="DQ84" s="1045"/>
      <c r="DR84" s="1046"/>
      <c r="DS84" s="1046"/>
      <c r="DT84" s="1046"/>
      <c r="DU84" s="1047"/>
      <c r="DV84" s="1030"/>
      <c r="DW84" s="1031"/>
      <c r="DX84" s="1031"/>
      <c r="DY84" s="1031"/>
      <c r="DZ84" s="1032"/>
      <c r="EA84" s="246"/>
    </row>
    <row r="85" spans="1:131" s="247" customFormat="1" ht="26.25" customHeight="1" x14ac:dyDescent="0.15">
      <c r="A85" s="261">
        <v>18</v>
      </c>
      <c r="B85" s="1063"/>
      <c r="C85" s="1064"/>
      <c r="D85" s="1064"/>
      <c r="E85" s="1064"/>
      <c r="F85" s="1064"/>
      <c r="G85" s="1064"/>
      <c r="H85" s="1064"/>
      <c r="I85" s="1064"/>
      <c r="J85" s="1064"/>
      <c r="K85" s="1064"/>
      <c r="L85" s="1064"/>
      <c r="M85" s="1064"/>
      <c r="N85" s="1064"/>
      <c r="O85" s="1064"/>
      <c r="P85" s="1065"/>
      <c r="Q85" s="1066"/>
      <c r="R85" s="1060"/>
      <c r="S85" s="1060"/>
      <c r="T85" s="1060"/>
      <c r="U85" s="1060"/>
      <c r="V85" s="1060"/>
      <c r="W85" s="1060"/>
      <c r="X85" s="1060"/>
      <c r="Y85" s="1060"/>
      <c r="Z85" s="1060"/>
      <c r="AA85" s="1060"/>
      <c r="AB85" s="1060"/>
      <c r="AC85" s="1060"/>
      <c r="AD85" s="1060"/>
      <c r="AE85" s="1060"/>
      <c r="AF85" s="1060"/>
      <c r="AG85" s="1060"/>
      <c r="AH85" s="1060"/>
      <c r="AI85" s="1060"/>
      <c r="AJ85" s="1060"/>
      <c r="AK85" s="1060"/>
      <c r="AL85" s="1060"/>
      <c r="AM85" s="1060"/>
      <c r="AN85" s="1060"/>
      <c r="AO85" s="1060"/>
      <c r="AP85" s="1060"/>
      <c r="AQ85" s="1060"/>
      <c r="AR85" s="1060"/>
      <c r="AS85" s="1060"/>
      <c r="AT85" s="1060"/>
      <c r="AU85" s="1060"/>
      <c r="AV85" s="1060"/>
      <c r="AW85" s="1060"/>
      <c r="AX85" s="1060"/>
      <c r="AY85" s="1060"/>
      <c r="AZ85" s="1061"/>
      <c r="BA85" s="1061"/>
      <c r="BB85" s="1061"/>
      <c r="BC85" s="1061"/>
      <c r="BD85" s="1062"/>
      <c r="BE85" s="265"/>
      <c r="BF85" s="265"/>
      <c r="BG85" s="265"/>
      <c r="BH85" s="265"/>
      <c r="BI85" s="265"/>
      <c r="BJ85" s="265"/>
      <c r="BK85" s="265"/>
      <c r="BL85" s="265"/>
      <c r="BM85" s="265"/>
      <c r="BN85" s="265"/>
      <c r="BO85" s="265"/>
      <c r="BP85" s="265"/>
      <c r="BQ85" s="262">
        <v>79</v>
      </c>
      <c r="BR85" s="267"/>
      <c r="BS85" s="1042"/>
      <c r="BT85" s="1043"/>
      <c r="BU85" s="1043"/>
      <c r="BV85" s="1043"/>
      <c r="BW85" s="1043"/>
      <c r="BX85" s="1043"/>
      <c r="BY85" s="1043"/>
      <c r="BZ85" s="1043"/>
      <c r="CA85" s="1043"/>
      <c r="CB85" s="1043"/>
      <c r="CC85" s="1043"/>
      <c r="CD85" s="1043"/>
      <c r="CE85" s="1043"/>
      <c r="CF85" s="1043"/>
      <c r="CG85" s="1044"/>
      <c r="CH85" s="1045"/>
      <c r="CI85" s="1046"/>
      <c r="CJ85" s="1046"/>
      <c r="CK85" s="1046"/>
      <c r="CL85" s="1047"/>
      <c r="CM85" s="1045"/>
      <c r="CN85" s="1046"/>
      <c r="CO85" s="1046"/>
      <c r="CP85" s="1046"/>
      <c r="CQ85" s="1047"/>
      <c r="CR85" s="1045"/>
      <c r="CS85" s="1046"/>
      <c r="CT85" s="1046"/>
      <c r="CU85" s="1046"/>
      <c r="CV85" s="1047"/>
      <c r="CW85" s="1045"/>
      <c r="CX85" s="1046"/>
      <c r="CY85" s="1046"/>
      <c r="CZ85" s="1046"/>
      <c r="DA85" s="1047"/>
      <c r="DB85" s="1045"/>
      <c r="DC85" s="1046"/>
      <c r="DD85" s="1046"/>
      <c r="DE85" s="1046"/>
      <c r="DF85" s="1047"/>
      <c r="DG85" s="1045"/>
      <c r="DH85" s="1046"/>
      <c r="DI85" s="1046"/>
      <c r="DJ85" s="1046"/>
      <c r="DK85" s="1047"/>
      <c r="DL85" s="1045"/>
      <c r="DM85" s="1046"/>
      <c r="DN85" s="1046"/>
      <c r="DO85" s="1046"/>
      <c r="DP85" s="1047"/>
      <c r="DQ85" s="1045"/>
      <c r="DR85" s="1046"/>
      <c r="DS85" s="1046"/>
      <c r="DT85" s="1046"/>
      <c r="DU85" s="1047"/>
      <c r="DV85" s="1030"/>
      <c r="DW85" s="1031"/>
      <c r="DX85" s="1031"/>
      <c r="DY85" s="1031"/>
      <c r="DZ85" s="1032"/>
      <c r="EA85" s="246"/>
    </row>
    <row r="86" spans="1:131" s="247" customFormat="1" ht="26.25" customHeight="1" x14ac:dyDescent="0.15">
      <c r="A86" s="261">
        <v>19</v>
      </c>
      <c r="B86" s="1063"/>
      <c r="C86" s="1064"/>
      <c r="D86" s="1064"/>
      <c r="E86" s="1064"/>
      <c r="F86" s="1064"/>
      <c r="G86" s="1064"/>
      <c r="H86" s="1064"/>
      <c r="I86" s="1064"/>
      <c r="J86" s="1064"/>
      <c r="K86" s="1064"/>
      <c r="L86" s="1064"/>
      <c r="M86" s="1064"/>
      <c r="N86" s="1064"/>
      <c r="O86" s="1064"/>
      <c r="P86" s="1065"/>
      <c r="Q86" s="1066"/>
      <c r="R86" s="1060"/>
      <c r="S86" s="1060"/>
      <c r="T86" s="1060"/>
      <c r="U86" s="1060"/>
      <c r="V86" s="1060"/>
      <c r="W86" s="1060"/>
      <c r="X86" s="1060"/>
      <c r="Y86" s="1060"/>
      <c r="Z86" s="1060"/>
      <c r="AA86" s="1060"/>
      <c r="AB86" s="1060"/>
      <c r="AC86" s="1060"/>
      <c r="AD86" s="1060"/>
      <c r="AE86" s="1060"/>
      <c r="AF86" s="1060"/>
      <c r="AG86" s="1060"/>
      <c r="AH86" s="1060"/>
      <c r="AI86" s="1060"/>
      <c r="AJ86" s="1060"/>
      <c r="AK86" s="1060"/>
      <c r="AL86" s="1060"/>
      <c r="AM86" s="1060"/>
      <c r="AN86" s="1060"/>
      <c r="AO86" s="1060"/>
      <c r="AP86" s="1060"/>
      <c r="AQ86" s="1060"/>
      <c r="AR86" s="1060"/>
      <c r="AS86" s="1060"/>
      <c r="AT86" s="1060"/>
      <c r="AU86" s="1060"/>
      <c r="AV86" s="1060"/>
      <c r="AW86" s="1060"/>
      <c r="AX86" s="1060"/>
      <c r="AY86" s="1060"/>
      <c r="AZ86" s="1061"/>
      <c r="BA86" s="1061"/>
      <c r="BB86" s="1061"/>
      <c r="BC86" s="1061"/>
      <c r="BD86" s="1062"/>
      <c r="BE86" s="265"/>
      <c r="BF86" s="265"/>
      <c r="BG86" s="265"/>
      <c r="BH86" s="265"/>
      <c r="BI86" s="265"/>
      <c r="BJ86" s="265"/>
      <c r="BK86" s="265"/>
      <c r="BL86" s="265"/>
      <c r="BM86" s="265"/>
      <c r="BN86" s="265"/>
      <c r="BO86" s="265"/>
      <c r="BP86" s="265"/>
      <c r="BQ86" s="262">
        <v>80</v>
      </c>
      <c r="BR86" s="267"/>
      <c r="BS86" s="1042"/>
      <c r="BT86" s="1043"/>
      <c r="BU86" s="1043"/>
      <c r="BV86" s="1043"/>
      <c r="BW86" s="1043"/>
      <c r="BX86" s="1043"/>
      <c r="BY86" s="1043"/>
      <c r="BZ86" s="1043"/>
      <c r="CA86" s="1043"/>
      <c r="CB86" s="1043"/>
      <c r="CC86" s="1043"/>
      <c r="CD86" s="1043"/>
      <c r="CE86" s="1043"/>
      <c r="CF86" s="1043"/>
      <c r="CG86" s="1044"/>
      <c r="CH86" s="1045"/>
      <c r="CI86" s="1046"/>
      <c r="CJ86" s="1046"/>
      <c r="CK86" s="1046"/>
      <c r="CL86" s="1047"/>
      <c r="CM86" s="1045"/>
      <c r="CN86" s="1046"/>
      <c r="CO86" s="1046"/>
      <c r="CP86" s="1046"/>
      <c r="CQ86" s="1047"/>
      <c r="CR86" s="1045"/>
      <c r="CS86" s="1046"/>
      <c r="CT86" s="1046"/>
      <c r="CU86" s="1046"/>
      <c r="CV86" s="1047"/>
      <c r="CW86" s="1045"/>
      <c r="CX86" s="1046"/>
      <c r="CY86" s="1046"/>
      <c r="CZ86" s="1046"/>
      <c r="DA86" s="1047"/>
      <c r="DB86" s="1045"/>
      <c r="DC86" s="1046"/>
      <c r="DD86" s="1046"/>
      <c r="DE86" s="1046"/>
      <c r="DF86" s="1047"/>
      <c r="DG86" s="1045"/>
      <c r="DH86" s="1046"/>
      <c r="DI86" s="1046"/>
      <c r="DJ86" s="1046"/>
      <c r="DK86" s="1047"/>
      <c r="DL86" s="1045"/>
      <c r="DM86" s="1046"/>
      <c r="DN86" s="1046"/>
      <c r="DO86" s="1046"/>
      <c r="DP86" s="1047"/>
      <c r="DQ86" s="1045"/>
      <c r="DR86" s="1046"/>
      <c r="DS86" s="1046"/>
      <c r="DT86" s="1046"/>
      <c r="DU86" s="1047"/>
      <c r="DV86" s="1030"/>
      <c r="DW86" s="1031"/>
      <c r="DX86" s="1031"/>
      <c r="DY86" s="1031"/>
      <c r="DZ86" s="1032"/>
      <c r="EA86" s="246"/>
    </row>
    <row r="87" spans="1:131" s="247" customFormat="1" ht="26.25" customHeight="1" x14ac:dyDescent="0.15">
      <c r="A87" s="269">
        <v>20</v>
      </c>
      <c r="B87" s="1053"/>
      <c r="C87" s="1054"/>
      <c r="D87" s="1054"/>
      <c r="E87" s="1054"/>
      <c r="F87" s="1054"/>
      <c r="G87" s="1054"/>
      <c r="H87" s="1054"/>
      <c r="I87" s="1054"/>
      <c r="J87" s="1054"/>
      <c r="K87" s="1054"/>
      <c r="L87" s="1054"/>
      <c r="M87" s="1054"/>
      <c r="N87" s="1054"/>
      <c r="O87" s="1054"/>
      <c r="P87" s="1055"/>
      <c r="Q87" s="1056"/>
      <c r="R87" s="1057"/>
      <c r="S87" s="1057"/>
      <c r="T87" s="1057"/>
      <c r="U87" s="1057"/>
      <c r="V87" s="1057"/>
      <c r="W87" s="1057"/>
      <c r="X87" s="1057"/>
      <c r="Y87" s="1057"/>
      <c r="Z87" s="1057"/>
      <c r="AA87" s="1057"/>
      <c r="AB87" s="1057"/>
      <c r="AC87" s="1057"/>
      <c r="AD87" s="1057"/>
      <c r="AE87" s="1057"/>
      <c r="AF87" s="1057"/>
      <c r="AG87" s="1057"/>
      <c r="AH87" s="1057"/>
      <c r="AI87" s="1057"/>
      <c r="AJ87" s="1057"/>
      <c r="AK87" s="1057"/>
      <c r="AL87" s="1057"/>
      <c r="AM87" s="1057"/>
      <c r="AN87" s="1057"/>
      <c r="AO87" s="1057"/>
      <c r="AP87" s="1057"/>
      <c r="AQ87" s="1057"/>
      <c r="AR87" s="1057"/>
      <c r="AS87" s="1057"/>
      <c r="AT87" s="1057"/>
      <c r="AU87" s="1057"/>
      <c r="AV87" s="1057"/>
      <c r="AW87" s="1057"/>
      <c r="AX87" s="1057"/>
      <c r="AY87" s="1057"/>
      <c r="AZ87" s="1058"/>
      <c r="BA87" s="1058"/>
      <c r="BB87" s="1058"/>
      <c r="BC87" s="1058"/>
      <c r="BD87" s="1059"/>
      <c r="BE87" s="265"/>
      <c r="BF87" s="265"/>
      <c r="BG87" s="265"/>
      <c r="BH87" s="265"/>
      <c r="BI87" s="265"/>
      <c r="BJ87" s="265"/>
      <c r="BK87" s="265"/>
      <c r="BL87" s="265"/>
      <c r="BM87" s="265"/>
      <c r="BN87" s="265"/>
      <c r="BO87" s="265"/>
      <c r="BP87" s="265"/>
      <c r="BQ87" s="262">
        <v>81</v>
      </c>
      <c r="BR87" s="267"/>
      <c r="BS87" s="1042"/>
      <c r="BT87" s="1043"/>
      <c r="BU87" s="1043"/>
      <c r="BV87" s="1043"/>
      <c r="BW87" s="1043"/>
      <c r="BX87" s="1043"/>
      <c r="BY87" s="1043"/>
      <c r="BZ87" s="1043"/>
      <c r="CA87" s="1043"/>
      <c r="CB87" s="1043"/>
      <c r="CC87" s="1043"/>
      <c r="CD87" s="1043"/>
      <c r="CE87" s="1043"/>
      <c r="CF87" s="1043"/>
      <c r="CG87" s="1044"/>
      <c r="CH87" s="1045"/>
      <c r="CI87" s="1046"/>
      <c r="CJ87" s="1046"/>
      <c r="CK87" s="1046"/>
      <c r="CL87" s="1047"/>
      <c r="CM87" s="1045"/>
      <c r="CN87" s="1046"/>
      <c r="CO87" s="1046"/>
      <c r="CP87" s="1046"/>
      <c r="CQ87" s="1047"/>
      <c r="CR87" s="1045"/>
      <c r="CS87" s="1046"/>
      <c r="CT87" s="1046"/>
      <c r="CU87" s="1046"/>
      <c r="CV87" s="1047"/>
      <c r="CW87" s="1045"/>
      <c r="CX87" s="1046"/>
      <c r="CY87" s="1046"/>
      <c r="CZ87" s="1046"/>
      <c r="DA87" s="1047"/>
      <c r="DB87" s="1045"/>
      <c r="DC87" s="1046"/>
      <c r="DD87" s="1046"/>
      <c r="DE87" s="1046"/>
      <c r="DF87" s="1047"/>
      <c r="DG87" s="1045"/>
      <c r="DH87" s="1046"/>
      <c r="DI87" s="1046"/>
      <c r="DJ87" s="1046"/>
      <c r="DK87" s="1047"/>
      <c r="DL87" s="1045"/>
      <c r="DM87" s="1046"/>
      <c r="DN87" s="1046"/>
      <c r="DO87" s="1046"/>
      <c r="DP87" s="1047"/>
      <c r="DQ87" s="1045"/>
      <c r="DR87" s="1046"/>
      <c r="DS87" s="1046"/>
      <c r="DT87" s="1046"/>
      <c r="DU87" s="1047"/>
      <c r="DV87" s="1030"/>
      <c r="DW87" s="1031"/>
      <c r="DX87" s="1031"/>
      <c r="DY87" s="1031"/>
      <c r="DZ87" s="1032"/>
      <c r="EA87" s="246"/>
    </row>
    <row r="88" spans="1:131" s="247" customFormat="1" ht="26.25" customHeight="1" thickBot="1" x14ac:dyDescent="0.2">
      <c r="A88" s="264" t="s">
        <v>388</v>
      </c>
      <c r="B88" s="1033" t="s">
        <v>415</v>
      </c>
      <c r="C88" s="1034"/>
      <c r="D88" s="1034"/>
      <c r="E88" s="1034"/>
      <c r="F88" s="1034"/>
      <c r="G88" s="1034"/>
      <c r="H88" s="1034"/>
      <c r="I88" s="1034"/>
      <c r="J88" s="1034"/>
      <c r="K88" s="1034"/>
      <c r="L88" s="1034"/>
      <c r="M88" s="1034"/>
      <c r="N88" s="1034"/>
      <c r="O88" s="1034"/>
      <c r="P88" s="1035"/>
      <c r="Q88" s="1051"/>
      <c r="R88" s="1052"/>
      <c r="S88" s="1052"/>
      <c r="T88" s="1052"/>
      <c r="U88" s="1052"/>
      <c r="V88" s="1052"/>
      <c r="W88" s="1052"/>
      <c r="X88" s="1052"/>
      <c r="Y88" s="1052"/>
      <c r="Z88" s="1052"/>
      <c r="AA88" s="1052"/>
      <c r="AB88" s="1052"/>
      <c r="AC88" s="1052"/>
      <c r="AD88" s="1052"/>
      <c r="AE88" s="1052"/>
      <c r="AF88" s="1048">
        <v>10008</v>
      </c>
      <c r="AG88" s="1048"/>
      <c r="AH88" s="1048"/>
      <c r="AI88" s="1048"/>
      <c r="AJ88" s="1048"/>
      <c r="AK88" s="1052"/>
      <c r="AL88" s="1052"/>
      <c r="AM88" s="1052"/>
      <c r="AN88" s="1052"/>
      <c r="AO88" s="1052"/>
      <c r="AP88" s="1048">
        <v>11813</v>
      </c>
      <c r="AQ88" s="1048"/>
      <c r="AR88" s="1048"/>
      <c r="AS88" s="1048"/>
      <c r="AT88" s="1048"/>
      <c r="AU88" s="1048">
        <v>324</v>
      </c>
      <c r="AV88" s="1048"/>
      <c r="AW88" s="1048"/>
      <c r="AX88" s="1048"/>
      <c r="AY88" s="1048"/>
      <c r="AZ88" s="1049"/>
      <c r="BA88" s="1049"/>
      <c r="BB88" s="1049"/>
      <c r="BC88" s="1049"/>
      <c r="BD88" s="1050"/>
      <c r="BE88" s="265"/>
      <c r="BF88" s="265"/>
      <c r="BG88" s="265"/>
      <c r="BH88" s="265"/>
      <c r="BI88" s="265"/>
      <c r="BJ88" s="265"/>
      <c r="BK88" s="265"/>
      <c r="BL88" s="265"/>
      <c r="BM88" s="265"/>
      <c r="BN88" s="265"/>
      <c r="BO88" s="265"/>
      <c r="BP88" s="265"/>
      <c r="BQ88" s="262">
        <v>82</v>
      </c>
      <c r="BR88" s="267"/>
      <c r="BS88" s="1042"/>
      <c r="BT88" s="1043"/>
      <c r="BU88" s="1043"/>
      <c r="BV88" s="1043"/>
      <c r="BW88" s="1043"/>
      <c r="BX88" s="1043"/>
      <c r="BY88" s="1043"/>
      <c r="BZ88" s="1043"/>
      <c r="CA88" s="1043"/>
      <c r="CB88" s="1043"/>
      <c r="CC88" s="1043"/>
      <c r="CD88" s="1043"/>
      <c r="CE88" s="1043"/>
      <c r="CF88" s="1043"/>
      <c r="CG88" s="1044"/>
      <c r="CH88" s="1045"/>
      <c r="CI88" s="1046"/>
      <c r="CJ88" s="1046"/>
      <c r="CK88" s="1046"/>
      <c r="CL88" s="1047"/>
      <c r="CM88" s="1045"/>
      <c r="CN88" s="1046"/>
      <c r="CO88" s="1046"/>
      <c r="CP88" s="1046"/>
      <c r="CQ88" s="1047"/>
      <c r="CR88" s="1045"/>
      <c r="CS88" s="1046"/>
      <c r="CT88" s="1046"/>
      <c r="CU88" s="1046"/>
      <c r="CV88" s="1047"/>
      <c r="CW88" s="1045"/>
      <c r="CX88" s="1046"/>
      <c r="CY88" s="1046"/>
      <c r="CZ88" s="1046"/>
      <c r="DA88" s="1047"/>
      <c r="DB88" s="1045"/>
      <c r="DC88" s="1046"/>
      <c r="DD88" s="1046"/>
      <c r="DE88" s="1046"/>
      <c r="DF88" s="1047"/>
      <c r="DG88" s="1045"/>
      <c r="DH88" s="1046"/>
      <c r="DI88" s="1046"/>
      <c r="DJ88" s="1046"/>
      <c r="DK88" s="1047"/>
      <c r="DL88" s="1045"/>
      <c r="DM88" s="1046"/>
      <c r="DN88" s="1046"/>
      <c r="DO88" s="1046"/>
      <c r="DP88" s="1047"/>
      <c r="DQ88" s="1045"/>
      <c r="DR88" s="1046"/>
      <c r="DS88" s="1046"/>
      <c r="DT88" s="1046"/>
      <c r="DU88" s="1047"/>
      <c r="DV88" s="1030"/>
      <c r="DW88" s="1031"/>
      <c r="DX88" s="1031"/>
      <c r="DY88" s="1031"/>
      <c r="DZ88" s="1032"/>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42"/>
      <c r="BT89" s="1043"/>
      <c r="BU89" s="1043"/>
      <c r="BV89" s="1043"/>
      <c r="BW89" s="1043"/>
      <c r="BX89" s="1043"/>
      <c r="BY89" s="1043"/>
      <c r="BZ89" s="1043"/>
      <c r="CA89" s="1043"/>
      <c r="CB89" s="1043"/>
      <c r="CC89" s="1043"/>
      <c r="CD89" s="1043"/>
      <c r="CE89" s="1043"/>
      <c r="CF89" s="1043"/>
      <c r="CG89" s="1044"/>
      <c r="CH89" s="1045"/>
      <c r="CI89" s="1046"/>
      <c r="CJ89" s="1046"/>
      <c r="CK89" s="1046"/>
      <c r="CL89" s="1047"/>
      <c r="CM89" s="1045"/>
      <c r="CN89" s="1046"/>
      <c r="CO89" s="1046"/>
      <c r="CP89" s="1046"/>
      <c r="CQ89" s="1047"/>
      <c r="CR89" s="1045"/>
      <c r="CS89" s="1046"/>
      <c r="CT89" s="1046"/>
      <c r="CU89" s="1046"/>
      <c r="CV89" s="1047"/>
      <c r="CW89" s="1045"/>
      <c r="CX89" s="1046"/>
      <c r="CY89" s="1046"/>
      <c r="CZ89" s="1046"/>
      <c r="DA89" s="1047"/>
      <c r="DB89" s="1045"/>
      <c r="DC89" s="1046"/>
      <c r="DD89" s="1046"/>
      <c r="DE89" s="1046"/>
      <c r="DF89" s="1047"/>
      <c r="DG89" s="1045"/>
      <c r="DH89" s="1046"/>
      <c r="DI89" s="1046"/>
      <c r="DJ89" s="1046"/>
      <c r="DK89" s="1047"/>
      <c r="DL89" s="1045"/>
      <c r="DM89" s="1046"/>
      <c r="DN89" s="1046"/>
      <c r="DO89" s="1046"/>
      <c r="DP89" s="1047"/>
      <c r="DQ89" s="1045"/>
      <c r="DR89" s="1046"/>
      <c r="DS89" s="1046"/>
      <c r="DT89" s="1046"/>
      <c r="DU89" s="1047"/>
      <c r="DV89" s="1030"/>
      <c r="DW89" s="1031"/>
      <c r="DX89" s="1031"/>
      <c r="DY89" s="1031"/>
      <c r="DZ89" s="1032"/>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42"/>
      <c r="BT90" s="1043"/>
      <c r="BU90" s="1043"/>
      <c r="BV90" s="1043"/>
      <c r="BW90" s="1043"/>
      <c r="BX90" s="1043"/>
      <c r="BY90" s="1043"/>
      <c r="BZ90" s="1043"/>
      <c r="CA90" s="1043"/>
      <c r="CB90" s="1043"/>
      <c r="CC90" s="1043"/>
      <c r="CD90" s="1043"/>
      <c r="CE90" s="1043"/>
      <c r="CF90" s="1043"/>
      <c r="CG90" s="1044"/>
      <c r="CH90" s="1045"/>
      <c r="CI90" s="1046"/>
      <c r="CJ90" s="1046"/>
      <c r="CK90" s="1046"/>
      <c r="CL90" s="1047"/>
      <c r="CM90" s="1045"/>
      <c r="CN90" s="1046"/>
      <c r="CO90" s="1046"/>
      <c r="CP90" s="1046"/>
      <c r="CQ90" s="1047"/>
      <c r="CR90" s="1045"/>
      <c r="CS90" s="1046"/>
      <c r="CT90" s="1046"/>
      <c r="CU90" s="1046"/>
      <c r="CV90" s="1047"/>
      <c r="CW90" s="1045"/>
      <c r="CX90" s="1046"/>
      <c r="CY90" s="1046"/>
      <c r="CZ90" s="1046"/>
      <c r="DA90" s="1047"/>
      <c r="DB90" s="1045"/>
      <c r="DC90" s="1046"/>
      <c r="DD90" s="1046"/>
      <c r="DE90" s="1046"/>
      <c r="DF90" s="1047"/>
      <c r="DG90" s="1045"/>
      <c r="DH90" s="1046"/>
      <c r="DI90" s="1046"/>
      <c r="DJ90" s="1046"/>
      <c r="DK90" s="1047"/>
      <c r="DL90" s="1045"/>
      <c r="DM90" s="1046"/>
      <c r="DN90" s="1046"/>
      <c r="DO90" s="1046"/>
      <c r="DP90" s="1047"/>
      <c r="DQ90" s="1045"/>
      <c r="DR90" s="1046"/>
      <c r="DS90" s="1046"/>
      <c r="DT90" s="1046"/>
      <c r="DU90" s="1047"/>
      <c r="DV90" s="1030"/>
      <c r="DW90" s="1031"/>
      <c r="DX90" s="1031"/>
      <c r="DY90" s="1031"/>
      <c r="DZ90" s="1032"/>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42"/>
      <c r="BT91" s="1043"/>
      <c r="BU91" s="1043"/>
      <c r="BV91" s="1043"/>
      <c r="BW91" s="1043"/>
      <c r="BX91" s="1043"/>
      <c r="BY91" s="1043"/>
      <c r="BZ91" s="1043"/>
      <c r="CA91" s="1043"/>
      <c r="CB91" s="1043"/>
      <c r="CC91" s="1043"/>
      <c r="CD91" s="1043"/>
      <c r="CE91" s="1043"/>
      <c r="CF91" s="1043"/>
      <c r="CG91" s="1044"/>
      <c r="CH91" s="1045"/>
      <c r="CI91" s="1046"/>
      <c r="CJ91" s="1046"/>
      <c r="CK91" s="1046"/>
      <c r="CL91" s="1047"/>
      <c r="CM91" s="1045"/>
      <c r="CN91" s="1046"/>
      <c r="CO91" s="1046"/>
      <c r="CP91" s="1046"/>
      <c r="CQ91" s="1047"/>
      <c r="CR91" s="1045"/>
      <c r="CS91" s="1046"/>
      <c r="CT91" s="1046"/>
      <c r="CU91" s="1046"/>
      <c r="CV91" s="1047"/>
      <c r="CW91" s="1045"/>
      <c r="CX91" s="1046"/>
      <c r="CY91" s="1046"/>
      <c r="CZ91" s="1046"/>
      <c r="DA91" s="1047"/>
      <c r="DB91" s="1045"/>
      <c r="DC91" s="1046"/>
      <c r="DD91" s="1046"/>
      <c r="DE91" s="1046"/>
      <c r="DF91" s="1047"/>
      <c r="DG91" s="1045"/>
      <c r="DH91" s="1046"/>
      <c r="DI91" s="1046"/>
      <c r="DJ91" s="1046"/>
      <c r="DK91" s="1047"/>
      <c r="DL91" s="1045"/>
      <c r="DM91" s="1046"/>
      <c r="DN91" s="1046"/>
      <c r="DO91" s="1046"/>
      <c r="DP91" s="1047"/>
      <c r="DQ91" s="1045"/>
      <c r="DR91" s="1046"/>
      <c r="DS91" s="1046"/>
      <c r="DT91" s="1046"/>
      <c r="DU91" s="1047"/>
      <c r="DV91" s="1030"/>
      <c r="DW91" s="1031"/>
      <c r="DX91" s="1031"/>
      <c r="DY91" s="1031"/>
      <c r="DZ91" s="1032"/>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42"/>
      <c r="BT92" s="1043"/>
      <c r="BU92" s="1043"/>
      <c r="BV92" s="1043"/>
      <c r="BW92" s="1043"/>
      <c r="BX92" s="1043"/>
      <c r="BY92" s="1043"/>
      <c r="BZ92" s="1043"/>
      <c r="CA92" s="1043"/>
      <c r="CB92" s="1043"/>
      <c r="CC92" s="1043"/>
      <c r="CD92" s="1043"/>
      <c r="CE92" s="1043"/>
      <c r="CF92" s="1043"/>
      <c r="CG92" s="1044"/>
      <c r="CH92" s="1045"/>
      <c r="CI92" s="1046"/>
      <c r="CJ92" s="1046"/>
      <c r="CK92" s="1046"/>
      <c r="CL92" s="1047"/>
      <c r="CM92" s="1045"/>
      <c r="CN92" s="1046"/>
      <c r="CO92" s="1046"/>
      <c r="CP92" s="1046"/>
      <c r="CQ92" s="1047"/>
      <c r="CR92" s="1045"/>
      <c r="CS92" s="1046"/>
      <c r="CT92" s="1046"/>
      <c r="CU92" s="1046"/>
      <c r="CV92" s="1047"/>
      <c r="CW92" s="1045"/>
      <c r="CX92" s="1046"/>
      <c r="CY92" s="1046"/>
      <c r="CZ92" s="1046"/>
      <c r="DA92" s="1047"/>
      <c r="DB92" s="1045"/>
      <c r="DC92" s="1046"/>
      <c r="DD92" s="1046"/>
      <c r="DE92" s="1046"/>
      <c r="DF92" s="1047"/>
      <c r="DG92" s="1045"/>
      <c r="DH92" s="1046"/>
      <c r="DI92" s="1046"/>
      <c r="DJ92" s="1046"/>
      <c r="DK92" s="1047"/>
      <c r="DL92" s="1045"/>
      <c r="DM92" s="1046"/>
      <c r="DN92" s="1046"/>
      <c r="DO92" s="1046"/>
      <c r="DP92" s="1047"/>
      <c r="DQ92" s="1045"/>
      <c r="DR92" s="1046"/>
      <c r="DS92" s="1046"/>
      <c r="DT92" s="1046"/>
      <c r="DU92" s="1047"/>
      <c r="DV92" s="1030"/>
      <c r="DW92" s="1031"/>
      <c r="DX92" s="1031"/>
      <c r="DY92" s="1031"/>
      <c r="DZ92" s="1032"/>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42"/>
      <c r="BT93" s="1043"/>
      <c r="BU93" s="1043"/>
      <c r="BV93" s="1043"/>
      <c r="BW93" s="1043"/>
      <c r="BX93" s="1043"/>
      <c r="BY93" s="1043"/>
      <c r="BZ93" s="1043"/>
      <c r="CA93" s="1043"/>
      <c r="CB93" s="1043"/>
      <c r="CC93" s="1043"/>
      <c r="CD93" s="1043"/>
      <c r="CE93" s="1043"/>
      <c r="CF93" s="1043"/>
      <c r="CG93" s="1044"/>
      <c r="CH93" s="1045"/>
      <c r="CI93" s="1046"/>
      <c r="CJ93" s="1046"/>
      <c r="CK93" s="1046"/>
      <c r="CL93" s="1047"/>
      <c r="CM93" s="1045"/>
      <c r="CN93" s="1046"/>
      <c r="CO93" s="1046"/>
      <c r="CP93" s="1046"/>
      <c r="CQ93" s="1047"/>
      <c r="CR93" s="1045"/>
      <c r="CS93" s="1046"/>
      <c r="CT93" s="1046"/>
      <c r="CU93" s="1046"/>
      <c r="CV93" s="1047"/>
      <c r="CW93" s="1045"/>
      <c r="CX93" s="1046"/>
      <c r="CY93" s="1046"/>
      <c r="CZ93" s="1046"/>
      <c r="DA93" s="1047"/>
      <c r="DB93" s="1045"/>
      <c r="DC93" s="1046"/>
      <c r="DD93" s="1046"/>
      <c r="DE93" s="1046"/>
      <c r="DF93" s="1047"/>
      <c r="DG93" s="1045"/>
      <c r="DH93" s="1046"/>
      <c r="DI93" s="1046"/>
      <c r="DJ93" s="1046"/>
      <c r="DK93" s="1047"/>
      <c r="DL93" s="1045"/>
      <c r="DM93" s="1046"/>
      <c r="DN93" s="1046"/>
      <c r="DO93" s="1046"/>
      <c r="DP93" s="1047"/>
      <c r="DQ93" s="1045"/>
      <c r="DR93" s="1046"/>
      <c r="DS93" s="1046"/>
      <c r="DT93" s="1046"/>
      <c r="DU93" s="1047"/>
      <c r="DV93" s="1030"/>
      <c r="DW93" s="1031"/>
      <c r="DX93" s="1031"/>
      <c r="DY93" s="1031"/>
      <c r="DZ93" s="1032"/>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42"/>
      <c r="BT94" s="1043"/>
      <c r="BU94" s="1043"/>
      <c r="BV94" s="1043"/>
      <c r="BW94" s="1043"/>
      <c r="BX94" s="1043"/>
      <c r="BY94" s="1043"/>
      <c r="BZ94" s="1043"/>
      <c r="CA94" s="1043"/>
      <c r="CB94" s="1043"/>
      <c r="CC94" s="1043"/>
      <c r="CD94" s="1043"/>
      <c r="CE94" s="1043"/>
      <c r="CF94" s="1043"/>
      <c r="CG94" s="1044"/>
      <c r="CH94" s="1045"/>
      <c r="CI94" s="1046"/>
      <c r="CJ94" s="1046"/>
      <c r="CK94" s="1046"/>
      <c r="CL94" s="1047"/>
      <c r="CM94" s="1045"/>
      <c r="CN94" s="1046"/>
      <c r="CO94" s="1046"/>
      <c r="CP94" s="1046"/>
      <c r="CQ94" s="1047"/>
      <c r="CR94" s="1045"/>
      <c r="CS94" s="1046"/>
      <c r="CT94" s="1046"/>
      <c r="CU94" s="1046"/>
      <c r="CV94" s="1047"/>
      <c r="CW94" s="1045"/>
      <c r="CX94" s="1046"/>
      <c r="CY94" s="1046"/>
      <c r="CZ94" s="1046"/>
      <c r="DA94" s="1047"/>
      <c r="DB94" s="1045"/>
      <c r="DC94" s="1046"/>
      <c r="DD94" s="1046"/>
      <c r="DE94" s="1046"/>
      <c r="DF94" s="1047"/>
      <c r="DG94" s="1045"/>
      <c r="DH94" s="1046"/>
      <c r="DI94" s="1046"/>
      <c r="DJ94" s="1046"/>
      <c r="DK94" s="1047"/>
      <c r="DL94" s="1045"/>
      <c r="DM94" s="1046"/>
      <c r="DN94" s="1046"/>
      <c r="DO94" s="1046"/>
      <c r="DP94" s="1047"/>
      <c r="DQ94" s="1045"/>
      <c r="DR94" s="1046"/>
      <c r="DS94" s="1046"/>
      <c r="DT94" s="1046"/>
      <c r="DU94" s="1047"/>
      <c r="DV94" s="1030"/>
      <c r="DW94" s="1031"/>
      <c r="DX94" s="1031"/>
      <c r="DY94" s="1031"/>
      <c r="DZ94" s="1032"/>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42"/>
      <c r="BT95" s="1043"/>
      <c r="BU95" s="1043"/>
      <c r="BV95" s="1043"/>
      <c r="BW95" s="1043"/>
      <c r="BX95" s="1043"/>
      <c r="BY95" s="1043"/>
      <c r="BZ95" s="1043"/>
      <c r="CA95" s="1043"/>
      <c r="CB95" s="1043"/>
      <c r="CC95" s="1043"/>
      <c r="CD95" s="1043"/>
      <c r="CE95" s="1043"/>
      <c r="CF95" s="1043"/>
      <c r="CG95" s="1044"/>
      <c r="CH95" s="1045"/>
      <c r="CI95" s="1046"/>
      <c r="CJ95" s="1046"/>
      <c r="CK95" s="1046"/>
      <c r="CL95" s="1047"/>
      <c r="CM95" s="1045"/>
      <c r="CN95" s="1046"/>
      <c r="CO95" s="1046"/>
      <c r="CP95" s="1046"/>
      <c r="CQ95" s="1047"/>
      <c r="CR95" s="1045"/>
      <c r="CS95" s="1046"/>
      <c r="CT95" s="1046"/>
      <c r="CU95" s="1046"/>
      <c r="CV95" s="1047"/>
      <c r="CW95" s="1045"/>
      <c r="CX95" s="1046"/>
      <c r="CY95" s="1046"/>
      <c r="CZ95" s="1046"/>
      <c r="DA95" s="1047"/>
      <c r="DB95" s="1045"/>
      <c r="DC95" s="1046"/>
      <c r="DD95" s="1046"/>
      <c r="DE95" s="1046"/>
      <c r="DF95" s="1047"/>
      <c r="DG95" s="1045"/>
      <c r="DH95" s="1046"/>
      <c r="DI95" s="1046"/>
      <c r="DJ95" s="1046"/>
      <c r="DK95" s="1047"/>
      <c r="DL95" s="1045"/>
      <c r="DM95" s="1046"/>
      <c r="DN95" s="1046"/>
      <c r="DO95" s="1046"/>
      <c r="DP95" s="1047"/>
      <c r="DQ95" s="1045"/>
      <c r="DR95" s="1046"/>
      <c r="DS95" s="1046"/>
      <c r="DT95" s="1046"/>
      <c r="DU95" s="1047"/>
      <c r="DV95" s="1030"/>
      <c r="DW95" s="1031"/>
      <c r="DX95" s="1031"/>
      <c r="DY95" s="1031"/>
      <c r="DZ95" s="1032"/>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42"/>
      <c r="BT96" s="1043"/>
      <c r="BU96" s="1043"/>
      <c r="BV96" s="1043"/>
      <c r="BW96" s="1043"/>
      <c r="BX96" s="1043"/>
      <c r="BY96" s="1043"/>
      <c r="BZ96" s="1043"/>
      <c r="CA96" s="1043"/>
      <c r="CB96" s="1043"/>
      <c r="CC96" s="1043"/>
      <c r="CD96" s="1043"/>
      <c r="CE96" s="1043"/>
      <c r="CF96" s="1043"/>
      <c r="CG96" s="1044"/>
      <c r="CH96" s="1045"/>
      <c r="CI96" s="1046"/>
      <c r="CJ96" s="1046"/>
      <c r="CK96" s="1046"/>
      <c r="CL96" s="1047"/>
      <c r="CM96" s="1045"/>
      <c r="CN96" s="1046"/>
      <c r="CO96" s="1046"/>
      <c r="CP96" s="1046"/>
      <c r="CQ96" s="1047"/>
      <c r="CR96" s="1045"/>
      <c r="CS96" s="1046"/>
      <c r="CT96" s="1046"/>
      <c r="CU96" s="1046"/>
      <c r="CV96" s="1047"/>
      <c r="CW96" s="1045"/>
      <c r="CX96" s="1046"/>
      <c r="CY96" s="1046"/>
      <c r="CZ96" s="1046"/>
      <c r="DA96" s="1047"/>
      <c r="DB96" s="1045"/>
      <c r="DC96" s="1046"/>
      <c r="DD96" s="1046"/>
      <c r="DE96" s="1046"/>
      <c r="DF96" s="1047"/>
      <c r="DG96" s="1045"/>
      <c r="DH96" s="1046"/>
      <c r="DI96" s="1046"/>
      <c r="DJ96" s="1046"/>
      <c r="DK96" s="1047"/>
      <c r="DL96" s="1045"/>
      <c r="DM96" s="1046"/>
      <c r="DN96" s="1046"/>
      <c r="DO96" s="1046"/>
      <c r="DP96" s="1047"/>
      <c r="DQ96" s="1045"/>
      <c r="DR96" s="1046"/>
      <c r="DS96" s="1046"/>
      <c r="DT96" s="1046"/>
      <c r="DU96" s="1047"/>
      <c r="DV96" s="1030"/>
      <c r="DW96" s="1031"/>
      <c r="DX96" s="1031"/>
      <c r="DY96" s="1031"/>
      <c r="DZ96" s="1032"/>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42"/>
      <c r="BT97" s="1043"/>
      <c r="BU97" s="1043"/>
      <c r="BV97" s="1043"/>
      <c r="BW97" s="1043"/>
      <c r="BX97" s="1043"/>
      <c r="BY97" s="1043"/>
      <c r="BZ97" s="1043"/>
      <c r="CA97" s="1043"/>
      <c r="CB97" s="1043"/>
      <c r="CC97" s="1043"/>
      <c r="CD97" s="1043"/>
      <c r="CE97" s="1043"/>
      <c r="CF97" s="1043"/>
      <c r="CG97" s="1044"/>
      <c r="CH97" s="1045"/>
      <c r="CI97" s="1046"/>
      <c r="CJ97" s="1046"/>
      <c r="CK97" s="1046"/>
      <c r="CL97" s="1047"/>
      <c r="CM97" s="1045"/>
      <c r="CN97" s="1046"/>
      <c r="CO97" s="1046"/>
      <c r="CP97" s="1046"/>
      <c r="CQ97" s="1047"/>
      <c r="CR97" s="1045"/>
      <c r="CS97" s="1046"/>
      <c r="CT97" s="1046"/>
      <c r="CU97" s="1046"/>
      <c r="CV97" s="1047"/>
      <c r="CW97" s="1045"/>
      <c r="CX97" s="1046"/>
      <c r="CY97" s="1046"/>
      <c r="CZ97" s="1046"/>
      <c r="DA97" s="1047"/>
      <c r="DB97" s="1045"/>
      <c r="DC97" s="1046"/>
      <c r="DD97" s="1046"/>
      <c r="DE97" s="1046"/>
      <c r="DF97" s="1047"/>
      <c r="DG97" s="1045"/>
      <c r="DH97" s="1046"/>
      <c r="DI97" s="1046"/>
      <c r="DJ97" s="1046"/>
      <c r="DK97" s="1047"/>
      <c r="DL97" s="1045"/>
      <c r="DM97" s="1046"/>
      <c r="DN97" s="1046"/>
      <c r="DO97" s="1046"/>
      <c r="DP97" s="1047"/>
      <c r="DQ97" s="1045"/>
      <c r="DR97" s="1046"/>
      <c r="DS97" s="1046"/>
      <c r="DT97" s="1046"/>
      <c r="DU97" s="1047"/>
      <c r="DV97" s="1030"/>
      <c r="DW97" s="1031"/>
      <c r="DX97" s="1031"/>
      <c r="DY97" s="1031"/>
      <c r="DZ97" s="1032"/>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42"/>
      <c r="BT98" s="1043"/>
      <c r="BU98" s="1043"/>
      <c r="BV98" s="1043"/>
      <c r="BW98" s="1043"/>
      <c r="BX98" s="1043"/>
      <c r="BY98" s="1043"/>
      <c r="BZ98" s="1043"/>
      <c r="CA98" s="1043"/>
      <c r="CB98" s="1043"/>
      <c r="CC98" s="1043"/>
      <c r="CD98" s="1043"/>
      <c r="CE98" s="1043"/>
      <c r="CF98" s="1043"/>
      <c r="CG98" s="1044"/>
      <c r="CH98" s="1045"/>
      <c r="CI98" s="1046"/>
      <c r="CJ98" s="1046"/>
      <c r="CK98" s="1046"/>
      <c r="CL98" s="1047"/>
      <c r="CM98" s="1045"/>
      <c r="CN98" s="1046"/>
      <c r="CO98" s="1046"/>
      <c r="CP98" s="1046"/>
      <c r="CQ98" s="1047"/>
      <c r="CR98" s="1045"/>
      <c r="CS98" s="1046"/>
      <c r="CT98" s="1046"/>
      <c r="CU98" s="1046"/>
      <c r="CV98" s="1047"/>
      <c r="CW98" s="1045"/>
      <c r="CX98" s="1046"/>
      <c r="CY98" s="1046"/>
      <c r="CZ98" s="1046"/>
      <c r="DA98" s="1047"/>
      <c r="DB98" s="1045"/>
      <c r="DC98" s="1046"/>
      <c r="DD98" s="1046"/>
      <c r="DE98" s="1046"/>
      <c r="DF98" s="1047"/>
      <c r="DG98" s="1045"/>
      <c r="DH98" s="1046"/>
      <c r="DI98" s="1046"/>
      <c r="DJ98" s="1046"/>
      <c r="DK98" s="1047"/>
      <c r="DL98" s="1045"/>
      <c r="DM98" s="1046"/>
      <c r="DN98" s="1046"/>
      <c r="DO98" s="1046"/>
      <c r="DP98" s="1047"/>
      <c r="DQ98" s="1045"/>
      <c r="DR98" s="1046"/>
      <c r="DS98" s="1046"/>
      <c r="DT98" s="1046"/>
      <c r="DU98" s="1047"/>
      <c r="DV98" s="1030"/>
      <c r="DW98" s="1031"/>
      <c r="DX98" s="1031"/>
      <c r="DY98" s="1031"/>
      <c r="DZ98" s="1032"/>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42"/>
      <c r="BT99" s="1043"/>
      <c r="BU99" s="1043"/>
      <c r="BV99" s="1043"/>
      <c r="BW99" s="1043"/>
      <c r="BX99" s="1043"/>
      <c r="BY99" s="1043"/>
      <c r="BZ99" s="1043"/>
      <c r="CA99" s="1043"/>
      <c r="CB99" s="1043"/>
      <c r="CC99" s="1043"/>
      <c r="CD99" s="1043"/>
      <c r="CE99" s="1043"/>
      <c r="CF99" s="1043"/>
      <c r="CG99" s="1044"/>
      <c r="CH99" s="1045"/>
      <c r="CI99" s="1046"/>
      <c r="CJ99" s="1046"/>
      <c r="CK99" s="1046"/>
      <c r="CL99" s="1047"/>
      <c r="CM99" s="1045"/>
      <c r="CN99" s="1046"/>
      <c r="CO99" s="1046"/>
      <c r="CP99" s="1046"/>
      <c r="CQ99" s="1047"/>
      <c r="CR99" s="1045"/>
      <c r="CS99" s="1046"/>
      <c r="CT99" s="1046"/>
      <c r="CU99" s="1046"/>
      <c r="CV99" s="1047"/>
      <c r="CW99" s="1045"/>
      <c r="CX99" s="1046"/>
      <c r="CY99" s="1046"/>
      <c r="CZ99" s="1046"/>
      <c r="DA99" s="1047"/>
      <c r="DB99" s="1045"/>
      <c r="DC99" s="1046"/>
      <c r="DD99" s="1046"/>
      <c r="DE99" s="1046"/>
      <c r="DF99" s="1047"/>
      <c r="DG99" s="1045"/>
      <c r="DH99" s="1046"/>
      <c r="DI99" s="1046"/>
      <c r="DJ99" s="1046"/>
      <c r="DK99" s="1047"/>
      <c r="DL99" s="1045"/>
      <c r="DM99" s="1046"/>
      <c r="DN99" s="1046"/>
      <c r="DO99" s="1046"/>
      <c r="DP99" s="1047"/>
      <c r="DQ99" s="1045"/>
      <c r="DR99" s="1046"/>
      <c r="DS99" s="1046"/>
      <c r="DT99" s="1046"/>
      <c r="DU99" s="1047"/>
      <c r="DV99" s="1030"/>
      <c r="DW99" s="1031"/>
      <c r="DX99" s="1031"/>
      <c r="DY99" s="1031"/>
      <c r="DZ99" s="1032"/>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42"/>
      <c r="BT100" s="1043"/>
      <c r="BU100" s="1043"/>
      <c r="BV100" s="1043"/>
      <c r="BW100" s="1043"/>
      <c r="BX100" s="1043"/>
      <c r="BY100" s="1043"/>
      <c r="BZ100" s="1043"/>
      <c r="CA100" s="1043"/>
      <c r="CB100" s="1043"/>
      <c r="CC100" s="1043"/>
      <c r="CD100" s="1043"/>
      <c r="CE100" s="1043"/>
      <c r="CF100" s="1043"/>
      <c r="CG100" s="1044"/>
      <c r="CH100" s="1045"/>
      <c r="CI100" s="1046"/>
      <c r="CJ100" s="1046"/>
      <c r="CK100" s="1046"/>
      <c r="CL100" s="1047"/>
      <c r="CM100" s="1045"/>
      <c r="CN100" s="1046"/>
      <c r="CO100" s="1046"/>
      <c r="CP100" s="1046"/>
      <c r="CQ100" s="1047"/>
      <c r="CR100" s="1045"/>
      <c r="CS100" s="1046"/>
      <c r="CT100" s="1046"/>
      <c r="CU100" s="1046"/>
      <c r="CV100" s="1047"/>
      <c r="CW100" s="1045"/>
      <c r="CX100" s="1046"/>
      <c r="CY100" s="1046"/>
      <c r="CZ100" s="1046"/>
      <c r="DA100" s="1047"/>
      <c r="DB100" s="1045"/>
      <c r="DC100" s="1046"/>
      <c r="DD100" s="1046"/>
      <c r="DE100" s="1046"/>
      <c r="DF100" s="1047"/>
      <c r="DG100" s="1045"/>
      <c r="DH100" s="1046"/>
      <c r="DI100" s="1046"/>
      <c r="DJ100" s="1046"/>
      <c r="DK100" s="1047"/>
      <c r="DL100" s="1045"/>
      <c r="DM100" s="1046"/>
      <c r="DN100" s="1046"/>
      <c r="DO100" s="1046"/>
      <c r="DP100" s="1047"/>
      <c r="DQ100" s="1045"/>
      <c r="DR100" s="1046"/>
      <c r="DS100" s="1046"/>
      <c r="DT100" s="1046"/>
      <c r="DU100" s="1047"/>
      <c r="DV100" s="1030"/>
      <c r="DW100" s="1031"/>
      <c r="DX100" s="1031"/>
      <c r="DY100" s="1031"/>
      <c r="DZ100" s="1032"/>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42"/>
      <c r="BT101" s="1043"/>
      <c r="BU101" s="1043"/>
      <c r="BV101" s="1043"/>
      <c r="BW101" s="1043"/>
      <c r="BX101" s="1043"/>
      <c r="BY101" s="1043"/>
      <c r="BZ101" s="1043"/>
      <c r="CA101" s="1043"/>
      <c r="CB101" s="1043"/>
      <c r="CC101" s="1043"/>
      <c r="CD101" s="1043"/>
      <c r="CE101" s="1043"/>
      <c r="CF101" s="1043"/>
      <c r="CG101" s="1044"/>
      <c r="CH101" s="1045"/>
      <c r="CI101" s="1046"/>
      <c r="CJ101" s="1046"/>
      <c r="CK101" s="1046"/>
      <c r="CL101" s="1047"/>
      <c r="CM101" s="1045"/>
      <c r="CN101" s="1046"/>
      <c r="CO101" s="1046"/>
      <c r="CP101" s="1046"/>
      <c r="CQ101" s="1047"/>
      <c r="CR101" s="1045"/>
      <c r="CS101" s="1046"/>
      <c r="CT101" s="1046"/>
      <c r="CU101" s="1046"/>
      <c r="CV101" s="1047"/>
      <c r="CW101" s="1045"/>
      <c r="CX101" s="1046"/>
      <c r="CY101" s="1046"/>
      <c r="CZ101" s="1046"/>
      <c r="DA101" s="1047"/>
      <c r="DB101" s="1045"/>
      <c r="DC101" s="1046"/>
      <c r="DD101" s="1046"/>
      <c r="DE101" s="1046"/>
      <c r="DF101" s="1047"/>
      <c r="DG101" s="1045"/>
      <c r="DH101" s="1046"/>
      <c r="DI101" s="1046"/>
      <c r="DJ101" s="1046"/>
      <c r="DK101" s="1047"/>
      <c r="DL101" s="1045"/>
      <c r="DM101" s="1046"/>
      <c r="DN101" s="1046"/>
      <c r="DO101" s="1046"/>
      <c r="DP101" s="1047"/>
      <c r="DQ101" s="1045"/>
      <c r="DR101" s="1046"/>
      <c r="DS101" s="1046"/>
      <c r="DT101" s="1046"/>
      <c r="DU101" s="1047"/>
      <c r="DV101" s="1030"/>
      <c r="DW101" s="1031"/>
      <c r="DX101" s="1031"/>
      <c r="DY101" s="1031"/>
      <c r="DZ101" s="1032"/>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388</v>
      </c>
      <c r="BR102" s="1033" t="s">
        <v>416</v>
      </c>
      <c r="BS102" s="1034"/>
      <c r="BT102" s="1034"/>
      <c r="BU102" s="1034"/>
      <c r="BV102" s="1034"/>
      <c r="BW102" s="1034"/>
      <c r="BX102" s="1034"/>
      <c r="BY102" s="1034"/>
      <c r="BZ102" s="1034"/>
      <c r="CA102" s="1034"/>
      <c r="CB102" s="1034"/>
      <c r="CC102" s="1034"/>
      <c r="CD102" s="1034"/>
      <c r="CE102" s="1034"/>
      <c r="CF102" s="1034"/>
      <c r="CG102" s="1035"/>
      <c r="CH102" s="1036"/>
      <c r="CI102" s="1037"/>
      <c r="CJ102" s="1037"/>
      <c r="CK102" s="1037"/>
      <c r="CL102" s="1038"/>
      <c r="CM102" s="1036"/>
      <c r="CN102" s="1037"/>
      <c r="CO102" s="1037"/>
      <c r="CP102" s="1037"/>
      <c r="CQ102" s="1038"/>
      <c r="CR102" s="1039">
        <v>50</v>
      </c>
      <c r="CS102" s="1040"/>
      <c r="CT102" s="1040"/>
      <c r="CU102" s="1040"/>
      <c r="CV102" s="1041"/>
      <c r="CW102" s="1039">
        <v>0</v>
      </c>
      <c r="CX102" s="1040"/>
      <c r="CY102" s="1040"/>
      <c r="CZ102" s="1040"/>
      <c r="DA102" s="1041"/>
      <c r="DB102" s="1039" t="s">
        <v>583</v>
      </c>
      <c r="DC102" s="1040"/>
      <c r="DD102" s="1040"/>
      <c r="DE102" s="1040"/>
      <c r="DF102" s="1041"/>
      <c r="DG102" s="1039" t="s">
        <v>583</v>
      </c>
      <c r="DH102" s="1040"/>
      <c r="DI102" s="1040"/>
      <c r="DJ102" s="1040"/>
      <c r="DK102" s="1041"/>
      <c r="DL102" s="1039" t="s">
        <v>583</v>
      </c>
      <c r="DM102" s="1040"/>
      <c r="DN102" s="1040"/>
      <c r="DO102" s="1040"/>
      <c r="DP102" s="1041"/>
      <c r="DQ102" s="1039" t="s">
        <v>583</v>
      </c>
      <c r="DR102" s="1040"/>
      <c r="DS102" s="1040"/>
      <c r="DT102" s="1040"/>
      <c r="DU102" s="1041"/>
      <c r="DV102" s="1022"/>
      <c r="DW102" s="1023"/>
      <c r="DX102" s="1023"/>
      <c r="DY102" s="1023"/>
      <c r="DZ102" s="1024"/>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25" t="s">
        <v>417</v>
      </c>
      <c r="BR103" s="1025"/>
      <c r="BS103" s="1025"/>
      <c r="BT103" s="1025"/>
      <c r="BU103" s="1025"/>
      <c r="BV103" s="1025"/>
      <c r="BW103" s="1025"/>
      <c r="BX103" s="1025"/>
      <c r="BY103" s="1025"/>
      <c r="BZ103" s="1025"/>
      <c r="CA103" s="1025"/>
      <c r="CB103" s="1025"/>
      <c r="CC103" s="1025"/>
      <c r="CD103" s="1025"/>
      <c r="CE103" s="1025"/>
      <c r="CF103" s="1025"/>
      <c r="CG103" s="1025"/>
      <c r="CH103" s="1025"/>
      <c r="CI103" s="1025"/>
      <c r="CJ103" s="1025"/>
      <c r="CK103" s="1025"/>
      <c r="CL103" s="1025"/>
      <c r="CM103" s="1025"/>
      <c r="CN103" s="1025"/>
      <c r="CO103" s="1025"/>
      <c r="CP103" s="1025"/>
      <c r="CQ103" s="1025"/>
      <c r="CR103" s="1025"/>
      <c r="CS103" s="1025"/>
      <c r="CT103" s="1025"/>
      <c r="CU103" s="1025"/>
      <c r="CV103" s="1025"/>
      <c r="CW103" s="1025"/>
      <c r="CX103" s="1025"/>
      <c r="CY103" s="1025"/>
      <c r="CZ103" s="1025"/>
      <c r="DA103" s="1025"/>
      <c r="DB103" s="1025"/>
      <c r="DC103" s="1025"/>
      <c r="DD103" s="1025"/>
      <c r="DE103" s="1025"/>
      <c r="DF103" s="1025"/>
      <c r="DG103" s="1025"/>
      <c r="DH103" s="1025"/>
      <c r="DI103" s="1025"/>
      <c r="DJ103" s="1025"/>
      <c r="DK103" s="1025"/>
      <c r="DL103" s="1025"/>
      <c r="DM103" s="1025"/>
      <c r="DN103" s="1025"/>
      <c r="DO103" s="1025"/>
      <c r="DP103" s="1025"/>
      <c r="DQ103" s="1025"/>
      <c r="DR103" s="1025"/>
      <c r="DS103" s="1025"/>
      <c r="DT103" s="1025"/>
      <c r="DU103" s="1025"/>
      <c r="DV103" s="1025"/>
      <c r="DW103" s="1025"/>
      <c r="DX103" s="1025"/>
      <c r="DY103" s="1025"/>
      <c r="DZ103" s="1025"/>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26" t="s">
        <v>418</v>
      </c>
      <c r="BR104" s="1026"/>
      <c r="BS104" s="1026"/>
      <c r="BT104" s="1026"/>
      <c r="BU104" s="1026"/>
      <c r="BV104" s="1026"/>
      <c r="BW104" s="1026"/>
      <c r="BX104" s="1026"/>
      <c r="BY104" s="1026"/>
      <c r="BZ104" s="1026"/>
      <c r="CA104" s="1026"/>
      <c r="CB104" s="1026"/>
      <c r="CC104" s="1026"/>
      <c r="CD104" s="1026"/>
      <c r="CE104" s="1026"/>
      <c r="CF104" s="1026"/>
      <c r="CG104" s="1026"/>
      <c r="CH104" s="1026"/>
      <c r="CI104" s="1026"/>
      <c r="CJ104" s="1026"/>
      <c r="CK104" s="1026"/>
      <c r="CL104" s="1026"/>
      <c r="CM104" s="1026"/>
      <c r="CN104" s="1026"/>
      <c r="CO104" s="1026"/>
      <c r="CP104" s="1026"/>
      <c r="CQ104" s="1026"/>
      <c r="CR104" s="1026"/>
      <c r="CS104" s="1026"/>
      <c r="CT104" s="1026"/>
      <c r="CU104" s="1026"/>
      <c r="CV104" s="1026"/>
      <c r="CW104" s="1026"/>
      <c r="CX104" s="1026"/>
      <c r="CY104" s="1026"/>
      <c r="CZ104" s="1026"/>
      <c r="DA104" s="1026"/>
      <c r="DB104" s="1026"/>
      <c r="DC104" s="1026"/>
      <c r="DD104" s="1026"/>
      <c r="DE104" s="1026"/>
      <c r="DF104" s="1026"/>
      <c r="DG104" s="1026"/>
      <c r="DH104" s="1026"/>
      <c r="DI104" s="1026"/>
      <c r="DJ104" s="1026"/>
      <c r="DK104" s="1026"/>
      <c r="DL104" s="1026"/>
      <c r="DM104" s="1026"/>
      <c r="DN104" s="1026"/>
      <c r="DO104" s="1026"/>
      <c r="DP104" s="1026"/>
      <c r="DQ104" s="1026"/>
      <c r="DR104" s="1026"/>
      <c r="DS104" s="1026"/>
      <c r="DT104" s="1026"/>
      <c r="DU104" s="1026"/>
      <c r="DV104" s="1026"/>
      <c r="DW104" s="1026"/>
      <c r="DX104" s="1026"/>
      <c r="DY104" s="1026"/>
      <c r="DZ104" s="1026"/>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419</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420</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27" t="s">
        <v>421</v>
      </c>
      <c r="B108" s="1028"/>
      <c r="C108" s="1028"/>
      <c r="D108" s="1028"/>
      <c r="E108" s="1028"/>
      <c r="F108" s="1028"/>
      <c r="G108" s="1028"/>
      <c r="H108" s="1028"/>
      <c r="I108" s="1028"/>
      <c r="J108" s="1028"/>
      <c r="K108" s="1028"/>
      <c r="L108" s="1028"/>
      <c r="M108" s="1028"/>
      <c r="N108" s="1028"/>
      <c r="O108" s="1028"/>
      <c r="P108" s="1028"/>
      <c r="Q108" s="1028"/>
      <c r="R108" s="1028"/>
      <c r="S108" s="1028"/>
      <c r="T108" s="1028"/>
      <c r="U108" s="1028"/>
      <c r="V108" s="1028"/>
      <c r="W108" s="1028"/>
      <c r="X108" s="1028"/>
      <c r="Y108" s="1028"/>
      <c r="Z108" s="1028"/>
      <c r="AA108" s="1028"/>
      <c r="AB108" s="1028"/>
      <c r="AC108" s="1028"/>
      <c r="AD108" s="1028"/>
      <c r="AE108" s="1028"/>
      <c r="AF108" s="1028"/>
      <c r="AG108" s="1028"/>
      <c r="AH108" s="1028"/>
      <c r="AI108" s="1028"/>
      <c r="AJ108" s="1028"/>
      <c r="AK108" s="1028"/>
      <c r="AL108" s="1028"/>
      <c r="AM108" s="1028"/>
      <c r="AN108" s="1028"/>
      <c r="AO108" s="1028"/>
      <c r="AP108" s="1028"/>
      <c r="AQ108" s="1028"/>
      <c r="AR108" s="1028"/>
      <c r="AS108" s="1028"/>
      <c r="AT108" s="1029"/>
      <c r="AU108" s="1027" t="s">
        <v>422</v>
      </c>
      <c r="AV108" s="1028"/>
      <c r="AW108" s="1028"/>
      <c r="AX108" s="1028"/>
      <c r="AY108" s="1028"/>
      <c r="AZ108" s="1028"/>
      <c r="BA108" s="1028"/>
      <c r="BB108" s="1028"/>
      <c r="BC108" s="1028"/>
      <c r="BD108" s="1028"/>
      <c r="BE108" s="1028"/>
      <c r="BF108" s="1028"/>
      <c r="BG108" s="1028"/>
      <c r="BH108" s="1028"/>
      <c r="BI108" s="1028"/>
      <c r="BJ108" s="1028"/>
      <c r="BK108" s="1028"/>
      <c r="BL108" s="1028"/>
      <c r="BM108" s="1028"/>
      <c r="BN108" s="1028"/>
      <c r="BO108" s="1028"/>
      <c r="BP108" s="1028"/>
      <c r="BQ108" s="1028"/>
      <c r="BR108" s="1028"/>
      <c r="BS108" s="1028"/>
      <c r="BT108" s="1028"/>
      <c r="BU108" s="1028"/>
      <c r="BV108" s="1028"/>
      <c r="BW108" s="1028"/>
      <c r="BX108" s="1028"/>
      <c r="BY108" s="1028"/>
      <c r="BZ108" s="1028"/>
      <c r="CA108" s="1028"/>
      <c r="CB108" s="1028"/>
      <c r="CC108" s="1028"/>
      <c r="CD108" s="1028"/>
      <c r="CE108" s="1028"/>
      <c r="CF108" s="1028"/>
      <c r="CG108" s="1028"/>
      <c r="CH108" s="1028"/>
      <c r="CI108" s="1028"/>
      <c r="CJ108" s="1028"/>
      <c r="CK108" s="1028"/>
      <c r="CL108" s="1028"/>
      <c r="CM108" s="1028"/>
      <c r="CN108" s="1028"/>
      <c r="CO108" s="1028"/>
      <c r="CP108" s="1028"/>
      <c r="CQ108" s="1028"/>
      <c r="CR108" s="1028"/>
      <c r="CS108" s="1028"/>
      <c r="CT108" s="1028"/>
      <c r="CU108" s="1028"/>
      <c r="CV108" s="1028"/>
      <c r="CW108" s="1028"/>
      <c r="CX108" s="1028"/>
      <c r="CY108" s="1028"/>
      <c r="CZ108" s="1028"/>
      <c r="DA108" s="1028"/>
      <c r="DB108" s="1028"/>
      <c r="DC108" s="1028"/>
      <c r="DD108" s="1028"/>
      <c r="DE108" s="1028"/>
      <c r="DF108" s="1028"/>
      <c r="DG108" s="1028"/>
      <c r="DH108" s="1028"/>
      <c r="DI108" s="1028"/>
      <c r="DJ108" s="1028"/>
      <c r="DK108" s="1028"/>
      <c r="DL108" s="1028"/>
      <c r="DM108" s="1028"/>
      <c r="DN108" s="1028"/>
      <c r="DO108" s="1028"/>
      <c r="DP108" s="1028"/>
      <c r="DQ108" s="1028"/>
      <c r="DR108" s="1028"/>
      <c r="DS108" s="1028"/>
      <c r="DT108" s="1028"/>
      <c r="DU108" s="1028"/>
      <c r="DV108" s="1028"/>
      <c r="DW108" s="1028"/>
      <c r="DX108" s="1028"/>
      <c r="DY108" s="1028"/>
      <c r="DZ108" s="1029"/>
    </row>
    <row r="109" spans="1:131" s="246" customFormat="1" ht="26.25" customHeight="1" x14ac:dyDescent="0.15">
      <c r="A109" s="982" t="s">
        <v>423</v>
      </c>
      <c r="B109" s="983"/>
      <c r="C109" s="983"/>
      <c r="D109" s="983"/>
      <c r="E109" s="983"/>
      <c r="F109" s="983"/>
      <c r="G109" s="983"/>
      <c r="H109" s="983"/>
      <c r="I109" s="983"/>
      <c r="J109" s="983"/>
      <c r="K109" s="983"/>
      <c r="L109" s="983"/>
      <c r="M109" s="983"/>
      <c r="N109" s="983"/>
      <c r="O109" s="983"/>
      <c r="P109" s="983"/>
      <c r="Q109" s="983"/>
      <c r="R109" s="983"/>
      <c r="S109" s="983"/>
      <c r="T109" s="983"/>
      <c r="U109" s="983"/>
      <c r="V109" s="983"/>
      <c r="W109" s="983"/>
      <c r="X109" s="983"/>
      <c r="Y109" s="983"/>
      <c r="Z109" s="984"/>
      <c r="AA109" s="985" t="s">
        <v>424</v>
      </c>
      <c r="AB109" s="983"/>
      <c r="AC109" s="983"/>
      <c r="AD109" s="983"/>
      <c r="AE109" s="984"/>
      <c r="AF109" s="985" t="s">
        <v>305</v>
      </c>
      <c r="AG109" s="983"/>
      <c r="AH109" s="983"/>
      <c r="AI109" s="983"/>
      <c r="AJ109" s="984"/>
      <c r="AK109" s="985" t="s">
        <v>304</v>
      </c>
      <c r="AL109" s="983"/>
      <c r="AM109" s="983"/>
      <c r="AN109" s="983"/>
      <c r="AO109" s="984"/>
      <c r="AP109" s="985" t="s">
        <v>425</v>
      </c>
      <c r="AQ109" s="983"/>
      <c r="AR109" s="983"/>
      <c r="AS109" s="983"/>
      <c r="AT109" s="1014"/>
      <c r="AU109" s="982" t="s">
        <v>423</v>
      </c>
      <c r="AV109" s="983"/>
      <c r="AW109" s="983"/>
      <c r="AX109" s="983"/>
      <c r="AY109" s="983"/>
      <c r="AZ109" s="983"/>
      <c r="BA109" s="983"/>
      <c r="BB109" s="983"/>
      <c r="BC109" s="983"/>
      <c r="BD109" s="983"/>
      <c r="BE109" s="983"/>
      <c r="BF109" s="983"/>
      <c r="BG109" s="983"/>
      <c r="BH109" s="983"/>
      <c r="BI109" s="983"/>
      <c r="BJ109" s="983"/>
      <c r="BK109" s="983"/>
      <c r="BL109" s="983"/>
      <c r="BM109" s="983"/>
      <c r="BN109" s="983"/>
      <c r="BO109" s="983"/>
      <c r="BP109" s="984"/>
      <c r="BQ109" s="985" t="s">
        <v>424</v>
      </c>
      <c r="BR109" s="983"/>
      <c r="BS109" s="983"/>
      <c r="BT109" s="983"/>
      <c r="BU109" s="984"/>
      <c r="BV109" s="985" t="s">
        <v>305</v>
      </c>
      <c r="BW109" s="983"/>
      <c r="BX109" s="983"/>
      <c r="BY109" s="983"/>
      <c r="BZ109" s="984"/>
      <c r="CA109" s="985" t="s">
        <v>304</v>
      </c>
      <c r="CB109" s="983"/>
      <c r="CC109" s="983"/>
      <c r="CD109" s="983"/>
      <c r="CE109" s="984"/>
      <c r="CF109" s="1021" t="s">
        <v>425</v>
      </c>
      <c r="CG109" s="1021"/>
      <c r="CH109" s="1021"/>
      <c r="CI109" s="1021"/>
      <c r="CJ109" s="1021"/>
      <c r="CK109" s="985" t="s">
        <v>426</v>
      </c>
      <c r="CL109" s="983"/>
      <c r="CM109" s="983"/>
      <c r="CN109" s="983"/>
      <c r="CO109" s="983"/>
      <c r="CP109" s="983"/>
      <c r="CQ109" s="983"/>
      <c r="CR109" s="983"/>
      <c r="CS109" s="983"/>
      <c r="CT109" s="983"/>
      <c r="CU109" s="983"/>
      <c r="CV109" s="983"/>
      <c r="CW109" s="983"/>
      <c r="CX109" s="983"/>
      <c r="CY109" s="983"/>
      <c r="CZ109" s="983"/>
      <c r="DA109" s="983"/>
      <c r="DB109" s="983"/>
      <c r="DC109" s="983"/>
      <c r="DD109" s="983"/>
      <c r="DE109" s="983"/>
      <c r="DF109" s="984"/>
      <c r="DG109" s="985" t="s">
        <v>424</v>
      </c>
      <c r="DH109" s="983"/>
      <c r="DI109" s="983"/>
      <c r="DJ109" s="983"/>
      <c r="DK109" s="984"/>
      <c r="DL109" s="985" t="s">
        <v>305</v>
      </c>
      <c r="DM109" s="983"/>
      <c r="DN109" s="983"/>
      <c r="DO109" s="983"/>
      <c r="DP109" s="984"/>
      <c r="DQ109" s="985" t="s">
        <v>304</v>
      </c>
      <c r="DR109" s="983"/>
      <c r="DS109" s="983"/>
      <c r="DT109" s="983"/>
      <c r="DU109" s="984"/>
      <c r="DV109" s="985" t="s">
        <v>425</v>
      </c>
      <c r="DW109" s="983"/>
      <c r="DX109" s="983"/>
      <c r="DY109" s="983"/>
      <c r="DZ109" s="1014"/>
    </row>
    <row r="110" spans="1:131" s="246" customFormat="1" ht="26.25" customHeight="1" x14ac:dyDescent="0.15">
      <c r="A110" s="885" t="s">
        <v>427</v>
      </c>
      <c r="B110" s="886"/>
      <c r="C110" s="886"/>
      <c r="D110" s="886"/>
      <c r="E110" s="886"/>
      <c r="F110" s="886"/>
      <c r="G110" s="886"/>
      <c r="H110" s="886"/>
      <c r="I110" s="886"/>
      <c r="J110" s="886"/>
      <c r="K110" s="886"/>
      <c r="L110" s="886"/>
      <c r="M110" s="886"/>
      <c r="N110" s="886"/>
      <c r="O110" s="886"/>
      <c r="P110" s="886"/>
      <c r="Q110" s="886"/>
      <c r="R110" s="886"/>
      <c r="S110" s="886"/>
      <c r="T110" s="886"/>
      <c r="U110" s="886"/>
      <c r="V110" s="886"/>
      <c r="W110" s="886"/>
      <c r="X110" s="886"/>
      <c r="Y110" s="886"/>
      <c r="Z110" s="887"/>
      <c r="AA110" s="975">
        <v>200597</v>
      </c>
      <c r="AB110" s="976"/>
      <c r="AC110" s="976"/>
      <c r="AD110" s="976"/>
      <c r="AE110" s="977"/>
      <c r="AF110" s="978">
        <v>198826</v>
      </c>
      <c r="AG110" s="976"/>
      <c r="AH110" s="976"/>
      <c r="AI110" s="976"/>
      <c r="AJ110" s="977"/>
      <c r="AK110" s="978">
        <v>209636</v>
      </c>
      <c r="AL110" s="976"/>
      <c r="AM110" s="976"/>
      <c r="AN110" s="976"/>
      <c r="AO110" s="977"/>
      <c r="AP110" s="979">
        <v>16.8</v>
      </c>
      <c r="AQ110" s="980"/>
      <c r="AR110" s="980"/>
      <c r="AS110" s="980"/>
      <c r="AT110" s="981"/>
      <c r="AU110" s="1015" t="s">
        <v>73</v>
      </c>
      <c r="AV110" s="1016"/>
      <c r="AW110" s="1016"/>
      <c r="AX110" s="1016"/>
      <c r="AY110" s="1016"/>
      <c r="AZ110" s="941" t="s">
        <v>428</v>
      </c>
      <c r="BA110" s="886"/>
      <c r="BB110" s="886"/>
      <c r="BC110" s="886"/>
      <c r="BD110" s="886"/>
      <c r="BE110" s="886"/>
      <c r="BF110" s="886"/>
      <c r="BG110" s="886"/>
      <c r="BH110" s="886"/>
      <c r="BI110" s="886"/>
      <c r="BJ110" s="886"/>
      <c r="BK110" s="886"/>
      <c r="BL110" s="886"/>
      <c r="BM110" s="886"/>
      <c r="BN110" s="886"/>
      <c r="BO110" s="886"/>
      <c r="BP110" s="887"/>
      <c r="BQ110" s="942">
        <v>1767096</v>
      </c>
      <c r="BR110" s="923"/>
      <c r="BS110" s="923"/>
      <c r="BT110" s="923"/>
      <c r="BU110" s="923"/>
      <c r="BV110" s="923">
        <v>1896754</v>
      </c>
      <c r="BW110" s="923"/>
      <c r="BX110" s="923"/>
      <c r="BY110" s="923"/>
      <c r="BZ110" s="923"/>
      <c r="CA110" s="923">
        <v>2072533</v>
      </c>
      <c r="CB110" s="923"/>
      <c r="CC110" s="923"/>
      <c r="CD110" s="923"/>
      <c r="CE110" s="923"/>
      <c r="CF110" s="947">
        <v>166.3</v>
      </c>
      <c r="CG110" s="948"/>
      <c r="CH110" s="948"/>
      <c r="CI110" s="948"/>
      <c r="CJ110" s="948"/>
      <c r="CK110" s="1011" t="s">
        <v>429</v>
      </c>
      <c r="CL110" s="897"/>
      <c r="CM110" s="972" t="s">
        <v>430</v>
      </c>
      <c r="CN110" s="973"/>
      <c r="CO110" s="973"/>
      <c r="CP110" s="973"/>
      <c r="CQ110" s="973"/>
      <c r="CR110" s="973"/>
      <c r="CS110" s="973"/>
      <c r="CT110" s="973"/>
      <c r="CU110" s="973"/>
      <c r="CV110" s="973"/>
      <c r="CW110" s="973"/>
      <c r="CX110" s="973"/>
      <c r="CY110" s="973"/>
      <c r="CZ110" s="973"/>
      <c r="DA110" s="973"/>
      <c r="DB110" s="973"/>
      <c r="DC110" s="973"/>
      <c r="DD110" s="973"/>
      <c r="DE110" s="973"/>
      <c r="DF110" s="974"/>
      <c r="DG110" s="942" t="s">
        <v>409</v>
      </c>
      <c r="DH110" s="923"/>
      <c r="DI110" s="923"/>
      <c r="DJ110" s="923"/>
      <c r="DK110" s="923"/>
      <c r="DL110" s="923" t="s">
        <v>409</v>
      </c>
      <c r="DM110" s="923"/>
      <c r="DN110" s="923"/>
      <c r="DO110" s="923"/>
      <c r="DP110" s="923"/>
      <c r="DQ110" s="923" t="s">
        <v>127</v>
      </c>
      <c r="DR110" s="923"/>
      <c r="DS110" s="923"/>
      <c r="DT110" s="923"/>
      <c r="DU110" s="923"/>
      <c r="DV110" s="924" t="s">
        <v>127</v>
      </c>
      <c r="DW110" s="924"/>
      <c r="DX110" s="924"/>
      <c r="DY110" s="924"/>
      <c r="DZ110" s="925"/>
    </row>
    <row r="111" spans="1:131" s="246" customFormat="1" ht="26.25" customHeight="1" x14ac:dyDescent="0.15">
      <c r="A111" s="852" t="s">
        <v>431</v>
      </c>
      <c r="B111" s="853"/>
      <c r="C111" s="853"/>
      <c r="D111" s="853"/>
      <c r="E111" s="853"/>
      <c r="F111" s="853"/>
      <c r="G111" s="853"/>
      <c r="H111" s="853"/>
      <c r="I111" s="853"/>
      <c r="J111" s="853"/>
      <c r="K111" s="853"/>
      <c r="L111" s="853"/>
      <c r="M111" s="853"/>
      <c r="N111" s="853"/>
      <c r="O111" s="853"/>
      <c r="P111" s="853"/>
      <c r="Q111" s="853"/>
      <c r="R111" s="853"/>
      <c r="S111" s="853"/>
      <c r="T111" s="853"/>
      <c r="U111" s="853"/>
      <c r="V111" s="853"/>
      <c r="W111" s="853"/>
      <c r="X111" s="853"/>
      <c r="Y111" s="853"/>
      <c r="Z111" s="1010"/>
      <c r="AA111" s="1003" t="s">
        <v>127</v>
      </c>
      <c r="AB111" s="1004"/>
      <c r="AC111" s="1004"/>
      <c r="AD111" s="1004"/>
      <c r="AE111" s="1005"/>
      <c r="AF111" s="1006" t="s">
        <v>409</v>
      </c>
      <c r="AG111" s="1004"/>
      <c r="AH111" s="1004"/>
      <c r="AI111" s="1004"/>
      <c r="AJ111" s="1005"/>
      <c r="AK111" s="1006" t="s">
        <v>409</v>
      </c>
      <c r="AL111" s="1004"/>
      <c r="AM111" s="1004"/>
      <c r="AN111" s="1004"/>
      <c r="AO111" s="1005"/>
      <c r="AP111" s="1007" t="s">
        <v>127</v>
      </c>
      <c r="AQ111" s="1008"/>
      <c r="AR111" s="1008"/>
      <c r="AS111" s="1008"/>
      <c r="AT111" s="1009"/>
      <c r="AU111" s="1017"/>
      <c r="AV111" s="1018"/>
      <c r="AW111" s="1018"/>
      <c r="AX111" s="1018"/>
      <c r="AY111" s="1018"/>
      <c r="AZ111" s="893" t="s">
        <v>432</v>
      </c>
      <c r="BA111" s="828"/>
      <c r="BB111" s="828"/>
      <c r="BC111" s="828"/>
      <c r="BD111" s="828"/>
      <c r="BE111" s="828"/>
      <c r="BF111" s="828"/>
      <c r="BG111" s="828"/>
      <c r="BH111" s="828"/>
      <c r="BI111" s="828"/>
      <c r="BJ111" s="828"/>
      <c r="BK111" s="828"/>
      <c r="BL111" s="828"/>
      <c r="BM111" s="828"/>
      <c r="BN111" s="828"/>
      <c r="BO111" s="828"/>
      <c r="BP111" s="829"/>
      <c r="BQ111" s="894" t="s">
        <v>127</v>
      </c>
      <c r="BR111" s="895"/>
      <c r="BS111" s="895"/>
      <c r="BT111" s="895"/>
      <c r="BU111" s="895"/>
      <c r="BV111" s="895" t="s">
        <v>127</v>
      </c>
      <c r="BW111" s="895"/>
      <c r="BX111" s="895"/>
      <c r="BY111" s="895"/>
      <c r="BZ111" s="895"/>
      <c r="CA111" s="895" t="s">
        <v>127</v>
      </c>
      <c r="CB111" s="895"/>
      <c r="CC111" s="895"/>
      <c r="CD111" s="895"/>
      <c r="CE111" s="895"/>
      <c r="CF111" s="956" t="s">
        <v>409</v>
      </c>
      <c r="CG111" s="957"/>
      <c r="CH111" s="957"/>
      <c r="CI111" s="957"/>
      <c r="CJ111" s="957"/>
      <c r="CK111" s="1012"/>
      <c r="CL111" s="899"/>
      <c r="CM111" s="902" t="s">
        <v>433</v>
      </c>
      <c r="CN111" s="903"/>
      <c r="CO111" s="903"/>
      <c r="CP111" s="903"/>
      <c r="CQ111" s="903"/>
      <c r="CR111" s="903"/>
      <c r="CS111" s="903"/>
      <c r="CT111" s="903"/>
      <c r="CU111" s="903"/>
      <c r="CV111" s="903"/>
      <c r="CW111" s="903"/>
      <c r="CX111" s="903"/>
      <c r="CY111" s="903"/>
      <c r="CZ111" s="903"/>
      <c r="DA111" s="903"/>
      <c r="DB111" s="903"/>
      <c r="DC111" s="903"/>
      <c r="DD111" s="903"/>
      <c r="DE111" s="903"/>
      <c r="DF111" s="904"/>
      <c r="DG111" s="894" t="s">
        <v>409</v>
      </c>
      <c r="DH111" s="895"/>
      <c r="DI111" s="895"/>
      <c r="DJ111" s="895"/>
      <c r="DK111" s="895"/>
      <c r="DL111" s="895" t="s">
        <v>409</v>
      </c>
      <c r="DM111" s="895"/>
      <c r="DN111" s="895"/>
      <c r="DO111" s="895"/>
      <c r="DP111" s="895"/>
      <c r="DQ111" s="895" t="s">
        <v>127</v>
      </c>
      <c r="DR111" s="895"/>
      <c r="DS111" s="895"/>
      <c r="DT111" s="895"/>
      <c r="DU111" s="895"/>
      <c r="DV111" s="872" t="s">
        <v>409</v>
      </c>
      <c r="DW111" s="872"/>
      <c r="DX111" s="872"/>
      <c r="DY111" s="872"/>
      <c r="DZ111" s="873"/>
    </row>
    <row r="112" spans="1:131" s="246" customFormat="1" ht="26.25" customHeight="1" x14ac:dyDescent="0.15">
      <c r="A112" s="997" t="s">
        <v>434</v>
      </c>
      <c r="B112" s="998"/>
      <c r="C112" s="828" t="s">
        <v>435</v>
      </c>
      <c r="D112" s="828"/>
      <c r="E112" s="828"/>
      <c r="F112" s="828"/>
      <c r="G112" s="828"/>
      <c r="H112" s="828"/>
      <c r="I112" s="828"/>
      <c r="J112" s="828"/>
      <c r="K112" s="828"/>
      <c r="L112" s="828"/>
      <c r="M112" s="828"/>
      <c r="N112" s="828"/>
      <c r="O112" s="828"/>
      <c r="P112" s="828"/>
      <c r="Q112" s="828"/>
      <c r="R112" s="828"/>
      <c r="S112" s="828"/>
      <c r="T112" s="828"/>
      <c r="U112" s="828"/>
      <c r="V112" s="828"/>
      <c r="W112" s="828"/>
      <c r="X112" s="828"/>
      <c r="Y112" s="828"/>
      <c r="Z112" s="829"/>
      <c r="AA112" s="857" t="s">
        <v>127</v>
      </c>
      <c r="AB112" s="858"/>
      <c r="AC112" s="858"/>
      <c r="AD112" s="858"/>
      <c r="AE112" s="859"/>
      <c r="AF112" s="860" t="s">
        <v>127</v>
      </c>
      <c r="AG112" s="858"/>
      <c r="AH112" s="858"/>
      <c r="AI112" s="858"/>
      <c r="AJ112" s="859"/>
      <c r="AK112" s="860" t="s">
        <v>127</v>
      </c>
      <c r="AL112" s="858"/>
      <c r="AM112" s="858"/>
      <c r="AN112" s="858"/>
      <c r="AO112" s="859"/>
      <c r="AP112" s="905" t="s">
        <v>127</v>
      </c>
      <c r="AQ112" s="906"/>
      <c r="AR112" s="906"/>
      <c r="AS112" s="906"/>
      <c r="AT112" s="907"/>
      <c r="AU112" s="1017"/>
      <c r="AV112" s="1018"/>
      <c r="AW112" s="1018"/>
      <c r="AX112" s="1018"/>
      <c r="AY112" s="1018"/>
      <c r="AZ112" s="893" t="s">
        <v>436</v>
      </c>
      <c r="BA112" s="828"/>
      <c r="BB112" s="828"/>
      <c r="BC112" s="828"/>
      <c r="BD112" s="828"/>
      <c r="BE112" s="828"/>
      <c r="BF112" s="828"/>
      <c r="BG112" s="828"/>
      <c r="BH112" s="828"/>
      <c r="BI112" s="828"/>
      <c r="BJ112" s="828"/>
      <c r="BK112" s="828"/>
      <c r="BL112" s="828"/>
      <c r="BM112" s="828"/>
      <c r="BN112" s="828"/>
      <c r="BO112" s="828"/>
      <c r="BP112" s="829"/>
      <c r="BQ112" s="894">
        <v>431421</v>
      </c>
      <c r="BR112" s="895"/>
      <c r="BS112" s="895"/>
      <c r="BT112" s="895"/>
      <c r="BU112" s="895"/>
      <c r="BV112" s="895">
        <v>438327</v>
      </c>
      <c r="BW112" s="895"/>
      <c r="BX112" s="895"/>
      <c r="BY112" s="895"/>
      <c r="BZ112" s="895"/>
      <c r="CA112" s="895">
        <v>417667</v>
      </c>
      <c r="CB112" s="895"/>
      <c r="CC112" s="895"/>
      <c r="CD112" s="895"/>
      <c r="CE112" s="895"/>
      <c r="CF112" s="956">
        <v>33.5</v>
      </c>
      <c r="CG112" s="957"/>
      <c r="CH112" s="957"/>
      <c r="CI112" s="957"/>
      <c r="CJ112" s="957"/>
      <c r="CK112" s="1012"/>
      <c r="CL112" s="899"/>
      <c r="CM112" s="902" t="s">
        <v>437</v>
      </c>
      <c r="CN112" s="903"/>
      <c r="CO112" s="903"/>
      <c r="CP112" s="903"/>
      <c r="CQ112" s="903"/>
      <c r="CR112" s="903"/>
      <c r="CS112" s="903"/>
      <c r="CT112" s="903"/>
      <c r="CU112" s="903"/>
      <c r="CV112" s="903"/>
      <c r="CW112" s="903"/>
      <c r="CX112" s="903"/>
      <c r="CY112" s="903"/>
      <c r="CZ112" s="903"/>
      <c r="DA112" s="903"/>
      <c r="DB112" s="903"/>
      <c r="DC112" s="903"/>
      <c r="DD112" s="903"/>
      <c r="DE112" s="903"/>
      <c r="DF112" s="904"/>
      <c r="DG112" s="894" t="s">
        <v>127</v>
      </c>
      <c r="DH112" s="895"/>
      <c r="DI112" s="895"/>
      <c r="DJ112" s="895"/>
      <c r="DK112" s="895"/>
      <c r="DL112" s="895" t="s">
        <v>127</v>
      </c>
      <c r="DM112" s="895"/>
      <c r="DN112" s="895"/>
      <c r="DO112" s="895"/>
      <c r="DP112" s="895"/>
      <c r="DQ112" s="895" t="s">
        <v>127</v>
      </c>
      <c r="DR112" s="895"/>
      <c r="DS112" s="895"/>
      <c r="DT112" s="895"/>
      <c r="DU112" s="895"/>
      <c r="DV112" s="872" t="s">
        <v>409</v>
      </c>
      <c r="DW112" s="872"/>
      <c r="DX112" s="872"/>
      <c r="DY112" s="872"/>
      <c r="DZ112" s="873"/>
    </row>
    <row r="113" spans="1:130" s="246" customFormat="1" ht="26.25" customHeight="1" x14ac:dyDescent="0.15">
      <c r="A113" s="999"/>
      <c r="B113" s="1000"/>
      <c r="C113" s="828" t="s">
        <v>438</v>
      </c>
      <c r="D113" s="828"/>
      <c r="E113" s="828"/>
      <c r="F113" s="828"/>
      <c r="G113" s="828"/>
      <c r="H113" s="828"/>
      <c r="I113" s="828"/>
      <c r="J113" s="828"/>
      <c r="K113" s="828"/>
      <c r="L113" s="828"/>
      <c r="M113" s="828"/>
      <c r="N113" s="828"/>
      <c r="O113" s="828"/>
      <c r="P113" s="828"/>
      <c r="Q113" s="828"/>
      <c r="R113" s="828"/>
      <c r="S113" s="828"/>
      <c r="T113" s="828"/>
      <c r="U113" s="828"/>
      <c r="V113" s="828"/>
      <c r="W113" s="828"/>
      <c r="X113" s="828"/>
      <c r="Y113" s="828"/>
      <c r="Z113" s="829"/>
      <c r="AA113" s="1003">
        <v>74082</v>
      </c>
      <c r="AB113" s="1004"/>
      <c r="AC113" s="1004"/>
      <c r="AD113" s="1004"/>
      <c r="AE113" s="1005"/>
      <c r="AF113" s="1006">
        <v>74402</v>
      </c>
      <c r="AG113" s="1004"/>
      <c r="AH113" s="1004"/>
      <c r="AI113" s="1004"/>
      <c r="AJ113" s="1005"/>
      <c r="AK113" s="1006">
        <v>71879</v>
      </c>
      <c r="AL113" s="1004"/>
      <c r="AM113" s="1004"/>
      <c r="AN113" s="1004"/>
      <c r="AO113" s="1005"/>
      <c r="AP113" s="1007">
        <v>5.8</v>
      </c>
      <c r="AQ113" s="1008"/>
      <c r="AR113" s="1008"/>
      <c r="AS113" s="1008"/>
      <c r="AT113" s="1009"/>
      <c r="AU113" s="1017"/>
      <c r="AV113" s="1018"/>
      <c r="AW113" s="1018"/>
      <c r="AX113" s="1018"/>
      <c r="AY113" s="1018"/>
      <c r="AZ113" s="893" t="s">
        <v>439</v>
      </c>
      <c r="BA113" s="828"/>
      <c r="BB113" s="828"/>
      <c r="BC113" s="828"/>
      <c r="BD113" s="828"/>
      <c r="BE113" s="828"/>
      <c r="BF113" s="828"/>
      <c r="BG113" s="828"/>
      <c r="BH113" s="828"/>
      <c r="BI113" s="828"/>
      <c r="BJ113" s="828"/>
      <c r="BK113" s="828"/>
      <c r="BL113" s="828"/>
      <c r="BM113" s="828"/>
      <c r="BN113" s="828"/>
      <c r="BO113" s="828"/>
      <c r="BP113" s="829"/>
      <c r="BQ113" s="894">
        <v>367586</v>
      </c>
      <c r="BR113" s="895"/>
      <c r="BS113" s="895"/>
      <c r="BT113" s="895"/>
      <c r="BU113" s="895"/>
      <c r="BV113" s="895">
        <v>343590</v>
      </c>
      <c r="BW113" s="895"/>
      <c r="BX113" s="895"/>
      <c r="BY113" s="895"/>
      <c r="BZ113" s="895"/>
      <c r="CA113" s="895">
        <v>323678</v>
      </c>
      <c r="CB113" s="895"/>
      <c r="CC113" s="895"/>
      <c r="CD113" s="895"/>
      <c r="CE113" s="895"/>
      <c r="CF113" s="956">
        <v>26</v>
      </c>
      <c r="CG113" s="957"/>
      <c r="CH113" s="957"/>
      <c r="CI113" s="957"/>
      <c r="CJ113" s="957"/>
      <c r="CK113" s="1012"/>
      <c r="CL113" s="899"/>
      <c r="CM113" s="902" t="s">
        <v>440</v>
      </c>
      <c r="CN113" s="903"/>
      <c r="CO113" s="903"/>
      <c r="CP113" s="903"/>
      <c r="CQ113" s="903"/>
      <c r="CR113" s="903"/>
      <c r="CS113" s="903"/>
      <c r="CT113" s="903"/>
      <c r="CU113" s="903"/>
      <c r="CV113" s="903"/>
      <c r="CW113" s="903"/>
      <c r="CX113" s="903"/>
      <c r="CY113" s="903"/>
      <c r="CZ113" s="903"/>
      <c r="DA113" s="903"/>
      <c r="DB113" s="903"/>
      <c r="DC113" s="903"/>
      <c r="DD113" s="903"/>
      <c r="DE113" s="903"/>
      <c r="DF113" s="904"/>
      <c r="DG113" s="857" t="s">
        <v>127</v>
      </c>
      <c r="DH113" s="858"/>
      <c r="DI113" s="858"/>
      <c r="DJ113" s="858"/>
      <c r="DK113" s="859"/>
      <c r="DL113" s="860" t="s">
        <v>127</v>
      </c>
      <c r="DM113" s="858"/>
      <c r="DN113" s="858"/>
      <c r="DO113" s="858"/>
      <c r="DP113" s="859"/>
      <c r="DQ113" s="860" t="s">
        <v>409</v>
      </c>
      <c r="DR113" s="858"/>
      <c r="DS113" s="858"/>
      <c r="DT113" s="858"/>
      <c r="DU113" s="859"/>
      <c r="DV113" s="905" t="s">
        <v>127</v>
      </c>
      <c r="DW113" s="906"/>
      <c r="DX113" s="906"/>
      <c r="DY113" s="906"/>
      <c r="DZ113" s="907"/>
    </row>
    <row r="114" spans="1:130" s="246" customFormat="1" ht="26.25" customHeight="1" x14ac:dyDescent="0.15">
      <c r="A114" s="999"/>
      <c r="B114" s="1000"/>
      <c r="C114" s="828" t="s">
        <v>441</v>
      </c>
      <c r="D114" s="828"/>
      <c r="E114" s="828"/>
      <c r="F114" s="828"/>
      <c r="G114" s="828"/>
      <c r="H114" s="828"/>
      <c r="I114" s="828"/>
      <c r="J114" s="828"/>
      <c r="K114" s="828"/>
      <c r="L114" s="828"/>
      <c r="M114" s="828"/>
      <c r="N114" s="828"/>
      <c r="O114" s="828"/>
      <c r="P114" s="828"/>
      <c r="Q114" s="828"/>
      <c r="R114" s="828"/>
      <c r="S114" s="828"/>
      <c r="T114" s="828"/>
      <c r="U114" s="828"/>
      <c r="V114" s="828"/>
      <c r="W114" s="828"/>
      <c r="X114" s="828"/>
      <c r="Y114" s="828"/>
      <c r="Z114" s="829"/>
      <c r="AA114" s="857">
        <v>29617</v>
      </c>
      <c r="AB114" s="858"/>
      <c r="AC114" s="858"/>
      <c r="AD114" s="858"/>
      <c r="AE114" s="859"/>
      <c r="AF114" s="860">
        <v>33486</v>
      </c>
      <c r="AG114" s="858"/>
      <c r="AH114" s="858"/>
      <c r="AI114" s="858"/>
      <c r="AJ114" s="859"/>
      <c r="AK114" s="860">
        <v>31652</v>
      </c>
      <c r="AL114" s="858"/>
      <c r="AM114" s="858"/>
      <c r="AN114" s="858"/>
      <c r="AO114" s="859"/>
      <c r="AP114" s="905">
        <v>2.5</v>
      </c>
      <c r="AQ114" s="906"/>
      <c r="AR114" s="906"/>
      <c r="AS114" s="906"/>
      <c r="AT114" s="907"/>
      <c r="AU114" s="1017"/>
      <c r="AV114" s="1018"/>
      <c r="AW114" s="1018"/>
      <c r="AX114" s="1018"/>
      <c r="AY114" s="1018"/>
      <c r="AZ114" s="893" t="s">
        <v>442</v>
      </c>
      <c r="BA114" s="828"/>
      <c r="BB114" s="828"/>
      <c r="BC114" s="828"/>
      <c r="BD114" s="828"/>
      <c r="BE114" s="828"/>
      <c r="BF114" s="828"/>
      <c r="BG114" s="828"/>
      <c r="BH114" s="828"/>
      <c r="BI114" s="828"/>
      <c r="BJ114" s="828"/>
      <c r="BK114" s="828"/>
      <c r="BL114" s="828"/>
      <c r="BM114" s="828"/>
      <c r="BN114" s="828"/>
      <c r="BO114" s="828"/>
      <c r="BP114" s="829"/>
      <c r="BQ114" s="894">
        <v>451923</v>
      </c>
      <c r="BR114" s="895"/>
      <c r="BS114" s="895"/>
      <c r="BT114" s="895"/>
      <c r="BU114" s="895"/>
      <c r="BV114" s="895">
        <v>446725</v>
      </c>
      <c r="BW114" s="895"/>
      <c r="BX114" s="895"/>
      <c r="BY114" s="895"/>
      <c r="BZ114" s="895"/>
      <c r="CA114" s="895">
        <v>393471</v>
      </c>
      <c r="CB114" s="895"/>
      <c r="CC114" s="895"/>
      <c r="CD114" s="895"/>
      <c r="CE114" s="895"/>
      <c r="CF114" s="956">
        <v>31.6</v>
      </c>
      <c r="CG114" s="957"/>
      <c r="CH114" s="957"/>
      <c r="CI114" s="957"/>
      <c r="CJ114" s="957"/>
      <c r="CK114" s="1012"/>
      <c r="CL114" s="899"/>
      <c r="CM114" s="902" t="s">
        <v>443</v>
      </c>
      <c r="CN114" s="903"/>
      <c r="CO114" s="903"/>
      <c r="CP114" s="903"/>
      <c r="CQ114" s="903"/>
      <c r="CR114" s="903"/>
      <c r="CS114" s="903"/>
      <c r="CT114" s="903"/>
      <c r="CU114" s="903"/>
      <c r="CV114" s="903"/>
      <c r="CW114" s="903"/>
      <c r="CX114" s="903"/>
      <c r="CY114" s="903"/>
      <c r="CZ114" s="903"/>
      <c r="DA114" s="903"/>
      <c r="DB114" s="903"/>
      <c r="DC114" s="903"/>
      <c r="DD114" s="903"/>
      <c r="DE114" s="903"/>
      <c r="DF114" s="904"/>
      <c r="DG114" s="857" t="s">
        <v>127</v>
      </c>
      <c r="DH114" s="858"/>
      <c r="DI114" s="858"/>
      <c r="DJ114" s="858"/>
      <c r="DK114" s="859"/>
      <c r="DL114" s="860" t="s">
        <v>127</v>
      </c>
      <c r="DM114" s="858"/>
      <c r="DN114" s="858"/>
      <c r="DO114" s="858"/>
      <c r="DP114" s="859"/>
      <c r="DQ114" s="860" t="s">
        <v>409</v>
      </c>
      <c r="DR114" s="858"/>
      <c r="DS114" s="858"/>
      <c r="DT114" s="858"/>
      <c r="DU114" s="859"/>
      <c r="DV114" s="905" t="s">
        <v>127</v>
      </c>
      <c r="DW114" s="906"/>
      <c r="DX114" s="906"/>
      <c r="DY114" s="906"/>
      <c r="DZ114" s="907"/>
    </row>
    <row r="115" spans="1:130" s="246" customFormat="1" ht="26.25" customHeight="1" x14ac:dyDescent="0.15">
      <c r="A115" s="999"/>
      <c r="B115" s="1000"/>
      <c r="C115" s="828" t="s">
        <v>444</v>
      </c>
      <c r="D115" s="828"/>
      <c r="E115" s="828"/>
      <c r="F115" s="828"/>
      <c r="G115" s="828"/>
      <c r="H115" s="828"/>
      <c r="I115" s="828"/>
      <c r="J115" s="828"/>
      <c r="K115" s="828"/>
      <c r="L115" s="828"/>
      <c r="M115" s="828"/>
      <c r="N115" s="828"/>
      <c r="O115" s="828"/>
      <c r="P115" s="828"/>
      <c r="Q115" s="828"/>
      <c r="R115" s="828"/>
      <c r="S115" s="828"/>
      <c r="T115" s="828"/>
      <c r="U115" s="828"/>
      <c r="V115" s="828"/>
      <c r="W115" s="828"/>
      <c r="X115" s="828"/>
      <c r="Y115" s="828"/>
      <c r="Z115" s="829"/>
      <c r="AA115" s="1003">
        <v>106</v>
      </c>
      <c r="AB115" s="1004"/>
      <c r="AC115" s="1004"/>
      <c r="AD115" s="1004"/>
      <c r="AE115" s="1005"/>
      <c r="AF115" s="1006">
        <v>71</v>
      </c>
      <c r="AG115" s="1004"/>
      <c r="AH115" s="1004"/>
      <c r="AI115" s="1004"/>
      <c r="AJ115" s="1005"/>
      <c r="AK115" s="1006">
        <v>39</v>
      </c>
      <c r="AL115" s="1004"/>
      <c r="AM115" s="1004"/>
      <c r="AN115" s="1004"/>
      <c r="AO115" s="1005"/>
      <c r="AP115" s="1007">
        <v>0</v>
      </c>
      <c r="AQ115" s="1008"/>
      <c r="AR115" s="1008"/>
      <c r="AS115" s="1008"/>
      <c r="AT115" s="1009"/>
      <c r="AU115" s="1017"/>
      <c r="AV115" s="1018"/>
      <c r="AW115" s="1018"/>
      <c r="AX115" s="1018"/>
      <c r="AY115" s="1018"/>
      <c r="AZ115" s="893" t="s">
        <v>445</v>
      </c>
      <c r="BA115" s="828"/>
      <c r="BB115" s="828"/>
      <c r="BC115" s="828"/>
      <c r="BD115" s="828"/>
      <c r="BE115" s="828"/>
      <c r="BF115" s="828"/>
      <c r="BG115" s="828"/>
      <c r="BH115" s="828"/>
      <c r="BI115" s="828"/>
      <c r="BJ115" s="828"/>
      <c r="BK115" s="828"/>
      <c r="BL115" s="828"/>
      <c r="BM115" s="828"/>
      <c r="BN115" s="828"/>
      <c r="BO115" s="828"/>
      <c r="BP115" s="829"/>
      <c r="BQ115" s="894" t="s">
        <v>127</v>
      </c>
      <c r="BR115" s="895"/>
      <c r="BS115" s="895"/>
      <c r="BT115" s="895"/>
      <c r="BU115" s="895"/>
      <c r="BV115" s="895" t="s">
        <v>127</v>
      </c>
      <c r="BW115" s="895"/>
      <c r="BX115" s="895"/>
      <c r="BY115" s="895"/>
      <c r="BZ115" s="895"/>
      <c r="CA115" s="895" t="s">
        <v>409</v>
      </c>
      <c r="CB115" s="895"/>
      <c r="CC115" s="895"/>
      <c r="CD115" s="895"/>
      <c r="CE115" s="895"/>
      <c r="CF115" s="956" t="s">
        <v>409</v>
      </c>
      <c r="CG115" s="957"/>
      <c r="CH115" s="957"/>
      <c r="CI115" s="957"/>
      <c r="CJ115" s="957"/>
      <c r="CK115" s="1012"/>
      <c r="CL115" s="899"/>
      <c r="CM115" s="893" t="s">
        <v>446</v>
      </c>
      <c r="CN115" s="996"/>
      <c r="CO115" s="996"/>
      <c r="CP115" s="996"/>
      <c r="CQ115" s="996"/>
      <c r="CR115" s="996"/>
      <c r="CS115" s="996"/>
      <c r="CT115" s="996"/>
      <c r="CU115" s="996"/>
      <c r="CV115" s="996"/>
      <c r="CW115" s="996"/>
      <c r="CX115" s="996"/>
      <c r="CY115" s="996"/>
      <c r="CZ115" s="996"/>
      <c r="DA115" s="996"/>
      <c r="DB115" s="996"/>
      <c r="DC115" s="996"/>
      <c r="DD115" s="996"/>
      <c r="DE115" s="996"/>
      <c r="DF115" s="829"/>
      <c r="DG115" s="857" t="s">
        <v>409</v>
      </c>
      <c r="DH115" s="858"/>
      <c r="DI115" s="858"/>
      <c r="DJ115" s="858"/>
      <c r="DK115" s="859"/>
      <c r="DL115" s="860" t="s">
        <v>409</v>
      </c>
      <c r="DM115" s="858"/>
      <c r="DN115" s="858"/>
      <c r="DO115" s="858"/>
      <c r="DP115" s="859"/>
      <c r="DQ115" s="860" t="s">
        <v>127</v>
      </c>
      <c r="DR115" s="858"/>
      <c r="DS115" s="858"/>
      <c r="DT115" s="858"/>
      <c r="DU115" s="859"/>
      <c r="DV115" s="905" t="s">
        <v>409</v>
      </c>
      <c r="DW115" s="906"/>
      <c r="DX115" s="906"/>
      <c r="DY115" s="906"/>
      <c r="DZ115" s="907"/>
    </row>
    <row r="116" spans="1:130" s="246" customFormat="1" ht="26.25" customHeight="1" x14ac:dyDescent="0.15">
      <c r="A116" s="1001"/>
      <c r="B116" s="1002"/>
      <c r="C116" s="961" t="s">
        <v>447</v>
      </c>
      <c r="D116" s="961"/>
      <c r="E116" s="961"/>
      <c r="F116" s="961"/>
      <c r="G116" s="961"/>
      <c r="H116" s="961"/>
      <c r="I116" s="961"/>
      <c r="J116" s="961"/>
      <c r="K116" s="961"/>
      <c r="L116" s="961"/>
      <c r="M116" s="961"/>
      <c r="N116" s="961"/>
      <c r="O116" s="961"/>
      <c r="P116" s="961"/>
      <c r="Q116" s="961"/>
      <c r="R116" s="961"/>
      <c r="S116" s="961"/>
      <c r="T116" s="961"/>
      <c r="U116" s="961"/>
      <c r="V116" s="961"/>
      <c r="W116" s="961"/>
      <c r="X116" s="961"/>
      <c r="Y116" s="961"/>
      <c r="Z116" s="962"/>
      <c r="AA116" s="857" t="s">
        <v>127</v>
      </c>
      <c r="AB116" s="858"/>
      <c r="AC116" s="858"/>
      <c r="AD116" s="858"/>
      <c r="AE116" s="859"/>
      <c r="AF116" s="860" t="s">
        <v>127</v>
      </c>
      <c r="AG116" s="858"/>
      <c r="AH116" s="858"/>
      <c r="AI116" s="858"/>
      <c r="AJ116" s="859"/>
      <c r="AK116" s="860" t="s">
        <v>127</v>
      </c>
      <c r="AL116" s="858"/>
      <c r="AM116" s="858"/>
      <c r="AN116" s="858"/>
      <c r="AO116" s="859"/>
      <c r="AP116" s="905" t="s">
        <v>127</v>
      </c>
      <c r="AQ116" s="906"/>
      <c r="AR116" s="906"/>
      <c r="AS116" s="906"/>
      <c r="AT116" s="907"/>
      <c r="AU116" s="1017"/>
      <c r="AV116" s="1018"/>
      <c r="AW116" s="1018"/>
      <c r="AX116" s="1018"/>
      <c r="AY116" s="1018"/>
      <c r="AZ116" s="944" t="s">
        <v>448</v>
      </c>
      <c r="BA116" s="945"/>
      <c r="BB116" s="945"/>
      <c r="BC116" s="945"/>
      <c r="BD116" s="945"/>
      <c r="BE116" s="945"/>
      <c r="BF116" s="945"/>
      <c r="BG116" s="945"/>
      <c r="BH116" s="945"/>
      <c r="BI116" s="945"/>
      <c r="BJ116" s="945"/>
      <c r="BK116" s="945"/>
      <c r="BL116" s="945"/>
      <c r="BM116" s="945"/>
      <c r="BN116" s="945"/>
      <c r="BO116" s="945"/>
      <c r="BP116" s="946"/>
      <c r="BQ116" s="894" t="s">
        <v>127</v>
      </c>
      <c r="BR116" s="895"/>
      <c r="BS116" s="895"/>
      <c r="BT116" s="895"/>
      <c r="BU116" s="895"/>
      <c r="BV116" s="895" t="s">
        <v>127</v>
      </c>
      <c r="BW116" s="895"/>
      <c r="BX116" s="895"/>
      <c r="BY116" s="895"/>
      <c r="BZ116" s="895"/>
      <c r="CA116" s="895" t="s">
        <v>409</v>
      </c>
      <c r="CB116" s="895"/>
      <c r="CC116" s="895"/>
      <c r="CD116" s="895"/>
      <c r="CE116" s="895"/>
      <c r="CF116" s="956" t="s">
        <v>409</v>
      </c>
      <c r="CG116" s="957"/>
      <c r="CH116" s="957"/>
      <c r="CI116" s="957"/>
      <c r="CJ116" s="957"/>
      <c r="CK116" s="1012"/>
      <c r="CL116" s="899"/>
      <c r="CM116" s="902" t="s">
        <v>449</v>
      </c>
      <c r="CN116" s="903"/>
      <c r="CO116" s="903"/>
      <c r="CP116" s="903"/>
      <c r="CQ116" s="903"/>
      <c r="CR116" s="903"/>
      <c r="CS116" s="903"/>
      <c r="CT116" s="903"/>
      <c r="CU116" s="903"/>
      <c r="CV116" s="903"/>
      <c r="CW116" s="903"/>
      <c r="CX116" s="903"/>
      <c r="CY116" s="903"/>
      <c r="CZ116" s="903"/>
      <c r="DA116" s="903"/>
      <c r="DB116" s="903"/>
      <c r="DC116" s="903"/>
      <c r="DD116" s="903"/>
      <c r="DE116" s="903"/>
      <c r="DF116" s="904"/>
      <c r="DG116" s="857" t="s">
        <v>409</v>
      </c>
      <c r="DH116" s="858"/>
      <c r="DI116" s="858"/>
      <c r="DJ116" s="858"/>
      <c r="DK116" s="859"/>
      <c r="DL116" s="860" t="s">
        <v>127</v>
      </c>
      <c r="DM116" s="858"/>
      <c r="DN116" s="858"/>
      <c r="DO116" s="858"/>
      <c r="DP116" s="859"/>
      <c r="DQ116" s="860" t="s">
        <v>127</v>
      </c>
      <c r="DR116" s="858"/>
      <c r="DS116" s="858"/>
      <c r="DT116" s="858"/>
      <c r="DU116" s="859"/>
      <c r="DV116" s="905" t="s">
        <v>409</v>
      </c>
      <c r="DW116" s="906"/>
      <c r="DX116" s="906"/>
      <c r="DY116" s="906"/>
      <c r="DZ116" s="907"/>
    </row>
    <row r="117" spans="1:130" s="246" customFormat="1" ht="26.25" customHeight="1" x14ac:dyDescent="0.15">
      <c r="A117" s="982" t="s">
        <v>186</v>
      </c>
      <c r="B117" s="983"/>
      <c r="C117" s="983"/>
      <c r="D117" s="983"/>
      <c r="E117" s="983"/>
      <c r="F117" s="983"/>
      <c r="G117" s="983"/>
      <c r="H117" s="983"/>
      <c r="I117" s="983"/>
      <c r="J117" s="983"/>
      <c r="K117" s="983"/>
      <c r="L117" s="983"/>
      <c r="M117" s="983"/>
      <c r="N117" s="983"/>
      <c r="O117" s="983"/>
      <c r="P117" s="983"/>
      <c r="Q117" s="983"/>
      <c r="R117" s="983"/>
      <c r="S117" s="983"/>
      <c r="T117" s="983"/>
      <c r="U117" s="983"/>
      <c r="V117" s="983"/>
      <c r="W117" s="983"/>
      <c r="X117" s="983"/>
      <c r="Y117" s="958" t="s">
        <v>450</v>
      </c>
      <c r="Z117" s="984"/>
      <c r="AA117" s="989">
        <v>304402</v>
      </c>
      <c r="AB117" s="990"/>
      <c r="AC117" s="990"/>
      <c r="AD117" s="990"/>
      <c r="AE117" s="991"/>
      <c r="AF117" s="992">
        <v>306785</v>
      </c>
      <c r="AG117" s="990"/>
      <c r="AH117" s="990"/>
      <c r="AI117" s="990"/>
      <c r="AJ117" s="991"/>
      <c r="AK117" s="992">
        <v>313206</v>
      </c>
      <c r="AL117" s="990"/>
      <c r="AM117" s="990"/>
      <c r="AN117" s="990"/>
      <c r="AO117" s="991"/>
      <c r="AP117" s="993"/>
      <c r="AQ117" s="994"/>
      <c r="AR117" s="994"/>
      <c r="AS117" s="994"/>
      <c r="AT117" s="995"/>
      <c r="AU117" s="1017"/>
      <c r="AV117" s="1018"/>
      <c r="AW117" s="1018"/>
      <c r="AX117" s="1018"/>
      <c r="AY117" s="1018"/>
      <c r="AZ117" s="944" t="s">
        <v>451</v>
      </c>
      <c r="BA117" s="945"/>
      <c r="BB117" s="945"/>
      <c r="BC117" s="945"/>
      <c r="BD117" s="945"/>
      <c r="BE117" s="945"/>
      <c r="BF117" s="945"/>
      <c r="BG117" s="945"/>
      <c r="BH117" s="945"/>
      <c r="BI117" s="945"/>
      <c r="BJ117" s="945"/>
      <c r="BK117" s="945"/>
      <c r="BL117" s="945"/>
      <c r="BM117" s="945"/>
      <c r="BN117" s="945"/>
      <c r="BO117" s="945"/>
      <c r="BP117" s="946"/>
      <c r="BQ117" s="894" t="s">
        <v>127</v>
      </c>
      <c r="BR117" s="895"/>
      <c r="BS117" s="895"/>
      <c r="BT117" s="895"/>
      <c r="BU117" s="895"/>
      <c r="BV117" s="895" t="s">
        <v>127</v>
      </c>
      <c r="BW117" s="895"/>
      <c r="BX117" s="895"/>
      <c r="BY117" s="895"/>
      <c r="BZ117" s="895"/>
      <c r="CA117" s="895" t="s">
        <v>127</v>
      </c>
      <c r="CB117" s="895"/>
      <c r="CC117" s="895"/>
      <c r="CD117" s="895"/>
      <c r="CE117" s="895"/>
      <c r="CF117" s="956" t="s">
        <v>127</v>
      </c>
      <c r="CG117" s="957"/>
      <c r="CH117" s="957"/>
      <c r="CI117" s="957"/>
      <c r="CJ117" s="957"/>
      <c r="CK117" s="1012"/>
      <c r="CL117" s="899"/>
      <c r="CM117" s="902" t="s">
        <v>452</v>
      </c>
      <c r="CN117" s="903"/>
      <c r="CO117" s="903"/>
      <c r="CP117" s="903"/>
      <c r="CQ117" s="903"/>
      <c r="CR117" s="903"/>
      <c r="CS117" s="903"/>
      <c r="CT117" s="903"/>
      <c r="CU117" s="903"/>
      <c r="CV117" s="903"/>
      <c r="CW117" s="903"/>
      <c r="CX117" s="903"/>
      <c r="CY117" s="903"/>
      <c r="CZ117" s="903"/>
      <c r="DA117" s="903"/>
      <c r="DB117" s="903"/>
      <c r="DC117" s="903"/>
      <c r="DD117" s="903"/>
      <c r="DE117" s="903"/>
      <c r="DF117" s="904"/>
      <c r="DG117" s="857" t="s">
        <v>127</v>
      </c>
      <c r="DH117" s="858"/>
      <c r="DI117" s="858"/>
      <c r="DJ117" s="858"/>
      <c r="DK117" s="859"/>
      <c r="DL117" s="860" t="s">
        <v>127</v>
      </c>
      <c r="DM117" s="858"/>
      <c r="DN117" s="858"/>
      <c r="DO117" s="858"/>
      <c r="DP117" s="859"/>
      <c r="DQ117" s="860" t="s">
        <v>127</v>
      </c>
      <c r="DR117" s="858"/>
      <c r="DS117" s="858"/>
      <c r="DT117" s="858"/>
      <c r="DU117" s="859"/>
      <c r="DV117" s="905" t="s">
        <v>127</v>
      </c>
      <c r="DW117" s="906"/>
      <c r="DX117" s="906"/>
      <c r="DY117" s="906"/>
      <c r="DZ117" s="907"/>
    </row>
    <row r="118" spans="1:130" s="246" customFormat="1" ht="26.25" customHeight="1" x14ac:dyDescent="0.15">
      <c r="A118" s="982" t="s">
        <v>426</v>
      </c>
      <c r="B118" s="983"/>
      <c r="C118" s="983"/>
      <c r="D118" s="983"/>
      <c r="E118" s="983"/>
      <c r="F118" s="983"/>
      <c r="G118" s="983"/>
      <c r="H118" s="983"/>
      <c r="I118" s="983"/>
      <c r="J118" s="983"/>
      <c r="K118" s="983"/>
      <c r="L118" s="983"/>
      <c r="M118" s="983"/>
      <c r="N118" s="983"/>
      <c r="O118" s="983"/>
      <c r="P118" s="983"/>
      <c r="Q118" s="983"/>
      <c r="R118" s="983"/>
      <c r="S118" s="983"/>
      <c r="T118" s="983"/>
      <c r="U118" s="983"/>
      <c r="V118" s="983"/>
      <c r="W118" s="983"/>
      <c r="X118" s="983"/>
      <c r="Y118" s="983"/>
      <c r="Z118" s="984"/>
      <c r="AA118" s="985" t="s">
        <v>424</v>
      </c>
      <c r="AB118" s="983"/>
      <c r="AC118" s="983"/>
      <c r="AD118" s="983"/>
      <c r="AE118" s="984"/>
      <c r="AF118" s="985" t="s">
        <v>305</v>
      </c>
      <c r="AG118" s="983"/>
      <c r="AH118" s="983"/>
      <c r="AI118" s="983"/>
      <c r="AJ118" s="984"/>
      <c r="AK118" s="985" t="s">
        <v>304</v>
      </c>
      <c r="AL118" s="983"/>
      <c r="AM118" s="983"/>
      <c r="AN118" s="983"/>
      <c r="AO118" s="984"/>
      <c r="AP118" s="986" t="s">
        <v>425</v>
      </c>
      <c r="AQ118" s="987"/>
      <c r="AR118" s="987"/>
      <c r="AS118" s="987"/>
      <c r="AT118" s="988"/>
      <c r="AU118" s="1017"/>
      <c r="AV118" s="1018"/>
      <c r="AW118" s="1018"/>
      <c r="AX118" s="1018"/>
      <c r="AY118" s="1018"/>
      <c r="AZ118" s="960" t="s">
        <v>453</v>
      </c>
      <c r="BA118" s="961"/>
      <c r="BB118" s="961"/>
      <c r="BC118" s="961"/>
      <c r="BD118" s="961"/>
      <c r="BE118" s="961"/>
      <c r="BF118" s="961"/>
      <c r="BG118" s="961"/>
      <c r="BH118" s="961"/>
      <c r="BI118" s="961"/>
      <c r="BJ118" s="961"/>
      <c r="BK118" s="961"/>
      <c r="BL118" s="961"/>
      <c r="BM118" s="961"/>
      <c r="BN118" s="961"/>
      <c r="BO118" s="961"/>
      <c r="BP118" s="962"/>
      <c r="BQ118" s="963" t="s">
        <v>127</v>
      </c>
      <c r="BR118" s="926"/>
      <c r="BS118" s="926"/>
      <c r="BT118" s="926"/>
      <c r="BU118" s="926"/>
      <c r="BV118" s="926" t="s">
        <v>127</v>
      </c>
      <c r="BW118" s="926"/>
      <c r="BX118" s="926"/>
      <c r="BY118" s="926"/>
      <c r="BZ118" s="926"/>
      <c r="CA118" s="926" t="s">
        <v>127</v>
      </c>
      <c r="CB118" s="926"/>
      <c r="CC118" s="926"/>
      <c r="CD118" s="926"/>
      <c r="CE118" s="926"/>
      <c r="CF118" s="956" t="s">
        <v>127</v>
      </c>
      <c r="CG118" s="957"/>
      <c r="CH118" s="957"/>
      <c r="CI118" s="957"/>
      <c r="CJ118" s="957"/>
      <c r="CK118" s="1012"/>
      <c r="CL118" s="899"/>
      <c r="CM118" s="902" t="s">
        <v>454</v>
      </c>
      <c r="CN118" s="903"/>
      <c r="CO118" s="903"/>
      <c r="CP118" s="903"/>
      <c r="CQ118" s="903"/>
      <c r="CR118" s="903"/>
      <c r="CS118" s="903"/>
      <c r="CT118" s="903"/>
      <c r="CU118" s="903"/>
      <c r="CV118" s="903"/>
      <c r="CW118" s="903"/>
      <c r="CX118" s="903"/>
      <c r="CY118" s="903"/>
      <c r="CZ118" s="903"/>
      <c r="DA118" s="903"/>
      <c r="DB118" s="903"/>
      <c r="DC118" s="903"/>
      <c r="DD118" s="903"/>
      <c r="DE118" s="903"/>
      <c r="DF118" s="904"/>
      <c r="DG118" s="857" t="s">
        <v>127</v>
      </c>
      <c r="DH118" s="858"/>
      <c r="DI118" s="858"/>
      <c r="DJ118" s="858"/>
      <c r="DK118" s="859"/>
      <c r="DL118" s="860" t="s">
        <v>127</v>
      </c>
      <c r="DM118" s="858"/>
      <c r="DN118" s="858"/>
      <c r="DO118" s="858"/>
      <c r="DP118" s="859"/>
      <c r="DQ118" s="860" t="s">
        <v>127</v>
      </c>
      <c r="DR118" s="858"/>
      <c r="DS118" s="858"/>
      <c r="DT118" s="858"/>
      <c r="DU118" s="859"/>
      <c r="DV118" s="905" t="s">
        <v>127</v>
      </c>
      <c r="DW118" s="906"/>
      <c r="DX118" s="906"/>
      <c r="DY118" s="906"/>
      <c r="DZ118" s="907"/>
    </row>
    <row r="119" spans="1:130" s="246" customFormat="1" ht="26.25" customHeight="1" x14ac:dyDescent="0.15">
      <c r="A119" s="896" t="s">
        <v>429</v>
      </c>
      <c r="B119" s="897"/>
      <c r="C119" s="972" t="s">
        <v>430</v>
      </c>
      <c r="D119" s="973"/>
      <c r="E119" s="973"/>
      <c r="F119" s="973"/>
      <c r="G119" s="973"/>
      <c r="H119" s="973"/>
      <c r="I119" s="973"/>
      <c r="J119" s="973"/>
      <c r="K119" s="973"/>
      <c r="L119" s="973"/>
      <c r="M119" s="973"/>
      <c r="N119" s="973"/>
      <c r="O119" s="973"/>
      <c r="P119" s="973"/>
      <c r="Q119" s="973"/>
      <c r="R119" s="973"/>
      <c r="S119" s="973"/>
      <c r="T119" s="973"/>
      <c r="U119" s="973"/>
      <c r="V119" s="973"/>
      <c r="W119" s="973"/>
      <c r="X119" s="973"/>
      <c r="Y119" s="973"/>
      <c r="Z119" s="974"/>
      <c r="AA119" s="975" t="s">
        <v>127</v>
      </c>
      <c r="AB119" s="976"/>
      <c r="AC119" s="976"/>
      <c r="AD119" s="976"/>
      <c r="AE119" s="977"/>
      <c r="AF119" s="978" t="s">
        <v>127</v>
      </c>
      <c r="AG119" s="976"/>
      <c r="AH119" s="976"/>
      <c r="AI119" s="976"/>
      <c r="AJ119" s="977"/>
      <c r="AK119" s="978" t="s">
        <v>127</v>
      </c>
      <c r="AL119" s="976"/>
      <c r="AM119" s="976"/>
      <c r="AN119" s="976"/>
      <c r="AO119" s="977"/>
      <c r="AP119" s="979" t="s">
        <v>127</v>
      </c>
      <c r="AQ119" s="980"/>
      <c r="AR119" s="980"/>
      <c r="AS119" s="980"/>
      <c r="AT119" s="981"/>
      <c r="AU119" s="1019"/>
      <c r="AV119" s="1020"/>
      <c r="AW119" s="1020"/>
      <c r="AX119" s="1020"/>
      <c r="AY119" s="1020"/>
      <c r="AZ119" s="277" t="s">
        <v>186</v>
      </c>
      <c r="BA119" s="277"/>
      <c r="BB119" s="277"/>
      <c r="BC119" s="277"/>
      <c r="BD119" s="277"/>
      <c r="BE119" s="277"/>
      <c r="BF119" s="277"/>
      <c r="BG119" s="277"/>
      <c r="BH119" s="277"/>
      <c r="BI119" s="277"/>
      <c r="BJ119" s="277"/>
      <c r="BK119" s="277"/>
      <c r="BL119" s="277"/>
      <c r="BM119" s="277"/>
      <c r="BN119" s="277"/>
      <c r="BO119" s="958" t="s">
        <v>455</v>
      </c>
      <c r="BP119" s="959"/>
      <c r="BQ119" s="963">
        <v>3018026</v>
      </c>
      <c r="BR119" s="926"/>
      <c r="BS119" s="926"/>
      <c r="BT119" s="926"/>
      <c r="BU119" s="926"/>
      <c r="BV119" s="926">
        <v>3125396</v>
      </c>
      <c r="BW119" s="926"/>
      <c r="BX119" s="926"/>
      <c r="BY119" s="926"/>
      <c r="BZ119" s="926"/>
      <c r="CA119" s="926">
        <v>3207349</v>
      </c>
      <c r="CB119" s="926"/>
      <c r="CC119" s="926"/>
      <c r="CD119" s="926"/>
      <c r="CE119" s="926"/>
      <c r="CF119" s="824"/>
      <c r="CG119" s="825"/>
      <c r="CH119" s="825"/>
      <c r="CI119" s="825"/>
      <c r="CJ119" s="915"/>
      <c r="CK119" s="1013"/>
      <c r="CL119" s="901"/>
      <c r="CM119" s="919" t="s">
        <v>456</v>
      </c>
      <c r="CN119" s="920"/>
      <c r="CO119" s="920"/>
      <c r="CP119" s="920"/>
      <c r="CQ119" s="920"/>
      <c r="CR119" s="920"/>
      <c r="CS119" s="920"/>
      <c r="CT119" s="920"/>
      <c r="CU119" s="920"/>
      <c r="CV119" s="920"/>
      <c r="CW119" s="920"/>
      <c r="CX119" s="920"/>
      <c r="CY119" s="920"/>
      <c r="CZ119" s="920"/>
      <c r="DA119" s="920"/>
      <c r="DB119" s="920"/>
      <c r="DC119" s="920"/>
      <c r="DD119" s="920"/>
      <c r="DE119" s="920"/>
      <c r="DF119" s="921"/>
      <c r="DG119" s="840" t="s">
        <v>127</v>
      </c>
      <c r="DH119" s="841"/>
      <c r="DI119" s="841"/>
      <c r="DJ119" s="841"/>
      <c r="DK119" s="842"/>
      <c r="DL119" s="843" t="s">
        <v>127</v>
      </c>
      <c r="DM119" s="841"/>
      <c r="DN119" s="841"/>
      <c r="DO119" s="841"/>
      <c r="DP119" s="842"/>
      <c r="DQ119" s="843" t="s">
        <v>127</v>
      </c>
      <c r="DR119" s="841"/>
      <c r="DS119" s="841"/>
      <c r="DT119" s="841"/>
      <c r="DU119" s="842"/>
      <c r="DV119" s="929" t="s">
        <v>127</v>
      </c>
      <c r="DW119" s="930"/>
      <c r="DX119" s="930"/>
      <c r="DY119" s="930"/>
      <c r="DZ119" s="931"/>
    </row>
    <row r="120" spans="1:130" s="246" customFormat="1" ht="26.25" customHeight="1" x14ac:dyDescent="0.15">
      <c r="A120" s="898"/>
      <c r="B120" s="899"/>
      <c r="C120" s="902" t="s">
        <v>433</v>
      </c>
      <c r="D120" s="903"/>
      <c r="E120" s="903"/>
      <c r="F120" s="903"/>
      <c r="G120" s="903"/>
      <c r="H120" s="903"/>
      <c r="I120" s="903"/>
      <c r="J120" s="903"/>
      <c r="K120" s="903"/>
      <c r="L120" s="903"/>
      <c r="M120" s="903"/>
      <c r="N120" s="903"/>
      <c r="O120" s="903"/>
      <c r="P120" s="903"/>
      <c r="Q120" s="903"/>
      <c r="R120" s="903"/>
      <c r="S120" s="903"/>
      <c r="T120" s="903"/>
      <c r="U120" s="903"/>
      <c r="V120" s="903"/>
      <c r="W120" s="903"/>
      <c r="X120" s="903"/>
      <c r="Y120" s="903"/>
      <c r="Z120" s="904"/>
      <c r="AA120" s="857" t="s">
        <v>127</v>
      </c>
      <c r="AB120" s="858"/>
      <c r="AC120" s="858"/>
      <c r="AD120" s="858"/>
      <c r="AE120" s="859"/>
      <c r="AF120" s="860" t="s">
        <v>127</v>
      </c>
      <c r="AG120" s="858"/>
      <c r="AH120" s="858"/>
      <c r="AI120" s="858"/>
      <c r="AJ120" s="859"/>
      <c r="AK120" s="860" t="s">
        <v>127</v>
      </c>
      <c r="AL120" s="858"/>
      <c r="AM120" s="858"/>
      <c r="AN120" s="858"/>
      <c r="AO120" s="859"/>
      <c r="AP120" s="905" t="s">
        <v>127</v>
      </c>
      <c r="AQ120" s="906"/>
      <c r="AR120" s="906"/>
      <c r="AS120" s="906"/>
      <c r="AT120" s="907"/>
      <c r="AU120" s="964" t="s">
        <v>457</v>
      </c>
      <c r="AV120" s="965"/>
      <c r="AW120" s="965"/>
      <c r="AX120" s="965"/>
      <c r="AY120" s="966"/>
      <c r="AZ120" s="941" t="s">
        <v>458</v>
      </c>
      <c r="BA120" s="886"/>
      <c r="BB120" s="886"/>
      <c r="BC120" s="886"/>
      <c r="BD120" s="886"/>
      <c r="BE120" s="886"/>
      <c r="BF120" s="886"/>
      <c r="BG120" s="886"/>
      <c r="BH120" s="886"/>
      <c r="BI120" s="886"/>
      <c r="BJ120" s="886"/>
      <c r="BK120" s="886"/>
      <c r="BL120" s="886"/>
      <c r="BM120" s="886"/>
      <c r="BN120" s="886"/>
      <c r="BO120" s="886"/>
      <c r="BP120" s="887"/>
      <c r="BQ120" s="942">
        <v>3031162</v>
      </c>
      <c r="BR120" s="923"/>
      <c r="BS120" s="923"/>
      <c r="BT120" s="923"/>
      <c r="BU120" s="923"/>
      <c r="BV120" s="923">
        <v>2829410</v>
      </c>
      <c r="BW120" s="923"/>
      <c r="BX120" s="923"/>
      <c r="BY120" s="923"/>
      <c r="BZ120" s="923"/>
      <c r="CA120" s="923">
        <v>2598842</v>
      </c>
      <c r="CB120" s="923"/>
      <c r="CC120" s="923"/>
      <c r="CD120" s="923"/>
      <c r="CE120" s="923"/>
      <c r="CF120" s="947">
        <v>208.5</v>
      </c>
      <c r="CG120" s="948"/>
      <c r="CH120" s="948"/>
      <c r="CI120" s="948"/>
      <c r="CJ120" s="948"/>
      <c r="CK120" s="949" t="s">
        <v>459</v>
      </c>
      <c r="CL120" s="933"/>
      <c r="CM120" s="933"/>
      <c r="CN120" s="933"/>
      <c r="CO120" s="934"/>
      <c r="CP120" s="953" t="s">
        <v>406</v>
      </c>
      <c r="CQ120" s="954"/>
      <c r="CR120" s="954"/>
      <c r="CS120" s="954"/>
      <c r="CT120" s="954"/>
      <c r="CU120" s="954"/>
      <c r="CV120" s="954"/>
      <c r="CW120" s="954"/>
      <c r="CX120" s="954"/>
      <c r="CY120" s="954"/>
      <c r="CZ120" s="954"/>
      <c r="DA120" s="954"/>
      <c r="DB120" s="954"/>
      <c r="DC120" s="954"/>
      <c r="DD120" s="954"/>
      <c r="DE120" s="954"/>
      <c r="DF120" s="955"/>
      <c r="DG120" s="942">
        <v>369734</v>
      </c>
      <c r="DH120" s="923"/>
      <c r="DI120" s="923"/>
      <c r="DJ120" s="923"/>
      <c r="DK120" s="923"/>
      <c r="DL120" s="923">
        <v>321636</v>
      </c>
      <c r="DM120" s="923"/>
      <c r="DN120" s="923"/>
      <c r="DO120" s="923"/>
      <c r="DP120" s="923"/>
      <c r="DQ120" s="923">
        <v>275509</v>
      </c>
      <c r="DR120" s="923"/>
      <c r="DS120" s="923"/>
      <c r="DT120" s="923"/>
      <c r="DU120" s="923"/>
      <c r="DV120" s="924">
        <v>22.1</v>
      </c>
      <c r="DW120" s="924"/>
      <c r="DX120" s="924"/>
      <c r="DY120" s="924"/>
      <c r="DZ120" s="925"/>
    </row>
    <row r="121" spans="1:130" s="246" customFormat="1" ht="26.25" customHeight="1" x14ac:dyDescent="0.15">
      <c r="A121" s="898"/>
      <c r="B121" s="899"/>
      <c r="C121" s="944" t="s">
        <v>460</v>
      </c>
      <c r="D121" s="945"/>
      <c r="E121" s="945"/>
      <c r="F121" s="945"/>
      <c r="G121" s="945"/>
      <c r="H121" s="945"/>
      <c r="I121" s="945"/>
      <c r="J121" s="945"/>
      <c r="K121" s="945"/>
      <c r="L121" s="945"/>
      <c r="M121" s="945"/>
      <c r="N121" s="945"/>
      <c r="O121" s="945"/>
      <c r="P121" s="945"/>
      <c r="Q121" s="945"/>
      <c r="R121" s="945"/>
      <c r="S121" s="945"/>
      <c r="T121" s="945"/>
      <c r="U121" s="945"/>
      <c r="V121" s="945"/>
      <c r="W121" s="945"/>
      <c r="X121" s="945"/>
      <c r="Y121" s="945"/>
      <c r="Z121" s="946"/>
      <c r="AA121" s="857" t="s">
        <v>127</v>
      </c>
      <c r="AB121" s="858"/>
      <c r="AC121" s="858"/>
      <c r="AD121" s="858"/>
      <c r="AE121" s="859"/>
      <c r="AF121" s="860" t="s">
        <v>127</v>
      </c>
      <c r="AG121" s="858"/>
      <c r="AH121" s="858"/>
      <c r="AI121" s="858"/>
      <c r="AJ121" s="859"/>
      <c r="AK121" s="860" t="s">
        <v>127</v>
      </c>
      <c r="AL121" s="858"/>
      <c r="AM121" s="858"/>
      <c r="AN121" s="858"/>
      <c r="AO121" s="859"/>
      <c r="AP121" s="905" t="s">
        <v>127</v>
      </c>
      <c r="AQ121" s="906"/>
      <c r="AR121" s="906"/>
      <c r="AS121" s="906"/>
      <c r="AT121" s="907"/>
      <c r="AU121" s="967"/>
      <c r="AV121" s="968"/>
      <c r="AW121" s="968"/>
      <c r="AX121" s="968"/>
      <c r="AY121" s="969"/>
      <c r="AZ121" s="893" t="s">
        <v>461</v>
      </c>
      <c r="BA121" s="828"/>
      <c r="BB121" s="828"/>
      <c r="BC121" s="828"/>
      <c r="BD121" s="828"/>
      <c r="BE121" s="828"/>
      <c r="BF121" s="828"/>
      <c r="BG121" s="828"/>
      <c r="BH121" s="828"/>
      <c r="BI121" s="828"/>
      <c r="BJ121" s="828"/>
      <c r="BK121" s="828"/>
      <c r="BL121" s="828"/>
      <c r="BM121" s="828"/>
      <c r="BN121" s="828"/>
      <c r="BO121" s="828"/>
      <c r="BP121" s="829"/>
      <c r="BQ121" s="894">
        <v>34592</v>
      </c>
      <c r="BR121" s="895"/>
      <c r="BS121" s="895"/>
      <c r="BT121" s="895"/>
      <c r="BU121" s="895"/>
      <c r="BV121" s="895">
        <v>28048</v>
      </c>
      <c r="BW121" s="895"/>
      <c r="BX121" s="895"/>
      <c r="BY121" s="895"/>
      <c r="BZ121" s="895"/>
      <c r="CA121" s="895">
        <v>22720</v>
      </c>
      <c r="CB121" s="895"/>
      <c r="CC121" s="895"/>
      <c r="CD121" s="895"/>
      <c r="CE121" s="895"/>
      <c r="CF121" s="956">
        <v>1.8</v>
      </c>
      <c r="CG121" s="957"/>
      <c r="CH121" s="957"/>
      <c r="CI121" s="957"/>
      <c r="CJ121" s="957"/>
      <c r="CK121" s="950"/>
      <c r="CL121" s="936"/>
      <c r="CM121" s="936"/>
      <c r="CN121" s="936"/>
      <c r="CO121" s="937"/>
      <c r="CP121" s="916" t="s">
        <v>404</v>
      </c>
      <c r="CQ121" s="917"/>
      <c r="CR121" s="917"/>
      <c r="CS121" s="917"/>
      <c r="CT121" s="917"/>
      <c r="CU121" s="917"/>
      <c r="CV121" s="917"/>
      <c r="CW121" s="917"/>
      <c r="CX121" s="917"/>
      <c r="CY121" s="917"/>
      <c r="CZ121" s="917"/>
      <c r="DA121" s="917"/>
      <c r="DB121" s="917"/>
      <c r="DC121" s="917"/>
      <c r="DD121" s="917"/>
      <c r="DE121" s="917"/>
      <c r="DF121" s="918"/>
      <c r="DG121" s="894">
        <v>61687</v>
      </c>
      <c r="DH121" s="895"/>
      <c r="DI121" s="895"/>
      <c r="DJ121" s="895"/>
      <c r="DK121" s="895"/>
      <c r="DL121" s="895">
        <v>116691</v>
      </c>
      <c r="DM121" s="895"/>
      <c r="DN121" s="895"/>
      <c r="DO121" s="895"/>
      <c r="DP121" s="895"/>
      <c r="DQ121" s="895">
        <v>142158</v>
      </c>
      <c r="DR121" s="895"/>
      <c r="DS121" s="895"/>
      <c r="DT121" s="895"/>
      <c r="DU121" s="895"/>
      <c r="DV121" s="872">
        <v>11.4</v>
      </c>
      <c r="DW121" s="872"/>
      <c r="DX121" s="872"/>
      <c r="DY121" s="872"/>
      <c r="DZ121" s="873"/>
    </row>
    <row r="122" spans="1:130" s="246" customFormat="1" ht="26.25" customHeight="1" x14ac:dyDescent="0.15">
      <c r="A122" s="898"/>
      <c r="B122" s="899"/>
      <c r="C122" s="902" t="s">
        <v>443</v>
      </c>
      <c r="D122" s="903"/>
      <c r="E122" s="903"/>
      <c r="F122" s="903"/>
      <c r="G122" s="903"/>
      <c r="H122" s="903"/>
      <c r="I122" s="903"/>
      <c r="J122" s="903"/>
      <c r="K122" s="903"/>
      <c r="L122" s="903"/>
      <c r="M122" s="903"/>
      <c r="N122" s="903"/>
      <c r="O122" s="903"/>
      <c r="P122" s="903"/>
      <c r="Q122" s="903"/>
      <c r="R122" s="903"/>
      <c r="S122" s="903"/>
      <c r="T122" s="903"/>
      <c r="U122" s="903"/>
      <c r="V122" s="903"/>
      <c r="W122" s="903"/>
      <c r="X122" s="903"/>
      <c r="Y122" s="903"/>
      <c r="Z122" s="904"/>
      <c r="AA122" s="857" t="s">
        <v>127</v>
      </c>
      <c r="AB122" s="858"/>
      <c r="AC122" s="858"/>
      <c r="AD122" s="858"/>
      <c r="AE122" s="859"/>
      <c r="AF122" s="860" t="s">
        <v>127</v>
      </c>
      <c r="AG122" s="858"/>
      <c r="AH122" s="858"/>
      <c r="AI122" s="858"/>
      <c r="AJ122" s="859"/>
      <c r="AK122" s="860" t="s">
        <v>127</v>
      </c>
      <c r="AL122" s="858"/>
      <c r="AM122" s="858"/>
      <c r="AN122" s="858"/>
      <c r="AO122" s="859"/>
      <c r="AP122" s="905" t="s">
        <v>127</v>
      </c>
      <c r="AQ122" s="906"/>
      <c r="AR122" s="906"/>
      <c r="AS122" s="906"/>
      <c r="AT122" s="907"/>
      <c r="AU122" s="967"/>
      <c r="AV122" s="968"/>
      <c r="AW122" s="968"/>
      <c r="AX122" s="968"/>
      <c r="AY122" s="969"/>
      <c r="AZ122" s="960" t="s">
        <v>462</v>
      </c>
      <c r="BA122" s="961"/>
      <c r="BB122" s="961"/>
      <c r="BC122" s="961"/>
      <c r="BD122" s="961"/>
      <c r="BE122" s="961"/>
      <c r="BF122" s="961"/>
      <c r="BG122" s="961"/>
      <c r="BH122" s="961"/>
      <c r="BI122" s="961"/>
      <c r="BJ122" s="961"/>
      <c r="BK122" s="961"/>
      <c r="BL122" s="961"/>
      <c r="BM122" s="961"/>
      <c r="BN122" s="961"/>
      <c r="BO122" s="961"/>
      <c r="BP122" s="962"/>
      <c r="BQ122" s="963">
        <v>2063359</v>
      </c>
      <c r="BR122" s="926"/>
      <c r="BS122" s="926"/>
      <c r="BT122" s="926"/>
      <c r="BU122" s="926"/>
      <c r="BV122" s="926">
        <v>2171270</v>
      </c>
      <c r="BW122" s="926"/>
      <c r="BX122" s="926"/>
      <c r="BY122" s="926"/>
      <c r="BZ122" s="926"/>
      <c r="CA122" s="926">
        <v>2119428</v>
      </c>
      <c r="CB122" s="926"/>
      <c r="CC122" s="926"/>
      <c r="CD122" s="926"/>
      <c r="CE122" s="926"/>
      <c r="CF122" s="927">
        <v>170.1</v>
      </c>
      <c r="CG122" s="928"/>
      <c r="CH122" s="928"/>
      <c r="CI122" s="928"/>
      <c r="CJ122" s="928"/>
      <c r="CK122" s="950"/>
      <c r="CL122" s="936"/>
      <c r="CM122" s="936"/>
      <c r="CN122" s="936"/>
      <c r="CO122" s="937"/>
      <c r="CP122" s="916" t="s">
        <v>402</v>
      </c>
      <c r="CQ122" s="917"/>
      <c r="CR122" s="917"/>
      <c r="CS122" s="917"/>
      <c r="CT122" s="917"/>
      <c r="CU122" s="917"/>
      <c r="CV122" s="917"/>
      <c r="CW122" s="917"/>
      <c r="CX122" s="917"/>
      <c r="CY122" s="917"/>
      <c r="CZ122" s="917"/>
      <c r="DA122" s="917"/>
      <c r="DB122" s="917"/>
      <c r="DC122" s="917"/>
      <c r="DD122" s="917"/>
      <c r="DE122" s="917"/>
      <c r="DF122" s="918"/>
      <c r="DG122" s="894" t="s">
        <v>127</v>
      </c>
      <c r="DH122" s="895"/>
      <c r="DI122" s="895"/>
      <c r="DJ122" s="895"/>
      <c r="DK122" s="895"/>
      <c r="DL122" s="895" t="s">
        <v>127</v>
      </c>
      <c r="DM122" s="895"/>
      <c r="DN122" s="895"/>
      <c r="DO122" s="895"/>
      <c r="DP122" s="895"/>
      <c r="DQ122" s="895" t="s">
        <v>127</v>
      </c>
      <c r="DR122" s="895"/>
      <c r="DS122" s="895"/>
      <c r="DT122" s="895"/>
      <c r="DU122" s="895"/>
      <c r="DV122" s="872" t="s">
        <v>127</v>
      </c>
      <c r="DW122" s="872"/>
      <c r="DX122" s="872"/>
      <c r="DY122" s="872"/>
      <c r="DZ122" s="873"/>
    </row>
    <row r="123" spans="1:130" s="246" customFormat="1" ht="26.25" customHeight="1" x14ac:dyDescent="0.15">
      <c r="A123" s="898"/>
      <c r="B123" s="899"/>
      <c r="C123" s="902" t="s">
        <v>449</v>
      </c>
      <c r="D123" s="903"/>
      <c r="E123" s="903"/>
      <c r="F123" s="903"/>
      <c r="G123" s="903"/>
      <c r="H123" s="903"/>
      <c r="I123" s="903"/>
      <c r="J123" s="903"/>
      <c r="K123" s="903"/>
      <c r="L123" s="903"/>
      <c r="M123" s="903"/>
      <c r="N123" s="903"/>
      <c r="O123" s="903"/>
      <c r="P123" s="903"/>
      <c r="Q123" s="903"/>
      <c r="R123" s="903"/>
      <c r="S123" s="903"/>
      <c r="T123" s="903"/>
      <c r="U123" s="903"/>
      <c r="V123" s="903"/>
      <c r="W123" s="903"/>
      <c r="X123" s="903"/>
      <c r="Y123" s="903"/>
      <c r="Z123" s="904"/>
      <c r="AA123" s="857" t="s">
        <v>127</v>
      </c>
      <c r="AB123" s="858"/>
      <c r="AC123" s="858"/>
      <c r="AD123" s="858"/>
      <c r="AE123" s="859"/>
      <c r="AF123" s="860" t="s">
        <v>127</v>
      </c>
      <c r="AG123" s="858"/>
      <c r="AH123" s="858"/>
      <c r="AI123" s="858"/>
      <c r="AJ123" s="859"/>
      <c r="AK123" s="860" t="s">
        <v>127</v>
      </c>
      <c r="AL123" s="858"/>
      <c r="AM123" s="858"/>
      <c r="AN123" s="858"/>
      <c r="AO123" s="859"/>
      <c r="AP123" s="905" t="s">
        <v>127</v>
      </c>
      <c r="AQ123" s="906"/>
      <c r="AR123" s="906"/>
      <c r="AS123" s="906"/>
      <c r="AT123" s="907"/>
      <c r="AU123" s="970"/>
      <c r="AV123" s="971"/>
      <c r="AW123" s="971"/>
      <c r="AX123" s="971"/>
      <c r="AY123" s="971"/>
      <c r="AZ123" s="277" t="s">
        <v>186</v>
      </c>
      <c r="BA123" s="277"/>
      <c r="BB123" s="277"/>
      <c r="BC123" s="277"/>
      <c r="BD123" s="277"/>
      <c r="BE123" s="277"/>
      <c r="BF123" s="277"/>
      <c r="BG123" s="277"/>
      <c r="BH123" s="277"/>
      <c r="BI123" s="277"/>
      <c r="BJ123" s="277"/>
      <c r="BK123" s="277"/>
      <c r="BL123" s="277"/>
      <c r="BM123" s="277"/>
      <c r="BN123" s="277"/>
      <c r="BO123" s="958" t="s">
        <v>463</v>
      </c>
      <c r="BP123" s="959"/>
      <c r="BQ123" s="913">
        <v>5129113</v>
      </c>
      <c r="BR123" s="914"/>
      <c r="BS123" s="914"/>
      <c r="BT123" s="914"/>
      <c r="BU123" s="914"/>
      <c r="BV123" s="914">
        <v>5028728</v>
      </c>
      <c r="BW123" s="914"/>
      <c r="BX123" s="914"/>
      <c r="BY123" s="914"/>
      <c r="BZ123" s="914"/>
      <c r="CA123" s="914">
        <v>4740990</v>
      </c>
      <c r="CB123" s="914"/>
      <c r="CC123" s="914"/>
      <c r="CD123" s="914"/>
      <c r="CE123" s="914"/>
      <c r="CF123" s="824"/>
      <c r="CG123" s="825"/>
      <c r="CH123" s="825"/>
      <c r="CI123" s="825"/>
      <c r="CJ123" s="915"/>
      <c r="CK123" s="950"/>
      <c r="CL123" s="936"/>
      <c r="CM123" s="936"/>
      <c r="CN123" s="936"/>
      <c r="CO123" s="937"/>
      <c r="CP123" s="916" t="s">
        <v>403</v>
      </c>
      <c r="CQ123" s="917"/>
      <c r="CR123" s="917"/>
      <c r="CS123" s="917"/>
      <c r="CT123" s="917"/>
      <c r="CU123" s="917"/>
      <c r="CV123" s="917"/>
      <c r="CW123" s="917"/>
      <c r="CX123" s="917"/>
      <c r="CY123" s="917"/>
      <c r="CZ123" s="917"/>
      <c r="DA123" s="917"/>
      <c r="DB123" s="917"/>
      <c r="DC123" s="917"/>
      <c r="DD123" s="917"/>
      <c r="DE123" s="917"/>
      <c r="DF123" s="918"/>
      <c r="DG123" s="857" t="s">
        <v>127</v>
      </c>
      <c r="DH123" s="858"/>
      <c r="DI123" s="858"/>
      <c r="DJ123" s="858"/>
      <c r="DK123" s="859"/>
      <c r="DL123" s="860" t="s">
        <v>127</v>
      </c>
      <c r="DM123" s="858"/>
      <c r="DN123" s="858"/>
      <c r="DO123" s="858"/>
      <c r="DP123" s="859"/>
      <c r="DQ123" s="860" t="s">
        <v>127</v>
      </c>
      <c r="DR123" s="858"/>
      <c r="DS123" s="858"/>
      <c r="DT123" s="858"/>
      <c r="DU123" s="859"/>
      <c r="DV123" s="905" t="s">
        <v>127</v>
      </c>
      <c r="DW123" s="906"/>
      <c r="DX123" s="906"/>
      <c r="DY123" s="906"/>
      <c r="DZ123" s="907"/>
    </row>
    <row r="124" spans="1:130" s="246" customFormat="1" ht="26.25" customHeight="1" thickBot="1" x14ac:dyDescent="0.2">
      <c r="A124" s="898"/>
      <c r="B124" s="899"/>
      <c r="C124" s="902" t="s">
        <v>452</v>
      </c>
      <c r="D124" s="903"/>
      <c r="E124" s="903"/>
      <c r="F124" s="903"/>
      <c r="G124" s="903"/>
      <c r="H124" s="903"/>
      <c r="I124" s="903"/>
      <c r="J124" s="903"/>
      <c r="K124" s="903"/>
      <c r="L124" s="903"/>
      <c r="M124" s="903"/>
      <c r="N124" s="903"/>
      <c r="O124" s="903"/>
      <c r="P124" s="903"/>
      <c r="Q124" s="903"/>
      <c r="R124" s="903"/>
      <c r="S124" s="903"/>
      <c r="T124" s="903"/>
      <c r="U124" s="903"/>
      <c r="V124" s="903"/>
      <c r="W124" s="903"/>
      <c r="X124" s="903"/>
      <c r="Y124" s="903"/>
      <c r="Z124" s="904"/>
      <c r="AA124" s="857" t="s">
        <v>127</v>
      </c>
      <c r="AB124" s="858"/>
      <c r="AC124" s="858"/>
      <c r="AD124" s="858"/>
      <c r="AE124" s="859"/>
      <c r="AF124" s="860" t="s">
        <v>127</v>
      </c>
      <c r="AG124" s="858"/>
      <c r="AH124" s="858"/>
      <c r="AI124" s="858"/>
      <c r="AJ124" s="859"/>
      <c r="AK124" s="860" t="s">
        <v>127</v>
      </c>
      <c r="AL124" s="858"/>
      <c r="AM124" s="858"/>
      <c r="AN124" s="858"/>
      <c r="AO124" s="859"/>
      <c r="AP124" s="905" t="s">
        <v>127</v>
      </c>
      <c r="AQ124" s="906"/>
      <c r="AR124" s="906"/>
      <c r="AS124" s="906"/>
      <c r="AT124" s="907"/>
      <c r="AU124" s="908" t="s">
        <v>464</v>
      </c>
      <c r="AV124" s="909"/>
      <c r="AW124" s="909"/>
      <c r="AX124" s="909"/>
      <c r="AY124" s="909"/>
      <c r="AZ124" s="909"/>
      <c r="BA124" s="909"/>
      <c r="BB124" s="909"/>
      <c r="BC124" s="909"/>
      <c r="BD124" s="909"/>
      <c r="BE124" s="909"/>
      <c r="BF124" s="909"/>
      <c r="BG124" s="909"/>
      <c r="BH124" s="909"/>
      <c r="BI124" s="909"/>
      <c r="BJ124" s="909"/>
      <c r="BK124" s="909"/>
      <c r="BL124" s="909"/>
      <c r="BM124" s="909"/>
      <c r="BN124" s="909"/>
      <c r="BO124" s="909"/>
      <c r="BP124" s="910"/>
      <c r="BQ124" s="911" t="s">
        <v>127</v>
      </c>
      <c r="BR124" s="912"/>
      <c r="BS124" s="912"/>
      <c r="BT124" s="912"/>
      <c r="BU124" s="912"/>
      <c r="BV124" s="912" t="s">
        <v>127</v>
      </c>
      <c r="BW124" s="912"/>
      <c r="BX124" s="912"/>
      <c r="BY124" s="912"/>
      <c r="BZ124" s="912"/>
      <c r="CA124" s="912" t="s">
        <v>127</v>
      </c>
      <c r="CB124" s="912"/>
      <c r="CC124" s="912"/>
      <c r="CD124" s="912"/>
      <c r="CE124" s="912"/>
      <c r="CF124" s="802"/>
      <c r="CG124" s="803"/>
      <c r="CH124" s="803"/>
      <c r="CI124" s="803"/>
      <c r="CJ124" s="943"/>
      <c r="CK124" s="951"/>
      <c r="CL124" s="951"/>
      <c r="CM124" s="951"/>
      <c r="CN124" s="951"/>
      <c r="CO124" s="952"/>
      <c r="CP124" s="916" t="s">
        <v>465</v>
      </c>
      <c r="CQ124" s="917"/>
      <c r="CR124" s="917"/>
      <c r="CS124" s="917"/>
      <c r="CT124" s="917"/>
      <c r="CU124" s="917"/>
      <c r="CV124" s="917"/>
      <c r="CW124" s="917"/>
      <c r="CX124" s="917"/>
      <c r="CY124" s="917"/>
      <c r="CZ124" s="917"/>
      <c r="DA124" s="917"/>
      <c r="DB124" s="917"/>
      <c r="DC124" s="917"/>
      <c r="DD124" s="917"/>
      <c r="DE124" s="917"/>
      <c r="DF124" s="918"/>
      <c r="DG124" s="840" t="s">
        <v>127</v>
      </c>
      <c r="DH124" s="841"/>
      <c r="DI124" s="841"/>
      <c r="DJ124" s="841"/>
      <c r="DK124" s="842"/>
      <c r="DL124" s="843" t="s">
        <v>127</v>
      </c>
      <c r="DM124" s="841"/>
      <c r="DN124" s="841"/>
      <c r="DO124" s="841"/>
      <c r="DP124" s="842"/>
      <c r="DQ124" s="843" t="s">
        <v>127</v>
      </c>
      <c r="DR124" s="841"/>
      <c r="DS124" s="841"/>
      <c r="DT124" s="841"/>
      <c r="DU124" s="842"/>
      <c r="DV124" s="929" t="s">
        <v>127</v>
      </c>
      <c r="DW124" s="930"/>
      <c r="DX124" s="930"/>
      <c r="DY124" s="930"/>
      <c r="DZ124" s="931"/>
    </row>
    <row r="125" spans="1:130" s="246" customFormat="1" ht="26.25" customHeight="1" x14ac:dyDescent="0.15">
      <c r="A125" s="898"/>
      <c r="B125" s="899"/>
      <c r="C125" s="902" t="s">
        <v>454</v>
      </c>
      <c r="D125" s="903"/>
      <c r="E125" s="903"/>
      <c r="F125" s="903"/>
      <c r="G125" s="903"/>
      <c r="H125" s="903"/>
      <c r="I125" s="903"/>
      <c r="J125" s="903"/>
      <c r="K125" s="903"/>
      <c r="L125" s="903"/>
      <c r="M125" s="903"/>
      <c r="N125" s="903"/>
      <c r="O125" s="903"/>
      <c r="P125" s="903"/>
      <c r="Q125" s="903"/>
      <c r="R125" s="903"/>
      <c r="S125" s="903"/>
      <c r="T125" s="903"/>
      <c r="U125" s="903"/>
      <c r="V125" s="903"/>
      <c r="W125" s="903"/>
      <c r="X125" s="903"/>
      <c r="Y125" s="903"/>
      <c r="Z125" s="904"/>
      <c r="AA125" s="857" t="s">
        <v>127</v>
      </c>
      <c r="AB125" s="858"/>
      <c r="AC125" s="858"/>
      <c r="AD125" s="858"/>
      <c r="AE125" s="859"/>
      <c r="AF125" s="860" t="s">
        <v>127</v>
      </c>
      <c r="AG125" s="858"/>
      <c r="AH125" s="858"/>
      <c r="AI125" s="858"/>
      <c r="AJ125" s="859"/>
      <c r="AK125" s="860" t="s">
        <v>127</v>
      </c>
      <c r="AL125" s="858"/>
      <c r="AM125" s="858"/>
      <c r="AN125" s="858"/>
      <c r="AO125" s="859"/>
      <c r="AP125" s="905" t="s">
        <v>127</v>
      </c>
      <c r="AQ125" s="906"/>
      <c r="AR125" s="906"/>
      <c r="AS125" s="906"/>
      <c r="AT125" s="907"/>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932" t="s">
        <v>466</v>
      </c>
      <c r="CL125" s="933"/>
      <c r="CM125" s="933"/>
      <c r="CN125" s="933"/>
      <c r="CO125" s="934"/>
      <c r="CP125" s="941" t="s">
        <v>467</v>
      </c>
      <c r="CQ125" s="886"/>
      <c r="CR125" s="886"/>
      <c r="CS125" s="886"/>
      <c r="CT125" s="886"/>
      <c r="CU125" s="886"/>
      <c r="CV125" s="886"/>
      <c r="CW125" s="886"/>
      <c r="CX125" s="886"/>
      <c r="CY125" s="886"/>
      <c r="CZ125" s="886"/>
      <c r="DA125" s="886"/>
      <c r="DB125" s="886"/>
      <c r="DC125" s="886"/>
      <c r="DD125" s="886"/>
      <c r="DE125" s="886"/>
      <c r="DF125" s="887"/>
      <c r="DG125" s="942" t="s">
        <v>127</v>
      </c>
      <c r="DH125" s="923"/>
      <c r="DI125" s="923"/>
      <c r="DJ125" s="923"/>
      <c r="DK125" s="923"/>
      <c r="DL125" s="923" t="s">
        <v>127</v>
      </c>
      <c r="DM125" s="923"/>
      <c r="DN125" s="923"/>
      <c r="DO125" s="923"/>
      <c r="DP125" s="923"/>
      <c r="DQ125" s="923" t="s">
        <v>127</v>
      </c>
      <c r="DR125" s="923"/>
      <c r="DS125" s="923"/>
      <c r="DT125" s="923"/>
      <c r="DU125" s="923"/>
      <c r="DV125" s="924" t="s">
        <v>127</v>
      </c>
      <c r="DW125" s="924"/>
      <c r="DX125" s="924"/>
      <c r="DY125" s="924"/>
      <c r="DZ125" s="925"/>
    </row>
    <row r="126" spans="1:130" s="246" customFormat="1" ht="26.25" customHeight="1" thickBot="1" x14ac:dyDescent="0.2">
      <c r="A126" s="898"/>
      <c r="B126" s="899"/>
      <c r="C126" s="902" t="s">
        <v>456</v>
      </c>
      <c r="D126" s="903"/>
      <c r="E126" s="903"/>
      <c r="F126" s="903"/>
      <c r="G126" s="903"/>
      <c r="H126" s="903"/>
      <c r="I126" s="903"/>
      <c r="J126" s="903"/>
      <c r="K126" s="903"/>
      <c r="L126" s="903"/>
      <c r="M126" s="903"/>
      <c r="N126" s="903"/>
      <c r="O126" s="903"/>
      <c r="P126" s="903"/>
      <c r="Q126" s="903"/>
      <c r="R126" s="903"/>
      <c r="S126" s="903"/>
      <c r="T126" s="903"/>
      <c r="U126" s="903"/>
      <c r="V126" s="903"/>
      <c r="W126" s="903"/>
      <c r="X126" s="903"/>
      <c r="Y126" s="903"/>
      <c r="Z126" s="904"/>
      <c r="AA126" s="857" t="s">
        <v>127</v>
      </c>
      <c r="AB126" s="858"/>
      <c r="AC126" s="858"/>
      <c r="AD126" s="858"/>
      <c r="AE126" s="859"/>
      <c r="AF126" s="860" t="s">
        <v>127</v>
      </c>
      <c r="AG126" s="858"/>
      <c r="AH126" s="858"/>
      <c r="AI126" s="858"/>
      <c r="AJ126" s="859"/>
      <c r="AK126" s="860" t="s">
        <v>127</v>
      </c>
      <c r="AL126" s="858"/>
      <c r="AM126" s="858"/>
      <c r="AN126" s="858"/>
      <c r="AO126" s="859"/>
      <c r="AP126" s="905" t="s">
        <v>127</v>
      </c>
      <c r="AQ126" s="906"/>
      <c r="AR126" s="906"/>
      <c r="AS126" s="906"/>
      <c r="AT126" s="907"/>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935"/>
      <c r="CL126" s="936"/>
      <c r="CM126" s="936"/>
      <c r="CN126" s="936"/>
      <c r="CO126" s="937"/>
      <c r="CP126" s="893" t="s">
        <v>468</v>
      </c>
      <c r="CQ126" s="828"/>
      <c r="CR126" s="828"/>
      <c r="CS126" s="828"/>
      <c r="CT126" s="828"/>
      <c r="CU126" s="828"/>
      <c r="CV126" s="828"/>
      <c r="CW126" s="828"/>
      <c r="CX126" s="828"/>
      <c r="CY126" s="828"/>
      <c r="CZ126" s="828"/>
      <c r="DA126" s="828"/>
      <c r="DB126" s="828"/>
      <c r="DC126" s="828"/>
      <c r="DD126" s="828"/>
      <c r="DE126" s="828"/>
      <c r="DF126" s="829"/>
      <c r="DG126" s="894" t="s">
        <v>127</v>
      </c>
      <c r="DH126" s="895"/>
      <c r="DI126" s="895"/>
      <c r="DJ126" s="895"/>
      <c r="DK126" s="895"/>
      <c r="DL126" s="895" t="s">
        <v>127</v>
      </c>
      <c r="DM126" s="895"/>
      <c r="DN126" s="895"/>
      <c r="DO126" s="895"/>
      <c r="DP126" s="895"/>
      <c r="DQ126" s="895" t="s">
        <v>127</v>
      </c>
      <c r="DR126" s="895"/>
      <c r="DS126" s="895"/>
      <c r="DT126" s="895"/>
      <c r="DU126" s="895"/>
      <c r="DV126" s="872" t="s">
        <v>127</v>
      </c>
      <c r="DW126" s="872"/>
      <c r="DX126" s="872"/>
      <c r="DY126" s="872"/>
      <c r="DZ126" s="873"/>
    </row>
    <row r="127" spans="1:130" s="246" customFormat="1" ht="26.25" customHeight="1" x14ac:dyDescent="0.15">
      <c r="A127" s="900"/>
      <c r="B127" s="901"/>
      <c r="C127" s="919" t="s">
        <v>469</v>
      </c>
      <c r="D127" s="920"/>
      <c r="E127" s="920"/>
      <c r="F127" s="920"/>
      <c r="G127" s="920"/>
      <c r="H127" s="920"/>
      <c r="I127" s="920"/>
      <c r="J127" s="920"/>
      <c r="K127" s="920"/>
      <c r="L127" s="920"/>
      <c r="M127" s="920"/>
      <c r="N127" s="920"/>
      <c r="O127" s="920"/>
      <c r="P127" s="920"/>
      <c r="Q127" s="920"/>
      <c r="R127" s="920"/>
      <c r="S127" s="920"/>
      <c r="T127" s="920"/>
      <c r="U127" s="920"/>
      <c r="V127" s="920"/>
      <c r="W127" s="920"/>
      <c r="X127" s="920"/>
      <c r="Y127" s="920"/>
      <c r="Z127" s="921"/>
      <c r="AA127" s="857">
        <v>106</v>
      </c>
      <c r="AB127" s="858"/>
      <c r="AC127" s="858"/>
      <c r="AD127" s="858"/>
      <c r="AE127" s="859"/>
      <c r="AF127" s="860">
        <v>71</v>
      </c>
      <c r="AG127" s="858"/>
      <c r="AH127" s="858"/>
      <c r="AI127" s="858"/>
      <c r="AJ127" s="859"/>
      <c r="AK127" s="860">
        <v>39</v>
      </c>
      <c r="AL127" s="858"/>
      <c r="AM127" s="858"/>
      <c r="AN127" s="858"/>
      <c r="AO127" s="859"/>
      <c r="AP127" s="905">
        <v>0</v>
      </c>
      <c r="AQ127" s="906"/>
      <c r="AR127" s="906"/>
      <c r="AS127" s="906"/>
      <c r="AT127" s="907"/>
      <c r="AU127" s="282"/>
      <c r="AV127" s="282"/>
      <c r="AW127" s="282"/>
      <c r="AX127" s="922" t="s">
        <v>470</v>
      </c>
      <c r="AY127" s="890"/>
      <c r="AZ127" s="890"/>
      <c r="BA127" s="890"/>
      <c r="BB127" s="890"/>
      <c r="BC127" s="890"/>
      <c r="BD127" s="890"/>
      <c r="BE127" s="891"/>
      <c r="BF127" s="889" t="s">
        <v>471</v>
      </c>
      <c r="BG127" s="890"/>
      <c r="BH127" s="890"/>
      <c r="BI127" s="890"/>
      <c r="BJ127" s="890"/>
      <c r="BK127" s="890"/>
      <c r="BL127" s="891"/>
      <c r="BM127" s="889" t="s">
        <v>472</v>
      </c>
      <c r="BN127" s="890"/>
      <c r="BO127" s="890"/>
      <c r="BP127" s="890"/>
      <c r="BQ127" s="890"/>
      <c r="BR127" s="890"/>
      <c r="BS127" s="891"/>
      <c r="BT127" s="889" t="s">
        <v>473</v>
      </c>
      <c r="BU127" s="890"/>
      <c r="BV127" s="890"/>
      <c r="BW127" s="890"/>
      <c r="BX127" s="890"/>
      <c r="BY127" s="890"/>
      <c r="BZ127" s="892"/>
      <c r="CA127" s="282"/>
      <c r="CB127" s="282"/>
      <c r="CC127" s="282"/>
      <c r="CD127" s="283"/>
      <c r="CE127" s="283"/>
      <c r="CF127" s="283"/>
      <c r="CG127" s="280"/>
      <c r="CH127" s="280"/>
      <c r="CI127" s="280"/>
      <c r="CJ127" s="281"/>
      <c r="CK127" s="935"/>
      <c r="CL127" s="936"/>
      <c r="CM127" s="936"/>
      <c r="CN127" s="936"/>
      <c r="CO127" s="937"/>
      <c r="CP127" s="893" t="s">
        <v>474</v>
      </c>
      <c r="CQ127" s="828"/>
      <c r="CR127" s="828"/>
      <c r="CS127" s="828"/>
      <c r="CT127" s="828"/>
      <c r="CU127" s="828"/>
      <c r="CV127" s="828"/>
      <c r="CW127" s="828"/>
      <c r="CX127" s="828"/>
      <c r="CY127" s="828"/>
      <c r="CZ127" s="828"/>
      <c r="DA127" s="828"/>
      <c r="DB127" s="828"/>
      <c r="DC127" s="828"/>
      <c r="DD127" s="828"/>
      <c r="DE127" s="828"/>
      <c r="DF127" s="829"/>
      <c r="DG127" s="894" t="s">
        <v>127</v>
      </c>
      <c r="DH127" s="895"/>
      <c r="DI127" s="895"/>
      <c r="DJ127" s="895"/>
      <c r="DK127" s="895"/>
      <c r="DL127" s="895" t="s">
        <v>127</v>
      </c>
      <c r="DM127" s="895"/>
      <c r="DN127" s="895"/>
      <c r="DO127" s="895"/>
      <c r="DP127" s="895"/>
      <c r="DQ127" s="895" t="s">
        <v>127</v>
      </c>
      <c r="DR127" s="895"/>
      <c r="DS127" s="895"/>
      <c r="DT127" s="895"/>
      <c r="DU127" s="895"/>
      <c r="DV127" s="872" t="s">
        <v>127</v>
      </c>
      <c r="DW127" s="872"/>
      <c r="DX127" s="872"/>
      <c r="DY127" s="872"/>
      <c r="DZ127" s="873"/>
    </row>
    <row r="128" spans="1:130" s="246" customFormat="1" ht="26.25" customHeight="1" thickBot="1" x14ac:dyDescent="0.2">
      <c r="A128" s="874" t="s">
        <v>475</v>
      </c>
      <c r="B128" s="875"/>
      <c r="C128" s="875"/>
      <c r="D128" s="875"/>
      <c r="E128" s="875"/>
      <c r="F128" s="875"/>
      <c r="G128" s="875"/>
      <c r="H128" s="875"/>
      <c r="I128" s="875"/>
      <c r="J128" s="875"/>
      <c r="K128" s="875"/>
      <c r="L128" s="875"/>
      <c r="M128" s="875"/>
      <c r="N128" s="875"/>
      <c r="O128" s="875"/>
      <c r="P128" s="875"/>
      <c r="Q128" s="875"/>
      <c r="R128" s="875"/>
      <c r="S128" s="875"/>
      <c r="T128" s="875"/>
      <c r="U128" s="875"/>
      <c r="V128" s="875"/>
      <c r="W128" s="876" t="s">
        <v>476</v>
      </c>
      <c r="X128" s="876"/>
      <c r="Y128" s="876"/>
      <c r="Z128" s="877"/>
      <c r="AA128" s="878">
        <v>10043</v>
      </c>
      <c r="AB128" s="879"/>
      <c r="AC128" s="879"/>
      <c r="AD128" s="879"/>
      <c r="AE128" s="880"/>
      <c r="AF128" s="881">
        <v>7817</v>
      </c>
      <c r="AG128" s="879"/>
      <c r="AH128" s="879"/>
      <c r="AI128" s="879"/>
      <c r="AJ128" s="880"/>
      <c r="AK128" s="881">
        <v>5809</v>
      </c>
      <c r="AL128" s="879"/>
      <c r="AM128" s="879"/>
      <c r="AN128" s="879"/>
      <c r="AO128" s="880"/>
      <c r="AP128" s="882"/>
      <c r="AQ128" s="883"/>
      <c r="AR128" s="883"/>
      <c r="AS128" s="883"/>
      <c r="AT128" s="884"/>
      <c r="AU128" s="282"/>
      <c r="AV128" s="282"/>
      <c r="AW128" s="282"/>
      <c r="AX128" s="885" t="s">
        <v>477</v>
      </c>
      <c r="AY128" s="886"/>
      <c r="AZ128" s="886"/>
      <c r="BA128" s="886"/>
      <c r="BB128" s="886"/>
      <c r="BC128" s="886"/>
      <c r="BD128" s="886"/>
      <c r="BE128" s="887"/>
      <c r="BF128" s="864" t="s">
        <v>127</v>
      </c>
      <c r="BG128" s="865"/>
      <c r="BH128" s="865"/>
      <c r="BI128" s="865"/>
      <c r="BJ128" s="865"/>
      <c r="BK128" s="865"/>
      <c r="BL128" s="888"/>
      <c r="BM128" s="864">
        <v>15</v>
      </c>
      <c r="BN128" s="865"/>
      <c r="BO128" s="865"/>
      <c r="BP128" s="865"/>
      <c r="BQ128" s="865"/>
      <c r="BR128" s="865"/>
      <c r="BS128" s="888"/>
      <c r="BT128" s="864">
        <v>20</v>
      </c>
      <c r="BU128" s="865"/>
      <c r="BV128" s="865"/>
      <c r="BW128" s="865"/>
      <c r="BX128" s="865"/>
      <c r="BY128" s="865"/>
      <c r="BZ128" s="866"/>
      <c r="CA128" s="283"/>
      <c r="CB128" s="283"/>
      <c r="CC128" s="283"/>
      <c r="CD128" s="283"/>
      <c r="CE128" s="283"/>
      <c r="CF128" s="283"/>
      <c r="CG128" s="280"/>
      <c r="CH128" s="280"/>
      <c r="CI128" s="280"/>
      <c r="CJ128" s="281"/>
      <c r="CK128" s="938"/>
      <c r="CL128" s="939"/>
      <c r="CM128" s="939"/>
      <c r="CN128" s="939"/>
      <c r="CO128" s="940"/>
      <c r="CP128" s="867" t="s">
        <v>478</v>
      </c>
      <c r="CQ128" s="806"/>
      <c r="CR128" s="806"/>
      <c r="CS128" s="806"/>
      <c r="CT128" s="806"/>
      <c r="CU128" s="806"/>
      <c r="CV128" s="806"/>
      <c r="CW128" s="806"/>
      <c r="CX128" s="806"/>
      <c r="CY128" s="806"/>
      <c r="CZ128" s="806"/>
      <c r="DA128" s="806"/>
      <c r="DB128" s="806"/>
      <c r="DC128" s="806"/>
      <c r="DD128" s="806"/>
      <c r="DE128" s="806"/>
      <c r="DF128" s="807"/>
      <c r="DG128" s="868" t="s">
        <v>127</v>
      </c>
      <c r="DH128" s="869"/>
      <c r="DI128" s="869"/>
      <c r="DJ128" s="869"/>
      <c r="DK128" s="869"/>
      <c r="DL128" s="869" t="s">
        <v>127</v>
      </c>
      <c r="DM128" s="869"/>
      <c r="DN128" s="869"/>
      <c r="DO128" s="869"/>
      <c r="DP128" s="869"/>
      <c r="DQ128" s="869" t="s">
        <v>127</v>
      </c>
      <c r="DR128" s="869"/>
      <c r="DS128" s="869"/>
      <c r="DT128" s="869"/>
      <c r="DU128" s="869"/>
      <c r="DV128" s="870" t="s">
        <v>127</v>
      </c>
      <c r="DW128" s="870"/>
      <c r="DX128" s="870"/>
      <c r="DY128" s="870"/>
      <c r="DZ128" s="871"/>
    </row>
    <row r="129" spans="1:131" s="246" customFormat="1" ht="26.25" customHeight="1" x14ac:dyDescent="0.15">
      <c r="A129" s="852" t="s">
        <v>106</v>
      </c>
      <c r="B129" s="853"/>
      <c r="C129" s="853"/>
      <c r="D129" s="853"/>
      <c r="E129" s="853"/>
      <c r="F129" s="853"/>
      <c r="G129" s="853"/>
      <c r="H129" s="853"/>
      <c r="I129" s="853"/>
      <c r="J129" s="853"/>
      <c r="K129" s="853"/>
      <c r="L129" s="853"/>
      <c r="M129" s="853"/>
      <c r="N129" s="853"/>
      <c r="O129" s="853"/>
      <c r="P129" s="853"/>
      <c r="Q129" s="853"/>
      <c r="R129" s="853"/>
      <c r="S129" s="853"/>
      <c r="T129" s="853"/>
      <c r="U129" s="853"/>
      <c r="V129" s="853"/>
      <c r="W129" s="854" t="s">
        <v>479</v>
      </c>
      <c r="X129" s="855"/>
      <c r="Y129" s="855"/>
      <c r="Z129" s="856"/>
      <c r="AA129" s="857">
        <v>1628228</v>
      </c>
      <c r="AB129" s="858"/>
      <c r="AC129" s="858"/>
      <c r="AD129" s="858"/>
      <c r="AE129" s="859"/>
      <c r="AF129" s="860">
        <v>1543778</v>
      </c>
      <c r="AG129" s="858"/>
      <c r="AH129" s="858"/>
      <c r="AI129" s="858"/>
      <c r="AJ129" s="859"/>
      <c r="AK129" s="860">
        <v>1477847</v>
      </c>
      <c r="AL129" s="858"/>
      <c r="AM129" s="858"/>
      <c r="AN129" s="858"/>
      <c r="AO129" s="859"/>
      <c r="AP129" s="861"/>
      <c r="AQ129" s="862"/>
      <c r="AR129" s="862"/>
      <c r="AS129" s="862"/>
      <c r="AT129" s="863"/>
      <c r="AU129" s="284"/>
      <c r="AV129" s="284"/>
      <c r="AW129" s="284"/>
      <c r="AX129" s="827" t="s">
        <v>480</v>
      </c>
      <c r="AY129" s="828"/>
      <c r="AZ129" s="828"/>
      <c r="BA129" s="828"/>
      <c r="BB129" s="828"/>
      <c r="BC129" s="828"/>
      <c r="BD129" s="828"/>
      <c r="BE129" s="829"/>
      <c r="BF129" s="847" t="s">
        <v>127</v>
      </c>
      <c r="BG129" s="848"/>
      <c r="BH129" s="848"/>
      <c r="BI129" s="848"/>
      <c r="BJ129" s="848"/>
      <c r="BK129" s="848"/>
      <c r="BL129" s="849"/>
      <c r="BM129" s="847">
        <v>20</v>
      </c>
      <c r="BN129" s="848"/>
      <c r="BO129" s="848"/>
      <c r="BP129" s="848"/>
      <c r="BQ129" s="848"/>
      <c r="BR129" s="848"/>
      <c r="BS129" s="849"/>
      <c r="BT129" s="847">
        <v>30</v>
      </c>
      <c r="BU129" s="850"/>
      <c r="BV129" s="850"/>
      <c r="BW129" s="850"/>
      <c r="BX129" s="850"/>
      <c r="BY129" s="850"/>
      <c r="BZ129" s="851"/>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852" t="s">
        <v>481</v>
      </c>
      <c r="B130" s="853"/>
      <c r="C130" s="853"/>
      <c r="D130" s="853"/>
      <c r="E130" s="853"/>
      <c r="F130" s="853"/>
      <c r="G130" s="853"/>
      <c r="H130" s="853"/>
      <c r="I130" s="853"/>
      <c r="J130" s="853"/>
      <c r="K130" s="853"/>
      <c r="L130" s="853"/>
      <c r="M130" s="853"/>
      <c r="N130" s="853"/>
      <c r="O130" s="853"/>
      <c r="P130" s="853"/>
      <c r="Q130" s="853"/>
      <c r="R130" s="853"/>
      <c r="S130" s="853"/>
      <c r="T130" s="853"/>
      <c r="U130" s="853"/>
      <c r="V130" s="853"/>
      <c r="W130" s="854" t="s">
        <v>482</v>
      </c>
      <c r="X130" s="855"/>
      <c r="Y130" s="855"/>
      <c r="Z130" s="856"/>
      <c r="AA130" s="857">
        <v>234744</v>
      </c>
      <c r="AB130" s="858"/>
      <c r="AC130" s="858"/>
      <c r="AD130" s="858"/>
      <c r="AE130" s="859"/>
      <c r="AF130" s="860">
        <v>233887</v>
      </c>
      <c r="AG130" s="858"/>
      <c r="AH130" s="858"/>
      <c r="AI130" s="858"/>
      <c r="AJ130" s="859"/>
      <c r="AK130" s="860">
        <v>231508</v>
      </c>
      <c r="AL130" s="858"/>
      <c r="AM130" s="858"/>
      <c r="AN130" s="858"/>
      <c r="AO130" s="859"/>
      <c r="AP130" s="861"/>
      <c r="AQ130" s="862"/>
      <c r="AR130" s="862"/>
      <c r="AS130" s="862"/>
      <c r="AT130" s="863"/>
      <c r="AU130" s="284"/>
      <c r="AV130" s="284"/>
      <c r="AW130" s="284"/>
      <c r="AX130" s="827" t="s">
        <v>483</v>
      </c>
      <c r="AY130" s="828"/>
      <c r="AZ130" s="828"/>
      <c r="BA130" s="828"/>
      <c r="BB130" s="828"/>
      <c r="BC130" s="828"/>
      <c r="BD130" s="828"/>
      <c r="BE130" s="829"/>
      <c r="BF130" s="830">
        <v>5.0999999999999996</v>
      </c>
      <c r="BG130" s="831"/>
      <c r="BH130" s="831"/>
      <c r="BI130" s="831"/>
      <c r="BJ130" s="831"/>
      <c r="BK130" s="831"/>
      <c r="BL130" s="832"/>
      <c r="BM130" s="830">
        <v>25</v>
      </c>
      <c r="BN130" s="831"/>
      <c r="BO130" s="831"/>
      <c r="BP130" s="831"/>
      <c r="BQ130" s="831"/>
      <c r="BR130" s="831"/>
      <c r="BS130" s="832"/>
      <c r="BT130" s="830">
        <v>35</v>
      </c>
      <c r="BU130" s="833"/>
      <c r="BV130" s="833"/>
      <c r="BW130" s="833"/>
      <c r="BX130" s="833"/>
      <c r="BY130" s="833"/>
      <c r="BZ130" s="834"/>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835"/>
      <c r="B131" s="836"/>
      <c r="C131" s="836"/>
      <c r="D131" s="836"/>
      <c r="E131" s="836"/>
      <c r="F131" s="836"/>
      <c r="G131" s="836"/>
      <c r="H131" s="836"/>
      <c r="I131" s="836"/>
      <c r="J131" s="836"/>
      <c r="K131" s="836"/>
      <c r="L131" s="836"/>
      <c r="M131" s="836"/>
      <c r="N131" s="836"/>
      <c r="O131" s="836"/>
      <c r="P131" s="836"/>
      <c r="Q131" s="836"/>
      <c r="R131" s="836"/>
      <c r="S131" s="836"/>
      <c r="T131" s="836"/>
      <c r="U131" s="836"/>
      <c r="V131" s="836"/>
      <c r="W131" s="837" t="s">
        <v>484</v>
      </c>
      <c r="X131" s="838"/>
      <c r="Y131" s="838"/>
      <c r="Z131" s="839"/>
      <c r="AA131" s="840">
        <v>1393484</v>
      </c>
      <c r="AB131" s="841"/>
      <c r="AC131" s="841"/>
      <c r="AD131" s="841"/>
      <c r="AE131" s="842"/>
      <c r="AF131" s="843">
        <v>1309891</v>
      </c>
      <c r="AG131" s="841"/>
      <c r="AH131" s="841"/>
      <c r="AI131" s="841"/>
      <c r="AJ131" s="842"/>
      <c r="AK131" s="843">
        <v>1246339</v>
      </c>
      <c r="AL131" s="841"/>
      <c r="AM131" s="841"/>
      <c r="AN131" s="841"/>
      <c r="AO131" s="842"/>
      <c r="AP131" s="844"/>
      <c r="AQ131" s="845"/>
      <c r="AR131" s="845"/>
      <c r="AS131" s="845"/>
      <c r="AT131" s="846"/>
      <c r="AU131" s="284"/>
      <c r="AV131" s="284"/>
      <c r="AW131" s="284"/>
      <c r="AX131" s="805" t="s">
        <v>485</v>
      </c>
      <c r="AY131" s="806"/>
      <c r="AZ131" s="806"/>
      <c r="BA131" s="806"/>
      <c r="BB131" s="806"/>
      <c r="BC131" s="806"/>
      <c r="BD131" s="806"/>
      <c r="BE131" s="807"/>
      <c r="BF131" s="808" t="s">
        <v>127</v>
      </c>
      <c r="BG131" s="809"/>
      <c r="BH131" s="809"/>
      <c r="BI131" s="809"/>
      <c r="BJ131" s="809"/>
      <c r="BK131" s="809"/>
      <c r="BL131" s="810"/>
      <c r="BM131" s="808">
        <v>350</v>
      </c>
      <c r="BN131" s="809"/>
      <c r="BO131" s="809"/>
      <c r="BP131" s="809"/>
      <c r="BQ131" s="809"/>
      <c r="BR131" s="809"/>
      <c r="BS131" s="810"/>
      <c r="BT131" s="811"/>
      <c r="BU131" s="812"/>
      <c r="BV131" s="812"/>
      <c r="BW131" s="812"/>
      <c r="BX131" s="812"/>
      <c r="BY131" s="812"/>
      <c r="BZ131" s="813"/>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814" t="s">
        <v>486</v>
      </c>
      <c r="B132" s="815"/>
      <c r="C132" s="815"/>
      <c r="D132" s="815"/>
      <c r="E132" s="815"/>
      <c r="F132" s="815"/>
      <c r="G132" s="815"/>
      <c r="H132" s="815"/>
      <c r="I132" s="815"/>
      <c r="J132" s="815"/>
      <c r="K132" s="815"/>
      <c r="L132" s="815"/>
      <c r="M132" s="815"/>
      <c r="N132" s="815"/>
      <c r="O132" s="815"/>
      <c r="P132" s="815"/>
      <c r="Q132" s="815"/>
      <c r="R132" s="815"/>
      <c r="S132" s="815"/>
      <c r="T132" s="815"/>
      <c r="U132" s="815"/>
      <c r="V132" s="818" t="s">
        <v>487</v>
      </c>
      <c r="W132" s="818"/>
      <c r="X132" s="818"/>
      <c r="Y132" s="818"/>
      <c r="Z132" s="819"/>
      <c r="AA132" s="820">
        <v>4.2781259059999996</v>
      </c>
      <c r="AB132" s="821"/>
      <c r="AC132" s="821"/>
      <c r="AD132" s="821"/>
      <c r="AE132" s="822"/>
      <c r="AF132" s="823">
        <v>4.9684286709999999</v>
      </c>
      <c r="AG132" s="821"/>
      <c r="AH132" s="821"/>
      <c r="AI132" s="821"/>
      <c r="AJ132" s="822"/>
      <c r="AK132" s="823">
        <v>6.0889533269999996</v>
      </c>
      <c r="AL132" s="821"/>
      <c r="AM132" s="821"/>
      <c r="AN132" s="821"/>
      <c r="AO132" s="822"/>
      <c r="AP132" s="824"/>
      <c r="AQ132" s="825"/>
      <c r="AR132" s="825"/>
      <c r="AS132" s="825"/>
      <c r="AT132" s="826"/>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816"/>
      <c r="B133" s="817"/>
      <c r="C133" s="817"/>
      <c r="D133" s="817"/>
      <c r="E133" s="817"/>
      <c r="F133" s="817"/>
      <c r="G133" s="817"/>
      <c r="H133" s="817"/>
      <c r="I133" s="817"/>
      <c r="J133" s="817"/>
      <c r="K133" s="817"/>
      <c r="L133" s="817"/>
      <c r="M133" s="817"/>
      <c r="N133" s="817"/>
      <c r="O133" s="817"/>
      <c r="P133" s="817"/>
      <c r="Q133" s="817"/>
      <c r="R133" s="817"/>
      <c r="S133" s="817"/>
      <c r="T133" s="817"/>
      <c r="U133" s="817"/>
      <c r="V133" s="797" t="s">
        <v>488</v>
      </c>
      <c r="W133" s="797"/>
      <c r="X133" s="797"/>
      <c r="Y133" s="797"/>
      <c r="Z133" s="798"/>
      <c r="AA133" s="799">
        <v>4.2</v>
      </c>
      <c r="AB133" s="800"/>
      <c r="AC133" s="800"/>
      <c r="AD133" s="800"/>
      <c r="AE133" s="801"/>
      <c r="AF133" s="799">
        <v>4.4000000000000004</v>
      </c>
      <c r="AG133" s="800"/>
      <c r="AH133" s="800"/>
      <c r="AI133" s="800"/>
      <c r="AJ133" s="801"/>
      <c r="AK133" s="799">
        <v>5.0999999999999996</v>
      </c>
      <c r="AL133" s="800"/>
      <c r="AM133" s="800"/>
      <c r="AN133" s="800"/>
      <c r="AO133" s="801"/>
      <c r="AP133" s="802"/>
      <c r="AQ133" s="803"/>
      <c r="AR133" s="803"/>
      <c r="AS133" s="803"/>
      <c r="AT133" s="804"/>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oHqOi73AEAK6wdTZQUyWBbey05Y8aAJr1xUmgU3FSFwN3h7cGhnnhbD9dyfC4+caTjov6Qsa/0/iH7/CBku5dA==" saltValue="aEQyElD0kUTKDPchj0hH0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75" zoomScaleNormal="85" zoomScaleSheetLayoutView="75"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489</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MDEUX085F/+I28JugivHH5qmGONgVPUx4UY1O74RVBFHc39J3TEPRplE28TQyBRQJ6WZucrgqgjVVypFNjBz5Q==" saltValue="A2+U3TUW/yEqYYmS64fYU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75" zoomScaleNormal="75"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YIRGIPpyF9eEgqxx3aO0kdHGBuvG2xbCBaWTslQ7F/HJ/nk0DF9bDX6ahD19HiD9VFsFxMsTxJ1+AaQHPQkCYw==" saltValue="XwKXG3gPXmLH4xLUkBys1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75" zoomScaleSheetLayoutView="75"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490</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491</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5" t="s">
        <v>492</v>
      </c>
      <c r="AP7" s="303"/>
      <c r="AQ7" s="304" t="s">
        <v>493</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6"/>
      <c r="AP8" s="309" t="s">
        <v>494</v>
      </c>
      <c r="AQ8" s="310" t="s">
        <v>495</v>
      </c>
      <c r="AR8" s="311" t="s">
        <v>496</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29" t="s">
        <v>497</v>
      </c>
      <c r="AL9" s="1230"/>
      <c r="AM9" s="1230"/>
      <c r="AN9" s="1231"/>
      <c r="AO9" s="312">
        <v>496750</v>
      </c>
      <c r="AP9" s="312">
        <v>357117</v>
      </c>
      <c r="AQ9" s="313">
        <v>190701</v>
      </c>
      <c r="AR9" s="314">
        <v>87.3</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29" t="s">
        <v>498</v>
      </c>
      <c r="AL10" s="1230"/>
      <c r="AM10" s="1230"/>
      <c r="AN10" s="1231"/>
      <c r="AO10" s="315">
        <v>23378</v>
      </c>
      <c r="AP10" s="315">
        <v>16807</v>
      </c>
      <c r="AQ10" s="316">
        <v>22807</v>
      </c>
      <c r="AR10" s="317">
        <v>-26.3</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29" t="s">
        <v>499</v>
      </c>
      <c r="AL11" s="1230"/>
      <c r="AM11" s="1230"/>
      <c r="AN11" s="1231"/>
      <c r="AO11" s="315">
        <v>35058</v>
      </c>
      <c r="AP11" s="315">
        <v>25203</v>
      </c>
      <c r="AQ11" s="316">
        <v>29822</v>
      </c>
      <c r="AR11" s="317">
        <v>-15.5</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29" t="s">
        <v>500</v>
      </c>
      <c r="AL12" s="1230"/>
      <c r="AM12" s="1230"/>
      <c r="AN12" s="1231"/>
      <c r="AO12" s="315">
        <v>23617</v>
      </c>
      <c r="AP12" s="315">
        <v>16978</v>
      </c>
      <c r="AQ12" s="316">
        <v>3258</v>
      </c>
      <c r="AR12" s="317">
        <v>421.1</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29" t="s">
        <v>501</v>
      </c>
      <c r="AL13" s="1230"/>
      <c r="AM13" s="1230"/>
      <c r="AN13" s="1231"/>
      <c r="AO13" s="315" t="s">
        <v>502</v>
      </c>
      <c r="AP13" s="315" t="s">
        <v>502</v>
      </c>
      <c r="AQ13" s="316">
        <v>24</v>
      </c>
      <c r="AR13" s="317" t="s">
        <v>502</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29" t="s">
        <v>503</v>
      </c>
      <c r="AL14" s="1230"/>
      <c r="AM14" s="1230"/>
      <c r="AN14" s="1231"/>
      <c r="AO14" s="315">
        <v>14644</v>
      </c>
      <c r="AP14" s="315">
        <v>10528</v>
      </c>
      <c r="AQ14" s="316">
        <v>10094</v>
      </c>
      <c r="AR14" s="317">
        <v>4.3</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29" t="s">
        <v>504</v>
      </c>
      <c r="AL15" s="1230"/>
      <c r="AM15" s="1230"/>
      <c r="AN15" s="1231"/>
      <c r="AO15" s="315">
        <v>31912</v>
      </c>
      <c r="AP15" s="315">
        <v>22942</v>
      </c>
      <c r="AQ15" s="316">
        <v>4017</v>
      </c>
      <c r="AR15" s="317">
        <v>471.1</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32" t="s">
        <v>505</v>
      </c>
      <c r="AL16" s="1233"/>
      <c r="AM16" s="1233"/>
      <c r="AN16" s="1234"/>
      <c r="AO16" s="315">
        <v>-47389</v>
      </c>
      <c r="AP16" s="315">
        <v>-34068</v>
      </c>
      <c r="AQ16" s="316">
        <v>-17771</v>
      </c>
      <c r="AR16" s="317">
        <v>91.7</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32" t="s">
        <v>186</v>
      </c>
      <c r="AL17" s="1233"/>
      <c r="AM17" s="1233"/>
      <c r="AN17" s="1234"/>
      <c r="AO17" s="315">
        <v>577970</v>
      </c>
      <c r="AP17" s="315">
        <v>415507</v>
      </c>
      <c r="AQ17" s="316">
        <v>242952</v>
      </c>
      <c r="AR17" s="317">
        <v>71</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506</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507</v>
      </c>
      <c r="AP20" s="323" t="s">
        <v>508</v>
      </c>
      <c r="AQ20" s="324" t="s">
        <v>509</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26" t="s">
        <v>510</v>
      </c>
      <c r="AL21" s="1227"/>
      <c r="AM21" s="1227"/>
      <c r="AN21" s="1228"/>
      <c r="AO21" s="327">
        <v>36.659999999999997</v>
      </c>
      <c r="AP21" s="328">
        <v>21.84</v>
      </c>
      <c r="AQ21" s="329">
        <v>14.82</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26" t="s">
        <v>511</v>
      </c>
      <c r="AL22" s="1227"/>
      <c r="AM22" s="1227"/>
      <c r="AN22" s="1228"/>
      <c r="AO22" s="332">
        <v>97.7</v>
      </c>
      <c r="AP22" s="333">
        <v>95.6</v>
      </c>
      <c r="AQ22" s="334">
        <v>2.1</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512</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513</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514</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5" t="s">
        <v>492</v>
      </c>
      <c r="AP30" s="303"/>
      <c r="AQ30" s="304" t="s">
        <v>493</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6"/>
      <c r="AP31" s="309" t="s">
        <v>494</v>
      </c>
      <c r="AQ31" s="310" t="s">
        <v>495</v>
      </c>
      <c r="AR31" s="311" t="s">
        <v>496</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17" t="s">
        <v>515</v>
      </c>
      <c r="AL32" s="1218"/>
      <c r="AM32" s="1218"/>
      <c r="AN32" s="1219"/>
      <c r="AO32" s="342">
        <v>209636</v>
      </c>
      <c r="AP32" s="342">
        <v>150709</v>
      </c>
      <c r="AQ32" s="343">
        <v>136235</v>
      </c>
      <c r="AR32" s="344">
        <v>10.6</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17" t="s">
        <v>516</v>
      </c>
      <c r="AL33" s="1218"/>
      <c r="AM33" s="1218"/>
      <c r="AN33" s="1219"/>
      <c r="AO33" s="342" t="s">
        <v>502</v>
      </c>
      <c r="AP33" s="342" t="s">
        <v>502</v>
      </c>
      <c r="AQ33" s="343" t="s">
        <v>502</v>
      </c>
      <c r="AR33" s="344" t="s">
        <v>502</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17" t="s">
        <v>517</v>
      </c>
      <c r="AL34" s="1218"/>
      <c r="AM34" s="1218"/>
      <c r="AN34" s="1219"/>
      <c r="AO34" s="342" t="s">
        <v>502</v>
      </c>
      <c r="AP34" s="342" t="s">
        <v>502</v>
      </c>
      <c r="AQ34" s="343">
        <v>5</v>
      </c>
      <c r="AR34" s="344" t="s">
        <v>502</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17" t="s">
        <v>518</v>
      </c>
      <c r="AL35" s="1218"/>
      <c r="AM35" s="1218"/>
      <c r="AN35" s="1219"/>
      <c r="AO35" s="342">
        <v>71879</v>
      </c>
      <c r="AP35" s="342">
        <v>51674</v>
      </c>
      <c r="AQ35" s="343">
        <v>32688</v>
      </c>
      <c r="AR35" s="344">
        <v>58.1</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17" t="s">
        <v>519</v>
      </c>
      <c r="AL36" s="1218"/>
      <c r="AM36" s="1218"/>
      <c r="AN36" s="1219"/>
      <c r="AO36" s="342">
        <v>31652</v>
      </c>
      <c r="AP36" s="342">
        <v>22755</v>
      </c>
      <c r="AQ36" s="343">
        <v>4188</v>
      </c>
      <c r="AR36" s="344">
        <v>443.3</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17" t="s">
        <v>520</v>
      </c>
      <c r="AL37" s="1218"/>
      <c r="AM37" s="1218"/>
      <c r="AN37" s="1219"/>
      <c r="AO37" s="342">
        <v>39</v>
      </c>
      <c r="AP37" s="342">
        <v>28</v>
      </c>
      <c r="AQ37" s="343">
        <v>1212</v>
      </c>
      <c r="AR37" s="344">
        <v>-97.7</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20" t="s">
        <v>521</v>
      </c>
      <c r="AL38" s="1221"/>
      <c r="AM38" s="1221"/>
      <c r="AN38" s="1222"/>
      <c r="AO38" s="345" t="s">
        <v>502</v>
      </c>
      <c r="AP38" s="345" t="s">
        <v>502</v>
      </c>
      <c r="AQ38" s="346">
        <v>25</v>
      </c>
      <c r="AR38" s="334" t="s">
        <v>502</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20" t="s">
        <v>522</v>
      </c>
      <c r="AL39" s="1221"/>
      <c r="AM39" s="1221"/>
      <c r="AN39" s="1222"/>
      <c r="AO39" s="342">
        <v>-5809</v>
      </c>
      <c r="AP39" s="342">
        <v>-4176</v>
      </c>
      <c r="AQ39" s="343">
        <v>-7598</v>
      </c>
      <c r="AR39" s="344">
        <v>-45</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17" t="s">
        <v>523</v>
      </c>
      <c r="AL40" s="1218"/>
      <c r="AM40" s="1218"/>
      <c r="AN40" s="1219"/>
      <c r="AO40" s="342">
        <v>-231508</v>
      </c>
      <c r="AP40" s="342">
        <v>-166433</v>
      </c>
      <c r="AQ40" s="343">
        <v>-123844</v>
      </c>
      <c r="AR40" s="344">
        <v>34.4</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3" t="s">
        <v>299</v>
      </c>
      <c r="AL41" s="1224"/>
      <c r="AM41" s="1224"/>
      <c r="AN41" s="1225"/>
      <c r="AO41" s="342">
        <v>75889</v>
      </c>
      <c r="AP41" s="342">
        <v>54557</v>
      </c>
      <c r="AQ41" s="343">
        <v>42911</v>
      </c>
      <c r="AR41" s="344">
        <v>27.1</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524</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525</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526</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10" t="s">
        <v>492</v>
      </c>
      <c r="AN49" s="1212" t="s">
        <v>527</v>
      </c>
      <c r="AO49" s="1213"/>
      <c r="AP49" s="1213"/>
      <c r="AQ49" s="1213"/>
      <c r="AR49" s="1214"/>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11"/>
      <c r="AN50" s="358" t="s">
        <v>528</v>
      </c>
      <c r="AO50" s="359" t="s">
        <v>529</v>
      </c>
      <c r="AP50" s="360" t="s">
        <v>530</v>
      </c>
      <c r="AQ50" s="361" t="s">
        <v>531</v>
      </c>
      <c r="AR50" s="362" t="s">
        <v>532</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533</v>
      </c>
      <c r="AL51" s="355"/>
      <c r="AM51" s="363">
        <v>431627</v>
      </c>
      <c r="AN51" s="364">
        <v>276507</v>
      </c>
      <c r="AO51" s="365">
        <v>-37.299999999999997</v>
      </c>
      <c r="AP51" s="366">
        <v>333013</v>
      </c>
      <c r="AQ51" s="367">
        <v>5.3</v>
      </c>
      <c r="AR51" s="368">
        <v>-42.6</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534</v>
      </c>
      <c r="AM52" s="371">
        <v>258664</v>
      </c>
      <c r="AN52" s="372">
        <v>165704</v>
      </c>
      <c r="AO52" s="373">
        <v>47.7</v>
      </c>
      <c r="AP52" s="374">
        <v>126732</v>
      </c>
      <c r="AQ52" s="375">
        <v>19.100000000000001</v>
      </c>
      <c r="AR52" s="376">
        <v>28.6</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535</v>
      </c>
      <c r="AL53" s="355"/>
      <c r="AM53" s="363">
        <v>544176</v>
      </c>
      <c r="AN53" s="364">
        <v>357305</v>
      </c>
      <c r="AO53" s="365">
        <v>29.2</v>
      </c>
      <c r="AP53" s="366">
        <v>280458</v>
      </c>
      <c r="AQ53" s="367">
        <v>-15.8</v>
      </c>
      <c r="AR53" s="368">
        <v>45</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534</v>
      </c>
      <c r="AM54" s="371">
        <v>490181</v>
      </c>
      <c r="AN54" s="372">
        <v>321852</v>
      </c>
      <c r="AO54" s="373">
        <v>94.2</v>
      </c>
      <c r="AP54" s="374">
        <v>127286</v>
      </c>
      <c r="AQ54" s="375">
        <v>0.4</v>
      </c>
      <c r="AR54" s="376">
        <v>93.8</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536</v>
      </c>
      <c r="AL55" s="355"/>
      <c r="AM55" s="363">
        <v>480940</v>
      </c>
      <c r="AN55" s="364">
        <v>320200</v>
      </c>
      <c r="AO55" s="365">
        <v>-10.4</v>
      </c>
      <c r="AP55" s="366">
        <v>291945</v>
      </c>
      <c r="AQ55" s="367">
        <v>4.0999999999999996</v>
      </c>
      <c r="AR55" s="368">
        <v>-14.5</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534</v>
      </c>
      <c r="AM56" s="371">
        <v>350144</v>
      </c>
      <c r="AN56" s="372">
        <v>233119</v>
      </c>
      <c r="AO56" s="373">
        <v>-27.6</v>
      </c>
      <c r="AP56" s="374">
        <v>127651</v>
      </c>
      <c r="AQ56" s="375">
        <v>0.3</v>
      </c>
      <c r="AR56" s="376">
        <v>-27.9</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537</v>
      </c>
      <c r="AL57" s="355"/>
      <c r="AM57" s="363">
        <v>946648</v>
      </c>
      <c r="AN57" s="364">
        <v>663383</v>
      </c>
      <c r="AO57" s="365">
        <v>107.2</v>
      </c>
      <c r="AP57" s="366">
        <v>291173</v>
      </c>
      <c r="AQ57" s="367">
        <v>-0.3</v>
      </c>
      <c r="AR57" s="368">
        <v>107.5</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534</v>
      </c>
      <c r="AM58" s="371">
        <v>454763</v>
      </c>
      <c r="AN58" s="372">
        <v>318685</v>
      </c>
      <c r="AO58" s="373">
        <v>36.700000000000003</v>
      </c>
      <c r="AP58" s="374">
        <v>119071</v>
      </c>
      <c r="AQ58" s="375">
        <v>-6.7</v>
      </c>
      <c r="AR58" s="376">
        <v>43.4</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538</v>
      </c>
      <c r="AL59" s="355"/>
      <c r="AM59" s="363">
        <v>1160303</v>
      </c>
      <c r="AN59" s="364">
        <v>834150</v>
      </c>
      <c r="AO59" s="365">
        <v>25.7</v>
      </c>
      <c r="AP59" s="366">
        <v>271581</v>
      </c>
      <c r="AQ59" s="367">
        <v>-6.7</v>
      </c>
      <c r="AR59" s="368">
        <v>32.4</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534</v>
      </c>
      <c r="AM60" s="371">
        <v>375167</v>
      </c>
      <c r="AN60" s="372">
        <v>269710</v>
      </c>
      <c r="AO60" s="373">
        <v>-15.4</v>
      </c>
      <c r="AP60" s="374">
        <v>117844</v>
      </c>
      <c r="AQ60" s="375">
        <v>-1</v>
      </c>
      <c r="AR60" s="376">
        <v>-14.4</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539</v>
      </c>
      <c r="AL61" s="377"/>
      <c r="AM61" s="378">
        <v>712739</v>
      </c>
      <c r="AN61" s="379">
        <v>490309</v>
      </c>
      <c r="AO61" s="380">
        <v>22.9</v>
      </c>
      <c r="AP61" s="381">
        <v>293634</v>
      </c>
      <c r="AQ61" s="382">
        <v>-2.7</v>
      </c>
      <c r="AR61" s="368">
        <v>25.6</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534</v>
      </c>
      <c r="AM62" s="371">
        <v>385784</v>
      </c>
      <c r="AN62" s="372">
        <v>261814</v>
      </c>
      <c r="AO62" s="373">
        <v>27.1</v>
      </c>
      <c r="AP62" s="374">
        <v>123717</v>
      </c>
      <c r="AQ62" s="375">
        <v>2.4</v>
      </c>
      <c r="AR62" s="376">
        <v>24.7</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p7vzP+ueCk2XMnp1aHdo55YhFUBr/mre1RH9Xq8OtmKP4vGhhgaSgxNZ+LEDbxYMjCx/BxrfICkttYDjGJlu6w==" saltValue="jvWoP7WYwLRitV0Ca2pDmw=="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75" zoomScaleNormal="75"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541</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xyIz6NEFJ/cKkilB4IDbS67sTR4zg4Gd60zkdBW28LLYK+ABBogt96x8QYZRNeRtjWHLA/bGn1FbnVySB2kT2w==" saltValue="92q8TyerWL8aAwGeFmiW1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77" zoomScaleNormal="77"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542</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L5+H9U2di63yLrTtvcxkITPkGdKKbYV9ASIWYA1Ex1SDs8SXnPNKdmQkZmnj9zIxoUYupzopF1v5996oke289g==" saltValue="sSEC0PShO5d/TeUkwcE1g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543</v>
      </c>
      <c r="G46" s="8" t="s">
        <v>544</v>
      </c>
      <c r="H46" s="8" t="s">
        <v>545</v>
      </c>
      <c r="I46" s="8" t="s">
        <v>546</v>
      </c>
      <c r="J46" s="9" t="s">
        <v>547</v>
      </c>
    </row>
    <row r="47" spans="2:10" ht="57.75" customHeight="1" x14ac:dyDescent="0.15">
      <c r="B47" s="10"/>
      <c r="C47" s="1235" t="s">
        <v>3</v>
      </c>
      <c r="D47" s="1235"/>
      <c r="E47" s="1236"/>
      <c r="F47" s="11">
        <v>85.9</v>
      </c>
      <c r="G47" s="12">
        <v>84.01</v>
      </c>
      <c r="H47" s="12">
        <v>76.16</v>
      </c>
      <c r="I47" s="12">
        <v>70.28</v>
      </c>
      <c r="J47" s="13">
        <v>64.34</v>
      </c>
    </row>
    <row r="48" spans="2:10" ht="57.75" customHeight="1" x14ac:dyDescent="0.15">
      <c r="B48" s="14"/>
      <c r="C48" s="1237" t="s">
        <v>4</v>
      </c>
      <c r="D48" s="1237"/>
      <c r="E48" s="1238"/>
      <c r="F48" s="15">
        <v>4.37</v>
      </c>
      <c r="G48" s="16">
        <v>5.04</v>
      </c>
      <c r="H48" s="16">
        <v>3.43</v>
      </c>
      <c r="I48" s="16">
        <v>5.98</v>
      </c>
      <c r="J48" s="17">
        <v>4.55</v>
      </c>
    </row>
    <row r="49" spans="2:10" ht="57.75" customHeight="1" thickBot="1" x14ac:dyDescent="0.2">
      <c r="B49" s="18"/>
      <c r="C49" s="1239" t="s">
        <v>5</v>
      </c>
      <c r="D49" s="1239"/>
      <c r="E49" s="1240"/>
      <c r="F49" s="19">
        <v>0.16</v>
      </c>
      <c r="G49" s="20">
        <v>0.98</v>
      </c>
      <c r="H49" s="20" t="s">
        <v>548</v>
      </c>
      <c r="I49" s="20" t="s">
        <v>549</v>
      </c>
      <c r="J49" s="21" t="s">
        <v>550</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16sO9rfU1uJsOw4sed2mBj2ikSCBYZHyuhoiPNe4F7/Xe9kgDHX7NHxduL8jajpU65kfcBrIV+lWAzrhORJspA==" saltValue="4FfkAOK4W2bhiuwbk0vhg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2020-09-17T01:47:01Z</cp:lastPrinted>
  <dcterms:created xsi:type="dcterms:W3CDTF">2020-02-10T02:25:32Z</dcterms:created>
  <dcterms:modified xsi:type="dcterms:W3CDTF">2020-09-18T05:04:56Z</dcterms:modified>
  <cp:category/>
</cp:coreProperties>
</file>