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<sst xmlns="http://schemas.openxmlformats.org/spreadsheetml/2006/main" count="1108" uniqueCount="626">
  <si>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</si>
  <si>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</si>
  <si>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</si>
  <si>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</si>
  <si>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</si>
  <si>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</si>
  <si>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</si>
  <si>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</si>
  <si>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</si>
  <si>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</si>
  <si>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</si>
  <si>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</si>
  <si>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</si>
  <si>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</si>
  <si>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</si>
  <si>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</si>
  <si>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</si>
  <si>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</si>
  <si>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</si>
  <si>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</si>
  <si>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</si>
  <si>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</si>
  <si>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</si>
  <si>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</si>
  <si>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</si>
  <si>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</si>
  <si>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</si>
  <si>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</si>
  <si>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</si>
  <si>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</si>
  <si>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</si>
  <si>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</si>
  <si>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</si>
  <si>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</si>
  <si>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</si>
  <si>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</si>
  <si>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</si>
  <si>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</si>
  <si>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</si>
  <si>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</si>
  <si>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</si>
  <si>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</si>
  <si>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</si>
  <si>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</si>
  <si>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</si>
  <si>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</si>
  <si>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</si>
  <si>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</si>
  <si>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</si>
  <si>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</si>
  <si>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</si>
  <si>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</si>
  <si>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</si>
  <si>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</si>
  <si>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</si>
  <si>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</si>
  <si>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</si>
  <si>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</si>
  <si>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</si>
  <si>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</si>
  <si>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</si>
  <si>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</si>
  <si>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</si>
  <si>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</si>
  <si>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</si>
  <si>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</si>
  <si>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</si>
  <si>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</si>
  <si>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</si>
  <si>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</si>
  <si>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</si>
  <si>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</si>
  <si>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</si>
  <si>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</si>
  <si>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</si>
  <si>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</si>
  <si>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</si>
  <si>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</si>
  <si>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</si>
  <si>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</si>
  <si>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</si>
  <si>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</si>
  <si>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</si>
  <si>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</si>
  <si>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</si>
  <si>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</si>
  <si>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</si>
  <si>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</si>
  <si>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</si>
  <si>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</si>
  <si>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</si>
  <si>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</si>
  <si>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</si>
  <si>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</si>
  <si>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</si>
  <si>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</si>
  <si>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</si>
  <si>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</si>
  <si>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</si>
  <si>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</si>
  <si>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</si>
  <si>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</si>
  <si>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</si>
  <si>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</si>
  <si>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</si>
  <si>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</si>
  <si>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</si>
  <si>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</si>
  <si>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</si>
  <si>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</si>
  <si>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</si>
  <si>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</si>
  <si>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</si>
  <si>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</si>
  <si>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</si>
  <si>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</si>
  <si>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</si>
  <si>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</si>
  <si>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</si>
  <si>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</si>
  <si>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</si>
  <si>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</si>
  <si>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</si>
  <si>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</si>
  <si>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</si>
  <si>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</si>
  <si>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</si>
  <si>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</si>
  <si>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</si>
  <si>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</si>
  <si>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</si>
  <si>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</si>
  <si>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</si>
  <si>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</si>
  <si>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</si>
  <si>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</si>
  <si>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</si>
  <si>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</si>
  <si>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</si>
  <si>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</si>
  <si>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</si>
  <si>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</si>
  <si>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</si>
  <si>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</si>
  <si>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</si>
  <si>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</si>
  <si>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</si>
  <si>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</si>
  <si>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</si>
  <si>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</si>
  <si>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</si>
  <si>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</si>
  <si>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</si>
  <si>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</si>
  <si>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</si>
  <si>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</si>
  <si>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</si>
  <si>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</si>
  <si>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</si>
  <si>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</si>
  <si>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</si>
  <si>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</si>
  <si>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</si>
  <si>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</si>
  <si>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</si>
  <si>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</si>
  <si>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</si>
  <si>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</si>
  <si>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</si>
  <si>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</si>
  <si>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</si>
  <si>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</si>
  <si>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</si>
  <si>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</si>
  <si>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</si>
  <si>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</si>
  <si>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</si>
  <si>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</si>
  <si>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</si>
  <si>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</si>
  <si>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</si>
  <si>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</si>
  <si>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</si>
  <si>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</si>
  <si>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</si>
  <si>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</si>
  <si>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</si>
  <si>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</si>
  <si>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</si>
  <si>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</si>
  <si>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</si>
  <si>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</si>
  <si>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</si>
  <si>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</si>
  <si>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</si>
  <si>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</si>
  <si>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</si>
  <si>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</si>
  <si>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</si>
  <si>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</si>
  <si>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</si>
  <si>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</si>
  <si>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</si>
  <si>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</si>
  <si>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</si>
  <si>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</si>
  <si>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</si>
  <si>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</si>
  <si>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</si>
  <si>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</si>
  <si>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</si>
  <si>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</si>
  <si>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</si>
  <si>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</si>
  <si>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</si>
  <si>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</si>
  <si>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</si>
  <si>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</si>
  <si>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</si>
  <si>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</si>
  <si>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宮城県多賀城市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</si>
  <si>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</si>
  <si>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</si>
  <si>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</si>
  <si>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</si>
  <si>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</si>
  <si>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</si>
  <si>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</si>
  <si>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</si>
  <si>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</si>
  <si>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</si>
  <si>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</si>
  <si>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</si>
  <si>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</si>
  <si>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</si>
  <si>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</si>
  <si>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</si>
  <si>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</si>
  <si>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</si>
  <si>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</si>
  <si>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</si>
  <si>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</si>
  <si>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</si>
  <si>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</si>
  <si>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</si>
  <si>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</si>
  <si>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</si>
  <si>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</si>
  <si>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</si>
  <si>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</si>
  <si>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</si>
  <si>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</si>
  <si>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</si>
  <si>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</si>
  <si>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</si>
  <si>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</si>
  <si>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</si>
  <si>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</si>
  <si>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</si>
  <si>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</si>
  <si>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</si>
  <si>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</si>
  <si>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</si>
  <si>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</si>
  <si>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</si>
  <si>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</si>
  <si>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</si>
  <si>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</si>
  <si>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</si>
  <si>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</si>
  <si>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</si>
  <si>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</si>
  <si>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</si>
  <si>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</si>
  <si>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</si>
  <si>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</si>
  <si>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</si>
  <si>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</si>
  <si>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</si>
  <si>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</si>
  <si>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</si>
  <si>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</si>
  <si>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</si>
  <si>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</si>
  <si>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</si>
  <si>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</si>
  <si>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</si>
  <si>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</si>
  <si>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</si>
  <si>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</si>
  <si>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</si>
  <si>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</si>
  <si>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</si>
  <si>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</si>
  <si>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</si>
  <si>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</si>
  <si>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</si>
  <si>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</si>
  <si>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</si>
  <si>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</si>
  <si>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</si>
  <si>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</si>
  <si>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</si>
  <si>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</si>
  <si>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</si>
  <si>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</si>
  <si>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</si>
  <si>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</si>
  <si>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</si>
  <si>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</si>
  <si>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</si>
  <si>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</si>
  <si>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</si>
  <si>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</si>
  <si>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</si>
  <si>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</si>
  <si>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</si>
  <si>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</si>
  <si>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</si>
  <si>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</si>
  <si>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</si>
  <si>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</si>
  <si>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</si>
  <si>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</si>
  <si>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</si>
  <si>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</si>
  <si>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</si>
  <si>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</si>
  <si>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</si>
  <si>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</si>
  <si>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</si>
  <si>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</si>
  <si>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</si>
  <si>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</si>
  <si>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</si>
  <si>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</si>
  <si>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</si>
  <si>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</si>
  <si>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</si>
  <si>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</si>
  <si>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</si>
  <si>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</si>
  <si>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</si>
  <si>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</si>
  <si>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</si>
  <si>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</si>
  <si>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</si>
  <si>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</si>
  <si>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</si>
  <si>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</si>
  <si>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</si>
  <si>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</si>
  <si>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</si>
  <si>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</si>
  <si>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</si>
  <si>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</si>
  <si>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</si>
  <si>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</si>
  <si>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</si>
  <si>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</si>
  <si>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</si>
  <si>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</si>
  <si>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</si>
  <si>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</si>
  <si>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</si>
  <si>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</si>
  <si>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</si>
  <si>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</si>
  <si>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</si>
  <si>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</si>
  <si>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宮城県多賀城市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</si>
  <si>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</si>
  <si>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</si>
  <si>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</si>
  <si>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</si>
  <si>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</si>
  <si>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</si>
  <si>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</si>
  <si>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</si>
  <si>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</si>
  <si>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</si>
  <si>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</si>
  <si>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</si>
  <si>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</si>
  <si>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</si>
  <si>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</si>
  <si>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</si>
  <si>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</si>
  <si>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</si>
  <si>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</si>
  <si>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</si>
  <si>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</si>
  <si>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</si>
  <si>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</si>
  <si>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</si>
  <si>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</si>
  <si>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</si>
  <si>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</si>
  <si>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</si>
  <si>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</si>
  <si>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</si>
  <si>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</si>
  <si>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</si>
  <si>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</si>
  <si>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</si>
  <si>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</si>
  <si>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</si>
  <si>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</si>
  <si>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</si>
  <si>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</si>
  <si>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</si>
  <si>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</si>
  <si>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</si>
  <si>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</si>
  <si>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</si>
  <si>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</si>
  <si>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</si>
  <si>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</si>
  <si>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</si>
  <si>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</si>
  <si>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</si>
  <si>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</si>
  <si>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</si>
  <si>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</si>
  <si>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</si>
  <si>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</si>
  <si>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</si>
  <si>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</si>
  <si>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</si>
  <si>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</si>
  <si>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</si>
  <si>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</si>
  <si>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</si>
  <si>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</si>
  <si>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</si>
  <si>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</si>
  <si>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</si>
  <si>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</si>
  <si>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</si>
  <si>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</si>
  <si>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</si>
  <si>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</si>
  <si>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</si>
  <si>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</si>
  <si>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</si>
  <si>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</si>
  <si>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</si>
  <si>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</si>
  <si>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</si>
  <si>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</si>
  <si>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</si>
  <si>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</si>
  <si>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</si>
  <si>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</si>
  <si>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</si>
  <si>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</si>
  <si>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</si>
  <si>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</si>
  <si>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</si>
  <si>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</si>
  <si>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</si>
  <si>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</si>
  <si>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</si>
  <si>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</si>
  <si>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</si>
  <si>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</si>
  <si>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</si>
  <si>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</si>
  <si>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</si>
  <si>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</si>
  <si>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</si>
  <si>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</si>
  <si>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</si>
  <si>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</si>
  <si>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</si>
  <si>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</si>
  <si>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</si>
  <si>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</si>
  <si>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</si>
  <si>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</si>
  <si>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</si>
  <si>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</si>
  <si>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</si>
  <si>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</si>
  <si>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</si>
  <si>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</si>
  <si>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</si>
  <si>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</si>
  <si>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</si>
  <si>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</si>
  <si>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</si>
  <si>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</si>
  <si>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</si>
  <si>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</si>
  <si>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</si>
  <si>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</si>
  <si>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</si>
  <si>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</si>
  <si>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</si>
  <si>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</si>
  <si>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</si>
  <si>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</si>
  <si>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</si>
  <si>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</si>
  <si>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</si>
  <si>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</si>
  <si>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</si>
  <si>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</si>
  <si>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</si>
  <si>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</si>
  <si>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</si>
  <si>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</si>
  <si>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</si>
  <si>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</si>
  <si>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</si>
  <si>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</si>
  <si>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</si>
  <si>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</si>
  <si>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</si>
  <si>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</si>
  <si>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</si>
  <si>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</si>
  <si>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</si>
  <si>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</si>
  <si>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</si>
  <si>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</si>
  <si>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</si>
  <si>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</si>
  <si>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</si>
  <si>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</si>
  <si>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</si>
  <si>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</si>
  <si>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</si>
  <si>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</si>
  <si>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</si>
  <si>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</si>
  <si>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</si>
  <si>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</si>
  <si>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</si>
  <si>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</si>
  <si>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</si>
  <si>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</si>
  <si>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</si>
  <si>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</si>
  <si>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</si>
  <si>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</si>
  <si>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</si>
  <si>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</si>
  <si>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</si>
  <si>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</si>
  <si>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</si>
  <si>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</si>
  <si>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</si>
  <si>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</si>
  <si>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</si>
  <si>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</si>
  <si>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</si>
  <si>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</si>
  <si>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</si>
  <si>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</si>
  <si>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</si>
  <si>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</si>
  <si>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</si>
  <si>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4.75</t>
  </si>
  <si>
    <t>▲ 1.49</t>
  </si>
  <si>
    <t>▲ 7.17</t>
  </si>
  <si>
    <t>▲ 0.50</t>
  </si>
  <si>
    <t>水道事業会計</t>
  </si>
  <si>
    <t>一般会計</t>
  </si>
  <si>
    <t>介護保険特別会計</t>
  </si>
  <si>
    <t>下水道事業特別会計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</si>
  <si>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</si>
  <si>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</si>
  <si>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</si>
  <si>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</si>
  <si>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</si>
  <si>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</si>
  <si>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</si>
  <si>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</si>
  <si>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</si>
  <si>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多賀城市土地開発公社</t>
    <phoneticPr fontId="2"/>
  </si>
  <si>
    <t>多賀城駅北開発</t>
    <phoneticPr fontId="2"/>
  </si>
  <si>
    <t>-</t>
    <phoneticPr fontId="2"/>
  </si>
  <si>
    <t>-</t>
    <phoneticPr fontId="2"/>
  </si>
  <si>
    <t>-</t>
    <phoneticPr fontId="2"/>
  </si>
  <si>
    <t>純損益
（形式収支）</t>
    <phoneticPr fontId="5"/>
  </si>
  <si>
    <t>宮城東部衛生組合</t>
    <rPh sb="0" eb="2">
      <t>ミヤギ</t>
    </rPh>
    <rPh sb="2" eb="4">
      <t>トウブ</t>
    </rPh>
    <rPh sb="4" eb="6">
      <t>エイセイ</t>
    </rPh>
    <rPh sb="6" eb="8">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</si>
  <si>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</si>
  <si>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</si>
  <si>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</si>
  <si>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</si>
  <si>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</si>
  <si>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</si>
  <si>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</si>
  <si>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</si>
  <si>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東日本大震災復興交付金事業基金</t>
  </si>
  <si>
    <t>ふるさと多賀城応援基金</t>
  </si>
  <si>
    <t>庁舎耐震対策等事業基金</t>
  </si>
  <si>
    <t>東日本大震災復興基金</t>
  </si>
  <si>
    <t>史跡のまち基金</t>
  </si>
  <si>
    <t>法適用企業</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</si>
  <si>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</si>
  <si>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</si>
  <si>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</si>
  <si>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</si>
  <si>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</si>
  <si>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</si>
  <si>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</si>
  <si>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</si>
  <si>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</si>
  <si>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</si>
  <si>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</si>
  <si>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</si>
  <si>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</si>
  <si>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</si>
  <si>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</si>
  <si>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</si>
  <si>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</si>
  <si>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</si>
  <si>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</si>
  <si>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</si>
  <si>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</si>
  <si>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</si>
  <si>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</si>
  <si>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類似団体平均を下回っているが、今後庁舎の耐震対策として多額の借入が必要なことから、将来負担比率が上昇すると予想される。その他の公共施設についても老朽化が進んでおり、公共施設等総合管理計画に基づき、施設の統廃合等を含めた施設の整備を進めていく。</t>
    <rPh sb="38" eb="40">
      <t>チョウシャ</t>
    </rPh>
    <rPh sb="41" eb="43">
      <t>タイシン</t>
    </rPh>
    <rPh sb="54" eb="56">
      <t>ヒツヨウ</t>
    </rPh>
    <rPh sb="82" eb="83">
      <t>タ</t>
    </rPh>
    <rPh sb="84" eb="86">
      <t>コウキョウ</t>
    </rPh>
    <rPh sb="86" eb="88">
      <t>シセツ</t>
    </rPh>
    <rPh sb="93" eb="96">
      <t>ロウキュウカ</t>
    </rPh>
    <rPh sb="97" eb="98">
      <t>スス</t>
    </rPh>
    <phoneticPr fontId="2"/>
  </si>
  <si>
    <t>将来負担比率はプライマリーバランスを維持したことで将来負担額が減少し、さらに、ふるさと多賀城応援寄附金を原資とし、平成２９年度に新設したふるさと多賀城応援基金の積立額が増額したことにより、充当可能基金額が増額したため大きく改善した。
実質公債費比率については、平成３０年度は平成９年に借り入れた臨時税収補てん債、借入臨時地方道整備（高橋土地区画整理地内道路等）、平成１４年に借り入れた臨時地方道整備（城南土地区画整理）の償還終了により元利償還金が減少したことや、税収の増による標準税収入額等の増により実質公債費比率は１ポイント改善した。
基金の一時的な増額により、将来負担比率が算出されてないが、平成３１年度以降は庁舎耐震対策事業が本格化し、多額の単独債の発行を予定していることから、比率の上昇を見込んでいる。</t>
    <rPh sb="84" eb="86">
      <t>ゾウガク</t>
    </rPh>
    <rPh sb="137" eb="139">
      <t>ヘイセイ</t>
    </rPh>
    <rPh sb="140" eb="141">
      <t>ネン</t>
    </rPh>
    <rPh sb="181" eb="183">
      <t>ヘイセイ</t>
    </rPh>
    <rPh sb="185" eb="186">
      <t>ネン</t>
    </rPh>
    <rPh sb="269" eb="271">
      <t>キキン</t>
    </rPh>
    <rPh sb="272" eb="275">
      <t>イチジテキ</t>
    </rPh>
    <rPh sb="276" eb="278">
      <t>ゾウガク</t>
    </rPh>
    <rPh sb="282" eb="288">
      <t>ショウライフタンヒリツ</t>
    </rPh>
    <rPh sb="289" eb="291">
      <t>サンシュツ</t>
    </rPh>
    <rPh sb="298" eb="300">
      <t>ヘイセイ</t>
    </rPh>
    <rPh sb="302" eb="303">
      <t>ネン</t>
    </rPh>
    <rPh sb="303" eb="304">
      <t>ド</t>
    </rPh>
    <rPh sb="304" eb="306">
      <t>イコウ</t>
    </rPh>
    <rPh sb="307" eb="309">
      <t>チョウシャ</t>
    </rPh>
    <rPh sb="309" eb="311">
      <t>タイシン</t>
    </rPh>
    <rPh sb="311" eb="313">
      <t>タイサク</t>
    </rPh>
    <rPh sb="313" eb="315">
      <t>ジギョウ</t>
    </rPh>
    <rPh sb="316" eb="319">
      <t>ホンカクカ</t>
    </rPh>
    <rPh sb="321" eb="323">
      <t>タガク</t>
    </rPh>
    <rPh sb="324" eb="326">
      <t>タンドク</t>
    </rPh>
    <rPh sb="326" eb="327">
      <t>サイ</t>
    </rPh>
    <rPh sb="328" eb="330">
      <t>ハッコウ</t>
    </rPh>
    <rPh sb="331" eb="333">
      <t>ヨテイ</t>
    </rPh>
    <rPh sb="342" eb="344">
      <t>ヒリツ</t>
    </rPh>
    <rPh sb="345" eb="347">
      <t>ジョウショウ</t>
    </rPh>
    <rPh sb="348" eb="350">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</si>
</sst>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1659-45FD-97D7-CFD14D42E0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193680</c:v>
                </c:pt>
                <c:pt idx="1">
                  <c:v>346829</c:v>
                </c:pt>
                <c:pt idx="2">
                  <c:v>98817</c:v>
                </c:pt>
                <c:pt idx="3">
                  <c:v>98189</c:v>
                </c:pt>
                <c:pt idx="4">
                  <c:v>62600</c:v>
                </c:pt>
              </c:numCache>
            </c:numRef>
          </c:val>
          <c:smooth val="0"/>
          <c:extLst>
            <c:ext xmlns:c16="http://schemas.microsoft.com/office/drawing/2014/chart" uri="{C3380CC4-5D6E-409C-BE32-E72D297353CC}">
              <c16:uniqueId val="{00000001-1659-45FD-97D7-CFD14D42E0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0.26</c:v>
                </c:pt>
                <c:pt idx="1">
                  <c:v>1.21</c:v>
                </c:pt>
                <c:pt idx="2">
                  <c:v>0.92</c:v>
                </c:pt>
                <c:pt idx="3">
                  <c:v>1.21</c:v>
                </c:pt>
                <c:pt idx="4">
                  <c:v>5.18</c:v>
                </c:pt>
              </c:numCache>
            </c:numRef>
          </c:val>
          <c:extLst>
            <c:ext xmlns:c16="http://schemas.microsoft.com/office/drawing/2014/chart" uri="{C3380CC4-5D6E-409C-BE32-E72D297353CC}">
              <c16:uniqueId val="{00000000-593F-4B62-B1F1-C823944EF3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25.47</c:v>
                </c:pt>
                <c:pt idx="1">
                  <c:v>22.96</c:v>
                </c:pt>
                <c:pt idx="2">
                  <c:v>16.28</c:v>
                </c:pt>
                <c:pt idx="3">
                  <c:v>15.85</c:v>
                </c:pt>
                <c:pt idx="4">
                  <c:v>17.329999999999998</c:v>
                </c:pt>
              </c:numCache>
            </c:numRef>
          </c:val>
          <c:extLst>
            <c:ext xmlns:c16="http://schemas.microsoft.com/office/drawing/2014/chart" uri="{C3380CC4-5D6E-409C-BE32-E72D297353CC}">
              <c16:uniqueId val="{00000001-593F-4B62-B1F1-C823944EF3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-4.75</c:v>
                </c:pt>
                <c:pt idx="1">
                  <c:v>-1.49</c:v>
                </c:pt>
                <c:pt idx="2">
                  <c:v>-7.17</c:v>
                </c:pt>
                <c:pt idx="3">
                  <c:v>-0.5</c:v>
                </c:pt>
                <c:pt idx="4">
                  <c:v>4.5599999999999996</c:v>
                </c:pt>
              </c:numCache>
            </c:numRef>
          </c:val>
          <c:smooth val="0"/>
          <c:extLst>
            <c:ext xmlns:c16="http://schemas.microsoft.com/office/drawing/2014/chart" uri="{C3380CC4-5D6E-409C-BE32-E72D297353CC}">
              <c16:uniqueId val="{00000002-593F-4B62-B1F1-C823944EF3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A4A-4BA0-9A96-E642F5906D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4A-4BA0-9A96-E642F5906D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4A-4BA0-9A96-E642F5906D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4A-4BA0-9A96-E642F5906D9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0.87</c:v>
                </c:pt>
                <c:pt idx="2">
                  <c:v>#N/A</c:v>
                </c:pt>
                <c:pt idx="3">
                  <c:v>1.83</c:v>
                </c:pt>
                <c:pt idx="4">
                  <c:v>#N/A</c:v>
                </c:pt>
                <c:pt idx="5">
                  <c:v>2.2999999999999998</c:v>
                </c:pt>
                <c:pt idx="6">
                  <c:v>#N/A</c:v>
                </c:pt>
                <c:pt idx="7">
                  <c:v>2.69</c:v>
                </c:pt>
                <c:pt idx="8">
                  <c:v>#N/A</c:v>
                </c:pt>
                <c:pt idx="9">
                  <c:v>0.02</c:v>
                </c:pt>
              </c:numCache>
            </c:numRef>
          </c:val>
          <c:extLst>
            <c:ext xmlns:c16="http://schemas.microsoft.com/office/drawing/2014/chart" uri="{C3380CC4-5D6E-409C-BE32-E72D297353CC}">
              <c16:uniqueId val="{00000004-3A4A-4BA0-9A96-E642F5906D9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0.04</c:v>
                </c:pt>
                <c:pt idx="8">
                  <c:v>#N/A</c:v>
                </c:pt>
                <c:pt idx="9">
                  <c:v>0.04</c:v>
                </c:pt>
              </c:numCache>
            </c:numRef>
          </c:val>
          <c:extLst>
            <c:ext xmlns:c16="http://schemas.microsoft.com/office/drawing/2014/chart" uri="{C3380CC4-5D6E-409C-BE32-E72D297353CC}">
              <c16:uniqueId val="{00000005-3A4A-4BA0-9A96-E642F5906D9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0.53</c:v>
                </c:pt>
              </c:numCache>
            </c:numRef>
          </c:val>
          <c:extLst>
            <c:ext xmlns:c16="http://schemas.microsoft.com/office/drawing/2014/chart" uri="{C3380CC4-5D6E-409C-BE32-E72D297353CC}">
              <c16:uniqueId val="{00000006-3A4A-4BA0-9A96-E642F5906D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0.8</c:v>
                </c:pt>
                <c:pt idx="4">
                  <c:v>#N/A</c:v>
                </c:pt>
                <c:pt idx="5">
                  <c:v>1.07</c:v>
                </c:pt>
                <c:pt idx="6">
                  <c:v>#N/A</c:v>
                </c:pt>
                <c:pt idx="7">
                  <c:v>0.79</c:v>
                </c:pt>
                <c:pt idx="8">
                  <c:v>#N/A</c:v>
                </c:pt>
                <c:pt idx="9">
                  <c:v>1.2</c:v>
                </c:pt>
              </c:numCache>
            </c:numRef>
          </c:val>
          <c:extLst>
            <c:ext xmlns:c16="http://schemas.microsoft.com/office/drawing/2014/chart" uri="{C3380CC4-5D6E-409C-BE32-E72D297353CC}">
              <c16:uniqueId val="{00000007-3A4A-4BA0-9A96-E642F5906D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1.21</c:v>
                </c:pt>
                <c:pt idx="4">
                  <c:v>#N/A</c:v>
                </c:pt>
                <c:pt idx="5">
                  <c:v>0.92</c:v>
                </c:pt>
                <c:pt idx="6">
                  <c:v>#N/A</c:v>
                </c:pt>
                <c:pt idx="7">
                  <c:v>1.21</c:v>
                </c:pt>
                <c:pt idx="8">
                  <c:v>#N/A</c:v>
                </c:pt>
                <c:pt idx="9">
                  <c:v>5.18</c:v>
                </c:pt>
              </c:numCache>
            </c:numRef>
          </c:val>
          <c:extLst>
            <c:ext xmlns:c16="http://schemas.microsoft.com/office/drawing/2014/chart" uri="{C3380CC4-5D6E-409C-BE32-E72D297353CC}">
              <c16:uniqueId val="{00000008-3A4A-4BA0-9A96-E642F5906D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8.14</c:v>
                </c:pt>
                <c:pt idx="2">
                  <c:v>#N/A</c:v>
                </c:pt>
                <c:pt idx="3">
                  <c:v>7.25</c:v>
                </c:pt>
                <c:pt idx="4">
                  <c:v>#N/A</c:v>
                </c:pt>
                <c:pt idx="5">
                  <c:v>6.67</c:v>
                </c:pt>
                <c:pt idx="6">
                  <c:v>#N/A</c:v>
                </c:pt>
                <c:pt idx="7">
                  <c:v>6.06</c:v>
                </c:pt>
                <c:pt idx="8">
                  <c:v>#N/A</c:v>
                </c:pt>
                <c:pt idx="9">
                  <c:v>5.91</c:v>
                </c:pt>
              </c:numCache>
            </c:numRef>
          </c:val>
          <c:extLst>
            <c:ext xmlns:c16="http://schemas.microsoft.com/office/drawing/2014/chart" uri="{C3380CC4-5D6E-409C-BE32-E72D297353CC}">
              <c16:uniqueId val="{00000009-3A4A-4BA0-9A96-E642F5906D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2424</c:v>
                </c:pt>
                <c:pt idx="5">
                  <c:v>2297</c:v>
                </c:pt>
                <c:pt idx="8">
                  <c:v>2507</c:v>
                </c:pt>
                <c:pt idx="11">
                  <c:v>2470</c:v>
                </c:pt>
                <c:pt idx="14">
                  <c:v>2524</c:v>
                </c:pt>
              </c:numCache>
            </c:numRef>
          </c:val>
          <c:extLst>
            <c:ext xmlns:c16="http://schemas.microsoft.com/office/drawing/2014/chart" uri="{C3380CC4-5D6E-409C-BE32-E72D297353CC}">
              <c16:uniqueId val="{00000000-52C5-44E9-9C49-57B7D477C5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C5-44E9-9C49-57B7D477C5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2</c:v>
                </c:pt>
                <c:pt idx="9">
                  <c:v>2</c:v>
                </c:pt>
                <c:pt idx="12">
                  <c:v>2</c:v>
                </c:pt>
              </c:numCache>
            </c:numRef>
          </c:val>
          <c:extLst>
            <c:ext xmlns:c16="http://schemas.microsoft.com/office/drawing/2014/chart" uri="{C3380CC4-5D6E-409C-BE32-E72D297353CC}">
              <c16:uniqueId val="{00000002-52C5-44E9-9C49-57B7D477C5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69</c:v>
                </c:pt>
                <c:pt idx="3">
                  <c:v>113</c:v>
                </c:pt>
                <c:pt idx="6">
                  <c:v>114</c:v>
                </c:pt>
                <c:pt idx="9">
                  <c:v>67</c:v>
                </c:pt>
                <c:pt idx="12">
                  <c:v>15</c:v>
                </c:pt>
              </c:numCache>
            </c:numRef>
          </c:val>
          <c:extLst>
            <c:ext xmlns:c16="http://schemas.microsoft.com/office/drawing/2014/chart" uri="{C3380CC4-5D6E-409C-BE32-E72D297353CC}">
              <c16:uniqueId val="{00000003-52C5-44E9-9C49-57B7D477C5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1028</c:v>
                </c:pt>
                <c:pt idx="3">
                  <c:v>1001</c:v>
                </c:pt>
                <c:pt idx="6">
                  <c:v>1154</c:v>
                </c:pt>
                <c:pt idx="9">
                  <c:v>1239</c:v>
                </c:pt>
                <c:pt idx="12">
                  <c:v>1066</c:v>
                </c:pt>
              </c:numCache>
            </c:numRef>
          </c:val>
          <c:extLst>
            <c:ext xmlns:c16="http://schemas.microsoft.com/office/drawing/2014/chart" uri="{C3380CC4-5D6E-409C-BE32-E72D297353CC}">
              <c16:uniqueId val="{00000004-52C5-44E9-9C49-57B7D477C5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C5-44E9-9C49-57B7D477C5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C5-44E9-9C49-57B7D477C5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2277</c:v>
                </c:pt>
                <c:pt idx="3">
                  <c:v>2105</c:v>
                </c:pt>
                <c:pt idx="6">
                  <c:v>2208</c:v>
                </c:pt>
                <c:pt idx="9">
                  <c:v>2105</c:v>
                </c:pt>
                <c:pt idx="12">
                  <c:v>2068</c:v>
                </c:pt>
              </c:numCache>
            </c:numRef>
          </c:val>
          <c:extLst>
            <c:ext xmlns:c16="http://schemas.microsoft.com/office/drawing/2014/chart" uri="{C3380CC4-5D6E-409C-BE32-E72D297353CC}">
              <c16:uniqueId val="{00000007-52C5-44E9-9C49-57B7D477C5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950</c:v>
                </c:pt>
                <c:pt idx="2">
                  <c:v>#N/A</c:v>
                </c:pt>
                <c:pt idx="3">
                  <c:v>#N/A</c:v>
                </c:pt>
                <c:pt idx="4">
                  <c:v>922</c:v>
                </c:pt>
                <c:pt idx="5">
                  <c:v>#N/A</c:v>
                </c:pt>
                <c:pt idx="6">
                  <c:v>#N/A</c:v>
                </c:pt>
                <c:pt idx="7">
                  <c:v>971</c:v>
                </c:pt>
                <c:pt idx="8">
                  <c:v>#N/A</c:v>
                </c:pt>
                <c:pt idx="9">
                  <c:v>#N/A</c:v>
                </c:pt>
                <c:pt idx="10">
                  <c:v>943</c:v>
                </c:pt>
                <c:pt idx="11">
                  <c:v>#N/A</c:v>
                </c:pt>
                <c:pt idx="12">
                  <c:v>#N/A</c:v>
                </c:pt>
                <c:pt idx="13">
                  <c:v>627</c:v>
                </c:pt>
                <c:pt idx="14">
                  <c:v>#N/A</c:v>
                </c:pt>
              </c:numCache>
            </c:numRef>
          </c:val>
          <c:smooth val="0"/>
          <c:extLst>
            <c:ext xmlns:c16="http://schemas.microsoft.com/office/drawing/2014/chart" uri="{C3380CC4-5D6E-409C-BE32-E72D297353CC}">
              <c16:uniqueId val="{00000008-52C5-44E9-9C49-57B7D477C5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24765</c:v>
                </c:pt>
                <c:pt idx="5">
                  <c:v>25082</c:v>
                </c:pt>
                <c:pt idx="8">
                  <c:v>24108</c:v>
                </c:pt>
                <c:pt idx="11">
                  <c:v>23459</c:v>
                </c:pt>
                <c:pt idx="14">
                  <c:v>22910</c:v>
                </c:pt>
              </c:numCache>
            </c:numRef>
          </c:val>
          <c:extLst>
            <c:ext xmlns:c16="http://schemas.microsoft.com/office/drawing/2014/chart" uri="{C3380CC4-5D6E-409C-BE32-E72D297353CC}">
              <c16:uniqueId val="{00000000-8B05-45AE-BB6C-54C08AD15A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4193</c:v>
                </c:pt>
                <c:pt idx="5">
                  <c:v>5551</c:v>
                </c:pt>
                <c:pt idx="8">
                  <c:v>6350</c:v>
                </c:pt>
                <c:pt idx="11">
                  <c:v>6220</c:v>
                </c:pt>
                <c:pt idx="14">
                  <c:v>6543</c:v>
                </c:pt>
              </c:numCache>
            </c:numRef>
          </c:val>
          <c:extLst>
            <c:ext xmlns:c16="http://schemas.microsoft.com/office/drawing/2014/chart" uri="{C3380CC4-5D6E-409C-BE32-E72D297353CC}">
              <c16:uniqueId val="{00000001-8B05-45AE-BB6C-54C08AD15A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8815</c:v>
                </c:pt>
                <c:pt idx="5">
                  <c:v>7893</c:v>
                </c:pt>
                <c:pt idx="8">
                  <c:v>7782</c:v>
                </c:pt>
                <c:pt idx="11">
                  <c:v>8730</c:v>
                </c:pt>
                <c:pt idx="14">
                  <c:v>9595</c:v>
                </c:pt>
              </c:numCache>
            </c:numRef>
          </c:val>
          <c:extLst>
            <c:ext xmlns:c16="http://schemas.microsoft.com/office/drawing/2014/chart" uri="{C3380CC4-5D6E-409C-BE32-E72D297353CC}">
              <c16:uniqueId val="{00000002-8B05-45AE-BB6C-54C08AD15A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05-45AE-BB6C-54C08AD15A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05-45AE-BB6C-54C08AD15A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3</c:v>
                </c:pt>
                <c:pt idx="6">
                  <c:v>3</c:v>
                </c:pt>
                <c:pt idx="9">
                  <c:v>6</c:v>
                </c:pt>
                <c:pt idx="12">
                  <c:v>5</c:v>
                </c:pt>
              </c:numCache>
            </c:numRef>
          </c:val>
          <c:extLst>
            <c:ext xmlns:c16="http://schemas.microsoft.com/office/drawing/2014/chart" uri="{C3380CC4-5D6E-409C-BE32-E72D297353CC}">
              <c16:uniqueId val="{00000005-8B05-45AE-BB6C-54C08AD15A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1430</c:v>
                </c:pt>
                <c:pt idx="3">
                  <c:v>1319</c:v>
                </c:pt>
                <c:pt idx="6">
                  <c:v>1306</c:v>
                </c:pt>
                <c:pt idx="9">
                  <c:v>1269</c:v>
                </c:pt>
                <c:pt idx="12">
                  <c:v>1158</c:v>
                </c:pt>
              </c:numCache>
            </c:numRef>
          </c:val>
          <c:extLst>
            <c:ext xmlns:c16="http://schemas.microsoft.com/office/drawing/2014/chart" uri="{C3380CC4-5D6E-409C-BE32-E72D297353CC}">
              <c16:uniqueId val="{00000006-8B05-45AE-BB6C-54C08AD15A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358</c:v>
                </c:pt>
                <c:pt idx="3">
                  <c:v>252</c:v>
                </c:pt>
                <c:pt idx="6">
                  <c:v>133</c:v>
                </c:pt>
                <c:pt idx="9">
                  <c:v>131</c:v>
                </c:pt>
                <c:pt idx="12">
                  <c:v>126</c:v>
                </c:pt>
              </c:numCache>
            </c:numRef>
          </c:val>
          <c:extLst>
            <c:ext xmlns:c16="http://schemas.microsoft.com/office/drawing/2014/chart" uri="{C3380CC4-5D6E-409C-BE32-E72D297353CC}">
              <c16:uniqueId val="{00000007-8B05-45AE-BB6C-54C08AD15A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11113</c:v>
                </c:pt>
                <c:pt idx="3">
                  <c:v>12944</c:v>
                </c:pt>
                <c:pt idx="6">
                  <c:v>12639</c:v>
                </c:pt>
                <c:pt idx="9">
                  <c:v>12135</c:v>
                </c:pt>
                <c:pt idx="12">
                  <c:v>11949</c:v>
                </c:pt>
              </c:numCache>
            </c:numRef>
          </c:val>
          <c:extLst>
            <c:ext xmlns:c16="http://schemas.microsoft.com/office/drawing/2014/chart" uri="{C3380CC4-5D6E-409C-BE32-E72D297353CC}">
              <c16:uniqueId val="{00000008-8B05-45AE-BB6C-54C08AD15A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11</c:v>
                </c:pt>
                <c:pt idx="6">
                  <c:v>8</c:v>
                </c:pt>
                <c:pt idx="9">
                  <c:v>6</c:v>
                </c:pt>
                <c:pt idx="12">
                  <c:v>4</c:v>
                </c:pt>
              </c:numCache>
            </c:numRef>
          </c:val>
          <c:extLst>
            <c:ext xmlns:c16="http://schemas.microsoft.com/office/drawing/2014/chart" uri="{C3380CC4-5D6E-409C-BE32-E72D297353CC}">
              <c16:uniqueId val="{00000009-8B05-45AE-BB6C-54C08AD15A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22030</c:v>
                </c:pt>
                <c:pt idx="3">
                  <c:v>26061</c:v>
                </c:pt>
                <c:pt idx="6">
                  <c:v>26176</c:v>
                </c:pt>
                <c:pt idx="9">
                  <c:v>25534</c:v>
                </c:pt>
                <c:pt idx="12">
                  <c:v>24697</c:v>
                </c:pt>
              </c:numCache>
            </c:numRef>
          </c:val>
          <c:extLst>
            <c:ext xmlns:c16="http://schemas.microsoft.com/office/drawing/2014/chart" uri="{C3380CC4-5D6E-409C-BE32-E72D297353CC}">
              <c16:uniqueId val="{0000000A-8B05-45AE-BB6C-54C08AD15A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2064</c:v>
                </c:pt>
                <c:pt idx="5">
                  <c:v>#N/A</c:v>
                </c:pt>
                <c:pt idx="6">
                  <c:v>#N/A</c:v>
                </c:pt>
                <c:pt idx="7">
                  <c:v>2025</c:v>
                </c:pt>
                <c:pt idx="8">
                  <c:v>#N/A</c:v>
                </c:pt>
                <c:pt idx="9">
                  <c:v>#N/A</c:v>
                </c:pt>
                <c:pt idx="10">
                  <c:v>674</c:v>
                </c:pt>
                <c:pt idx="11">
                  <c:v>#N/A</c:v>
                </c:pt>
                <c:pt idx="12">
                  <c:v>#N/A</c:v>
                </c:pt>
                <c:pt idx="13">
                  <c:v>0</c:v>
                </c:pt>
                <c:pt idx="14">
                  <c:v>#N/A</c:v>
                </c:pt>
              </c:numCache>
            </c:numRef>
          </c:val>
          <c:smooth val="0"/>
          <c:extLst>
            <c:ext xmlns:c16="http://schemas.microsoft.com/office/drawing/2014/chart" uri="{C3380CC4-5D6E-409C-BE32-E72D297353CC}">
              <c16:uniqueId val="{0000000B-8B05-45AE-BB6C-54C08AD15A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1992</c:v>
                </c:pt>
                <c:pt idx="1">
                  <c:v>1973</c:v>
                </c:pt>
                <c:pt idx="2">
                  <c:v>2156</c:v>
                </c:pt>
              </c:numCache>
            </c:numRef>
          </c:val>
          <c:extLst>
            <c:ext xmlns:c16="http://schemas.microsoft.com/office/drawing/2014/chart" uri="{C3380CC4-5D6E-409C-BE32-E72D297353CC}">
              <c16:uniqueId val="{00000000-125F-4428-9327-68D249DC27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1253</c:v>
                </c:pt>
                <c:pt idx="1">
                  <c:v>1167</c:v>
                </c:pt>
                <c:pt idx="2">
                  <c:v>1321</c:v>
                </c:pt>
              </c:numCache>
            </c:numRef>
          </c:val>
          <c:extLst>
            <c:ext xmlns:c16="http://schemas.microsoft.com/office/drawing/2014/chart" uri="{C3380CC4-5D6E-409C-BE32-E72D297353CC}">
              <c16:uniqueId val="{00000001-125F-4428-9327-68D249DC27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12508</c:v>
                </c:pt>
                <c:pt idx="1">
                  <c:v>7779</c:v>
                </c:pt>
                <c:pt idx="2">
                  <c:v>7264</c:v>
                </c:pt>
              </c:numCache>
            </c:numRef>
          </c:val>
          <c:extLst>
            <c:ext xmlns:c16="http://schemas.microsoft.com/office/drawing/2014/chart" uri="{C3380CC4-5D6E-409C-BE32-E72D297353CC}">
              <c16:uniqueId val="{00000002-125F-4428-9327-68D249DC27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{9BC41D69-07AE-4148-A631-B5FF3F9782A0}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4AC-43F6-9F5E-E231258221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{41537A59-7081-404A-9AF6-12CD5EAD0F28}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AC-43F6-9F5E-E231258221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{2DC70434-F9F3-426D-95A6-02DCF20E9499}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AC-43F6-9F5E-E231258221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{42B4B5E6-D639-4694-A285-3C28DCF42FEB}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AC-43F6-9F5E-E231258221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{10E333C6-D1EA-47A5-B489-C3753455D44B}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AC-43F6-9F5E-E231258221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{6CE0C492-67A6-4C0C-A51A-E657D7997E58}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4AC-43F6-9F5E-E231258221B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{2340C077-44C1-461C-9D5D-1BEE9055209B}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4AC-43F6-9F5E-E231258221B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{6B227DCF-08E1-4435-B10F-77B9F36574D0}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4AC-43F6-9F5E-E231258221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{85DAF9BB-0836-4246-B85E-96900C4CBD7F}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4AC-43F6-9F5E-E231258221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53.7</c:v>
                </c:pt>
                <c:pt idx="24">
                  <c:v>55.4</c:v>
                </c:pt>
                <c:pt idx="32">
                  <c:v>57.2</c:v>
                </c:pt>
              </c:numCache>
            </c:numRef>
          </c:xVal>
          <c:yVal>
            <c:numRef>
              <c:f>公会計指標分析・財政指標組合せ分析表!$BP$51:$DC$51</c:f>
              <c:numCache>
                <c:formatCode>#,##0.0;"▲ "#,##0.0</c:formatCode>
                <c:ptCount val="40"/>
                <c:pt idx="16">
                  <c:v>19.600000000000001</c:v>
                </c:pt>
                <c:pt idx="24">
                  <c:v>6.4</c:v>
                </c:pt>
              </c:numCache>
            </c:numRef>
          </c:yVal>
          <c:smooth val="0"/>
          <c:extLst>
            <c:ext xmlns:c16="http://schemas.microsoft.com/office/drawing/2014/chart" uri="{C3380CC4-5D6E-409C-BE32-E72D297353CC}">
              <c16:uniqueId val="{00000009-24AC-43F6-9F5E-E231258221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{7DC80954-056D-4C57-B411-8E0E0F5D23A0}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4AC-43F6-9F5E-E231258221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{05895A57-ED07-4C8E-BEAF-A78630D48524}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AC-43F6-9F5E-E231258221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{EC716A05-9653-42F5-8EEE-F407BFFF7A41}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AC-43F6-9F5E-E231258221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{140DB76B-7C1D-4F02-A1CF-F01FFD6D31C8}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AC-43F6-9F5E-E231258221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{C18989D4-E39A-4708-AA39-714021C46345}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AC-43F6-9F5E-E231258221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{D4556EB2-A152-43DE-8891-611254F51689}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4AC-43F6-9F5E-E231258221B6}"/>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{49696D62-9D03-47CE-B3FC-86F5D1248EE4}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4AC-43F6-9F5E-E231258221B6}"/>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{7CC7633D-C7EA-4382-9578-D681FD5F7C55}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4AC-43F6-9F5E-E231258221B6}"/>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{2C57A7C5-0F04-4469-9798-C96EE2AD0920}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4AC-43F6-9F5E-E23125822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24AC-43F6-9F5E-E231258221B6}"/>
            </c:ext>
          </c:extLst>
        </c:ser>
        <c:dLbls>
          <c:showLegendKey val="0"/>
          <c:showVal val="1"/>
          <c:showCatName val="0"/>
          <c:showSerName val="0"/>
          <c:showPercent val="0"/>
          <c:showBubbleSize val="0"/>
        </c:dLbls>
        <c:axId val="46179840"/>
        <c:axId val="46181760"/>
      </c:scatterChart>
      <c:valAx>
        <c:axId val="46179840"/>
        <c:scaling>
          <c:orientation val="minMax"/>
          <c:max val="6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{D82DDD30-0C78-483D-AF63-B6BADE520C36}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000-4B8B-AA20-44CF039E39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{7A9D4831-4E65-4207-8A92-13628444FD23}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00-4B8B-AA20-44CF039E39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{6088CF46-C0E3-4912-A606-0EA99A07694F}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00-4B8B-AA20-44CF039E39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{520030C1-CB68-4AB5-AC9B-D143E0DFDD5B}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00-4B8B-AA20-44CF039E39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{EF9A9DEF-055E-4AB8-B704-77E0EAE39DCD}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00-4B8B-AA20-44CF039E395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{D075EE6A-448B-43E5-A794-8A7FCB5995AB}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000-4B8B-AA20-44CF039E395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{86C79EC4-1A5E-4EDD-A8B9-8DC6B353E40C}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000-4B8B-AA20-44CF039E395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{84177FEB-F7B4-4A53-BF6B-39D4EC678CED}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000-4B8B-AA20-44CF039E395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{914B97B3-C320-48D2-B720-3C01433069E7}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000-4B8B-AA20-44CF039E39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10.6</c:v>
                </c:pt>
                <c:pt idx="16">
                  <c:v>9.4</c:v>
                </c:pt>
                <c:pt idx="24">
                  <c:v>9.1</c:v>
                </c:pt>
                <c:pt idx="32">
                  <c:v>8.1</c:v>
                </c:pt>
              </c:numCache>
            </c:numRef>
          </c:xVal>
          <c:yVal>
            <c:numRef>
              <c:f>公会計指標分析・財政指標組合せ分析表!$BP$73:$DC$73</c:f>
              <c:numCache>
                <c:formatCode>#,##0.0;"▲ "#,##0.0</c:formatCode>
                <c:ptCount val="40"/>
                <c:pt idx="8">
                  <c:v>20.100000000000001</c:v>
                </c:pt>
                <c:pt idx="16">
                  <c:v>19.600000000000001</c:v>
                </c:pt>
                <c:pt idx="24">
                  <c:v>6.4</c:v>
                </c:pt>
              </c:numCache>
            </c:numRef>
          </c:yVal>
          <c:smooth val="0"/>
          <c:extLst>
            <c:ext xmlns:c16="http://schemas.microsoft.com/office/drawing/2014/chart" uri="{C3380CC4-5D6E-409C-BE32-E72D297353CC}">
              <c16:uniqueId val="{00000009-4000-4B8B-AA20-44CF039E39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{C6C10EDD-312B-4921-B0A0-A3353CB8B5F9}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000-4B8B-AA20-44CF039E39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{9D71ABBD-5590-44C3-9317-43FCE05C7E0C}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00-4B8B-AA20-44CF039E39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{291BCB27-8EC0-4EDA-B882-35D73E25F02C}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00-4B8B-AA20-44CF039E39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{3C873F3D-9B10-4D2C-A462-73E357CACF2A}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00-4B8B-AA20-44CF039E39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{57039517-2BE5-4E5E-8126-ADC8BCF9DFB0}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00-4B8B-AA20-44CF039E3952}"/>
                </c:ext>
              </c:extLst>
            </c:dLbl>
            <c:dLbl>
              <c:idx val="8"/>
              <c:layout>
                <c:manualLayout>
                  <c:x val="-2.6883948345417619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{17A34C6B-9CEA-4EA7-8723-22F3E13BEDE7}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000-4B8B-AA20-44CF039E3952}"/>
                </c:ext>
              </c:extLst>
            </c:dLbl>
            <c:dLbl>
              <c:idx val="16"/>
              <c:layout>
                <c:manualLayout>
                  <c:x val="-3.651203489280364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{FD48A6BB-1978-4164-B987-74C4AD1493BC}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000-4B8B-AA20-44CF039E395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{933BBF54-FE5D-4C8B-BD13-3FBD44E25047}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000-4B8B-AA20-44CF039E395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{10814637-1BE0-4375-B9F8-AE2D323B50E5}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000-4B8B-AA20-44CF039E39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4000-4B8B-AA20-44CF039E3952}"/>
            </c:ext>
          </c:extLst>
        </c:ser>
        <c:dLbls>
          <c:showLegendKey val="0"/>
          <c:showVal val="1"/>
          <c:showCatName val="0"/>
          <c:showSerName val="0"/>
          <c:showPercent val="0"/>
          <c:showBubbleSize val="0"/>
        </c:dLbls>
        <c:axId val="84219776"/>
        <c:axId val="84234240"/>
      </c:scatterChart>
      <c:valAx>
        <c:axId val="84219776"/>
        <c:scaling>
          <c:orientation val="minMax"/>
          <c:max val="11"/>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から償還が開始となった分よりも、</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で償還が完了した分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城南土地区画整理や高橋土地区画整理地内道路等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が大きかったため、前年度に比して減</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　</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公営企業債の元利償還金に対する繰入金については、復興事業に要する経費の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a:t>
          </a:r>
          <a:r>
            <a:rPr kumimoji="1" lang="ja-JP" altLang="en-US" sz="1100">
              <a:latin typeface="+mn-ea"/>
              <a:ea typeface="+mn-ea"/>
            </a:rPr>
            <a:t>満期一括償還地方債の償還財源として積み立てている減災基金はない。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一般会計等における地方債の現在高については、震災からの復旧復興事業に注力するために休止していた事業を再開したことにより、平成２６年度以降増加</a:t>
          </a:r>
          <a:r>
            <a:rPr kumimoji="1" lang="ja-JP" altLang="en-US" sz="1100">
              <a:solidFill>
                <a:schemeClr val="dk1"/>
              </a:solidFill>
              <a:effectLst/>
              <a:latin typeface="+mn-lt"/>
              <a:ea typeface="+mn-ea"/>
              <a:cs typeface="+mn-cs"/>
            </a:rPr>
            <a:t>傾向にあっ</a:t>
          </a:r>
          <a:r>
            <a:rPr kumimoji="1" lang="ja-JP" altLang="ja-JP" sz="1100">
              <a:solidFill>
                <a:schemeClr val="dk1"/>
              </a:solidFill>
              <a:effectLst/>
              <a:latin typeface="+mn-lt"/>
              <a:ea typeface="+mn-ea"/>
              <a:cs typeface="+mn-cs"/>
            </a:rPr>
            <a:t>たが、</a:t>
          </a:r>
          <a:r>
            <a:rPr kumimoji="1" lang="ja-JP" altLang="en-US" sz="1100">
              <a:solidFill>
                <a:schemeClr val="dk1"/>
              </a:solidFill>
              <a:effectLst/>
              <a:latin typeface="+mn-lt"/>
              <a:ea typeface="+mn-ea"/>
              <a:cs typeface="+mn-cs"/>
            </a:rPr>
            <a:t>平成２９年度に引き続き、</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年度においては、新規で借り入れる額が元金償還額を下回ったため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減額となった。</a:t>
          </a:r>
          <a:endParaRPr lang="ja-JP" altLang="ja-JP" sz="1400">
            <a:effectLst/>
          </a:endParaRPr>
        </a:p>
        <a:p>
          <a:r>
            <a:rPr kumimoji="1" lang="ja-JP" altLang="ja-JP" sz="1100">
              <a:solidFill>
                <a:schemeClr val="dk1"/>
              </a:solidFill>
              <a:effectLst/>
              <a:latin typeface="+mn-lt"/>
              <a:ea typeface="+mn-ea"/>
              <a:cs typeface="+mn-cs"/>
            </a:rPr>
            <a:t>　公営企業債等繰入見込額については、平成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年度における公営企業債の元金償還額が当該年度の起債発行額を上回り、地方債現在高が減少したことにより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減額となった。</a:t>
          </a:r>
          <a:endParaRPr lang="ja-JP" altLang="ja-JP" sz="1400">
            <a:effectLst/>
          </a:endParaRPr>
        </a:p>
        <a:p>
          <a:r>
            <a:rPr kumimoji="1" lang="ja-JP" altLang="ja-JP" sz="1100">
              <a:solidFill>
                <a:schemeClr val="dk1"/>
              </a:solidFill>
              <a:effectLst/>
              <a:latin typeface="+mn-lt"/>
              <a:ea typeface="+mn-ea"/>
              <a:cs typeface="+mn-cs"/>
            </a:rPr>
            <a:t>　充当可能特定財源については、ふるさと多賀城応援基金や</a:t>
          </a:r>
          <a:r>
            <a:rPr kumimoji="1" lang="ja-JP" altLang="en-US" sz="1100">
              <a:solidFill>
                <a:schemeClr val="dk1"/>
              </a:solidFill>
              <a:effectLst/>
              <a:latin typeface="+mn-lt"/>
              <a:ea typeface="+mn-ea"/>
              <a:cs typeface="+mn-cs"/>
            </a:rPr>
            <a:t>東日本大震災復興基金</a:t>
          </a:r>
          <a:r>
            <a:rPr kumimoji="1" lang="ja-JP" altLang="ja-JP" sz="1100">
              <a:solidFill>
                <a:schemeClr val="dk1"/>
              </a:solidFill>
              <a:effectLst/>
              <a:latin typeface="+mn-lt"/>
              <a:ea typeface="+mn-ea"/>
              <a:cs typeface="+mn-cs"/>
            </a:rPr>
            <a:t>における現金資産及び国民健康保険財政調整基金の増により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結果、将来負担額が減額し、充当可能財源等が増額したことから、将来負担比率の分子は前年度に比較すると減額した。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・財政調整基金は、決算剰余金（</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万円）が積み立てられたこと、市税が見込みよりも増となったこと、普通交付税の交付に調整が行われなかったこと、平成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年度明許繰越の復興事業に大きな執行残が生じたことなどによって、財政調整基金を取り崩すことなく決算できたため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・復興事業の進捗に伴い、東日本大震災復興交付金事業基金で大きく取り崩した。</a:t>
          </a:r>
          <a:endParaRPr lang="ja-JP" altLang="ja-JP" sz="1400">
            <a:effectLst/>
          </a:endParaRPr>
        </a:p>
        <a:p>
          <a:r>
            <a:rPr kumimoji="1" lang="ja-JP" altLang="ja-JP" sz="1100">
              <a:solidFill>
                <a:schemeClr val="dk1"/>
              </a:solidFill>
              <a:effectLst/>
              <a:latin typeface="+mn-lt"/>
              <a:ea typeface="+mn-ea"/>
              <a:cs typeface="+mn-cs"/>
            </a:rPr>
            <a:t>・ふるさと多賀城応援基金は全国からの寄附が順調に集まったことから、残高が年々増加している。</a:t>
          </a:r>
          <a:endParaRPr lang="ja-JP" altLang="ja-JP" sz="1400">
            <a:effectLst/>
          </a:endParaRPr>
        </a:p>
        <a:p>
          <a:r>
            <a:rPr kumimoji="1" lang="ja-JP" altLang="ja-JP" sz="1100">
              <a:solidFill>
                <a:schemeClr val="dk1"/>
              </a:solidFill>
              <a:effectLst/>
              <a:latin typeface="+mn-lt"/>
              <a:ea typeface="+mn-ea"/>
              <a:cs typeface="+mn-cs"/>
            </a:rPr>
            <a:t>・基金再編により積立額が増加した教育施設及び文化施設管理基金においては、学校等の修繕のため積立額以上に取り崩したことにより、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年度末に比べて</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万円ほど減額している。</a:t>
          </a:r>
          <a:endParaRPr lang="ja-JP" altLang="ja-JP" sz="1400">
            <a:effectLst/>
          </a:endParaRPr>
        </a:p>
        <a:p>
          <a:r>
            <a:rPr kumimoji="1" lang="ja-JP" altLang="ja-JP" sz="1100">
              <a:solidFill>
                <a:schemeClr val="dk1"/>
              </a:solidFill>
              <a:effectLst/>
              <a:latin typeface="+mn-lt"/>
              <a:ea typeface="+mn-ea"/>
              <a:cs typeface="+mn-cs"/>
            </a:rPr>
            <a:t>・特別史跡多賀城跡復元整備事業にて実施する工事等の財源確保のために、多賀城南門等復元事業等基金を創設（</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・市庁舎耐震対策等事業を始めとした公共施設総合管理計画に定められた大規模事業が集中する令和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年度以降について、多額の財源を必要とするため、基金残高は減少するものと見込まれる。</a:t>
          </a:r>
          <a:endParaRPr lang="ja-JP" altLang="ja-JP" sz="1400">
            <a:effectLst/>
          </a:endParaRPr>
        </a:p>
        <a:p>
          <a:r>
            <a:rPr kumimoji="1" lang="ja-JP" altLang="ja-JP" sz="1100">
              <a:solidFill>
                <a:schemeClr val="dk1"/>
              </a:solidFill>
              <a:effectLst/>
              <a:latin typeface="+mn-lt"/>
              <a:ea typeface="+mn-ea"/>
              <a:cs typeface="+mn-cs"/>
            </a:rPr>
            <a:t>・ふるさと多賀城応援基金はふるさと寄附制度の改正に伴い、積立額は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に比べ大幅に減少していく</a:t>
          </a:r>
          <a:r>
            <a:rPr kumimoji="1" lang="ja-JP" altLang="en-US" sz="1100">
              <a:solidFill>
                <a:schemeClr val="dk1"/>
              </a:solidFill>
              <a:effectLst/>
              <a:latin typeface="+mn-lt"/>
              <a:ea typeface="+mn-ea"/>
              <a:cs typeface="+mn-cs"/>
            </a:rPr>
            <a:t>と想定される。</a:t>
          </a:r>
          <a:endParaRPr lang="ja-JP" altLang="ja-JP" sz="1400">
            <a:effectLst/>
          </a:endParaRPr>
        </a:p>
        <a:p>
          <a:r>
            <a:rPr kumimoji="1" lang="ja-JP" altLang="ja-JP" sz="1100">
              <a:solidFill>
                <a:schemeClr val="dk1"/>
              </a:solidFill>
              <a:effectLst/>
              <a:latin typeface="+mn-lt"/>
              <a:ea typeface="+mn-ea"/>
              <a:cs typeface="+mn-cs"/>
            </a:rPr>
            <a:t>・多賀城南門等復元事業等基金については、特別史跡多賀城跡復元整備事業の本格化に伴い、大きく取り崩すことが見込まれる。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・東日本大震災復興交付金事業基金：東日本大震災復興交付金事業に活用</a:t>
          </a:r>
          <a:endParaRPr lang="ja-JP" altLang="ja-JP" sz="1400">
            <a:effectLst/>
          </a:endParaRPr>
        </a:p>
        <a:p>
          <a:r>
            <a:rPr kumimoji="1" lang="ja-JP" altLang="ja-JP" sz="1100">
              <a:solidFill>
                <a:schemeClr val="dk1"/>
              </a:solidFill>
              <a:effectLst/>
              <a:latin typeface="+mn-lt"/>
              <a:ea typeface="+mn-ea"/>
              <a:cs typeface="+mn-cs"/>
            </a:rPr>
            <a:t>・庁舎耐震対策等事業基金：市庁舎の耐震性能の確保、災害拠点機能の強化等に係る事業を円滑に行うため、庁舎耐震対策等事業へ活用</a:t>
          </a:r>
          <a:endParaRPr lang="ja-JP" altLang="ja-JP" sz="1400">
            <a:effectLst/>
          </a:endParaRPr>
        </a:p>
        <a:p>
          <a:r>
            <a:rPr kumimoji="1" lang="ja-JP" altLang="ja-JP" sz="1100">
              <a:solidFill>
                <a:schemeClr val="dk1"/>
              </a:solidFill>
              <a:effectLst/>
              <a:latin typeface="+mn-lt"/>
              <a:ea typeface="+mn-ea"/>
              <a:cs typeface="+mn-cs"/>
            </a:rPr>
            <a:t>・史跡のまち基金：多賀城の歴史、文化等を活かした魅力ある都市形成事業へ活用</a:t>
          </a:r>
          <a:endParaRPr lang="ja-JP" altLang="ja-JP" sz="1400">
            <a:effectLst/>
          </a:endParaRPr>
        </a:p>
        <a:p>
          <a:r>
            <a:rPr kumimoji="1" lang="ja-JP" altLang="ja-JP" sz="1100">
              <a:solidFill>
                <a:schemeClr val="dk1"/>
              </a:solidFill>
              <a:effectLst/>
              <a:latin typeface="+mn-lt"/>
              <a:ea typeface="+mn-ea"/>
              <a:cs typeface="+mn-cs"/>
            </a:rPr>
            <a:t>・東日本大震災復興基金：東日本大震災からの復旧及び復興に係る事業へ活用</a:t>
          </a:r>
          <a:endParaRPr lang="ja-JP" altLang="ja-JP" sz="1400">
            <a:effectLst/>
          </a:endParaRPr>
        </a:p>
        <a:p>
          <a:r>
            <a:rPr kumimoji="1" lang="ja-JP" altLang="ja-JP" sz="1100">
              <a:solidFill>
                <a:schemeClr val="dk1"/>
              </a:solidFill>
              <a:effectLst/>
              <a:latin typeface="+mn-lt"/>
              <a:ea typeface="+mn-ea"/>
              <a:cs typeface="+mn-cs"/>
            </a:rPr>
            <a:t>・ふるさと多賀城応援基金：まちの発展と充実を応援する個人及び団体からの寄附金を財源として、多くの人が集う個性あふれるまちづくりに資するための事業へ活用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東日本大震災復興交付金事業基金：多賀城市津波復興拠点整備事業、緊急避難路・物流路（清水沢多賀城線）整備事業、内水排除困難地域側溝整備事業等の復興事業、下水道事業特別会計にあっては、浸水対策下水道整備事業等へ繰入したことによる減</a:t>
          </a:r>
          <a:endParaRPr lang="ja-JP" altLang="ja-JP" sz="1400">
            <a:effectLst/>
          </a:endParaRPr>
        </a:p>
        <a:p>
          <a:r>
            <a:rPr kumimoji="1" lang="ja-JP" altLang="ja-JP" sz="1100">
              <a:solidFill>
                <a:schemeClr val="dk1"/>
              </a:solidFill>
              <a:effectLst/>
              <a:latin typeface="+mn-lt"/>
              <a:ea typeface="+mn-ea"/>
              <a:cs typeface="+mn-cs"/>
            </a:rPr>
            <a:t>・東日本大震災復興基金：追悼式開催事業、災害用備蓄品整備事業、被災者住宅再建補助事業、商業機能集積補助事業、学校環境整備事業等の復旧・復興事業へ活用</a:t>
          </a:r>
          <a:endParaRPr lang="ja-JP" altLang="ja-JP" sz="1400">
            <a:effectLst/>
          </a:endParaRPr>
        </a:p>
        <a:p>
          <a:r>
            <a:rPr kumimoji="1" lang="ja-JP" altLang="ja-JP" sz="1100">
              <a:solidFill>
                <a:schemeClr val="dk1"/>
              </a:solidFill>
              <a:effectLst/>
              <a:latin typeface="+mn-lt"/>
              <a:ea typeface="+mn-ea"/>
              <a:cs typeface="+mn-cs"/>
            </a:rPr>
            <a:t>・ふるさと多賀城応援基金：全国からの寄附が順調に集まっていることから、残高が増加している。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・庁舎耐震対策等事業基金については北庁舎建設工事の進捗に合わせ、多賀城南門等復元事業等基金については特別史跡多賀城跡復元整備事業の進捗に合わせ取崩しを行う予定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・財政調整基金は、決算剰余金（</a:t>
          </a:r>
          <a:r>
            <a:rPr kumimoji="1" lang="en-US" altLang="ja-JP" sz="1100">
              <a:solidFill>
                <a:schemeClr val="dk1"/>
              </a:solidFill>
              <a:effectLst/>
              <a:latin typeface="+mn-lt"/>
              <a:ea typeface="+mn-ea"/>
              <a:cs typeface="+mn-cs"/>
            </a:rPr>
            <a:t>11,000</a:t>
          </a:r>
          <a:r>
            <a:rPr kumimoji="1" lang="ja-JP" altLang="ja-JP" sz="1100">
              <a:solidFill>
                <a:schemeClr val="dk1"/>
              </a:solidFill>
              <a:effectLst/>
              <a:latin typeface="+mn-lt"/>
              <a:ea typeface="+mn-ea"/>
              <a:cs typeface="+mn-cs"/>
            </a:rPr>
            <a:t>万円）が積み立てられたこと、市税が見込みよりも増となったこと、普通交付税の交付に調整が行われなかったこと、平成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年度明許繰越の復興事業に大きな執行残が生じたことなどによって、財政調整基金を取り崩すことなく決算できたため、増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・財政調整基金の残高は、標準財政規模の１０％以上は保有するよう努める。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・償還のため約</a:t>
          </a:r>
          <a:r>
            <a:rPr kumimoji="1" lang="en-US" altLang="ja-JP" sz="1100">
              <a:solidFill>
                <a:schemeClr val="dk1"/>
              </a:solidFill>
              <a:effectLst/>
              <a:latin typeface="+mn-lt"/>
              <a:ea typeface="+mn-ea"/>
              <a:cs typeface="+mn-cs"/>
            </a:rPr>
            <a:t>8,700</a:t>
          </a:r>
          <a:r>
            <a:rPr kumimoji="1" lang="ja-JP" altLang="ja-JP" sz="1100">
              <a:solidFill>
                <a:schemeClr val="dk1"/>
              </a:solidFill>
              <a:effectLst/>
              <a:latin typeface="+mn-lt"/>
              <a:ea typeface="+mn-ea"/>
              <a:cs typeface="+mn-cs"/>
            </a:rPr>
            <a:t>万円取り崩したが、償還に充てるために市有地売却金を積み立てた（</a:t>
          </a:r>
          <a:r>
            <a:rPr kumimoji="1" lang="en-US" altLang="ja-JP" sz="1100">
              <a:solidFill>
                <a:schemeClr val="dk1"/>
              </a:solidFill>
              <a:effectLst/>
              <a:latin typeface="+mn-lt"/>
              <a:ea typeface="+mn-ea"/>
              <a:cs typeface="+mn-cs"/>
            </a:rPr>
            <a:t>24,000</a:t>
          </a:r>
          <a:r>
            <a:rPr kumimoji="1" lang="ja-JP" altLang="ja-JP" sz="1100">
              <a:solidFill>
                <a:schemeClr val="dk1"/>
              </a:solidFill>
              <a:effectLst/>
              <a:latin typeface="+mn-lt"/>
              <a:ea typeface="+mn-ea"/>
              <a:cs typeface="+mn-cs"/>
            </a:rPr>
            <a:t>万円）ことによる増</a:t>
          </a:r>
          <a:r>
            <a:rPr kumimoji="1" lang="ja-JP" altLang="en-US" sz="1100">
              <a:solidFill>
                <a:schemeClr val="dk1"/>
              </a:solidFill>
              <a:effectLst/>
              <a:latin typeface="+mn-lt"/>
              <a:ea typeface="+mn-ea"/>
              <a:cs typeface="+mn-cs"/>
            </a:rPr>
            <a:t>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・中心市街市形成事業等に関連した市債のうち、単独起債などの条件がよくない起債分を繰り上げ償還するため、大幅に取り崩す予定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有形固定資産減価償却率は類似団体より低い水準にあるが、これは東日本大震災発災により建設した災害公営住宅があることから比率が抑えられている。建設後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年を超える施設もあることから、老朽化対策として公共施設総合管理計画を策定し、計画に基づく管理を進めている。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9" name="直線コネクタ 68"/>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0"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1" name="直線コネクタ 70"/>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2"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3" name="直線コネクタ 72"/>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4"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5" name="フローチャート: 判断 74"/>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6" name="フローチャート: 判断 75"/>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7" name="フローチャート: 判断 76"/>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8" name="フローチャート: 判断 77"/>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84" name="楕円 83"/>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85" name="有形固定資産減価償却率該当値テキスト"/>
        <xdr:cNvSpPr txBox="1"/>
      </xdr:nvSpPr>
      <xdr:spPr>
        <a:xfrm>
          <a:off x="48133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6" name="楕円 85"/>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105138</xdr:rowOff>
    </xdr:to>
    <xdr:cxnSp macro="">
      <xdr:nvCxnSpPr>
        <xdr:cNvPr id="87" name="直線コネクタ 86"/>
        <xdr:cNvCxnSpPr/>
      </xdr:nvCxnSpPr>
      <xdr:spPr>
        <a:xfrm flipV="1">
          <a:off x="4051300" y="596464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8" name="楕円 87"/>
        <xdr:cNvSpPr/>
      </xdr:nvSpPr>
      <xdr:spPr>
        <a:xfrm>
          <a:off x="3238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157571</xdr:rowOff>
    </xdr:to>
    <xdr:cxnSp macro="">
      <xdr:nvCxnSpPr>
        <xdr:cNvPr id="89" name="直線コネクタ 88"/>
        <xdr:cNvCxnSpPr/>
      </xdr:nvCxnSpPr>
      <xdr:spPr>
        <a:xfrm flipV="1">
          <a:off x="3289300" y="602016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0"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1"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2"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93" name="n_1mainValue有形固定資産減価償却率"/>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94" name="n_2mainValue有形固定資産減価償却率"/>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は類似団体より高い水準にある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が、前年度と比較すると３４．６ポイント改善した。これは、市債発行の抑制に加えて、ふるさと多賀城応援基金の積立額が増額したことにより、充当可能基金額が増加し、大きく改善したためである。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102997</xdr:rowOff>
    </xdr:from>
    <xdr:to>
      <xdr:col>76</xdr:col>
      <xdr:colOff>73025</xdr:colOff>
      <xdr:row>29</xdr:row>
      <xdr:rowOff>33147</xdr:rowOff>
    </xdr:to>
    <xdr:sp macro="" textlink="">
      <xdr:nvSpPr>
        <xdr:cNvPr id="136" name="楕円 135"/>
        <xdr:cNvSpPr/>
      </xdr:nvSpPr>
      <xdr:spPr>
        <a:xfrm>
          <a:off x="147447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125874</xdr:rowOff>
    </xdr:from>
    <xdr:ext cx="469744" cy="259045"/>
    <xdr:sp macro="" textlink="">
      <xdr:nvSpPr>
        <xdr:cNvPr id="137" name="債務償還比率該当値テキスト"/>
        <xdr:cNvSpPr txBox="1"/>
      </xdr:nvSpPr>
      <xdr:spPr>
        <a:xfrm>
          <a:off x="14846300"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61496</xdr:rowOff>
    </xdr:from>
    <xdr:to>
      <xdr:col>72</xdr:col>
      <xdr:colOff>123825</xdr:colOff>
      <xdr:row>28</xdr:row>
      <xdr:rowOff>163096</xdr:rowOff>
    </xdr:to>
    <xdr:sp macro="" textlink="">
      <xdr:nvSpPr>
        <xdr:cNvPr id="138" name="楕円 137"/>
        <xdr:cNvSpPr/>
      </xdr:nvSpPr>
      <xdr:spPr>
        <a:xfrm>
          <a:off x="14033500" y="56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112296</xdr:rowOff>
    </xdr:from>
    <xdr:to>
      <xdr:col>76</xdr:col>
      <xdr:colOff>22225</xdr:colOff>
      <xdr:row>28</xdr:row>
      <xdr:rowOff>153797</xdr:rowOff>
    </xdr:to>
    <xdr:cxnSp macro="">
      <xdr:nvCxnSpPr>
        <xdr:cNvPr id="139" name="直線コネクタ 138"/>
        <xdr:cNvCxnSpPr/>
      </xdr:nvCxnSpPr>
      <xdr:spPr>
        <a:xfrm>
          <a:off x="14084300" y="5684421"/>
          <a:ext cx="7112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8173</xdr:rowOff>
    </xdr:from>
    <xdr:ext cx="469744" cy="259045"/>
    <xdr:sp macro="" textlink="">
      <xdr:nvSpPr>
        <xdr:cNvPr id="141" name="n_1mainValue債務償還比率"/>
        <xdr:cNvSpPr txBox="1"/>
      </xdr:nvSpPr>
      <xdr:spPr>
        <a:xfrm>
          <a:off x="13836727" y="540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95613</xdr:rowOff>
    </xdr:from>
    <xdr:to>
      <xdr:col>24</xdr:col>
      <xdr:colOff>114300</xdr:colOff>
      <xdr:row>36</xdr:row>
      <xdr:rowOff>25763</xdr:rowOff>
    </xdr:to>
    <xdr:sp macro="" textlink="">
      <xdr:nvSpPr>
        <xdr:cNvPr id="72" name="楕円 71"/>
        <xdr:cNvSpPr/>
      </xdr:nvSpPr>
      <xdr:spPr>
        <a:xfrm>
          <a:off x="45847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118490</xdr:rowOff>
    </xdr:from>
    <xdr:ext cx="405111" cy="259045"/>
    <xdr:sp macro="" textlink="">
      <xdr:nvSpPr>
        <xdr:cNvPr id="73" name="【道路】&#10;有形固定資産減価償却率該当値テキスト"/>
        <xdr:cNvSpPr txBox="1"/>
      </xdr:nvSpPr>
      <xdr:spPr>
        <a:xfrm>
          <a:off x="46736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4" name="楕円 73"/>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146413</xdr:rowOff>
    </xdr:from>
    <xdr:to>
      <xdr:col>24</xdr:col>
      <xdr:colOff>63500</xdr:colOff>
      <xdr:row>35</xdr:row>
      <xdr:rowOff>167640</xdr:rowOff>
    </xdr:to>
    <xdr:cxnSp macro="">
      <xdr:nvCxnSpPr>
        <xdr:cNvPr id="75" name="直線コネクタ 74"/>
        <xdr:cNvCxnSpPr/>
      </xdr:nvCxnSpPr>
      <xdr:spPr>
        <a:xfrm flipV="1">
          <a:off x="3797300" y="614716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125004</xdr:rowOff>
    </xdr:from>
    <xdr:to>
      <xdr:col>15</xdr:col>
      <xdr:colOff>101600</xdr:colOff>
      <xdr:row>36</xdr:row>
      <xdr:rowOff>55154</xdr:rowOff>
    </xdr:to>
    <xdr:sp macro="" textlink="">
      <xdr:nvSpPr>
        <xdr:cNvPr id="76" name="楕円 75"/>
        <xdr:cNvSpPr/>
      </xdr:nvSpPr>
      <xdr:spPr>
        <a:xfrm>
          <a:off x="2857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167640</xdr:rowOff>
    </xdr:from>
    <xdr:to>
      <xdr:col>19</xdr:col>
      <xdr:colOff>177800</xdr:colOff>
      <xdr:row>36</xdr:row>
      <xdr:rowOff>4354</xdr:rowOff>
    </xdr:to>
    <xdr:cxnSp macro="">
      <xdr:nvCxnSpPr>
        <xdr:cNvPr id="77" name="直線コネクタ 76"/>
        <xdr:cNvCxnSpPr/>
      </xdr:nvCxnSpPr>
      <xdr:spPr>
        <a:xfrm flipV="1">
          <a:off x="2908300" y="616839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1" name="n_1mainValue【道路】&#10;有形固定資産減価償却率"/>
        <xdr:cNvSpPr txBox="1"/>
      </xdr:nvSpPr>
      <xdr:spPr>
        <a:xfrm>
          <a:off x="3582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71681</xdr:rowOff>
    </xdr:from>
    <xdr:ext cx="405111" cy="259045"/>
    <xdr:sp macro="" textlink="">
      <xdr:nvSpPr>
        <xdr:cNvPr id="82" name="n_2mainValue【道路】&#10;有形固定資産減価償却率"/>
        <xdr:cNvSpPr txBox="1"/>
      </xdr:nvSpPr>
      <xdr:spPr>
        <a:xfrm>
          <a:off x="2705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121933</xdr:rowOff>
    </xdr:from>
    <xdr:to>
      <xdr:col>55</xdr:col>
      <xdr:colOff>50800</xdr:colOff>
      <xdr:row>42</xdr:row>
      <xdr:rowOff>52083</xdr:rowOff>
    </xdr:to>
    <xdr:sp macro="" textlink="">
      <xdr:nvSpPr>
        <xdr:cNvPr id="121" name="楕円 120"/>
        <xdr:cNvSpPr/>
      </xdr:nvSpPr>
      <xdr:spPr>
        <a:xfrm>
          <a:off x="10426700" y="71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36860</xdr:rowOff>
    </xdr:from>
    <xdr:ext cx="469744" cy="259045"/>
    <xdr:sp macro="" textlink="">
      <xdr:nvSpPr>
        <xdr:cNvPr id="122" name="【道路】&#10;一人当たり延長該当値テキスト"/>
        <xdr:cNvSpPr txBox="1"/>
      </xdr:nvSpPr>
      <xdr:spPr>
        <a:xfrm>
          <a:off x="10515600" y="706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121933</xdr:rowOff>
    </xdr:from>
    <xdr:to>
      <xdr:col>50</xdr:col>
      <xdr:colOff>165100</xdr:colOff>
      <xdr:row>42</xdr:row>
      <xdr:rowOff>52083</xdr:rowOff>
    </xdr:to>
    <xdr:sp macro="" textlink="">
      <xdr:nvSpPr>
        <xdr:cNvPr id="123" name="楕円 122"/>
        <xdr:cNvSpPr/>
      </xdr:nvSpPr>
      <xdr:spPr>
        <a:xfrm>
          <a:off x="9588500" y="71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1283</xdr:rowOff>
    </xdr:from>
    <xdr:to>
      <xdr:col>55</xdr:col>
      <xdr:colOff>0</xdr:colOff>
      <xdr:row>42</xdr:row>
      <xdr:rowOff>1283</xdr:rowOff>
    </xdr:to>
    <xdr:cxnSp macro="">
      <xdr:nvCxnSpPr>
        <xdr:cNvPr id="124" name="直線コネクタ 123"/>
        <xdr:cNvCxnSpPr/>
      </xdr:nvCxnSpPr>
      <xdr:spPr>
        <a:xfrm>
          <a:off x="9639300" y="720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122390</xdr:rowOff>
    </xdr:from>
    <xdr:to>
      <xdr:col>46</xdr:col>
      <xdr:colOff>38100</xdr:colOff>
      <xdr:row>42</xdr:row>
      <xdr:rowOff>52540</xdr:rowOff>
    </xdr:to>
    <xdr:sp macro="" textlink="">
      <xdr:nvSpPr>
        <xdr:cNvPr id="125" name="楕円 124"/>
        <xdr:cNvSpPr/>
      </xdr:nvSpPr>
      <xdr:spPr>
        <a:xfrm>
          <a:off x="8699500" y="71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1283</xdr:rowOff>
    </xdr:from>
    <xdr:to>
      <xdr:col>50</xdr:col>
      <xdr:colOff>114300</xdr:colOff>
      <xdr:row>42</xdr:row>
      <xdr:rowOff>1740</xdr:rowOff>
    </xdr:to>
    <xdr:cxnSp macro="">
      <xdr:nvCxnSpPr>
        <xdr:cNvPr id="126" name="直線コネクタ 125"/>
        <xdr:cNvCxnSpPr/>
      </xdr:nvCxnSpPr>
      <xdr:spPr>
        <a:xfrm flipV="1">
          <a:off x="8750300" y="720218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43210</xdr:rowOff>
    </xdr:from>
    <xdr:ext cx="469744" cy="259045"/>
    <xdr:sp macro="" textlink="">
      <xdr:nvSpPr>
        <xdr:cNvPr id="130" name="n_1mainValue【道路】&#10;一人当たり延長"/>
        <xdr:cNvSpPr txBox="1"/>
      </xdr:nvSpPr>
      <xdr:spPr>
        <a:xfrm>
          <a:off x="9391727" y="724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43667</xdr:rowOff>
    </xdr:from>
    <xdr:ext cx="469744" cy="259045"/>
    <xdr:sp macro="" textlink="">
      <xdr:nvSpPr>
        <xdr:cNvPr id="131" name="n_2mainValue【道路】&#10;一人当たり延長"/>
        <xdr:cNvSpPr txBox="1"/>
      </xdr:nvSpPr>
      <xdr:spPr>
        <a:xfrm>
          <a:off x="8515427" y="724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72" name="楕円 171"/>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45193</xdr:rowOff>
    </xdr:from>
    <xdr:ext cx="405111" cy="259045"/>
    <xdr:sp macro="" textlink="">
      <xdr:nvSpPr>
        <xdr:cNvPr id="173" name="【橋りょう・トンネル】&#10;有形固定資産減価償却率該当値テキスト"/>
        <xdr:cNvSpPr txBox="1"/>
      </xdr:nvSpPr>
      <xdr:spPr>
        <a:xfrm>
          <a:off x="4673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74" name="楕円 173"/>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127363</xdr:rowOff>
    </xdr:to>
    <xdr:cxnSp macro="">
      <xdr:nvCxnSpPr>
        <xdr:cNvPr id="175" name="直線コネクタ 174"/>
        <xdr:cNvCxnSpPr/>
      </xdr:nvCxnSpPr>
      <xdr:spPr>
        <a:xfrm flipV="1">
          <a:off x="3797300" y="104045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76" name="楕円 175"/>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150223</xdr:rowOff>
    </xdr:to>
    <xdr:cxnSp macro="">
      <xdr:nvCxnSpPr>
        <xdr:cNvPr id="177" name="直線コネクタ 176"/>
        <xdr:cNvCxnSpPr/>
      </xdr:nvCxnSpPr>
      <xdr:spPr>
        <a:xfrm flipV="1">
          <a:off x="2908300" y="104143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81"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82" name="n_2main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67302</xdr:rowOff>
    </xdr:from>
    <xdr:to>
      <xdr:col>55</xdr:col>
      <xdr:colOff>50800</xdr:colOff>
      <xdr:row>63</xdr:row>
      <xdr:rowOff>168902</xdr:rowOff>
    </xdr:to>
    <xdr:sp macro="" textlink="">
      <xdr:nvSpPr>
        <xdr:cNvPr id="221" name="楕円 220"/>
        <xdr:cNvSpPr/>
      </xdr:nvSpPr>
      <xdr:spPr>
        <a:xfrm>
          <a:off x="10426700" y="10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41854</xdr:rowOff>
    </xdr:from>
    <xdr:ext cx="599010" cy="259045"/>
    <xdr:sp macro="" textlink="">
      <xdr:nvSpPr>
        <xdr:cNvPr id="222" name="【橋りょう・トンネル】&#10;一人当たり有形固定資産（償却資産）額該当値テキスト"/>
        <xdr:cNvSpPr txBox="1"/>
      </xdr:nvSpPr>
      <xdr:spPr>
        <a:xfrm>
          <a:off x="10515600" y="1084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70664</xdr:rowOff>
    </xdr:from>
    <xdr:to>
      <xdr:col>50</xdr:col>
      <xdr:colOff>165100</xdr:colOff>
      <xdr:row>64</xdr:row>
      <xdr:rowOff>814</xdr:rowOff>
    </xdr:to>
    <xdr:sp macro="" textlink="">
      <xdr:nvSpPr>
        <xdr:cNvPr id="223" name="楕円 222"/>
        <xdr:cNvSpPr/>
      </xdr:nvSpPr>
      <xdr:spPr>
        <a:xfrm>
          <a:off x="9588500" y="108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118102</xdr:rowOff>
    </xdr:from>
    <xdr:to>
      <xdr:col>55</xdr:col>
      <xdr:colOff>0</xdr:colOff>
      <xdr:row>63</xdr:row>
      <xdr:rowOff>121464</xdr:rowOff>
    </xdr:to>
    <xdr:cxnSp macro="">
      <xdr:nvCxnSpPr>
        <xdr:cNvPr id="224" name="直線コネクタ 223"/>
        <xdr:cNvCxnSpPr/>
      </xdr:nvCxnSpPr>
      <xdr:spPr>
        <a:xfrm flipV="1">
          <a:off x="9639300" y="10919452"/>
          <a:ext cx="838200" cy="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71441</xdr:rowOff>
    </xdr:from>
    <xdr:to>
      <xdr:col>46</xdr:col>
      <xdr:colOff>38100</xdr:colOff>
      <xdr:row>64</xdr:row>
      <xdr:rowOff>1591</xdr:rowOff>
    </xdr:to>
    <xdr:sp macro="" textlink="">
      <xdr:nvSpPr>
        <xdr:cNvPr id="225" name="楕円 224"/>
        <xdr:cNvSpPr/>
      </xdr:nvSpPr>
      <xdr:spPr>
        <a:xfrm>
          <a:off x="8699500" y="108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121464</xdr:rowOff>
    </xdr:from>
    <xdr:to>
      <xdr:col>50</xdr:col>
      <xdr:colOff>114300</xdr:colOff>
      <xdr:row>63</xdr:row>
      <xdr:rowOff>122241</xdr:rowOff>
    </xdr:to>
    <xdr:cxnSp macro="">
      <xdr:nvCxnSpPr>
        <xdr:cNvPr id="226" name="直線コネクタ 225"/>
        <xdr:cNvCxnSpPr/>
      </xdr:nvCxnSpPr>
      <xdr:spPr>
        <a:xfrm flipV="1">
          <a:off x="8750300" y="1092281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163391</xdr:rowOff>
    </xdr:from>
    <xdr:ext cx="534377" cy="259045"/>
    <xdr:sp macro="" textlink="">
      <xdr:nvSpPr>
        <xdr:cNvPr id="230" name="n_1mainValue【橋りょう・トンネル】&#10;一人当たり有形固定資産（償却資産）額"/>
        <xdr:cNvSpPr txBox="1"/>
      </xdr:nvSpPr>
      <xdr:spPr>
        <a:xfrm>
          <a:off x="9359411" y="109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164168</xdr:rowOff>
    </xdr:from>
    <xdr:ext cx="534377" cy="259045"/>
    <xdr:sp macro="" textlink="">
      <xdr:nvSpPr>
        <xdr:cNvPr id="231" name="n_2mainValue【橋りょう・トンネル】&#10;一人当たり有形固定資産（償却資産）額"/>
        <xdr:cNvSpPr txBox="1"/>
      </xdr:nvSpPr>
      <xdr:spPr>
        <a:xfrm>
          <a:off x="8483111" y="109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19686</xdr:rowOff>
    </xdr:from>
    <xdr:to>
      <xdr:col>24</xdr:col>
      <xdr:colOff>114300</xdr:colOff>
      <xdr:row>86</xdr:row>
      <xdr:rowOff>121286</xdr:rowOff>
    </xdr:to>
    <xdr:sp macro="" textlink="">
      <xdr:nvSpPr>
        <xdr:cNvPr id="271" name="楕円 270"/>
        <xdr:cNvSpPr/>
      </xdr:nvSpPr>
      <xdr:spPr>
        <a:xfrm>
          <a:off x="45847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106063</xdr:rowOff>
    </xdr:from>
    <xdr:ext cx="405111" cy="259045"/>
    <xdr:sp macro="" textlink="">
      <xdr:nvSpPr>
        <xdr:cNvPr id="272" name="【公営住宅】&#10;有形固定資産減価償却率該当値テキスト"/>
        <xdr:cNvSpPr txBox="1"/>
      </xdr:nvSpPr>
      <xdr:spPr>
        <a:xfrm>
          <a:off x="4673600" y="1467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73025</xdr:rowOff>
    </xdr:from>
    <xdr:to>
      <xdr:col>20</xdr:col>
      <xdr:colOff>38100</xdr:colOff>
      <xdr:row>87</xdr:row>
      <xdr:rowOff>3175</xdr:rowOff>
    </xdr:to>
    <xdr:sp macro="" textlink="">
      <xdr:nvSpPr>
        <xdr:cNvPr id="273" name="楕円 272"/>
        <xdr:cNvSpPr/>
      </xdr:nvSpPr>
      <xdr:spPr>
        <a:xfrm>
          <a:off x="3746500" y="148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70486</xdr:rowOff>
    </xdr:from>
    <xdr:to>
      <xdr:col>24</xdr:col>
      <xdr:colOff>63500</xdr:colOff>
      <xdr:row>86</xdr:row>
      <xdr:rowOff>123825</xdr:rowOff>
    </xdr:to>
    <xdr:cxnSp macro="">
      <xdr:nvCxnSpPr>
        <xdr:cNvPr id="274" name="直線コネクタ 273"/>
        <xdr:cNvCxnSpPr/>
      </xdr:nvCxnSpPr>
      <xdr:spPr>
        <a:xfrm flipV="1">
          <a:off x="3797300" y="148151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128270</xdr:rowOff>
    </xdr:from>
    <xdr:to>
      <xdr:col>15</xdr:col>
      <xdr:colOff>101600</xdr:colOff>
      <xdr:row>87</xdr:row>
      <xdr:rowOff>58420</xdr:rowOff>
    </xdr:to>
    <xdr:sp macro="" textlink="">
      <xdr:nvSpPr>
        <xdr:cNvPr id="275" name="楕円 274"/>
        <xdr:cNvSpPr/>
      </xdr:nvSpPr>
      <xdr:spPr>
        <a:xfrm>
          <a:off x="2857500" y="148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123825</xdr:rowOff>
    </xdr:from>
    <xdr:to>
      <xdr:col>19</xdr:col>
      <xdr:colOff>177800</xdr:colOff>
      <xdr:row>87</xdr:row>
      <xdr:rowOff>7620</xdr:rowOff>
    </xdr:to>
    <xdr:cxnSp macro="">
      <xdr:nvCxnSpPr>
        <xdr:cNvPr id="276" name="直線コネクタ 275"/>
        <xdr:cNvCxnSpPr/>
      </xdr:nvCxnSpPr>
      <xdr:spPr>
        <a:xfrm flipV="1">
          <a:off x="2908300" y="148685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165752</xdr:rowOff>
    </xdr:from>
    <xdr:ext cx="405111" cy="259045"/>
    <xdr:sp macro="" textlink="">
      <xdr:nvSpPr>
        <xdr:cNvPr id="280" name="n_1mainValue【公営住宅】&#10;有形固定資産減価償却率"/>
        <xdr:cNvSpPr txBox="1"/>
      </xdr:nvSpPr>
      <xdr:spPr>
        <a:xfrm>
          <a:off x="3582044" y="1491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49547</xdr:rowOff>
    </xdr:from>
    <xdr:ext cx="405111" cy="259045"/>
    <xdr:sp macro="" textlink="">
      <xdr:nvSpPr>
        <xdr:cNvPr id="281" name="n_2mainValue【公営住宅】&#10;有形固定資産減価償却率"/>
        <xdr:cNvSpPr txBox="1"/>
      </xdr:nvSpPr>
      <xdr:spPr>
        <a:xfrm>
          <a:off x="2705744" y="1496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128270</xdr:rowOff>
    </xdr:from>
    <xdr:to>
      <xdr:col>55</xdr:col>
      <xdr:colOff>50800</xdr:colOff>
      <xdr:row>82</xdr:row>
      <xdr:rowOff>58420</xdr:rowOff>
    </xdr:to>
    <xdr:sp macro="" textlink="">
      <xdr:nvSpPr>
        <xdr:cNvPr id="320" name="楕円 319"/>
        <xdr:cNvSpPr/>
      </xdr:nvSpPr>
      <xdr:spPr>
        <a:xfrm>
          <a:off x="10426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151147</xdr:rowOff>
    </xdr:from>
    <xdr:ext cx="469744" cy="259045"/>
    <xdr:sp macro="" textlink="">
      <xdr:nvSpPr>
        <xdr:cNvPr id="321" name="【公営住宅】&#10;一人当たり面積該当値テキスト"/>
        <xdr:cNvSpPr txBox="1"/>
      </xdr:nvSpPr>
      <xdr:spPr>
        <a:xfrm>
          <a:off x="10515600"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128270</xdr:rowOff>
    </xdr:from>
    <xdr:to>
      <xdr:col>50</xdr:col>
      <xdr:colOff>165100</xdr:colOff>
      <xdr:row>82</xdr:row>
      <xdr:rowOff>58420</xdr:rowOff>
    </xdr:to>
    <xdr:sp macro="" textlink="">
      <xdr:nvSpPr>
        <xdr:cNvPr id="322" name="楕円 321"/>
        <xdr:cNvSpPr/>
      </xdr:nvSpPr>
      <xdr:spPr>
        <a:xfrm>
          <a:off x="958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7620</xdr:rowOff>
    </xdr:from>
    <xdr:to>
      <xdr:col>55</xdr:col>
      <xdr:colOff>0</xdr:colOff>
      <xdr:row>82</xdr:row>
      <xdr:rowOff>7620</xdr:rowOff>
    </xdr:to>
    <xdr:cxnSp macro="">
      <xdr:nvCxnSpPr>
        <xdr:cNvPr id="323" name="直線コネクタ 322"/>
        <xdr:cNvCxnSpPr/>
      </xdr:nvCxnSpPr>
      <xdr:spPr>
        <a:xfrm>
          <a:off x="9639300" y="14066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128270</xdr:rowOff>
    </xdr:from>
    <xdr:to>
      <xdr:col>46</xdr:col>
      <xdr:colOff>38100</xdr:colOff>
      <xdr:row>82</xdr:row>
      <xdr:rowOff>58420</xdr:rowOff>
    </xdr:to>
    <xdr:sp macro="" textlink="">
      <xdr:nvSpPr>
        <xdr:cNvPr id="324" name="楕円 323"/>
        <xdr:cNvSpPr/>
      </xdr:nvSpPr>
      <xdr:spPr>
        <a:xfrm>
          <a:off x="869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xdr:rowOff>
    </xdr:from>
    <xdr:to>
      <xdr:col>50</xdr:col>
      <xdr:colOff>114300</xdr:colOff>
      <xdr:row>82</xdr:row>
      <xdr:rowOff>7620</xdr:rowOff>
    </xdr:to>
    <xdr:cxnSp macro="">
      <xdr:nvCxnSpPr>
        <xdr:cNvPr id="325" name="直線コネクタ 324"/>
        <xdr:cNvCxnSpPr/>
      </xdr:nvCxnSpPr>
      <xdr:spPr>
        <a:xfrm>
          <a:off x="8750300" y="1406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26"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27"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74947</xdr:rowOff>
    </xdr:from>
    <xdr:ext cx="469744" cy="259045"/>
    <xdr:sp macro="" textlink="">
      <xdr:nvSpPr>
        <xdr:cNvPr id="329" name="n_1mainValue【公営住宅】&#10;一人当たり面積"/>
        <xdr:cNvSpPr txBox="1"/>
      </xdr:nvSpPr>
      <xdr:spPr>
        <a:xfrm>
          <a:off x="9391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74947</xdr:rowOff>
    </xdr:from>
    <xdr:ext cx="469744" cy="259045"/>
    <xdr:sp macro="" textlink="">
      <xdr:nvSpPr>
        <xdr:cNvPr id="330" name="n_2mainValue【公営住宅】&#10;一人当たり面積"/>
        <xdr:cNvSpPr txBox="1"/>
      </xdr:nvSpPr>
      <xdr:spPr>
        <a:xfrm>
          <a:off x="8515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386" name="楕円 385"/>
        <xdr:cNvSpPr/>
      </xdr:nvSpPr>
      <xdr:spPr>
        <a:xfrm>
          <a:off x="16268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135907</xdr:rowOff>
    </xdr:from>
    <xdr:ext cx="405111" cy="259045"/>
    <xdr:sp macro="" textlink="">
      <xdr:nvSpPr>
        <xdr:cNvPr id="387" name="【認定こども園・幼稚園・保育所】&#10;有形固定資産減価償却率該当値テキスト"/>
        <xdr:cNvSpPr txBox="1"/>
      </xdr:nvSpPr>
      <xdr:spPr>
        <a:xfrm>
          <a:off x="16357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388" name="楕円 387"/>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26670</xdr:rowOff>
    </xdr:to>
    <xdr:cxnSp macro="">
      <xdr:nvCxnSpPr>
        <xdr:cNvPr id="389" name="直線コネクタ 388"/>
        <xdr:cNvCxnSpPr/>
      </xdr:nvCxnSpPr>
      <xdr:spPr>
        <a:xfrm flipV="1">
          <a:off x="15481300" y="6507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90" name="楕円 389"/>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62865</xdr:rowOff>
    </xdr:to>
    <xdr:cxnSp macro="">
      <xdr:nvCxnSpPr>
        <xdr:cNvPr id="391" name="直線コネクタ 390"/>
        <xdr:cNvCxnSpPr/>
      </xdr:nvCxnSpPr>
      <xdr:spPr>
        <a:xfrm flipV="1">
          <a:off x="14592300" y="6541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9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9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68597</xdr:rowOff>
    </xdr:from>
    <xdr:ext cx="405111" cy="259045"/>
    <xdr:sp macro="" textlink="">
      <xdr:nvSpPr>
        <xdr:cNvPr id="395" name="n_1mainValue【認定こども園・幼稚園・保育所】&#10;有形固定資産減価償却率"/>
        <xdr:cNvSpPr txBox="1"/>
      </xdr:nvSpPr>
      <xdr:spPr>
        <a:xfrm>
          <a:off x="15266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96" name="n_2main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23"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433" name="楕円 432"/>
        <xdr:cNvSpPr/>
      </xdr:nvSpPr>
      <xdr:spPr>
        <a:xfrm>
          <a:off x="22110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8399</xdr:rowOff>
    </xdr:from>
    <xdr:ext cx="469744" cy="259045"/>
    <xdr:sp macro="" textlink="">
      <xdr:nvSpPr>
        <xdr:cNvPr id="434" name="【認定こども園・幼稚園・保育所】&#10;一人当たり面積該当値テキスト"/>
        <xdr:cNvSpPr txBox="1"/>
      </xdr:nvSpPr>
      <xdr:spPr>
        <a:xfrm>
          <a:off x="22199600"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35" name="楕円 434"/>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80772</xdr:rowOff>
    </xdr:to>
    <xdr:cxnSp macro="">
      <xdr:nvCxnSpPr>
        <xdr:cNvPr id="436" name="直線コネクタ 435"/>
        <xdr:cNvCxnSpPr/>
      </xdr:nvCxnSpPr>
      <xdr:spPr>
        <a:xfrm>
          <a:off x="21323300" y="693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37" name="楕円 436"/>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80772</xdr:rowOff>
    </xdr:to>
    <xdr:cxnSp macro="">
      <xdr:nvCxnSpPr>
        <xdr:cNvPr id="438" name="直線コネクタ 437"/>
        <xdr:cNvCxnSpPr/>
      </xdr:nvCxnSpPr>
      <xdr:spPr>
        <a:xfrm>
          <a:off x="20434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39"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42"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43"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118364</xdr:rowOff>
    </xdr:from>
    <xdr:to>
      <xdr:col>85</xdr:col>
      <xdr:colOff>177800</xdr:colOff>
      <xdr:row>60</xdr:row>
      <xdr:rowOff>48514</xdr:rowOff>
    </xdr:to>
    <xdr:sp macro="" textlink="">
      <xdr:nvSpPr>
        <xdr:cNvPr id="481" name="楕円 480"/>
        <xdr:cNvSpPr/>
      </xdr:nvSpPr>
      <xdr:spPr>
        <a:xfrm>
          <a:off x="16268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141241</xdr:rowOff>
    </xdr:from>
    <xdr:ext cx="405111" cy="259045"/>
    <xdr:sp macro="" textlink="">
      <xdr:nvSpPr>
        <xdr:cNvPr id="482" name="【学校施設】&#10;有形固定資産減価償却率該当値テキスト"/>
        <xdr:cNvSpPr txBox="1"/>
      </xdr:nvSpPr>
      <xdr:spPr>
        <a:xfrm>
          <a:off x="16357600" y="1008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483" name="楕円 482"/>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169164</xdr:rowOff>
    </xdr:from>
    <xdr:to>
      <xdr:col>85</xdr:col>
      <xdr:colOff>127000</xdr:colOff>
      <xdr:row>60</xdr:row>
      <xdr:rowOff>45720</xdr:rowOff>
    </xdr:to>
    <xdr:cxnSp macro="">
      <xdr:nvCxnSpPr>
        <xdr:cNvPr id="484" name="直線コネクタ 483"/>
        <xdr:cNvCxnSpPr/>
      </xdr:nvCxnSpPr>
      <xdr:spPr>
        <a:xfrm flipV="1">
          <a:off x="15481300" y="1028471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45212</xdr:rowOff>
    </xdr:from>
    <xdr:to>
      <xdr:col>76</xdr:col>
      <xdr:colOff>165100</xdr:colOff>
      <xdr:row>60</xdr:row>
      <xdr:rowOff>146812</xdr:rowOff>
    </xdr:to>
    <xdr:sp macro="" textlink="">
      <xdr:nvSpPr>
        <xdr:cNvPr id="485" name="楕円 484"/>
        <xdr:cNvSpPr/>
      </xdr:nvSpPr>
      <xdr:spPr>
        <a:xfrm>
          <a:off x="14541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96012</xdr:rowOff>
    </xdr:to>
    <xdr:cxnSp macro="">
      <xdr:nvCxnSpPr>
        <xdr:cNvPr id="486" name="直線コネクタ 485"/>
        <xdr:cNvCxnSpPr/>
      </xdr:nvCxnSpPr>
      <xdr:spPr>
        <a:xfrm flipV="1">
          <a:off x="14592300" y="103327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490" name="n_1mainValue【学校施設】&#10;有形固定資産減価償却率"/>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163339</xdr:rowOff>
    </xdr:from>
    <xdr:ext cx="405111" cy="259045"/>
    <xdr:sp macro="" textlink="">
      <xdr:nvSpPr>
        <xdr:cNvPr id="491" name="n_2mainValue【学校施設】&#10;有形固定資産減価償却率"/>
        <xdr:cNvSpPr txBox="1"/>
      </xdr:nvSpPr>
      <xdr:spPr>
        <a:xfrm>
          <a:off x="143897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122021</xdr:rowOff>
    </xdr:from>
    <xdr:to>
      <xdr:col>116</xdr:col>
      <xdr:colOff>114300</xdr:colOff>
      <xdr:row>63</xdr:row>
      <xdr:rowOff>52171</xdr:rowOff>
    </xdr:to>
    <xdr:sp macro="" textlink="">
      <xdr:nvSpPr>
        <xdr:cNvPr id="529" name="楕円 528"/>
        <xdr:cNvSpPr/>
      </xdr:nvSpPr>
      <xdr:spPr>
        <a:xfrm>
          <a:off x="221107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100448</xdr:rowOff>
    </xdr:from>
    <xdr:ext cx="469744" cy="259045"/>
    <xdr:sp macro="" textlink="">
      <xdr:nvSpPr>
        <xdr:cNvPr id="530" name="【学校施設】&#10;一人当たり面積該当値テキスト"/>
        <xdr:cNvSpPr txBox="1"/>
      </xdr:nvSpPr>
      <xdr:spPr>
        <a:xfrm>
          <a:off x="22199600" y="107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122021</xdr:rowOff>
    </xdr:from>
    <xdr:to>
      <xdr:col>112</xdr:col>
      <xdr:colOff>38100</xdr:colOff>
      <xdr:row>63</xdr:row>
      <xdr:rowOff>52171</xdr:rowOff>
    </xdr:to>
    <xdr:sp macro="" textlink="">
      <xdr:nvSpPr>
        <xdr:cNvPr id="531" name="楕円 530"/>
        <xdr:cNvSpPr/>
      </xdr:nvSpPr>
      <xdr:spPr>
        <a:xfrm>
          <a:off x="21272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xdr:rowOff>
    </xdr:from>
    <xdr:to>
      <xdr:col>116</xdr:col>
      <xdr:colOff>63500</xdr:colOff>
      <xdr:row>63</xdr:row>
      <xdr:rowOff>1371</xdr:rowOff>
    </xdr:to>
    <xdr:cxnSp macro="">
      <xdr:nvCxnSpPr>
        <xdr:cNvPr id="532" name="直線コネクタ 531"/>
        <xdr:cNvCxnSpPr/>
      </xdr:nvCxnSpPr>
      <xdr:spPr>
        <a:xfrm>
          <a:off x="21323300" y="1080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122479</xdr:rowOff>
    </xdr:from>
    <xdr:to>
      <xdr:col>107</xdr:col>
      <xdr:colOff>101600</xdr:colOff>
      <xdr:row>63</xdr:row>
      <xdr:rowOff>52629</xdr:rowOff>
    </xdr:to>
    <xdr:sp macro="" textlink="">
      <xdr:nvSpPr>
        <xdr:cNvPr id="533" name="楕円 532"/>
        <xdr:cNvSpPr/>
      </xdr:nvSpPr>
      <xdr:spPr>
        <a:xfrm>
          <a:off x="203835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xdr:rowOff>
    </xdr:from>
    <xdr:to>
      <xdr:col>111</xdr:col>
      <xdr:colOff>177800</xdr:colOff>
      <xdr:row>63</xdr:row>
      <xdr:rowOff>1829</xdr:rowOff>
    </xdr:to>
    <xdr:cxnSp macro="">
      <xdr:nvCxnSpPr>
        <xdr:cNvPr id="534" name="直線コネクタ 533"/>
        <xdr:cNvCxnSpPr/>
      </xdr:nvCxnSpPr>
      <xdr:spPr>
        <a:xfrm flipV="1">
          <a:off x="20434300" y="1080272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43298</xdr:rowOff>
    </xdr:from>
    <xdr:ext cx="469744" cy="259045"/>
    <xdr:sp macro="" textlink="">
      <xdr:nvSpPr>
        <xdr:cNvPr id="538" name="n_1mainValue【学校施設】&#10;一人当たり面積"/>
        <xdr:cNvSpPr txBox="1"/>
      </xdr:nvSpPr>
      <xdr:spPr>
        <a:xfrm>
          <a:off x="21075727" y="108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43756</xdr:rowOff>
    </xdr:from>
    <xdr:ext cx="469744" cy="259045"/>
    <xdr:sp macro="" textlink="">
      <xdr:nvSpPr>
        <xdr:cNvPr id="539" name="n_2mainValue【学校施設】&#10;一人当たり面積"/>
        <xdr:cNvSpPr txBox="1"/>
      </xdr:nvSpPr>
      <xdr:spPr>
        <a:xfrm>
          <a:off x="20199427" y="108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11793</xdr:rowOff>
    </xdr:from>
    <xdr:to>
      <xdr:col>85</xdr:col>
      <xdr:colOff>177800</xdr:colOff>
      <xdr:row>79</xdr:row>
      <xdr:rowOff>113393</xdr:rowOff>
    </xdr:to>
    <xdr:sp macro="" textlink="">
      <xdr:nvSpPr>
        <xdr:cNvPr id="580" name="楕円 579"/>
        <xdr:cNvSpPr/>
      </xdr:nvSpPr>
      <xdr:spPr>
        <a:xfrm>
          <a:off x="16268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34670</xdr:rowOff>
    </xdr:from>
    <xdr:ext cx="405111" cy="259045"/>
    <xdr:sp macro="" textlink="">
      <xdr:nvSpPr>
        <xdr:cNvPr id="581" name="【児童館】&#10;有形固定資産減価償却率該当値テキスト"/>
        <xdr:cNvSpPr txBox="1"/>
      </xdr:nvSpPr>
      <xdr:spPr>
        <a:xfrm>
          <a:off x="16357600" y="1340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39551</xdr:rowOff>
    </xdr:from>
    <xdr:to>
      <xdr:col>81</xdr:col>
      <xdr:colOff>101600</xdr:colOff>
      <xdr:row>79</xdr:row>
      <xdr:rowOff>141151</xdr:rowOff>
    </xdr:to>
    <xdr:sp macro="" textlink="">
      <xdr:nvSpPr>
        <xdr:cNvPr id="582" name="楕円 581"/>
        <xdr:cNvSpPr/>
      </xdr:nvSpPr>
      <xdr:spPr>
        <a:xfrm>
          <a:off x="15430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62593</xdr:rowOff>
    </xdr:from>
    <xdr:to>
      <xdr:col>85</xdr:col>
      <xdr:colOff>127000</xdr:colOff>
      <xdr:row>79</xdr:row>
      <xdr:rowOff>90351</xdr:rowOff>
    </xdr:to>
    <xdr:cxnSp macro="">
      <xdr:nvCxnSpPr>
        <xdr:cNvPr id="583" name="直線コネクタ 582"/>
        <xdr:cNvCxnSpPr/>
      </xdr:nvCxnSpPr>
      <xdr:spPr>
        <a:xfrm flipV="1">
          <a:off x="15481300" y="136071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65677</xdr:rowOff>
    </xdr:from>
    <xdr:to>
      <xdr:col>76</xdr:col>
      <xdr:colOff>165100</xdr:colOff>
      <xdr:row>79</xdr:row>
      <xdr:rowOff>167277</xdr:rowOff>
    </xdr:to>
    <xdr:sp macro="" textlink="">
      <xdr:nvSpPr>
        <xdr:cNvPr id="584" name="楕円 583"/>
        <xdr:cNvSpPr/>
      </xdr:nvSpPr>
      <xdr:spPr>
        <a:xfrm>
          <a:off x="14541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90351</xdr:rowOff>
    </xdr:from>
    <xdr:to>
      <xdr:col>81</xdr:col>
      <xdr:colOff>50800</xdr:colOff>
      <xdr:row>79</xdr:row>
      <xdr:rowOff>116477</xdr:rowOff>
    </xdr:to>
    <xdr:cxnSp macro="">
      <xdr:nvCxnSpPr>
        <xdr:cNvPr id="585" name="直線コネクタ 584"/>
        <xdr:cNvCxnSpPr/>
      </xdr:nvCxnSpPr>
      <xdr:spPr>
        <a:xfrm flipV="1">
          <a:off x="14592300" y="136349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157678</xdr:rowOff>
    </xdr:from>
    <xdr:ext cx="405111" cy="259045"/>
    <xdr:sp macro="" textlink="">
      <xdr:nvSpPr>
        <xdr:cNvPr id="589" name="n_1mainValue【児童館】&#10;有形固定資産減価償却率"/>
        <xdr:cNvSpPr txBox="1"/>
      </xdr:nvSpPr>
      <xdr:spPr>
        <a:xfrm>
          <a:off x="152660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12354</xdr:rowOff>
    </xdr:from>
    <xdr:ext cx="405111" cy="259045"/>
    <xdr:sp macro="" textlink="">
      <xdr:nvSpPr>
        <xdr:cNvPr id="590" name="n_2mainValue【児童館】&#10;有形固定資産減価償却率"/>
        <xdr:cNvSpPr txBox="1"/>
      </xdr:nvSpPr>
      <xdr:spPr>
        <a:xfrm>
          <a:off x="14389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627" name="楕円 626"/>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628" name="【児童館】&#10;一人当たり面積該当値テキスト"/>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29" name="楕円 628"/>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60961</xdr:rowOff>
    </xdr:to>
    <xdr:cxnSp macro="">
      <xdr:nvCxnSpPr>
        <xdr:cNvPr id="630" name="直線コネクタ 629"/>
        <xdr:cNvCxnSpPr/>
      </xdr:nvCxnSpPr>
      <xdr:spPr>
        <a:xfrm>
          <a:off x="21323300" y="1411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631" name="楕円 630"/>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632" name="直線コネクタ 631"/>
        <xdr:cNvCxnSpPr/>
      </xdr:nvCxnSpPr>
      <xdr:spPr>
        <a:xfrm>
          <a:off x="20434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33"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4"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36" name="n_1main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637" name="n_2mainValue【児童館】&#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111942</xdr:rowOff>
    </xdr:from>
    <xdr:to>
      <xdr:col>85</xdr:col>
      <xdr:colOff>177800</xdr:colOff>
      <xdr:row>103</xdr:row>
      <xdr:rowOff>42092</xdr:rowOff>
    </xdr:to>
    <xdr:sp macro="" textlink="">
      <xdr:nvSpPr>
        <xdr:cNvPr id="678" name="楕円 677"/>
        <xdr:cNvSpPr/>
      </xdr:nvSpPr>
      <xdr:spPr>
        <a:xfrm>
          <a:off x="162687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134819</xdr:rowOff>
    </xdr:from>
    <xdr:ext cx="405111" cy="259045"/>
    <xdr:sp macro="" textlink="">
      <xdr:nvSpPr>
        <xdr:cNvPr id="679" name="【公民館】&#10;有形固定資産減価償却率該当値テキスト"/>
        <xdr:cNvSpPr txBox="1"/>
      </xdr:nvSpPr>
      <xdr:spPr>
        <a:xfrm>
          <a:off x="16357600" y="1745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680" name="楕円 679"/>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162742</xdr:rowOff>
    </xdr:from>
    <xdr:to>
      <xdr:col>85</xdr:col>
      <xdr:colOff>127000</xdr:colOff>
      <xdr:row>103</xdr:row>
      <xdr:rowOff>35379</xdr:rowOff>
    </xdr:to>
    <xdr:cxnSp macro="">
      <xdr:nvCxnSpPr>
        <xdr:cNvPr id="681" name="直線コネクタ 680"/>
        <xdr:cNvCxnSpPr/>
      </xdr:nvCxnSpPr>
      <xdr:spPr>
        <a:xfrm flipV="1">
          <a:off x="15481300" y="1765064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30299</xdr:rowOff>
    </xdr:from>
    <xdr:to>
      <xdr:col>76</xdr:col>
      <xdr:colOff>165100</xdr:colOff>
      <xdr:row>103</xdr:row>
      <xdr:rowOff>131899</xdr:rowOff>
    </xdr:to>
    <xdr:sp macro="" textlink="">
      <xdr:nvSpPr>
        <xdr:cNvPr id="682" name="楕円 681"/>
        <xdr:cNvSpPr/>
      </xdr:nvSpPr>
      <xdr:spPr>
        <a:xfrm>
          <a:off x="14541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81099</xdr:rowOff>
    </xdr:to>
    <xdr:cxnSp macro="">
      <xdr:nvCxnSpPr>
        <xdr:cNvPr id="683" name="直線コネクタ 682"/>
        <xdr:cNvCxnSpPr/>
      </xdr:nvCxnSpPr>
      <xdr:spPr>
        <a:xfrm flipV="1">
          <a:off x="14592300" y="1769472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687" name="n_1mainValue【公民館】&#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148426</xdr:rowOff>
    </xdr:from>
    <xdr:ext cx="405111" cy="259045"/>
    <xdr:sp macro="" textlink="">
      <xdr:nvSpPr>
        <xdr:cNvPr id="688" name="n_2mainValue【公民館】&#10;有形固定資産減価償却率"/>
        <xdr:cNvSpPr txBox="1"/>
      </xdr:nvSpPr>
      <xdr:spPr>
        <a:xfrm>
          <a:off x="14389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727" name="楕円 726"/>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45738</xdr:rowOff>
    </xdr:from>
    <xdr:ext cx="469744" cy="259045"/>
    <xdr:sp macro="" textlink="">
      <xdr:nvSpPr>
        <xdr:cNvPr id="728" name="【公民館】&#10;一人当たり面積該当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729" name="楕円 728"/>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730" name="直線コネクタ 729"/>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31" name="楕円 730"/>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732" name="直線コネクタ 731"/>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736"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737"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公共施設等の有形固定資産減価償却率については、道路・橋りょう、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公民館、福祉施設及び消防施設において類似団体平均と同水準であるが、児童館、体育館・プール、市民会館、庁舎においては建設から４０年を超える施設もあることから類似団体平均を上回っている。また、東日本大震災発災により建設した災害公営住宅を含めた公営住宅や平成２７年度に新設した図書館においては類似団体平均を下回っている。平成２９年度に公共施設等総合管理計画を策定しており、有形固定資産減価償却率の高い公共施設については更新等により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xdr:rowOff>
    </xdr:from>
    <xdr:to>
      <xdr:col>24</xdr:col>
      <xdr:colOff>114300</xdr:colOff>
      <xdr:row>41</xdr:row>
      <xdr:rowOff>115570</xdr:rowOff>
    </xdr:to>
    <xdr:sp macro="" textlink="">
      <xdr:nvSpPr>
        <xdr:cNvPr id="72" name="楕円 71"/>
        <xdr:cNvSpPr/>
      </xdr:nvSpPr>
      <xdr:spPr>
        <a:xfrm>
          <a:off x="4584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163847</xdr:rowOff>
    </xdr:from>
    <xdr:ext cx="405111" cy="259045"/>
    <xdr:sp macro="" textlink="">
      <xdr:nvSpPr>
        <xdr:cNvPr id="73" name="【図書館】&#10;有形固定資産減価償却率該当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80917</xdr:rowOff>
    </xdr:from>
    <xdr:to>
      <xdr:col>20</xdr:col>
      <xdr:colOff>38100</xdr:colOff>
      <xdr:row>42</xdr:row>
      <xdr:rowOff>11067</xdr:rowOff>
    </xdr:to>
    <xdr:sp macro="" textlink="">
      <xdr:nvSpPr>
        <xdr:cNvPr id="74" name="楕円 73"/>
        <xdr:cNvSpPr/>
      </xdr:nvSpPr>
      <xdr:spPr>
        <a:xfrm>
          <a:off x="3746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131717</xdr:rowOff>
    </xdr:to>
    <xdr:cxnSp macro="">
      <xdr:nvCxnSpPr>
        <xdr:cNvPr id="75" name="直線コネクタ 74"/>
        <xdr:cNvCxnSpPr/>
      </xdr:nvCxnSpPr>
      <xdr:spPr>
        <a:xfrm flipV="1">
          <a:off x="3797300" y="7094220"/>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146231</xdr:rowOff>
    </xdr:from>
    <xdr:to>
      <xdr:col>15</xdr:col>
      <xdr:colOff>101600</xdr:colOff>
      <xdr:row>42</xdr:row>
      <xdr:rowOff>76381</xdr:rowOff>
    </xdr:to>
    <xdr:sp macro="" textlink="">
      <xdr:nvSpPr>
        <xdr:cNvPr id="76" name="楕円 75"/>
        <xdr:cNvSpPr/>
      </xdr:nvSpPr>
      <xdr:spPr>
        <a:xfrm>
          <a:off x="2857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131717</xdr:rowOff>
    </xdr:from>
    <xdr:to>
      <xdr:col>19</xdr:col>
      <xdr:colOff>177800</xdr:colOff>
      <xdr:row>42</xdr:row>
      <xdr:rowOff>25581</xdr:rowOff>
    </xdr:to>
    <xdr:cxnSp macro="">
      <xdr:nvCxnSpPr>
        <xdr:cNvPr id="77" name="直線コネクタ 76"/>
        <xdr:cNvCxnSpPr/>
      </xdr:nvCxnSpPr>
      <xdr:spPr>
        <a:xfrm flipV="1">
          <a:off x="2908300" y="716116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78"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79"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2194</xdr:rowOff>
    </xdr:from>
    <xdr:ext cx="340478" cy="259045"/>
    <xdr:sp macro="" textlink="">
      <xdr:nvSpPr>
        <xdr:cNvPr id="81" name="n_1mainValue【図書館】&#10;有形固定資産減価償却率"/>
        <xdr:cNvSpPr txBox="1"/>
      </xdr:nvSpPr>
      <xdr:spPr>
        <a:xfrm>
          <a:off x="36143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67508</xdr:rowOff>
    </xdr:from>
    <xdr:ext cx="340478" cy="259045"/>
    <xdr:sp macro="" textlink="">
      <xdr:nvSpPr>
        <xdr:cNvPr id="82" name="n_2mainValue【図書館】&#10;有形固定資産減価償却率"/>
        <xdr:cNvSpPr txBox="1"/>
      </xdr:nvSpPr>
      <xdr:spPr>
        <a:xfrm>
          <a:off x="2738061" y="726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1" name="楕円 120"/>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2"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3" name="楕円 122"/>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24" name="直線コネクタ 123"/>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25" name="楕円 124"/>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26" name="直線コネクタ 125"/>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8"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30"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31"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171" name="楕円 170"/>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652</xdr:rowOff>
    </xdr:from>
    <xdr:ext cx="405111" cy="259045"/>
    <xdr:sp macro="" textlink="">
      <xdr:nvSpPr>
        <xdr:cNvPr id="172" name="【体育館・プール】&#10;有形固定資産減価償却率該当値テキスト"/>
        <xdr:cNvSpPr txBox="1"/>
      </xdr:nvSpPr>
      <xdr:spPr>
        <a:xfrm>
          <a:off x="4673600"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73" name="楕円 172"/>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28575</xdr:rowOff>
    </xdr:from>
    <xdr:to>
      <xdr:col>24</xdr:col>
      <xdr:colOff>63500</xdr:colOff>
      <xdr:row>57</xdr:row>
      <xdr:rowOff>64770</xdr:rowOff>
    </xdr:to>
    <xdr:cxnSp macro="">
      <xdr:nvCxnSpPr>
        <xdr:cNvPr id="174" name="直線コネクタ 173"/>
        <xdr:cNvCxnSpPr/>
      </xdr:nvCxnSpPr>
      <xdr:spPr>
        <a:xfrm flipV="1">
          <a:off x="3797300" y="98012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50165</xdr:rowOff>
    </xdr:from>
    <xdr:to>
      <xdr:col>15</xdr:col>
      <xdr:colOff>101600</xdr:colOff>
      <xdr:row>57</xdr:row>
      <xdr:rowOff>151765</xdr:rowOff>
    </xdr:to>
    <xdr:sp macro="" textlink="">
      <xdr:nvSpPr>
        <xdr:cNvPr id="175" name="楕円 174"/>
        <xdr:cNvSpPr/>
      </xdr:nvSpPr>
      <xdr:spPr>
        <a:xfrm>
          <a:off x="2857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64770</xdr:rowOff>
    </xdr:from>
    <xdr:to>
      <xdr:col>19</xdr:col>
      <xdr:colOff>177800</xdr:colOff>
      <xdr:row>57</xdr:row>
      <xdr:rowOff>100965</xdr:rowOff>
    </xdr:to>
    <xdr:cxnSp macro="">
      <xdr:nvCxnSpPr>
        <xdr:cNvPr id="176" name="直線コネクタ 175"/>
        <xdr:cNvCxnSpPr/>
      </xdr:nvCxnSpPr>
      <xdr:spPr>
        <a:xfrm flipV="1">
          <a:off x="2908300" y="98374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132097</xdr:rowOff>
    </xdr:from>
    <xdr:ext cx="405111" cy="259045"/>
    <xdr:sp macro="" textlink="">
      <xdr:nvSpPr>
        <xdr:cNvPr id="180" name="n_1mainValue【体育館・プール】&#10;有形固定資産減価償却率"/>
        <xdr:cNvSpPr txBox="1"/>
      </xdr:nvSpPr>
      <xdr:spPr>
        <a:xfrm>
          <a:off x="3582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168292</xdr:rowOff>
    </xdr:from>
    <xdr:ext cx="405111" cy="259045"/>
    <xdr:sp macro="" textlink="">
      <xdr:nvSpPr>
        <xdr:cNvPr id="181" name="n_2mainValue【体育館・プール】&#10;有形固定資産減価償却率"/>
        <xdr:cNvSpPr txBox="1"/>
      </xdr:nvSpPr>
      <xdr:spPr>
        <a:xfrm>
          <a:off x="2705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0" name="楕円 219"/>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41927</xdr:rowOff>
    </xdr:from>
    <xdr:ext cx="469744" cy="259045"/>
    <xdr:sp macro="" textlink="">
      <xdr:nvSpPr>
        <xdr:cNvPr id="221" name="【体育館・プール】&#10;一人当たり面積該当値テキスト"/>
        <xdr:cNvSpPr txBox="1"/>
      </xdr:nvSpPr>
      <xdr:spPr>
        <a:xfrm>
          <a:off x="10515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22" name="楕円 221"/>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114300</xdr:rowOff>
    </xdr:to>
    <xdr:cxnSp macro="">
      <xdr:nvCxnSpPr>
        <xdr:cNvPr id="223" name="直線コネクタ 222"/>
        <xdr:cNvCxnSpPr/>
      </xdr:nvCxnSpPr>
      <xdr:spPr>
        <a:xfrm>
          <a:off x="9639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4" name="楕円 223"/>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114300</xdr:rowOff>
    </xdr:to>
    <xdr:cxnSp macro="">
      <xdr:nvCxnSpPr>
        <xdr:cNvPr id="225" name="直線コネクタ 224"/>
        <xdr:cNvCxnSpPr/>
      </xdr:nvCxnSpPr>
      <xdr:spPr>
        <a:xfrm>
          <a:off x="8750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156227</xdr:rowOff>
    </xdr:from>
    <xdr:ext cx="469744" cy="259045"/>
    <xdr:sp macro="" textlink="">
      <xdr:nvSpPr>
        <xdr:cNvPr id="229" name="n_1main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156227</xdr:rowOff>
    </xdr:from>
    <xdr:ext cx="469744" cy="259045"/>
    <xdr:sp macro="" textlink="">
      <xdr:nvSpPr>
        <xdr:cNvPr id="230" name="n_2mainValue【体育館・プール】&#10;一人当たり面積"/>
        <xdr:cNvSpPr txBox="1"/>
      </xdr:nvSpPr>
      <xdr:spPr>
        <a:xfrm>
          <a:off x="8515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60452</xdr:rowOff>
    </xdr:from>
    <xdr:to>
      <xdr:col>24</xdr:col>
      <xdr:colOff>114300</xdr:colOff>
      <xdr:row>83</xdr:row>
      <xdr:rowOff>162052</xdr:rowOff>
    </xdr:to>
    <xdr:sp macro="" textlink="">
      <xdr:nvSpPr>
        <xdr:cNvPr id="268" name="楕円 267"/>
        <xdr:cNvSpPr/>
      </xdr:nvSpPr>
      <xdr:spPr>
        <a:xfrm>
          <a:off x="4584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83329</xdr:rowOff>
    </xdr:from>
    <xdr:ext cx="405111" cy="259045"/>
    <xdr:sp macro="" textlink="">
      <xdr:nvSpPr>
        <xdr:cNvPr id="269" name="【福祉施設】&#10;有形固定資産減価償却率該当値テキスト"/>
        <xdr:cNvSpPr txBox="1"/>
      </xdr:nvSpPr>
      <xdr:spPr>
        <a:xfrm>
          <a:off x="4673600" y="1414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133604</xdr:rowOff>
    </xdr:from>
    <xdr:to>
      <xdr:col>20</xdr:col>
      <xdr:colOff>38100</xdr:colOff>
      <xdr:row>84</xdr:row>
      <xdr:rowOff>63754</xdr:rowOff>
    </xdr:to>
    <xdr:sp macro="" textlink="">
      <xdr:nvSpPr>
        <xdr:cNvPr id="270" name="楕円 269"/>
        <xdr:cNvSpPr/>
      </xdr:nvSpPr>
      <xdr:spPr>
        <a:xfrm>
          <a:off x="3746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111252</xdr:rowOff>
    </xdr:from>
    <xdr:to>
      <xdr:col>24</xdr:col>
      <xdr:colOff>63500</xdr:colOff>
      <xdr:row>84</xdr:row>
      <xdr:rowOff>12954</xdr:rowOff>
    </xdr:to>
    <xdr:cxnSp macro="">
      <xdr:nvCxnSpPr>
        <xdr:cNvPr id="271" name="直線コネクタ 270"/>
        <xdr:cNvCxnSpPr/>
      </xdr:nvCxnSpPr>
      <xdr:spPr>
        <a:xfrm flipV="1">
          <a:off x="3797300" y="1434160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37592</xdr:rowOff>
    </xdr:from>
    <xdr:to>
      <xdr:col>15</xdr:col>
      <xdr:colOff>101600</xdr:colOff>
      <xdr:row>84</xdr:row>
      <xdr:rowOff>139192</xdr:rowOff>
    </xdr:to>
    <xdr:sp macro="" textlink="">
      <xdr:nvSpPr>
        <xdr:cNvPr id="272" name="楕円 271"/>
        <xdr:cNvSpPr/>
      </xdr:nvSpPr>
      <xdr:spPr>
        <a:xfrm>
          <a:off x="2857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12954</xdr:rowOff>
    </xdr:from>
    <xdr:to>
      <xdr:col>19</xdr:col>
      <xdr:colOff>177800</xdr:colOff>
      <xdr:row>84</xdr:row>
      <xdr:rowOff>88392</xdr:rowOff>
    </xdr:to>
    <xdr:cxnSp macro="">
      <xdr:nvCxnSpPr>
        <xdr:cNvPr id="273" name="直線コネクタ 272"/>
        <xdr:cNvCxnSpPr/>
      </xdr:nvCxnSpPr>
      <xdr:spPr>
        <a:xfrm flipV="1">
          <a:off x="2908300" y="1441475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7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80281</xdr:rowOff>
    </xdr:from>
    <xdr:ext cx="405111" cy="259045"/>
    <xdr:sp macro="" textlink="">
      <xdr:nvSpPr>
        <xdr:cNvPr id="277" name="n_1mainValue【福祉施設】&#10;有形固定資産減価償却率"/>
        <xdr:cNvSpPr txBox="1"/>
      </xdr:nvSpPr>
      <xdr:spPr>
        <a:xfrm>
          <a:off x="3582044" y="1413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130319</xdr:rowOff>
    </xdr:from>
    <xdr:ext cx="405111" cy="259045"/>
    <xdr:sp macro="" textlink="">
      <xdr:nvSpPr>
        <xdr:cNvPr id="278" name="n_2mainValue【福祉施設】&#10;有形固定資産減価償却率"/>
        <xdr:cNvSpPr txBox="1"/>
      </xdr:nvSpPr>
      <xdr:spPr>
        <a:xfrm>
          <a:off x="27057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107314</xdr:rowOff>
    </xdr:from>
    <xdr:to>
      <xdr:col>55</xdr:col>
      <xdr:colOff>50800</xdr:colOff>
      <xdr:row>83</xdr:row>
      <xdr:rowOff>37464</xdr:rowOff>
    </xdr:to>
    <xdr:sp macro="" textlink="">
      <xdr:nvSpPr>
        <xdr:cNvPr id="313" name="楕円 312"/>
        <xdr:cNvSpPr/>
      </xdr:nvSpPr>
      <xdr:spPr>
        <a:xfrm>
          <a:off x="10426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130191</xdr:rowOff>
    </xdr:from>
    <xdr:ext cx="469744" cy="259045"/>
    <xdr:sp macro="" textlink="">
      <xdr:nvSpPr>
        <xdr:cNvPr id="314" name="【福祉施設】&#10;一人当たり面積該当値テキスト"/>
        <xdr:cNvSpPr txBox="1"/>
      </xdr:nvSpPr>
      <xdr:spPr>
        <a:xfrm>
          <a:off x="10515600"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315" name="楕円 314"/>
        <xdr:cNvSpPr/>
      </xdr:nvSpPr>
      <xdr:spPr>
        <a:xfrm>
          <a:off x="958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158114</xdr:rowOff>
    </xdr:from>
    <xdr:to>
      <xdr:col>55</xdr:col>
      <xdr:colOff>0</xdr:colOff>
      <xdr:row>82</xdr:row>
      <xdr:rowOff>158114</xdr:rowOff>
    </xdr:to>
    <xdr:cxnSp macro="">
      <xdr:nvCxnSpPr>
        <xdr:cNvPr id="316" name="直線コネクタ 315"/>
        <xdr:cNvCxnSpPr/>
      </xdr:nvCxnSpPr>
      <xdr:spPr>
        <a:xfrm>
          <a:off x="9639300" y="14217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17" name="楕円 316"/>
        <xdr:cNvSpPr/>
      </xdr:nvSpPr>
      <xdr:spPr>
        <a:xfrm>
          <a:off x="869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82</xdr:row>
      <xdr:rowOff>158114</xdr:rowOff>
    </xdr:to>
    <xdr:cxnSp macro="">
      <xdr:nvCxnSpPr>
        <xdr:cNvPr id="318" name="直線コネクタ 317"/>
        <xdr:cNvCxnSpPr/>
      </xdr:nvCxnSpPr>
      <xdr:spPr>
        <a:xfrm>
          <a:off x="8750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322" name="n_1mainValue【福祉施設】&#10;一人当たり面積"/>
        <xdr:cNvSpPr txBox="1"/>
      </xdr:nvSpPr>
      <xdr:spPr>
        <a:xfrm>
          <a:off x="93917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23" name="n_2mainValue【福祉施設】&#10;一人当たり面積"/>
        <xdr:cNvSpPr txBox="1"/>
      </xdr:nvSpPr>
      <xdr:spPr>
        <a:xfrm>
          <a:off x="8515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28666</xdr:rowOff>
    </xdr:from>
    <xdr:to>
      <xdr:col>24</xdr:col>
      <xdr:colOff>114300</xdr:colOff>
      <xdr:row>101</xdr:row>
      <xdr:rowOff>130266</xdr:rowOff>
    </xdr:to>
    <xdr:sp macro="" textlink="">
      <xdr:nvSpPr>
        <xdr:cNvPr id="364" name="楕円 363"/>
        <xdr:cNvSpPr/>
      </xdr:nvSpPr>
      <xdr:spPr>
        <a:xfrm>
          <a:off x="45847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51543</xdr:rowOff>
    </xdr:from>
    <xdr:ext cx="405111" cy="259045"/>
    <xdr:sp macro="" textlink="">
      <xdr:nvSpPr>
        <xdr:cNvPr id="365" name="【市民会館】&#10;有形固定資産減価償却率該当値テキスト"/>
        <xdr:cNvSpPr txBox="1"/>
      </xdr:nvSpPr>
      <xdr:spPr>
        <a:xfrm>
          <a:off x="4673600" y="171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53158</xdr:rowOff>
    </xdr:from>
    <xdr:to>
      <xdr:col>20</xdr:col>
      <xdr:colOff>38100</xdr:colOff>
      <xdr:row>101</xdr:row>
      <xdr:rowOff>154758</xdr:rowOff>
    </xdr:to>
    <xdr:sp macro="" textlink="">
      <xdr:nvSpPr>
        <xdr:cNvPr id="366" name="楕円 365"/>
        <xdr:cNvSpPr/>
      </xdr:nvSpPr>
      <xdr:spPr>
        <a:xfrm>
          <a:off x="3746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79466</xdr:rowOff>
    </xdr:from>
    <xdr:to>
      <xdr:col>24</xdr:col>
      <xdr:colOff>63500</xdr:colOff>
      <xdr:row>101</xdr:row>
      <xdr:rowOff>103958</xdr:rowOff>
    </xdr:to>
    <xdr:cxnSp macro="">
      <xdr:nvCxnSpPr>
        <xdr:cNvPr id="367" name="直線コネクタ 366"/>
        <xdr:cNvCxnSpPr/>
      </xdr:nvCxnSpPr>
      <xdr:spPr>
        <a:xfrm flipV="1">
          <a:off x="3797300" y="173959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76019</xdr:rowOff>
    </xdr:from>
    <xdr:to>
      <xdr:col>15</xdr:col>
      <xdr:colOff>101600</xdr:colOff>
      <xdr:row>102</xdr:row>
      <xdr:rowOff>6169</xdr:rowOff>
    </xdr:to>
    <xdr:sp macro="" textlink="">
      <xdr:nvSpPr>
        <xdr:cNvPr id="368" name="楕円 367"/>
        <xdr:cNvSpPr/>
      </xdr:nvSpPr>
      <xdr:spPr>
        <a:xfrm>
          <a:off x="2857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103958</xdr:rowOff>
    </xdr:from>
    <xdr:to>
      <xdr:col>19</xdr:col>
      <xdr:colOff>177800</xdr:colOff>
      <xdr:row>101</xdr:row>
      <xdr:rowOff>126819</xdr:rowOff>
    </xdr:to>
    <xdr:cxnSp macro="">
      <xdr:nvCxnSpPr>
        <xdr:cNvPr id="369" name="直線コネクタ 368"/>
        <xdr:cNvCxnSpPr/>
      </xdr:nvCxnSpPr>
      <xdr:spPr>
        <a:xfrm flipV="1">
          <a:off x="2908300" y="174204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171285</xdr:rowOff>
    </xdr:from>
    <xdr:ext cx="405111" cy="259045"/>
    <xdr:sp macro="" textlink="">
      <xdr:nvSpPr>
        <xdr:cNvPr id="373" name="n_1mainValue【市民会館】&#10;有形固定資産減価償却率"/>
        <xdr:cNvSpPr txBox="1"/>
      </xdr:nvSpPr>
      <xdr:spPr>
        <a:xfrm>
          <a:off x="3582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22696</xdr:rowOff>
    </xdr:from>
    <xdr:ext cx="405111" cy="259045"/>
    <xdr:sp macro="" textlink="">
      <xdr:nvSpPr>
        <xdr:cNvPr id="374" name="n_2mainValue【市民会館】&#10;有形固定資産減価償却率"/>
        <xdr:cNvSpPr txBox="1"/>
      </xdr:nvSpPr>
      <xdr:spPr>
        <a:xfrm>
          <a:off x="27057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17780</xdr:rowOff>
    </xdr:from>
    <xdr:to>
      <xdr:col>55</xdr:col>
      <xdr:colOff>50800</xdr:colOff>
      <xdr:row>104</xdr:row>
      <xdr:rowOff>119380</xdr:rowOff>
    </xdr:to>
    <xdr:sp macro="" textlink="">
      <xdr:nvSpPr>
        <xdr:cNvPr id="413" name="楕円 412"/>
        <xdr:cNvSpPr/>
      </xdr:nvSpPr>
      <xdr:spPr>
        <a:xfrm>
          <a:off x="10426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40657</xdr:rowOff>
    </xdr:from>
    <xdr:ext cx="469744" cy="259045"/>
    <xdr:sp macro="" textlink="">
      <xdr:nvSpPr>
        <xdr:cNvPr id="414" name="【市民会館】&#10;一人当たり面積該当値テキスト"/>
        <xdr:cNvSpPr txBox="1"/>
      </xdr:nvSpPr>
      <xdr:spPr>
        <a:xfrm>
          <a:off x="10515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17780</xdr:rowOff>
    </xdr:from>
    <xdr:to>
      <xdr:col>50</xdr:col>
      <xdr:colOff>165100</xdr:colOff>
      <xdr:row>104</xdr:row>
      <xdr:rowOff>119380</xdr:rowOff>
    </xdr:to>
    <xdr:sp macro="" textlink="">
      <xdr:nvSpPr>
        <xdr:cNvPr id="415" name="楕円 414"/>
        <xdr:cNvSpPr/>
      </xdr:nvSpPr>
      <xdr:spPr>
        <a:xfrm>
          <a:off x="958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68580</xdr:rowOff>
    </xdr:from>
    <xdr:to>
      <xdr:col>55</xdr:col>
      <xdr:colOff>0</xdr:colOff>
      <xdr:row>104</xdr:row>
      <xdr:rowOff>68580</xdr:rowOff>
    </xdr:to>
    <xdr:cxnSp macro="">
      <xdr:nvCxnSpPr>
        <xdr:cNvPr id="416" name="直線コネクタ 415"/>
        <xdr:cNvCxnSpPr/>
      </xdr:nvCxnSpPr>
      <xdr:spPr>
        <a:xfrm>
          <a:off x="9639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17780</xdr:rowOff>
    </xdr:from>
    <xdr:to>
      <xdr:col>46</xdr:col>
      <xdr:colOff>38100</xdr:colOff>
      <xdr:row>104</xdr:row>
      <xdr:rowOff>119380</xdr:rowOff>
    </xdr:to>
    <xdr:sp macro="" textlink="">
      <xdr:nvSpPr>
        <xdr:cNvPr id="417" name="楕円 416"/>
        <xdr:cNvSpPr/>
      </xdr:nvSpPr>
      <xdr:spPr>
        <a:xfrm>
          <a:off x="869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68580</xdr:rowOff>
    </xdr:from>
    <xdr:to>
      <xdr:col>50</xdr:col>
      <xdr:colOff>114300</xdr:colOff>
      <xdr:row>104</xdr:row>
      <xdr:rowOff>68580</xdr:rowOff>
    </xdr:to>
    <xdr:cxnSp macro="">
      <xdr:nvCxnSpPr>
        <xdr:cNvPr id="418" name="直線コネクタ 417"/>
        <xdr:cNvCxnSpPr/>
      </xdr:nvCxnSpPr>
      <xdr:spPr>
        <a:xfrm>
          <a:off x="8750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19"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0"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135907</xdr:rowOff>
    </xdr:from>
    <xdr:ext cx="469744" cy="259045"/>
    <xdr:sp macro="" textlink="">
      <xdr:nvSpPr>
        <xdr:cNvPr id="422" name="n_1mainValue【市民会館】&#10;一人当たり面積"/>
        <xdr:cNvSpPr txBox="1"/>
      </xdr:nvSpPr>
      <xdr:spPr>
        <a:xfrm>
          <a:off x="9391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135907</xdr:rowOff>
    </xdr:from>
    <xdr:ext cx="469744" cy="259045"/>
    <xdr:sp macro="" textlink="">
      <xdr:nvSpPr>
        <xdr:cNvPr id="423" name="n_2mainValue【市民会館】&#10;一人当たり面積"/>
        <xdr:cNvSpPr txBox="1"/>
      </xdr:nvSpPr>
      <xdr:spPr>
        <a:xfrm>
          <a:off x="8515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481" name="直線コネクタ 480"/>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82"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83" name="直線コネクタ 482"/>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484"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85" name="直線コネクタ 484"/>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486"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487" name="フローチャート: 判断 486"/>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488" name="フローチャート: 判断 487"/>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489" name="フローチャート: 判断 488"/>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490" name="フローチャート: 判断 489"/>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104866</xdr:rowOff>
    </xdr:from>
    <xdr:to>
      <xdr:col>85</xdr:col>
      <xdr:colOff>177800</xdr:colOff>
      <xdr:row>80</xdr:row>
      <xdr:rowOff>35016</xdr:rowOff>
    </xdr:to>
    <xdr:sp macro="" textlink="">
      <xdr:nvSpPr>
        <xdr:cNvPr id="496" name="楕円 495"/>
        <xdr:cNvSpPr/>
      </xdr:nvSpPr>
      <xdr:spPr>
        <a:xfrm>
          <a:off x="16268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127743</xdr:rowOff>
    </xdr:from>
    <xdr:ext cx="405111" cy="259045"/>
    <xdr:sp macro="" textlink="">
      <xdr:nvSpPr>
        <xdr:cNvPr id="497" name="【消防施設】&#10;有形固定資産減価償却率該当値テキスト"/>
        <xdr:cNvSpPr txBox="1"/>
      </xdr:nvSpPr>
      <xdr:spPr>
        <a:xfrm>
          <a:off x="16357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498" name="楕円 497"/>
        <xdr:cNvSpPr/>
      </xdr:nvSpPr>
      <xdr:spPr>
        <a:xfrm>
          <a:off x="1543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155666</xdr:rowOff>
    </xdr:from>
    <xdr:to>
      <xdr:col>85</xdr:col>
      <xdr:colOff>127000</xdr:colOff>
      <xdr:row>80</xdr:row>
      <xdr:rowOff>15239</xdr:rowOff>
    </xdr:to>
    <xdr:cxnSp macro="">
      <xdr:nvCxnSpPr>
        <xdr:cNvPr id="499" name="直線コネクタ 498"/>
        <xdr:cNvCxnSpPr/>
      </xdr:nvCxnSpPr>
      <xdr:spPr>
        <a:xfrm flipV="1">
          <a:off x="15481300" y="1370021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168548</xdr:rowOff>
    </xdr:from>
    <xdr:to>
      <xdr:col>76</xdr:col>
      <xdr:colOff>165100</xdr:colOff>
      <xdr:row>80</xdr:row>
      <xdr:rowOff>98698</xdr:rowOff>
    </xdr:to>
    <xdr:sp macro="" textlink="">
      <xdr:nvSpPr>
        <xdr:cNvPr id="500" name="楕円 499"/>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47898</xdr:rowOff>
    </xdr:to>
    <xdr:cxnSp macro="">
      <xdr:nvCxnSpPr>
        <xdr:cNvPr id="501" name="直線コネクタ 500"/>
        <xdr:cNvCxnSpPr/>
      </xdr:nvCxnSpPr>
      <xdr:spPr>
        <a:xfrm flipV="1">
          <a:off x="14592300" y="137312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502"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503"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04"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82566</xdr:rowOff>
    </xdr:from>
    <xdr:ext cx="405111" cy="259045"/>
    <xdr:sp macro="" textlink="">
      <xdr:nvSpPr>
        <xdr:cNvPr id="505" name="n_1mainValue【消防施設】&#10;有形固定資産減価償却率"/>
        <xdr:cNvSpPr txBox="1"/>
      </xdr:nvSpPr>
      <xdr:spPr>
        <a:xfrm>
          <a:off x="15266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506" name="n_2mainValue【消防施設】&#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7" name="直線コネクタ 5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8" name="テキスト ボックス 5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9" name="直線コネクタ 5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0" name="テキスト ボックス 5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1" name="直線コネクタ 5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2" name="テキスト ボックス 5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3" name="直線コネクタ 5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4" name="テキスト ボックス 5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28" name="直線コネクタ 527"/>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2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0" name="直線コネクタ 52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31"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32" name="直線コネクタ 531"/>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3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34" name="フローチャート: 判断 53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35" name="フローチャート: 判断 534"/>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36" name="フローチャート: 判断 535"/>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37" name="フローチャート: 判断 536"/>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543" name="楕円 542"/>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544"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545" name="楕円 544"/>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546" name="直線コネクタ 545"/>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547" name="楕円 546"/>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548" name="直線コネクタ 547"/>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549"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50"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551"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552"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553"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5" name="テキスト ボックス 5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5" name="テキスト ボックス 5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579" name="直線コネクタ 578"/>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580"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581" name="直線コネクタ 580"/>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582"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83" name="直線コネクタ 582"/>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584"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585" name="フローチャート: 判断 58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86" name="フローチャート: 判断 58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587" name="フローチャート: 判断 586"/>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588" name="フローチャート: 判断 587"/>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90714</xdr:rowOff>
    </xdr:from>
    <xdr:to>
      <xdr:col>85</xdr:col>
      <xdr:colOff>177800</xdr:colOff>
      <xdr:row>102</xdr:row>
      <xdr:rowOff>20864</xdr:rowOff>
    </xdr:to>
    <xdr:sp macro="" textlink="">
      <xdr:nvSpPr>
        <xdr:cNvPr id="594" name="楕円 593"/>
        <xdr:cNvSpPr/>
      </xdr:nvSpPr>
      <xdr:spPr>
        <a:xfrm>
          <a:off x="16268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113591</xdr:rowOff>
    </xdr:from>
    <xdr:ext cx="405111" cy="259045"/>
    <xdr:sp macro="" textlink="">
      <xdr:nvSpPr>
        <xdr:cNvPr id="595" name="【庁舎】&#10;有形固定資産減価償却率該当値テキスト"/>
        <xdr:cNvSpPr txBox="1"/>
      </xdr:nvSpPr>
      <xdr:spPr>
        <a:xfrm>
          <a:off x="16357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111942</xdr:rowOff>
    </xdr:from>
    <xdr:to>
      <xdr:col>81</xdr:col>
      <xdr:colOff>101600</xdr:colOff>
      <xdr:row>102</xdr:row>
      <xdr:rowOff>42092</xdr:rowOff>
    </xdr:to>
    <xdr:sp macro="" textlink="">
      <xdr:nvSpPr>
        <xdr:cNvPr id="596" name="楕円 595"/>
        <xdr:cNvSpPr/>
      </xdr:nvSpPr>
      <xdr:spPr>
        <a:xfrm>
          <a:off x="15430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101</xdr:row>
      <xdr:rowOff>162742</xdr:rowOff>
    </xdr:to>
    <xdr:cxnSp macro="">
      <xdr:nvCxnSpPr>
        <xdr:cNvPr id="597" name="直線コネクタ 596"/>
        <xdr:cNvCxnSpPr/>
      </xdr:nvCxnSpPr>
      <xdr:spPr>
        <a:xfrm flipV="1">
          <a:off x="15481300" y="1745796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598" name="楕円 597"/>
        <xdr:cNvSpPr/>
      </xdr:nvSpPr>
      <xdr:spPr>
        <a:xfrm>
          <a:off x="14541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162742</xdr:rowOff>
    </xdr:from>
    <xdr:to>
      <xdr:col>81</xdr:col>
      <xdr:colOff>50800</xdr:colOff>
      <xdr:row>102</xdr:row>
      <xdr:rowOff>5987</xdr:rowOff>
    </xdr:to>
    <xdr:cxnSp macro="">
      <xdr:nvCxnSpPr>
        <xdr:cNvPr id="599" name="直線コネクタ 598"/>
        <xdr:cNvCxnSpPr/>
      </xdr:nvCxnSpPr>
      <xdr:spPr>
        <a:xfrm flipV="1">
          <a:off x="14592300" y="1747919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0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0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02"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58619</xdr:rowOff>
    </xdr:from>
    <xdr:ext cx="405111" cy="259045"/>
    <xdr:sp macro="" textlink="">
      <xdr:nvSpPr>
        <xdr:cNvPr id="603" name="n_1mainValue【庁舎】&#10;有形固定資産減価償却率"/>
        <xdr:cNvSpPr txBox="1"/>
      </xdr:nvSpPr>
      <xdr:spPr>
        <a:xfrm>
          <a:off x="152660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604" name="n_2mainValue【庁舎】&#10;有形固定資産減価償却率"/>
        <xdr:cNvSpPr txBox="1"/>
      </xdr:nvSpPr>
      <xdr:spPr>
        <a:xfrm>
          <a:off x="14389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30" name="直線コネクタ 629"/>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3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32" name="直線コネクタ 63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3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34" name="直線コネクタ 63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635"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36" name="フローチャート: 判断 635"/>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37" name="フローチャート: 判断 636"/>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38" name="フローチャート: 判断 63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39" name="フローチャート: 判断 63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45" name="楕円 644"/>
        <xdr:cNvSpPr/>
      </xdr:nvSpPr>
      <xdr:spPr>
        <a:xfrm>
          <a:off x="22110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92364</xdr:rowOff>
    </xdr:from>
    <xdr:ext cx="469744" cy="259045"/>
    <xdr:sp macro="" textlink="">
      <xdr:nvSpPr>
        <xdr:cNvPr id="646" name="【庁舎】&#10;一人当たり面積該当値テキスト"/>
        <xdr:cNvSpPr txBox="1"/>
      </xdr:nvSpPr>
      <xdr:spPr>
        <a:xfrm>
          <a:off x="22199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647" name="楕円 646"/>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120287</xdr:rowOff>
    </xdr:to>
    <xdr:cxnSp macro="">
      <xdr:nvCxnSpPr>
        <xdr:cNvPr id="648" name="直線コネクタ 647"/>
        <xdr:cNvCxnSpPr/>
      </xdr:nvCxnSpPr>
      <xdr:spPr>
        <a:xfrm>
          <a:off x="21323300" y="18122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72752</xdr:rowOff>
    </xdr:from>
    <xdr:to>
      <xdr:col>107</xdr:col>
      <xdr:colOff>101600</xdr:colOff>
      <xdr:row>106</xdr:row>
      <xdr:rowOff>2902</xdr:rowOff>
    </xdr:to>
    <xdr:sp macro="" textlink="">
      <xdr:nvSpPr>
        <xdr:cNvPr id="649" name="楕円 648"/>
        <xdr:cNvSpPr/>
      </xdr:nvSpPr>
      <xdr:spPr>
        <a:xfrm>
          <a:off x="2038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123552</xdr:rowOff>
    </xdr:to>
    <xdr:cxnSp macro="">
      <xdr:nvCxnSpPr>
        <xdr:cNvPr id="650" name="直線コネクタ 649"/>
        <xdr:cNvCxnSpPr/>
      </xdr:nvCxnSpPr>
      <xdr:spPr>
        <a:xfrm flipV="1">
          <a:off x="20434300" y="181225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651"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52"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53"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654" name="n_1mainValue【庁舎】&#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19429</xdr:rowOff>
    </xdr:from>
    <xdr:ext cx="469744" cy="259045"/>
    <xdr:sp macro="" textlink="">
      <xdr:nvSpPr>
        <xdr:cNvPr id="655" name="n_2mainValue【庁舎】&#10;一人当たり面積"/>
        <xdr:cNvSpPr txBox="1"/>
      </xdr:nvSpPr>
      <xdr:spPr>
        <a:xfrm>
          <a:off x="20199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前頁記載のとおり</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震災や</a:t>
          </a:r>
          <a:r>
            <a:rPr kumimoji="1" lang="ja-JP" altLang="ja-JP" sz="1100">
              <a:solidFill>
                <a:schemeClr val="dk1"/>
              </a:solidFill>
              <a:effectLst/>
              <a:latin typeface="+mn-lt"/>
              <a:ea typeface="+mn-ea"/>
              <a:cs typeface="+mn-cs"/>
            </a:rPr>
            <a:t>長引く景気低迷の影響による税収の減少などから、単年度でみると</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年度以降の財政力指数は０．７を下回る状況となっている。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市税については震災以降、納税義務者数、新築家屋の増加により回復傾向にある。</a:t>
          </a:r>
          <a:endParaRPr lang="ja-JP" altLang="ja-JP" sz="1400">
            <a:effectLst/>
          </a:endParaRPr>
        </a:p>
        <a:p>
          <a:r>
            <a:rPr kumimoji="1" lang="ja-JP" altLang="ja-JP" sz="1100">
              <a:solidFill>
                <a:schemeClr val="dk1"/>
              </a:solidFill>
              <a:effectLst/>
              <a:latin typeface="+mn-lt"/>
              <a:ea typeface="+mn-ea"/>
              <a:cs typeface="+mn-cs"/>
            </a:rPr>
            <a:t>　企業誘致や既存企業の事業拡大等を推進し、自主財源の回復に努めるとともに、集中改革プラン等に基づき、適正な定員管理による人件費の削減や事務事業の見直しによる歳出削減に取り組む。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市税については、個人市民税が日本経済の回復基調の影響により、震災前の状況を超え、固定資産税についても震災以前の額まで回復してはいないものの、地価の上昇などにより増額となった。これらが要因となり経常一般財源収入額が増加している。一方、子ども、生活保護受給者、障害者へ対する給付等の社会保障経費の増により経常経費は増加している。</a:t>
          </a:r>
          <a:endParaRPr lang="ja-JP" altLang="ja-JP" sz="1000">
            <a:effectLst/>
          </a:endParaRPr>
        </a:p>
        <a:p>
          <a:r>
            <a:rPr kumimoji="1" lang="ja-JP" altLang="ja-JP" sz="1000">
              <a:solidFill>
                <a:schemeClr val="dk1"/>
              </a:solidFill>
              <a:effectLst/>
              <a:latin typeface="+mn-lt"/>
              <a:ea typeface="+mn-ea"/>
              <a:cs typeface="+mn-cs"/>
            </a:rPr>
            <a:t>　類似団体内において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65</xdr:row>
      <xdr:rowOff>3048</xdr:rowOff>
    </xdr:to>
    <xdr:cxnSp macro="">
      <xdr:nvCxnSpPr>
        <xdr:cNvPr id="130" name="直線コネクタ 129"/>
        <xdr:cNvCxnSpPr/>
      </xdr:nvCxnSpPr>
      <xdr:spPr>
        <a:xfrm flipV="1">
          <a:off x="4114800" y="111279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162306</xdr:rowOff>
    </xdr:to>
    <xdr:cxnSp macro="">
      <xdr:nvCxnSpPr>
        <xdr:cNvPr id="133" name="直線コネクタ 132"/>
        <xdr:cNvCxnSpPr/>
      </xdr:nvCxnSpPr>
      <xdr:spPr>
        <a:xfrm flipV="1">
          <a:off x="3225800" y="1114729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162306</xdr:rowOff>
    </xdr:to>
    <xdr:cxnSp macro="">
      <xdr:nvCxnSpPr>
        <xdr:cNvPr id="136" name="直線コネクタ 135"/>
        <xdr:cNvCxnSpPr/>
      </xdr:nvCxnSpPr>
      <xdr:spPr>
        <a:xfrm>
          <a:off x="2336800" y="111135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104394</xdr:rowOff>
    </xdr:to>
    <xdr:cxnSp macro="">
      <xdr:nvCxnSpPr>
        <xdr:cNvPr id="139" name="直線コネクタ 138"/>
        <xdr:cNvCxnSpPr/>
      </xdr:nvCxnSpPr>
      <xdr:spPr>
        <a:xfrm flipV="1">
          <a:off x="1447800" y="111135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9" name="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271</xdr:rowOff>
    </xdr:from>
    <xdr:ext cx="762000" cy="259045"/>
    <xdr:sp macro="" textlink="">
      <xdr:nvSpPr>
        <xdr:cNvPr id="150" name="財政構造の弾力性該当値テキスト"/>
        <xdr:cNvSpPr txBox="1"/>
      </xdr:nvSpPr>
      <xdr:spPr>
        <a:xfrm>
          <a:off x="5041900" y="109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1" name="楕円 150"/>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2" name="テキスト ボックス 151"/>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7" name="楕円 156"/>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8" name="テキスト ボックス 157"/>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復興の進展に伴う派遣受入人数や被災町内会再生の取組進展による復興支援員の人数減のほか、</a:t>
          </a:r>
          <a:r>
            <a:rPr kumimoji="1" lang="ja-JP" altLang="ja-JP" sz="1100">
              <a:solidFill>
                <a:schemeClr val="dk1"/>
              </a:solidFill>
              <a:effectLst/>
              <a:latin typeface="+mn-lt"/>
              <a:ea typeface="+mn-ea"/>
              <a:cs typeface="+mn-cs"/>
            </a:rPr>
            <a:t>定年退職者の増や時間外勤務の縮減等による手当の減少により２．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％の減となった。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物件費については、ふるさと・多賀城応援寄附制度に係る寄附手続き手数料等が増額となり、対前年度比で</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％の増となった。これらの状況を踏まえて、引き続き適正な定員管理による人件費の抑制や物件費の見直しに努めていく。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93315</xdr:rowOff>
    </xdr:from>
    <xdr:to>
      <xdr:col>23</xdr:col>
      <xdr:colOff>133350</xdr:colOff>
      <xdr:row>84</xdr:row>
      <xdr:rowOff>117404</xdr:rowOff>
    </xdr:to>
    <xdr:cxnSp macro="">
      <xdr:nvCxnSpPr>
        <xdr:cNvPr id="193" name="直線コネクタ 192"/>
        <xdr:cNvCxnSpPr/>
      </xdr:nvCxnSpPr>
      <xdr:spPr>
        <a:xfrm>
          <a:off x="4114800" y="14495115"/>
          <a:ext cx="838200" cy="2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72724</xdr:rowOff>
    </xdr:from>
    <xdr:to>
      <xdr:col>19</xdr:col>
      <xdr:colOff>133350</xdr:colOff>
      <xdr:row>84</xdr:row>
      <xdr:rowOff>93315</xdr:rowOff>
    </xdr:to>
    <xdr:cxnSp macro="">
      <xdr:nvCxnSpPr>
        <xdr:cNvPr id="196" name="直線コネクタ 195"/>
        <xdr:cNvCxnSpPr/>
      </xdr:nvCxnSpPr>
      <xdr:spPr>
        <a:xfrm>
          <a:off x="3225800" y="14474524"/>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72724</xdr:rowOff>
    </xdr:from>
    <xdr:to>
      <xdr:col>15</xdr:col>
      <xdr:colOff>82550</xdr:colOff>
      <xdr:row>84</xdr:row>
      <xdr:rowOff>148586</xdr:rowOff>
    </xdr:to>
    <xdr:cxnSp macro="">
      <xdr:nvCxnSpPr>
        <xdr:cNvPr id="199" name="直線コネクタ 198"/>
        <xdr:cNvCxnSpPr/>
      </xdr:nvCxnSpPr>
      <xdr:spPr>
        <a:xfrm flipV="1">
          <a:off x="2336800" y="1447452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16876</xdr:rowOff>
    </xdr:from>
    <xdr:to>
      <xdr:col>11</xdr:col>
      <xdr:colOff>31750</xdr:colOff>
      <xdr:row>84</xdr:row>
      <xdr:rowOff>148586</xdr:rowOff>
    </xdr:to>
    <xdr:cxnSp macro="">
      <xdr:nvCxnSpPr>
        <xdr:cNvPr id="202" name="直線コネクタ 201"/>
        <xdr:cNvCxnSpPr/>
      </xdr:nvCxnSpPr>
      <xdr:spPr>
        <a:xfrm>
          <a:off x="1447800" y="14418676"/>
          <a:ext cx="889000" cy="1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66604</xdr:rowOff>
    </xdr:from>
    <xdr:to>
      <xdr:col>23</xdr:col>
      <xdr:colOff>184150</xdr:colOff>
      <xdr:row>84</xdr:row>
      <xdr:rowOff>168204</xdr:rowOff>
    </xdr:to>
    <xdr:sp macro="" textlink="">
      <xdr:nvSpPr>
        <xdr:cNvPr id="212" name="楕円 211"/>
        <xdr:cNvSpPr/>
      </xdr:nvSpPr>
      <xdr:spPr>
        <a:xfrm>
          <a:off x="4902200" y="144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38681</xdr:rowOff>
    </xdr:from>
    <xdr:ext cx="762000" cy="259045"/>
    <xdr:sp macro="" textlink="">
      <xdr:nvSpPr>
        <xdr:cNvPr id="213" name="人件費・物件費等の状況該当値テキスト"/>
        <xdr:cNvSpPr txBox="1"/>
      </xdr:nvSpPr>
      <xdr:spPr>
        <a:xfrm>
          <a:off x="5041900" y="1444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42515</xdr:rowOff>
    </xdr:from>
    <xdr:to>
      <xdr:col>19</xdr:col>
      <xdr:colOff>184150</xdr:colOff>
      <xdr:row>84</xdr:row>
      <xdr:rowOff>144115</xdr:rowOff>
    </xdr:to>
    <xdr:sp macro="" textlink="">
      <xdr:nvSpPr>
        <xdr:cNvPr id="214" name="楕円 213"/>
        <xdr:cNvSpPr/>
      </xdr:nvSpPr>
      <xdr:spPr>
        <a:xfrm>
          <a:off x="4064000" y="144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128892</xdr:rowOff>
    </xdr:from>
    <xdr:ext cx="736600" cy="259045"/>
    <xdr:sp macro="" textlink="">
      <xdr:nvSpPr>
        <xdr:cNvPr id="215" name="テキスト ボックス 214"/>
        <xdr:cNvSpPr txBox="1"/>
      </xdr:nvSpPr>
      <xdr:spPr>
        <a:xfrm>
          <a:off x="3733800" y="1453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21924</xdr:rowOff>
    </xdr:from>
    <xdr:to>
      <xdr:col>15</xdr:col>
      <xdr:colOff>133350</xdr:colOff>
      <xdr:row>84</xdr:row>
      <xdr:rowOff>123524</xdr:rowOff>
    </xdr:to>
    <xdr:sp macro="" textlink="">
      <xdr:nvSpPr>
        <xdr:cNvPr id="216" name="楕円 215"/>
        <xdr:cNvSpPr/>
      </xdr:nvSpPr>
      <xdr:spPr>
        <a:xfrm>
          <a:off x="3175000" y="144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108301</xdr:rowOff>
    </xdr:from>
    <xdr:ext cx="762000" cy="259045"/>
    <xdr:sp macro="" textlink="">
      <xdr:nvSpPr>
        <xdr:cNvPr id="217" name="テキスト ボックス 216"/>
        <xdr:cNvSpPr txBox="1"/>
      </xdr:nvSpPr>
      <xdr:spPr>
        <a:xfrm>
          <a:off x="2844800" y="145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97786</xdr:rowOff>
    </xdr:from>
    <xdr:to>
      <xdr:col>11</xdr:col>
      <xdr:colOff>82550</xdr:colOff>
      <xdr:row>85</xdr:row>
      <xdr:rowOff>27936</xdr:rowOff>
    </xdr:to>
    <xdr:sp macro="" textlink="">
      <xdr:nvSpPr>
        <xdr:cNvPr id="218" name="楕円 217"/>
        <xdr:cNvSpPr/>
      </xdr:nvSpPr>
      <xdr:spPr>
        <a:xfrm>
          <a:off x="2286000" y="144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12713</xdr:rowOff>
    </xdr:from>
    <xdr:ext cx="762000" cy="259045"/>
    <xdr:sp macro="" textlink="">
      <xdr:nvSpPr>
        <xdr:cNvPr id="219" name="テキスト ボックス 218"/>
        <xdr:cNvSpPr txBox="1"/>
      </xdr:nvSpPr>
      <xdr:spPr>
        <a:xfrm>
          <a:off x="1955800" y="145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137526</xdr:rowOff>
    </xdr:from>
    <xdr:to>
      <xdr:col>7</xdr:col>
      <xdr:colOff>31750</xdr:colOff>
      <xdr:row>84</xdr:row>
      <xdr:rowOff>67676</xdr:rowOff>
    </xdr:to>
    <xdr:sp macro="" textlink="">
      <xdr:nvSpPr>
        <xdr:cNvPr id="220" name="楕円 219"/>
        <xdr:cNvSpPr/>
      </xdr:nvSpPr>
      <xdr:spPr>
        <a:xfrm>
          <a:off x="1397000" y="143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77853</xdr:rowOff>
    </xdr:from>
    <xdr:ext cx="762000" cy="259045"/>
    <xdr:sp macro="" textlink="">
      <xdr:nvSpPr>
        <xdr:cNvPr id="221" name="テキスト ボックス 220"/>
        <xdr:cNvSpPr txBox="1"/>
      </xdr:nvSpPr>
      <xdr:spPr>
        <a:xfrm>
          <a:off x="1066800" y="141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人事院勧告の準拠により、前年度と同じ数値となった。</a:t>
          </a:r>
          <a:endParaRPr lang="ja-JP" altLang="ja-JP" sz="1400">
            <a:effectLst/>
          </a:endParaRPr>
        </a:p>
        <a:p>
          <a:r>
            <a:rPr kumimoji="1" lang="ja-JP" altLang="ja-JP" sz="1100">
              <a:solidFill>
                <a:schemeClr val="dk1"/>
              </a:solidFill>
              <a:effectLst/>
              <a:latin typeface="+mn-lt"/>
              <a:ea typeface="+mn-ea"/>
              <a:cs typeface="+mn-cs"/>
            </a:rPr>
            <a:t>　類似団体平均値を下回っていることから、給与の適正化に努める。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148771</xdr:rowOff>
    </xdr:to>
    <xdr:cxnSp macro="">
      <xdr:nvCxnSpPr>
        <xdr:cNvPr id="257" name="直線コネクタ 256"/>
        <xdr:cNvCxnSpPr/>
      </xdr:nvCxnSpPr>
      <xdr:spPr>
        <a:xfrm flipV="1">
          <a:off x="16179800" y="139845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11793</xdr:rowOff>
    </xdr:to>
    <xdr:cxnSp macro="">
      <xdr:nvCxnSpPr>
        <xdr:cNvPr id="260" name="直線コネクタ 259"/>
        <xdr:cNvCxnSpPr/>
      </xdr:nvCxnSpPr>
      <xdr:spPr>
        <a:xfrm flipV="1">
          <a:off x="15290800" y="140362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11793</xdr:rowOff>
    </xdr:to>
    <xdr:cxnSp macro="">
      <xdr:nvCxnSpPr>
        <xdr:cNvPr id="263" name="直線コネクタ 262"/>
        <xdr:cNvCxnSpPr/>
      </xdr:nvCxnSpPr>
      <xdr:spPr>
        <a:xfrm>
          <a:off x="14401800" y="139672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79829</xdr:rowOff>
    </xdr:to>
    <xdr:cxnSp macro="">
      <xdr:nvCxnSpPr>
        <xdr:cNvPr id="266" name="直線コネクタ 265"/>
        <xdr:cNvCxnSpPr/>
      </xdr:nvCxnSpPr>
      <xdr:spPr>
        <a:xfrm>
          <a:off x="13512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76" name="楕円 275"/>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138991</xdr:rowOff>
    </xdr:from>
    <xdr:ext cx="762000" cy="259045"/>
    <xdr:sp macro="" textlink="">
      <xdr:nvSpPr>
        <xdr:cNvPr id="277"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8" name="楕円 277"/>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9" name="テキスト ボックス 278"/>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80" name="楕円 279"/>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81" name="テキスト ボックス 280"/>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2" name="楕円 281"/>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3" name="テキスト ボックス 282"/>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4" name="楕円 283"/>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5" name="テキスト ボックス 284"/>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業務のアウトソーシング化や、退職者の一部不補充などに努めており、類似団体平均を下回る水準になっている。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今後も事務事業の見直しを行いながら、公共サービスの低下を招くことのないよう、適正な定員管理に努める。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127953</xdr:rowOff>
    </xdr:to>
    <xdr:cxnSp macro="">
      <xdr:nvCxnSpPr>
        <xdr:cNvPr id="320" name="直線コネクタ 319"/>
        <xdr:cNvCxnSpPr/>
      </xdr:nvCxnSpPr>
      <xdr:spPr>
        <a:xfrm>
          <a:off x="16179800" y="10392833"/>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115888</xdr:rowOff>
    </xdr:to>
    <xdr:cxnSp macro="">
      <xdr:nvCxnSpPr>
        <xdr:cNvPr id="323" name="直線コネクタ 322"/>
        <xdr:cNvCxnSpPr/>
      </xdr:nvCxnSpPr>
      <xdr:spPr>
        <a:xfrm flipV="1">
          <a:off x="15290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140018</xdr:rowOff>
    </xdr:to>
    <xdr:cxnSp macro="">
      <xdr:nvCxnSpPr>
        <xdr:cNvPr id="326" name="直線コネクタ 325"/>
        <xdr:cNvCxnSpPr/>
      </xdr:nvCxnSpPr>
      <xdr:spPr>
        <a:xfrm flipV="1">
          <a:off x="14401800" y="1040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140018</xdr:rowOff>
    </xdr:to>
    <xdr:cxnSp macro="">
      <xdr:nvCxnSpPr>
        <xdr:cNvPr id="329" name="直線コネクタ 328"/>
        <xdr:cNvCxnSpPr/>
      </xdr:nvCxnSpPr>
      <xdr:spPr>
        <a:xfrm>
          <a:off x="13512800" y="104229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39" name="楕円 338"/>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40"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41" name="楕円 340"/>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42" name="テキスト ボックス 341"/>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43" name="楕円 342"/>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44" name="テキスト ボックス 343"/>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45" name="楕円 344"/>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4145</xdr:rowOff>
    </xdr:from>
    <xdr:ext cx="762000" cy="259045"/>
    <xdr:sp macro="" textlink="">
      <xdr:nvSpPr>
        <xdr:cNvPr id="346" name="テキスト ボックス 345"/>
        <xdr:cNvSpPr txBox="1"/>
      </xdr:nvSpPr>
      <xdr:spPr>
        <a:xfrm>
          <a:off x="140208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7" name="楕円 346"/>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48" name="テキスト ボックス 347"/>
        <xdr:cNvSpPr txBox="1"/>
      </xdr:nvSpPr>
      <xdr:spPr>
        <a:xfrm>
          <a:off x="13131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税収等の増加傾向による影響や、</a:t>
          </a:r>
          <a:r>
            <a:rPr kumimoji="1" lang="ja-JP" altLang="en-US" sz="1100">
              <a:solidFill>
                <a:schemeClr val="dk1"/>
              </a:solidFill>
              <a:effectLst/>
              <a:latin typeface="+mn-lt"/>
              <a:ea typeface="+mn-ea"/>
              <a:cs typeface="+mn-cs"/>
            </a:rPr>
            <a:t>城南土地区画整理</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高橋土地区画整理地内道路等</a:t>
          </a:r>
          <a:r>
            <a:rPr kumimoji="1" lang="ja-JP" altLang="ja-JP" sz="1100">
              <a:solidFill>
                <a:schemeClr val="dk1"/>
              </a:solidFill>
              <a:effectLst/>
              <a:latin typeface="+mn-lt"/>
              <a:ea typeface="+mn-ea"/>
              <a:cs typeface="+mn-cs"/>
            </a:rPr>
            <a:t>に係る地方債の償還が平成２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年度をもって完了したことなどにより対前年比</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依然として、類似団体の平均を上回る水準となっていることから、今後もプライマリーバランスを意識した市債の発行をすることで地方債残高の減少に努め、改善を図る。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153416</xdr:rowOff>
    </xdr:to>
    <xdr:cxnSp macro="">
      <xdr:nvCxnSpPr>
        <xdr:cNvPr id="379" name="直線コネクタ 378"/>
        <xdr:cNvCxnSpPr/>
      </xdr:nvCxnSpPr>
      <xdr:spPr>
        <a:xfrm flipV="1">
          <a:off x="16179800" y="71346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41</xdr:row>
      <xdr:rowOff>167894</xdr:rowOff>
    </xdr:to>
    <xdr:cxnSp macro="">
      <xdr:nvCxnSpPr>
        <xdr:cNvPr id="382" name="直線コネクタ 381"/>
        <xdr:cNvCxnSpPr/>
      </xdr:nvCxnSpPr>
      <xdr:spPr>
        <a:xfrm flipV="1">
          <a:off x="15290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54356</xdr:rowOff>
    </xdr:to>
    <xdr:cxnSp macro="">
      <xdr:nvCxnSpPr>
        <xdr:cNvPr id="385" name="直線コネクタ 384"/>
        <xdr:cNvCxnSpPr/>
      </xdr:nvCxnSpPr>
      <xdr:spPr>
        <a:xfrm flipV="1">
          <a:off x="14401800" y="719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107442</xdr:rowOff>
    </xdr:to>
    <xdr:cxnSp macro="">
      <xdr:nvCxnSpPr>
        <xdr:cNvPr id="388" name="直線コネクタ 387"/>
        <xdr:cNvCxnSpPr/>
      </xdr:nvCxnSpPr>
      <xdr:spPr>
        <a:xfrm flipV="1">
          <a:off x="13512800" y="72552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398" name="楕円 397"/>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399" name="公債費負担の状況該当値テキスト"/>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400" name="楕円 399"/>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401" name="テキスト ボックス 400"/>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2" name="楕円 401"/>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3" name="テキスト ボックス 402"/>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4" name="楕円 403"/>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5" name="テキスト ボックス 404"/>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6" name="楕円 405"/>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7" name="テキスト ボックス 406"/>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a:t>
          </a:r>
          <a:r>
            <a:rPr kumimoji="1" lang="ja-JP" altLang="en-US" sz="1100">
              <a:solidFill>
                <a:schemeClr val="dk1"/>
              </a:solidFill>
              <a:effectLst/>
              <a:latin typeface="+mn-lt"/>
              <a:ea typeface="+mn-ea"/>
              <a:cs typeface="+mn-cs"/>
            </a:rPr>
            <a:t>現在高の減</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ふるさと多賀城応援基金等の充当可能財源並びに</a:t>
          </a:r>
          <a:r>
            <a:rPr kumimoji="1" lang="ja-JP" altLang="ja-JP" sz="1100">
              <a:solidFill>
                <a:schemeClr val="dk1"/>
              </a:solidFill>
              <a:effectLst/>
              <a:latin typeface="+mn-lt"/>
              <a:ea typeface="+mn-ea"/>
              <a:cs typeface="+mn-cs"/>
            </a:rPr>
            <a:t>税収の増加傾向の影響</a:t>
          </a:r>
          <a:r>
            <a:rPr kumimoji="1" lang="ja-JP" altLang="en-US" sz="1100">
              <a:solidFill>
                <a:schemeClr val="dk1"/>
              </a:solidFill>
              <a:effectLst/>
              <a:latin typeface="+mn-lt"/>
              <a:ea typeface="+mn-ea"/>
              <a:cs typeface="+mn-cs"/>
            </a:rPr>
            <a:t>及び職員数の減に伴う退職手当負担見込み額の減</a:t>
          </a:r>
          <a:r>
            <a:rPr kumimoji="1" lang="ja-JP" altLang="ja-JP" sz="1100">
              <a:solidFill>
                <a:schemeClr val="dk1"/>
              </a:solidFill>
              <a:effectLst/>
              <a:latin typeface="+mn-lt"/>
              <a:ea typeface="+mn-ea"/>
              <a:cs typeface="+mn-cs"/>
            </a:rPr>
            <a:t>により、比率が大幅に減少した。</a:t>
          </a:r>
          <a:endParaRPr lang="ja-JP" altLang="ja-JP" sz="1400">
            <a:effectLst/>
          </a:endParaRPr>
        </a:p>
        <a:p>
          <a:r>
            <a:rPr kumimoji="1" lang="ja-JP" altLang="ja-JP" sz="1100">
              <a:solidFill>
                <a:schemeClr val="dk1"/>
              </a:solidFill>
              <a:effectLst/>
              <a:latin typeface="+mn-lt"/>
              <a:ea typeface="+mn-ea"/>
              <a:cs typeface="+mn-cs"/>
            </a:rPr>
            <a:t>　 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112573</xdr:rowOff>
    </xdr:from>
    <xdr:to>
      <xdr:col>77</xdr:col>
      <xdr:colOff>44450</xdr:colOff>
      <xdr:row>15</xdr:row>
      <xdr:rowOff>68529</xdr:rowOff>
    </xdr:to>
    <xdr:cxnSp macro="">
      <xdr:nvCxnSpPr>
        <xdr:cNvPr id="439" name="直線コネクタ 438"/>
        <xdr:cNvCxnSpPr/>
      </xdr:nvCxnSpPr>
      <xdr:spPr>
        <a:xfrm flipV="1">
          <a:off x="15290800" y="2512873"/>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68529</xdr:rowOff>
    </xdr:from>
    <xdr:to>
      <xdr:col>72</xdr:col>
      <xdr:colOff>203200</xdr:colOff>
      <xdr:row>15</xdr:row>
      <xdr:rowOff>73355</xdr:rowOff>
    </xdr:to>
    <xdr:cxnSp macro="">
      <xdr:nvCxnSpPr>
        <xdr:cNvPr id="442" name="直線コネクタ 441"/>
        <xdr:cNvCxnSpPr/>
      </xdr:nvCxnSpPr>
      <xdr:spPr>
        <a:xfrm flipV="1">
          <a:off x="14401800" y="264027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5" name="フローチャート: 判断 444"/>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6" name="テキスト ボックス 445"/>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7" name="フローチャート: 判断 446"/>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48" name="テキスト ボックス 447"/>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9" name="フローチャート: 判断 448"/>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0" name="テキスト ボックス 449"/>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61773</xdr:rowOff>
    </xdr:from>
    <xdr:to>
      <xdr:col>77</xdr:col>
      <xdr:colOff>95250</xdr:colOff>
      <xdr:row>14</xdr:row>
      <xdr:rowOff>163373</xdr:rowOff>
    </xdr:to>
    <xdr:sp macro="" textlink="">
      <xdr:nvSpPr>
        <xdr:cNvPr id="456" name="楕円 455"/>
        <xdr:cNvSpPr/>
      </xdr:nvSpPr>
      <xdr:spPr>
        <a:xfrm>
          <a:off x="16129000" y="24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2100</xdr:rowOff>
    </xdr:from>
    <xdr:ext cx="736600" cy="259045"/>
    <xdr:sp macro="" textlink="">
      <xdr:nvSpPr>
        <xdr:cNvPr id="457" name="テキスト ボックス 456"/>
        <xdr:cNvSpPr txBox="1"/>
      </xdr:nvSpPr>
      <xdr:spPr>
        <a:xfrm>
          <a:off x="15798800" y="223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17729</xdr:rowOff>
    </xdr:from>
    <xdr:to>
      <xdr:col>73</xdr:col>
      <xdr:colOff>44450</xdr:colOff>
      <xdr:row>15</xdr:row>
      <xdr:rowOff>119329</xdr:rowOff>
    </xdr:to>
    <xdr:sp macro="" textlink="">
      <xdr:nvSpPr>
        <xdr:cNvPr id="458" name="楕円 457"/>
        <xdr:cNvSpPr/>
      </xdr:nvSpPr>
      <xdr:spPr>
        <a:xfrm>
          <a:off x="15240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129506</xdr:rowOff>
    </xdr:from>
    <xdr:ext cx="762000" cy="259045"/>
    <xdr:sp macro="" textlink="">
      <xdr:nvSpPr>
        <xdr:cNvPr id="459" name="テキスト ボックス 458"/>
        <xdr:cNvSpPr txBox="1"/>
      </xdr:nvSpPr>
      <xdr:spPr>
        <a:xfrm>
          <a:off x="14909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60" name="楕円 459"/>
        <xdr:cNvSpPr/>
      </xdr:nvSpPr>
      <xdr:spPr>
        <a:xfrm>
          <a:off x="14351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61" name="テキスト ボックス 460"/>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国家公務員に対する平成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年人事院勧告を準拠したことにより給料月額において平均０．２％の引き上げがなされたことに加え、類似団体と比較すると手当が高い水準にある。</a:t>
          </a:r>
          <a:endParaRPr lang="ja-JP" altLang="ja-JP" sz="1400">
            <a:effectLst/>
          </a:endParaRPr>
        </a:p>
        <a:p>
          <a:r>
            <a:rPr kumimoji="1" lang="ja-JP" altLang="ja-JP" sz="1100">
              <a:solidFill>
                <a:schemeClr val="dk1"/>
              </a:solidFill>
              <a:effectLst/>
              <a:latin typeface="+mn-lt"/>
              <a:ea typeface="+mn-ea"/>
              <a:cs typeface="+mn-cs"/>
            </a:rPr>
            <a:t>　類似団体平均よりも高い水準にあることから、 今後も事務事業改善による時間外勤務手当の削減や、退職者の一部不補充等の実施により改善を図る。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115570</xdr:rowOff>
    </xdr:to>
    <xdr:cxnSp macro="">
      <xdr:nvCxnSpPr>
        <xdr:cNvPr id="66" name="直線コネクタ 65"/>
        <xdr:cNvCxnSpPr/>
      </xdr:nvCxnSpPr>
      <xdr:spPr>
        <a:xfrm flipV="1">
          <a:off x="3987800" y="6405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12700</xdr:rowOff>
    </xdr:to>
    <xdr:cxnSp macro="">
      <xdr:nvCxnSpPr>
        <xdr:cNvPr id="69" name="直線コネクタ 68"/>
        <xdr:cNvCxnSpPr/>
      </xdr:nvCxnSpPr>
      <xdr:spPr>
        <a:xfrm flipV="1">
          <a:off x="3098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12700</xdr:rowOff>
    </xdr:to>
    <xdr:cxnSp macro="">
      <xdr:nvCxnSpPr>
        <xdr:cNvPr id="72" name="直線コネクタ 71"/>
        <xdr:cNvCxnSpPr/>
      </xdr:nvCxnSpPr>
      <xdr:spPr>
        <a:xfrm>
          <a:off x="2209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66040</xdr:rowOff>
    </xdr:to>
    <xdr:cxnSp macro="">
      <xdr:nvCxnSpPr>
        <xdr:cNvPr id="75" name="直線コネクタ 74"/>
        <xdr:cNvCxnSpPr/>
      </xdr:nvCxnSpPr>
      <xdr:spPr>
        <a:xfrm flipV="1">
          <a:off x="1320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物件費については震災前から増加傾向にあり、その要因としては指定管理や委託業務の増加により、人件費から物件費へのシフトが起きているためである。</a:t>
          </a:r>
          <a:endParaRPr lang="ja-JP" altLang="ja-JP" sz="1400">
            <a:effectLst/>
          </a:endParaRPr>
        </a:p>
        <a:p>
          <a:r>
            <a:rPr kumimoji="1" lang="ja-JP" altLang="ja-JP" sz="1100">
              <a:solidFill>
                <a:schemeClr val="dk1"/>
              </a:solidFill>
              <a:effectLst/>
              <a:latin typeface="+mn-lt"/>
              <a:ea typeface="+mn-ea"/>
              <a:cs typeface="+mn-cs"/>
            </a:rPr>
            <a:t>　経常経費として今後も支出されていくものであるため、事務事業の見直しによる歳出削減や、競争に伴うコスト削減効果を図っていく。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106426</xdr:rowOff>
    </xdr:to>
    <xdr:cxnSp macro="">
      <xdr:nvCxnSpPr>
        <xdr:cNvPr id="125" name="直線コネクタ 124"/>
        <xdr:cNvCxnSpPr/>
      </xdr:nvCxnSpPr>
      <xdr:spPr>
        <a:xfrm>
          <a:off x="15671800" y="3002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88138</xdr:rowOff>
    </xdr:to>
    <xdr:cxnSp macro="">
      <xdr:nvCxnSpPr>
        <xdr:cNvPr id="128" name="直線コネクタ 127"/>
        <xdr:cNvCxnSpPr/>
      </xdr:nvCxnSpPr>
      <xdr:spPr>
        <a:xfrm>
          <a:off x="14782800" y="2993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78994</xdr:rowOff>
    </xdr:to>
    <xdr:cxnSp macro="">
      <xdr:nvCxnSpPr>
        <xdr:cNvPr id="131" name="直線コネクタ 130"/>
        <xdr:cNvCxnSpPr/>
      </xdr:nvCxnSpPr>
      <xdr:spPr>
        <a:xfrm>
          <a:off x="13893800" y="28473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104140</xdr:rowOff>
    </xdr:to>
    <xdr:cxnSp macro="">
      <xdr:nvCxnSpPr>
        <xdr:cNvPr id="134" name="直線コネクタ 133"/>
        <xdr:cNvCxnSpPr/>
      </xdr:nvCxnSpPr>
      <xdr:spPr>
        <a:xfrm>
          <a:off x="13004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4" name="楕円 143"/>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5"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8" name="楕円 147"/>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9" name="テキスト ボックス 148"/>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教育・保育施設等の運営を支援する施設型給付費等負担金が増額となった。また生活保護扶助費や障害者自立支援給付費についても増加傾向にある。</a:t>
          </a:r>
          <a:endParaRPr lang="ja-JP" altLang="ja-JP" sz="1400">
            <a:effectLst/>
          </a:endParaRPr>
        </a:p>
        <a:p>
          <a:r>
            <a:rPr kumimoji="1" lang="ja-JP" altLang="ja-JP" sz="1100">
              <a:solidFill>
                <a:schemeClr val="dk1"/>
              </a:solidFill>
              <a:effectLst/>
              <a:latin typeface="+mn-lt"/>
              <a:ea typeface="+mn-ea"/>
              <a:cs typeface="+mn-cs"/>
            </a:rPr>
            <a:t>　例年類似団体平均の水準で推移しているが、扶助費については震災前から比較すると大幅に増加している。</a:t>
          </a:r>
          <a:endParaRPr lang="ja-JP" altLang="ja-JP" sz="1400">
            <a:effectLst/>
          </a:endParaRPr>
        </a:p>
        <a:p>
          <a:r>
            <a:rPr kumimoji="1" lang="ja-JP" altLang="ja-JP" sz="1100">
              <a:solidFill>
                <a:schemeClr val="dk1"/>
              </a:solidFill>
              <a:effectLst/>
              <a:latin typeface="+mn-lt"/>
              <a:ea typeface="+mn-ea"/>
              <a:cs typeface="+mn-cs"/>
            </a:rPr>
            <a:t>　今後とも、引き続き生活保護受給者の自立支援や各種予防事業により医療及び介護給付費の抑制を図り改善に努める。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132443</xdr:rowOff>
    </xdr:to>
    <xdr:cxnSp macro="">
      <xdr:nvCxnSpPr>
        <xdr:cNvPr id="188" name="直線コネクタ 187"/>
        <xdr:cNvCxnSpPr/>
      </xdr:nvCxnSpPr>
      <xdr:spPr>
        <a:xfrm>
          <a:off x="3987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110672</xdr:rowOff>
    </xdr:to>
    <xdr:cxnSp macro="">
      <xdr:nvCxnSpPr>
        <xdr:cNvPr id="191" name="直線コネクタ 190"/>
        <xdr:cNvCxnSpPr/>
      </xdr:nvCxnSpPr>
      <xdr:spPr>
        <a:xfrm flipV="1">
          <a:off x="3098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110672</xdr:rowOff>
    </xdr:to>
    <xdr:cxnSp macro="">
      <xdr:nvCxnSpPr>
        <xdr:cNvPr id="194" name="直線コネクタ 193"/>
        <xdr:cNvCxnSpPr/>
      </xdr:nvCxnSpPr>
      <xdr:spPr>
        <a:xfrm>
          <a:off x="2209800" y="957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140607</xdr:rowOff>
    </xdr:to>
    <xdr:cxnSp macro="">
      <xdr:nvCxnSpPr>
        <xdr:cNvPr id="197" name="直線コネクタ 196"/>
        <xdr:cNvCxnSpPr/>
      </xdr:nvCxnSpPr>
      <xdr:spPr>
        <a:xfrm>
          <a:off x="1320800" y="9439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8"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10" name="テキスト ボックス 209"/>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16" name="テキスト ボックス 215"/>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類似団体平均を大幅に上回る要因としては、下水道事業特別会計への繰出金が挙げられる。低地・河口部といった本市の地理的条件により、水害防止のため、多額の雨水施設整備を行っている。</a:t>
          </a:r>
          <a:endParaRPr lang="ja-JP" altLang="ja-JP" sz="1400">
            <a:effectLst/>
          </a:endParaRPr>
        </a:p>
        <a:p>
          <a:r>
            <a:rPr kumimoji="1" lang="ja-JP" altLang="ja-JP" sz="1100">
              <a:solidFill>
                <a:schemeClr val="dk1"/>
              </a:solidFill>
              <a:effectLst/>
              <a:latin typeface="+mn-lt"/>
              <a:ea typeface="+mn-ea"/>
              <a:cs typeface="+mn-cs"/>
            </a:rPr>
            <a:t>　今後、施設の維持管理に関する経費が増加することが予想されるため、計画的な維持管理に努め経費削減を図る必要がある。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60053</xdr:rowOff>
    </xdr:to>
    <xdr:cxnSp macro="">
      <xdr:nvCxnSpPr>
        <xdr:cNvPr id="251" name="直線コネクタ 250"/>
        <xdr:cNvCxnSpPr/>
      </xdr:nvCxnSpPr>
      <xdr:spPr>
        <a:xfrm flipV="1">
          <a:off x="15671800" y="101690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60053</xdr:rowOff>
    </xdr:from>
    <xdr:to>
      <xdr:col>78</xdr:col>
      <xdr:colOff>69850</xdr:colOff>
      <xdr:row>59</xdr:row>
      <xdr:rowOff>92710</xdr:rowOff>
    </xdr:to>
    <xdr:cxnSp macro="">
      <xdr:nvCxnSpPr>
        <xdr:cNvPr id="254" name="直線コネクタ 253"/>
        <xdr:cNvCxnSpPr/>
      </xdr:nvCxnSpPr>
      <xdr:spPr>
        <a:xfrm flipV="1">
          <a:off x="14782800" y="101756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73116</xdr:rowOff>
    </xdr:from>
    <xdr:to>
      <xdr:col>73</xdr:col>
      <xdr:colOff>180975</xdr:colOff>
      <xdr:row>59</xdr:row>
      <xdr:rowOff>92710</xdr:rowOff>
    </xdr:to>
    <xdr:cxnSp macro="">
      <xdr:nvCxnSpPr>
        <xdr:cNvPr id="257" name="直線コネクタ 256"/>
        <xdr:cNvCxnSpPr/>
      </xdr:nvCxnSpPr>
      <xdr:spPr>
        <a:xfrm>
          <a:off x="13893800" y="101886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73116</xdr:rowOff>
    </xdr:from>
    <xdr:to>
      <xdr:col>69</xdr:col>
      <xdr:colOff>92075</xdr:colOff>
      <xdr:row>59</xdr:row>
      <xdr:rowOff>79647</xdr:rowOff>
    </xdr:to>
    <xdr:cxnSp macro="">
      <xdr:nvCxnSpPr>
        <xdr:cNvPr id="260" name="直線コネクタ 259"/>
        <xdr:cNvCxnSpPr/>
      </xdr:nvCxnSpPr>
      <xdr:spPr>
        <a:xfrm flipV="1">
          <a:off x="13004800" y="101886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70" name="楕円 269"/>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71"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9253</xdr:rowOff>
    </xdr:from>
    <xdr:to>
      <xdr:col>78</xdr:col>
      <xdr:colOff>120650</xdr:colOff>
      <xdr:row>59</xdr:row>
      <xdr:rowOff>110853</xdr:rowOff>
    </xdr:to>
    <xdr:sp macro="" textlink="">
      <xdr:nvSpPr>
        <xdr:cNvPr id="272" name="楕円 271"/>
        <xdr:cNvSpPr/>
      </xdr:nvSpPr>
      <xdr:spPr>
        <a:xfrm>
          <a:off x="15621000" y="10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95630</xdr:rowOff>
    </xdr:from>
    <xdr:ext cx="736600" cy="259045"/>
    <xdr:sp macro="" textlink="">
      <xdr:nvSpPr>
        <xdr:cNvPr id="273" name="テキスト ボックス 272"/>
        <xdr:cNvSpPr txBox="1"/>
      </xdr:nvSpPr>
      <xdr:spPr>
        <a:xfrm>
          <a:off x="15290800" y="1021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4" name="楕円 273"/>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5" name="テキスト ボックス 274"/>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22316</xdr:rowOff>
    </xdr:from>
    <xdr:to>
      <xdr:col>69</xdr:col>
      <xdr:colOff>142875</xdr:colOff>
      <xdr:row>59</xdr:row>
      <xdr:rowOff>123916</xdr:rowOff>
    </xdr:to>
    <xdr:sp macro="" textlink="">
      <xdr:nvSpPr>
        <xdr:cNvPr id="276" name="楕円 275"/>
        <xdr:cNvSpPr/>
      </xdr:nvSpPr>
      <xdr:spPr>
        <a:xfrm>
          <a:off x="13843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108693</xdr:rowOff>
    </xdr:from>
    <xdr:ext cx="762000" cy="259045"/>
    <xdr:sp macro="" textlink="">
      <xdr:nvSpPr>
        <xdr:cNvPr id="277" name="テキスト ボックス 276"/>
        <xdr:cNvSpPr txBox="1"/>
      </xdr:nvSpPr>
      <xdr:spPr>
        <a:xfrm>
          <a:off x="13512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28847</xdr:rowOff>
    </xdr:from>
    <xdr:to>
      <xdr:col>65</xdr:col>
      <xdr:colOff>53975</xdr:colOff>
      <xdr:row>59</xdr:row>
      <xdr:rowOff>130447</xdr:rowOff>
    </xdr:to>
    <xdr:sp macro="" textlink="">
      <xdr:nvSpPr>
        <xdr:cNvPr id="278" name="楕円 277"/>
        <xdr:cNvSpPr/>
      </xdr:nvSpPr>
      <xdr:spPr>
        <a:xfrm>
          <a:off x="1295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115224</xdr:rowOff>
    </xdr:from>
    <xdr:ext cx="762000" cy="259045"/>
    <xdr:sp macro="" textlink="">
      <xdr:nvSpPr>
        <xdr:cNvPr id="279" name="テキスト ボックス 278"/>
        <xdr:cNvSpPr txBox="1"/>
      </xdr:nvSpPr>
      <xdr:spPr>
        <a:xfrm>
          <a:off x="12623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年度については、ふるさと・多賀城応援寄附制度による返礼品費</a:t>
          </a:r>
          <a:r>
            <a:rPr kumimoji="1" lang="ja-JP" altLang="en-US" sz="1100">
              <a:solidFill>
                <a:schemeClr val="dk1"/>
              </a:solidFill>
              <a:effectLst/>
              <a:latin typeface="+mn-lt"/>
              <a:ea typeface="+mn-ea"/>
              <a:cs typeface="+mn-cs"/>
            </a:rPr>
            <a:t>や地方創生の取組として開催した東大寺展開催に係る補助金</a:t>
          </a:r>
          <a:r>
            <a:rPr kumimoji="1" lang="ja-JP" altLang="ja-JP" sz="1100">
              <a:solidFill>
                <a:schemeClr val="dk1"/>
              </a:solidFill>
              <a:effectLst/>
              <a:latin typeface="+mn-lt"/>
              <a:ea typeface="+mn-ea"/>
              <a:cs typeface="+mn-cs"/>
            </a:rPr>
            <a:t>が増額となっているものの、類似団体平均を下回る９．２％となっている。</a:t>
          </a:r>
          <a:endParaRPr lang="ja-JP" altLang="ja-JP" sz="1400">
            <a:effectLst/>
          </a:endParaRPr>
        </a:p>
        <a:p>
          <a:r>
            <a:rPr kumimoji="1" lang="ja-JP" altLang="ja-JP" sz="1100">
              <a:solidFill>
                <a:schemeClr val="dk1"/>
              </a:solidFill>
              <a:effectLst/>
              <a:latin typeface="+mn-lt"/>
              <a:ea typeface="+mn-ea"/>
              <a:cs typeface="+mn-cs"/>
            </a:rPr>
            <a:t>　今後も各種団体への補助金の適正化を推進するなど、一層の改善に努める。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25763</xdr:rowOff>
    </xdr:to>
    <xdr:cxnSp macro="">
      <xdr:nvCxnSpPr>
        <xdr:cNvPr id="313" name="直線コネクタ 312"/>
        <xdr:cNvCxnSpPr/>
      </xdr:nvCxnSpPr>
      <xdr:spPr>
        <a:xfrm>
          <a:off x="15671800" y="6197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25763</xdr:rowOff>
    </xdr:from>
    <xdr:to>
      <xdr:col>78</xdr:col>
      <xdr:colOff>69850</xdr:colOff>
      <xdr:row>36</xdr:row>
      <xdr:rowOff>71483</xdr:rowOff>
    </xdr:to>
    <xdr:cxnSp macro="">
      <xdr:nvCxnSpPr>
        <xdr:cNvPr id="316" name="直線コネクタ 315"/>
        <xdr:cNvCxnSpPr/>
      </xdr:nvCxnSpPr>
      <xdr:spPr>
        <a:xfrm flipV="1">
          <a:off x="14782800" y="61979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71483</xdr:rowOff>
    </xdr:to>
    <xdr:cxnSp macro="">
      <xdr:nvCxnSpPr>
        <xdr:cNvPr id="319" name="直線コネクタ 318"/>
        <xdr:cNvCxnSpPr/>
      </xdr:nvCxnSpPr>
      <xdr:spPr>
        <a:xfrm>
          <a:off x="13893800" y="62240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51889</xdr:rowOff>
    </xdr:from>
    <xdr:to>
      <xdr:col>69</xdr:col>
      <xdr:colOff>92075</xdr:colOff>
      <xdr:row>36</xdr:row>
      <xdr:rowOff>91077</xdr:rowOff>
    </xdr:to>
    <xdr:cxnSp macro="">
      <xdr:nvCxnSpPr>
        <xdr:cNvPr id="322" name="直線コネクタ 321"/>
        <xdr:cNvCxnSpPr/>
      </xdr:nvCxnSpPr>
      <xdr:spPr>
        <a:xfrm flipV="1">
          <a:off x="13004800" y="622408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32" name="楕円 331"/>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33"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146413</xdr:rowOff>
    </xdr:from>
    <xdr:to>
      <xdr:col>78</xdr:col>
      <xdr:colOff>120650</xdr:colOff>
      <xdr:row>36</xdr:row>
      <xdr:rowOff>76563</xdr:rowOff>
    </xdr:to>
    <xdr:sp macro="" textlink="">
      <xdr:nvSpPr>
        <xdr:cNvPr id="334" name="楕円 333"/>
        <xdr:cNvSpPr/>
      </xdr:nvSpPr>
      <xdr:spPr>
        <a:xfrm>
          <a:off x="15621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86740</xdr:rowOff>
    </xdr:from>
    <xdr:ext cx="736600" cy="259045"/>
    <xdr:sp macro="" textlink="">
      <xdr:nvSpPr>
        <xdr:cNvPr id="335" name="テキスト ボックス 334"/>
        <xdr:cNvSpPr txBox="1"/>
      </xdr:nvSpPr>
      <xdr:spPr>
        <a:xfrm>
          <a:off x="15290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20683</xdr:rowOff>
    </xdr:from>
    <xdr:to>
      <xdr:col>74</xdr:col>
      <xdr:colOff>31750</xdr:colOff>
      <xdr:row>36</xdr:row>
      <xdr:rowOff>122283</xdr:rowOff>
    </xdr:to>
    <xdr:sp macro="" textlink="">
      <xdr:nvSpPr>
        <xdr:cNvPr id="336" name="楕円 335"/>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132460</xdr:rowOff>
    </xdr:from>
    <xdr:ext cx="762000" cy="259045"/>
    <xdr:sp macro="" textlink="">
      <xdr:nvSpPr>
        <xdr:cNvPr id="337" name="テキスト ボックス 336"/>
        <xdr:cNvSpPr txBox="1"/>
      </xdr:nvSpPr>
      <xdr:spPr>
        <a:xfrm>
          <a:off x="14401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1089</xdr:rowOff>
    </xdr:from>
    <xdr:to>
      <xdr:col>69</xdr:col>
      <xdr:colOff>142875</xdr:colOff>
      <xdr:row>36</xdr:row>
      <xdr:rowOff>102689</xdr:rowOff>
    </xdr:to>
    <xdr:sp macro="" textlink="">
      <xdr:nvSpPr>
        <xdr:cNvPr id="338" name="楕円 337"/>
        <xdr:cNvSpPr/>
      </xdr:nvSpPr>
      <xdr:spPr>
        <a:xfrm>
          <a:off x="13843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112866</xdr:rowOff>
    </xdr:from>
    <xdr:ext cx="762000" cy="259045"/>
    <xdr:sp macro="" textlink="">
      <xdr:nvSpPr>
        <xdr:cNvPr id="339" name="テキスト ボックス 338"/>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40277</xdr:rowOff>
    </xdr:from>
    <xdr:to>
      <xdr:col>65</xdr:col>
      <xdr:colOff>53975</xdr:colOff>
      <xdr:row>36</xdr:row>
      <xdr:rowOff>141877</xdr:rowOff>
    </xdr:to>
    <xdr:sp macro="" textlink="">
      <xdr:nvSpPr>
        <xdr:cNvPr id="340" name="楕円 339"/>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152054</xdr:rowOff>
    </xdr:from>
    <xdr:ext cx="762000" cy="259045"/>
    <xdr:sp macro="" textlink="">
      <xdr:nvSpPr>
        <xdr:cNvPr id="341" name="テキスト ボックス 340"/>
        <xdr:cNvSpPr txBox="1"/>
      </xdr:nvSpPr>
      <xdr:spPr>
        <a:xfrm>
          <a:off x="12623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ja-JP" altLang="en-US" sz="1000">
              <a:solidFill>
                <a:schemeClr val="dk1"/>
              </a:solidFill>
              <a:effectLst/>
              <a:latin typeface="+mn-lt"/>
              <a:ea typeface="+mn-ea"/>
              <a:cs typeface="+mn-cs"/>
            </a:rPr>
            <a:t>３０</a:t>
          </a:r>
          <a:r>
            <a:rPr kumimoji="1" lang="ja-JP" altLang="ja-JP" sz="1000">
              <a:solidFill>
                <a:schemeClr val="dk1"/>
              </a:solidFill>
              <a:effectLst/>
              <a:latin typeface="+mn-lt"/>
              <a:ea typeface="+mn-ea"/>
              <a:cs typeface="+mn-cs"/>
            </a:rPr>
            <a:t>年度地方債現在高は、新規借入額が元利償還金を下回ったため</a:t>
          </a:r>
          <a:r>
            <a:rPr kumimoji="1" lang="ja-JP" altLang="en-US" sz="1000">
              <a:solidFill>
                <a:schemeClr val="dk1"/>
              </a:solidFill>
              <a:effectLst/>
              <a:latin typeface="+mn-lt"/>
              <a:ea typeface="+mn-ea"/>
              <a:cs typeface="+mn-cs"/>
            </a:rPr>
            <a:t>、約８</a:t>
          </a:r>
          <a:r>
            <a:rPr kumimoji="1" lang="ja-JP" altLang="ja-JP" sz="1000">
              <a:solidFill>
                <a:schemeClr val="dk1"/>
              </a:solidFill>
              <a:effectLst/>
              <a:latin typeface="+mn-lt"/>
              <a:ea typeface="+mn-ea"/>
              <a:cs typeface="+mn-cs"/>
            </a:rPr>
            <a:t>億４千万円減少した。</a:t>
          </a:r>
          <a:endParaRPr lang="ja-JP" altLang="ja-JP" sz="1000">
            <a:effectLst/>
          </a:endParaRPr>
        </a:p>
        <a:p>
          <a:r>
            <a:rPr kumimoji="1" lang="ja-JP" altLang="ja-JP" sz="1000">
              <a:solidFill>
                <a:schemeClr val="dk1"/>
              </a:solidFill>
              <a:effectLst/>
              <a:latin typeface="+mn-lt"/>
              <a:ea typeface="+mn-ea"/>
              <a:cs typeface="+mn-cs"/>
            </a:rPr>
            <a:t>　臨時財政対策債の発行については継続的に行われ、地方債現在高の約４割を占めており、臨時財政対策債の元利償還金は増加傾向となっている。</a:t>
          </a:r>
          <a:endParaRPr lang="ja-JP" altLang="ja-JP" sz="1000">
            <a:effectLst/>
          </a:endParaRPr>
        </a:p>
        <a:p>
          <a:r>
            <a:rPr kumimoji="1" lang="ja-JP" altLang="ja-JP" sz="1000">
              <a:solidFill>
                <a:schemeClr val="dk1"/>
              </a:solidFill>
              <a:effectLst/>
              <a:latin typeface="+mn-lt"/>
              <a:ea typeface="+mn-ea"/>
              <a:cs typeface="+mn-cs"/>
            </a:rPr>
            <a:t>  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sz="10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71" name="直線コネクタ 370"/>
        <xdr:cNvCxnSpPr/>
      </xdr:nvCxnSpPr>
      <xdr:spPr>
        <a:xfrm flipV="1">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124713</xdr:rowOff>
    </xdr:to>
    <xdr:cxnSp macro="">
      <xdr:nvCxnSpPr>
        <xdr:cNvPr id="374" name="直線コネクタ 373"/>
        <xdr:cNvCxnSpPr/>
      </xdr:nvCxnSpPr>
      <xdr:spPr>
        <a:xfrm flipV="1">
          <a:off x="3098800" y="132715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77</xdr:row>
      <xdr:rowOff>124713</xdr:rowOff>
    </xdr:to>
    <xdr:cxnSp macro="">
      <xdr:nvCxnSpPr>
        <xdr:cNvPr id="377" name="直線コネクタ 376"/>
        <xdr:cNvCxnSpPr/>
      </xdr:nvCxnSpPr>
      <xdr:spPr>
        <a:xfrm>
          <a:off x="2209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78</xdr:row>
      <xdr:rowOff>67563</xdr:rowOff>
    </xdr:to>
    <xdr:cxnSp macro="">
      <xdr:nvCxnSpPr>
        <xdr:cNvPr id="380" name="直線コネクタ 379"/>
        <xdr:cNvCxnSpPr/>
      </xdr:nvCxnSpPr>
      <xdr:spPr>
        <a:xfrm flipV="1">
          <a:off x="1320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90" name="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2" name="楕円 39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3" name="テキスト ボックス 39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4" name="楕円 39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5" name="テキスト ボックス 39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6" name="楕円 395"/>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97" name="テキスト ボックス 396"/>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8" name="楕円 397"/>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9" name="テキスト ボックス 39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類似団体平均を上回る要因としては、本市の地理的条件による雨水対策事業への下水道事業繰出金が多額となっていることが挙げられる。</a:t>
          </a:r>
          <a:endParaRPr lang="ja-JP" altLang="ja-JP" sz="1400">
            <a:effectLst/>
          </a:endParaRPr>
        </a:p>
        <a:p>
          <a:r>
            <a:rPr kumimoji="1" lang="ja-JP" altLang="ja-JP" sz="1100">
              <a:solidFill>
                <a:schemeClr val="dk1"/>
              </a:solidFill>
              <a:effectLst/>
              <a:latin typeface="+mn-lt"/>
              <a:ea typeface="+mn-ea"/>
              <a:cs typeface="+mn-cs"/>
            </a:rPr>
            <a:t>   今後も事務事業の見直しや適正な定員管理等による歳出削減を図るとともに、計画的な施設維持管理を推進し、行財政運営の改善に努める。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104139</xdr:rowOff>
    </xdr:from>
    <xdr:to>
      <xdr:col>82</xdr:col>
      <xdr:colOff>107950</xdr:colOff>
      <xdr:row>80</xdr:row>
      <xdr:rowOff>117856</xdr:rowOff>
    </xdr:to>
    <xdr:cxnSp macro="">
      <xdr:nvCxnSpPr>
        <xdr:cNvPr id="430" name="直線コネクタ 429"/>
        <xdr:cNvCxnSpPr/>
      </xdr:nvCxnSpPr>
      <xdr:spPr>
        <a:xfrm flipV="1">
          <a:off x="15671800" y="138201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81</xdr:row>
      <xdr:rowOff>42418</xdr:rowOff>
    </xdr:to>
    <xdr:cxnSp macro="">
      <xdr:nvCxnSpPr>
        <xdr:cNvPr id="433" name="直線コネクタ 432"/>
        <xdr:cNvCxnSpPr/>
      </xdr:nvCxnSpPr>
      <xdr:spPr>
        <a:xfrm flipV="1">
          <a:off x="14782800" y="138338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44704</xdr:rowOff>
    </xdr:from>
    <xdr:to>
      <xdr:col>73</xdr:col>
      <xdr:colOff>180975</xdr:colOff>
      <xdr:row>81</xdr:row>
      <xdr:rowOff>42418</xdr:rowOff>
    </xdr:to>
    <xdr:cxnSp macro="">
      <xdr:nvCxnSpPr>
        <xdr:cNvPr id="436" name="直線コネクタ 435"/>
        <xdr:cNvCxnSpPr/>
      </xdr:nvCxnSpPr>
      <xdr:spPr>
        <a:xfrm>
          <a:off x="13893800" y="137607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44704</xdr:rowOff>
    </xdr:from>
    <xdr:to>
      <xdr:col>69</xdr:col>
      <xdr:colOff>92075</xdr:colOff>
      <xdr:row>80</xdr:row>
      <xdr:rowOff>44704</xdr:rowOff>
    </xdr:to>
    <xdr:cxnSp macro="">
      <xdr:nvCxnSpPr>
        <xdr:cNvPr id="439" name="直線コネクタ 438"/>
        <xdr:cNvCxnSpPr/>
      </xdr:nvCxnSpPr>
      <xdr:spPr>
        <a:xfrm>
          <a:off x="13004800" y="13760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53339</xdr:rowOff>
    </xdr:from>
    <xdr:to>
      <xdr:col>82</xdr:col>
      <xdr:colOff>158750</xdr:colOff>
      <xdr:row>80</xdr:row>
      <xdr:rowOff>154939</xdr:rowOff>
    </xdr:to>
    <xdr:sp macro="" textlink="">
      <xdr:nvSpPr>
        <xdr:cNvPr id="449" name="楕円 448"/>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25416</xdr:rowOff>
    </xdr:from>
    <xdr:ext cx="762000" cy="259045"/>
    <xdr:sp macro="" textlink="">
      <xdr:nvSpPr>
        <xdr:cNvPr id="450" name="公債費以外該当値テキスト"/>
        <xdr:cNvSpPr txBox="1"/>
      </xdr:nvSpPr>
      <xdr:spPr>
        <a:xfrm>
          <a:off x="16598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51" name="楕円 450"/>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52" name="テキスト ボックス 451"/>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163068</xdr:rowOff>
    </xdr:from>
    <xdr:to>
      <xdr:col>74</xdr:col>
      <xdr:colOff>31750</xdr:colOff>
      <xdr:row>81</xdr:row>
      <xdr:rowOff>93218</xdr:rowOff>
    </xdr:to>
    <xdr:sp macro="" textlink="">
      <xdr:nvSpPr>
        <xdr:cNvPr id="453" name="楕円 452"/>
        <xdr:cNvSpPr/>
      </xdr:nvSpPr>
      <xdr:spPr>
        <a:xfrm>
          <a:off x="14732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77995</xdr:rowOff>
    </xdr:from>
    <xdr:ext cx="762000" cy="259045"/>
    <xdr:sp macro="" textlink="">
      <xdr:nvSpPr>
        <xdr:cNvPr id="454" name="テキスト ボックス 453"/>
        <xdr:cNvSpPr txBox="1"/>
      </xdr:nvSpPr>
      <xdr:spPr>
        <a:xfrm>
          <a:off x="14401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165354</xdr:rowOff>
    </xdr:from>
    <xdr:to>
      <xdr:col>69</xdr:col>
      <xdr:colOff>142875</xdr:colOff>
      <xdr:row>80</xdr:row>
      <xdr:rowOff>95504</xdr:rowOff>
    </xdr:to>
    <xdr:sp macro="" textlink="">
      <xdr:nvSpPr>
        <xdr:cNvPr id="455" name="楕円 454"/>
        <xdr:cNvSpPr/>
      </xdr:nvSpPr>
      <xdr:spPr>
        <a:xfrm>
          <a:off x="13843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80281</xdr:rowOff>
    </xdr:from>
    <xdr:ext cx="762000" cy="259045"/>
    <xdr:sp macro="" textlink="">
      <xdr:nvSpPr>
        <xdr:cNvPr id="456" name="テキスト ボックス 455"/>
        <xdr:cNvSpPr txBox="1"/>
      </xdr:nvSpPr>
      <xdr:spPr>
        <a:xfrm>
          <a:off x="13512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165354</xdr:rowOff>
    </xdr:from>
    <xdr:to>
      <xdr:col>65</xdr:col>
      <xdr:colOff>53975</xdr:colOff>
      <xdr:row>80</xdr:row>
      <xdr:rowOff>95504</xdr:rowOff>
    </xdr:to>
    <xdr:sp macro="" textlink="">
      <xdr:nvSpPr>
        <xdr:cNvPr id="457" name="楕円 456"/>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80281</xdr:rowOff>
    </xdr:from>
    <xdr:ext cx="762000" cy="259045"/>
    <xdr:sp macro="" textlink="">
      <xdr:nvSpPr>
        <xdr:cNvPr id="458" name="テキスト ボックス 457"/>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49752</xdr:rowOff>
    </xdr:from>
    <xdr:to>
      <xdr:col>29</xdr:col>
      <xdr:colOff>127000</xdr:colOff>
      <xdr:row>17</xdr:row>
      <xdr:rowOff>53010</xdr:rowOff>
    </xdr:to>
    <xdr:cxnSp macro="">
      <xdr:nvCxnSpPr>
        <xdr:cNvPr id="50" name="直線コネクタ 49"/>
        <xdr:cNvCxnSpPr/>
      </xdr:nvCxnSpPr>
      <xdr:spPr bwMode="auto">
        <a:xfrm>
          <a:off x="5003800" y="3012027"/>
          <a:ext cx="6477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30702</xdr:rowOff>
    </xdr:from>
    <xdr:to>
      <xdr:col>26</xdr:col>
      <xdr:colOff>50800</xdr:colOff>
      <xdr:row>17</xdr:row>
      <xdr:rowOff>49752</xdr:rowOff>
    </xdr:to>
    <xdr:cxnSp macro="">
      <xdr:nvCxnSpPr>
        <xdr:cNvPr id="53" name="直線コネクタ 52"/>
        <xdr:cNvCxnSpPr/>
      </xdr:nvCxnSpPr>
      <xdr:spPr bwMode="auto">
        <a:xfrm>
          <a:off x="4305300" y="299297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21501</xdr:rowOff>
    </xdr:from>
    <xdr:to>
      <xdr:col>22</xdr:col>
      <xdr:colOff>114300</xdr:colOff>
      <xdr:row>17</xdr:row>
      <xdr:rowOff>30702</xdr:rowOff>
    </xdr:to>
    <xdr:cxnSp macro="">
      <xdr:nvCxnSpPr>
        <xdr:cNvPr id="56" name="直線コネクタ 55"/>
        <xdr:cNvCxnSpPr/>
      </xdr:nvCxnSpPr>
      <xdr:spPr bwMode="auto">
        <a:xfrm>
          <a:off x="3606800" y="2983776"/>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21501</xdr:rowOff>
    </xdr:from>
    <xdr:to>
      <xdr:col>18</xdr:col>
      <xdr:colOff>177800</xdr:colOff>
      <xdr:row>17</xdr:row>
      <xdr:rowOff>54572</xdr:rowOff>
    </xdr:to>
    <xdr:cxnSp macro="">
      <xdr:nvCxnSpPr>
        <xdr:cNvPr id="59" name="直線コネクタ 58"/>
        <xdr:cNvCxnSpPr/>
      </xdr:nvCxnSpPr>
      <xdr:spPr bwMode="auto">
        <a:xfrm flipV="1">
          <a:off x="2908300" y="2983776"/>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2210</xdr:rowOff>
    </xdr:from>
    <xdr:to>
      <xdr:col>29</xdr:col>
      <xdr:colOff>177800</xdr:colOff>
      <xdr:row>17</xdr:row>
      <xdr:rowOff>103810</xdr:rowOff>
    </xdr:to>
    <xdr:sp macro="" textlink="">
      <xdr:nvSpPr>
        <xdr:cNvPr id="69" name="楕円 68"/>
        <xdr:cNvSpPr/>
      </xdr:nvSpPr>
      <xdr:spPr bwMode="auto">
        <a:xfrm>
          <a:off x="5600700" y="296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145737</xdr:rowOff>
    </xdr:from>
    <xdr:ext cx="762000" cy="259045"/>
    <xdr:sp macro="" textlink="">
      <xdr:nvSpPr>
        <xdr:cNvPr id="70" name="人口1人当たり決算額の推移該当値テキスト130"/>
        <xdr:cNvSpPr txBox="1"/>
      </xdr:nvSpPr>
      <xdr:spPr>
        <a:xfrm>
          <a:off x="5740400" y="29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170402</xdr:rowOff>
    </xdr:from>
    <xdr:to>
      <xdr:col>26</xdr:col>
      <xdr:colOff>101600</xdr:colOff>
      <xdr:row>17</xdr:row>
      <xdr:rowOff>100552</xdr:rowOff>
    </xdr:to>
    <xdr:sp macro="" textlink="">
      <xdr:nvSpPr>
        <xdr:cNvPr id="71" name="楕円 70"/>
        <xdr:cNvSpPr/>
      </xdr:nvSpPr>
      <xdr:spPr bwMode="auto">
        <a:xfrm>
          <a:off x="4953000" y="29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110729</xdr:rowOff>
    </xdr:from>
    <xdr:ext cx="736600" cy="259045"/>
    <xdr:sp macro="" textlink="">
      <xdr:nvSpPr>
        <xdr:cNvPr id="72" name="テキスト ボックス 71"/>
        <xdr:cNvSpPr txBox="1"/>
      </xdr:nvSpPr>
      <xdr:spPr>
        <a:xfrm>
          <a:off x="4622800" y="273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151352</xdr:rowOff>
    </xdr:from>
    <xdr:to>
      <xdr:col>22</xdr:col>
      <xdr:colOff>165100</xdr:colOff>
      <xdr:row>17</xdr:row>
      <xdr:rowOff>81502</xdr:rowOff>
    </xdr:to>
    <xdr:sp macro="" textlink="">
      <xdr:nvSpPr>
        <xdr:cNvPr id="73" name="楕円 72"/>
        <xdr:cNvSpPr/>
      </xdr:nvSpPr>
      <xdr:spPr bwMode="auto">
        <a:xfrm>
          <a:off x="42545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91679</xdr:rowOff>
    </xdr:from>
    <xdr:ext cx="762000" cy="259045"/>
    <xdr:sp macro="" textlink="">
      <xdr:nvSpPr>
        <xdr:cNvPr id="74" name="テキスト ボックス 73"/>
        <xdr:cNvSpPr txBox="1"/>
      </xdr:nvSpPr>
      <xdr:spPr>
        <a:xfrm>
          <a:off x="3924300" y="27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142151</xdr:rowOff>
    </xdr:from>
    <xdr:to>
      <xdr:col>19</xdr:col>
      <xdr:colOff>38100</xdr:colOff>
      <xdr:row>17</xdr:row>
      <xdr:rowOff>72301</xdr:rowOff>
    </xdr:to>
    <xdr:sp macro="" textlink="">
      <xdr:nvSpPr>
        <xdr:cNvPr id="75" name="楕円 74"/>
        <xdr:cNvSpPr/>
      </xdr:nvSpPr>
      <xdr:spPr bwMode="auto">
        <a:xfrm>
          <a:off x="35560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82478</xdr:rowOff>
    </xdr:from>
    <xdr:ext cx="762000" cy="259045"/>
    <xdr:sp macro="" textlink="">
      <xdr:nvSpPr>
        <xdr:cNvPr id="76" name="テキスト ボックス 75"/>
        <xdr:cNvSpPr txBox="1"/>
      </xdr:nvSpPr>
      <xdr:spPr>
        <a:xfrm>
          <a:off x="3225800" y="27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3772</xdr:rowOff>
    </xdr:from>
    <xdr:to>
      <xdr:col>15</xdr:col>
      <xdr:colOff>101600</xdr:colOff>
      <xdr:row>17</xdr:row>
      <xdr:rowOff>105372</xdr:rowOff>
    </xdr:to>
    <xdr:sp macro="" textlink="">
      <xdr:nvSpPr>
        <xdr:cNvPr id="77" name="楕円 76"/>
        <xdr:cNvSpPr/>
      </xdr:nvSpPr>
      <xdr:spPr bwMode="auto">
        <a:xfrm>
          <a:off x="2857500" y="296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90149</xdr:rowOff>
    </xdr:from>
    <xdr:ext cx="762000" cy="259045"/>
    <xdr:sp macro="" textlink="">
      <xdr:nvSpPr>
        <xdr:cNvPr id="78" name="テキスト ボックス 77"/>
        <xdr:cNvSpPr txBox="1"/>
      </xdr:nvSpPr>
      <xdr:spPr>
        <a:xfrm>
          <a:off x="2527300" y="30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181538</xdr:rowOff>
    </xdr:from>
    <xdr:to>
      <xdr:col>29</xdr:col>
      <xdr:colOff>127000</xdr:colOff>
      <xdr:row>36</xdr:row>
      <xdr:rowOff>3425</xdr:rowOff>
    </xdr:to>
    <xdr:cxnSp macro="">
      <xdr:nvCxnSpPr>
        <xdr:cNvPr id="113" name="直線コネクタ 112"/>
        <xdr:cNvCxnSpPr/>
      </xdr:nvCxnSpPr>
      <xdr:spPr bwMode="auto">
        <a:xfrm>
          <a:off x="5003800" y="6791888"/>
          <a:ext cx="647700" cy="16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167332</xdr:rowOff>
    </xdr:from>
    <xdr:to>
      <xdr:col>26</xdr:col>
      <xdr:colOff>50800</xdr:colOff>
      <xdr:row>35</xdr:row>
      <xdr:rowOff>181538</xdr:rowOff>
    </xdr:to>
    <xdr:cxnSp macro="">
      <xdr:nvCxnSpPr>
        <xdr:cNvPr id="116" name="直線コネクタ 115"/>
        <xdr:cNvCxnSpPr/>
      </xdr:nvCxnSpPr>
      <xdr:spPr bwMode="auto">
        <a:xfrm>
          <a:off x="4305300" y="6777682"/>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167332</xdr:rowOff>
    </xdr:from>
    <xdr:to>
      <xdr:col>22</xdr:col>
      <xdr:colOff>114300</xdr:colOff>
      <xdr:row>35</xdr:row>
      <xdr:rowOff>190943</xdr:rowOff>
    </xdr:to>
    <xdr:cxnSp macro="">
      <xdr:nvCxnSpPr>
        <xdr:cNvPr id="119" name="直線コネクタ 118"/>
        <xdr:cNvCxnSpPr/>
      </xdr:nvCxnSpPr>
      <xdr:spPr bwMode="auto">
        <a:xfrm flipV="1">
          <a:off x="3606800" y="6777682"/>
          <a:ext cx="6985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177716</xdr:rowOff>
    </xdr:from>
    <xdr:to>
      <xdr:col>18</xdr:col>
      <xdr:colOff>177800</xdr:colOff>
      <xdr:row>35</xdr:row>
      <xdr:rowOff>190943</xdr:rowOff>
    </xdr:to>
    <xdr:cxnSp macro="">
      <xdr:nvCxnSpPr>
        <xdr:cNvPr id="122" name="直線コネクタ 121"/>
        <xdr:cNvCxnSpPr/>
      </xdr:nvCxnSpPr>
      <xdr:spPr bwMode="auto">
        <a:xfrm>
          <a:off x="2908300" y="6788066"/>
          <a:ext cx="698500" cy="1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295525</xdr:rowOff>
    </xdr:from>
    <xdr:to>
      <xdr:col>29</xdr:col>
      <xdr:colOff>177800</xdr:colOff>
      <xdr:row>36</xdr:row>
      <xdr:rowOff>54225</xdr:rowOff>
    </xdr:to>
    <xdr:sp macro="" textlink="">
      <xdr:nvSpPr>
        <xdr:cNvPr id="132" name="楕円 131"/>
        <xdr:cNvSpPr/>
      </xdr:nvSpPr>
      <xdr:spPr bwMode="auto">
        <a:xfrm>
          <a:off x="56007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267602</xdr:rowOff>
    </xdr:from>
    <xdr:ext cx="762000" cy="259045"/>
    <xdr:sp macro="" textlink="">
      <xdr:nvSpPr>
        <xdr:cNvPr id="133" name="人口1人当たり決算額の推移該当値テキスト445"/>
        <xdr:cNvSpPr txBox="1"/>
      </xdr:nvSpPr>
      <xdr:spPr>
        <a:xfrm>
          <a:off x="5740400" y="687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130738</xdr:rowOff>
    </xdr:from>
    <xdr:to>
      <xdr:col>26</xdr:col>
      <xdr:colOff>101600</xdr:colOff>
      <xdr:row>35</xdr:row>
      <xdr:rowOff>232338</xdr:rowOff>
    </xdr:to>
    <xdr:sp macro="" textlink="">
      <xdr:nvSpPr>
        <xdr:cNvPr id="134" name="楕円 133"/>
        <xdr:cNvSpPr/>
      </xdr:nvSpPr>
      <xdr:spPr bwMode="auto">
        <a:xfrm>
          <a:off x="49530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242515</xdr:rowOff>
    </xdr:from>
    <xdr:ext cx="736600" cy="259045"/>
    <xdr:sp macro="" textlink="">
      <xdr:nvSpPr>
        <xdr:cNvPr id="135" name="テキスト ボックス 134"/>
        <xdr:cNvSpPr txBox="1"/>
      </xdr:nvSpPr>
      <xdr:spPr>
        <a:xfrm>
          <a:off x="4622800" y="650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116532</xdr:rowOff>
    </xdr:from>
    <xdr:to>
      <xdr:col>22</xdr:col>
      <xdr:colOff>165100</xdr:colOff>
      <xdr:row>35</xdr:row>
      <xdr:rowOff>218132</xdr:rowOff>
    </xdr:to>
    <xdr:sp macro="" textlink="">
      <xdr:nvSpPr>
        <xdr:cNvPr id="136" name="楕円 135"/>
        <xdr:cNvSpPr/>
      </xdr:nvSpPr>
      <xdr:spPr bwMode="auto">
        <a:xfrm>
          <a:off x="42545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228309</xdr:rowOff>
    </xdr:from>
    <xdr:ext cx="762000" cy="259045"/>
    <xdr:sp macro="" textlink="">
      <xdr:nvSpPr>
        <xdr:cNvPr id="137" name="テキスト ボックス 136"/>
        <xdr:cNvSpPr txBox="1"/>
      </xdr:nvSpPr>
      <xdr:spPr>
        <a:xfrm>
          <a:off x="3924300" y="649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140143</xdr:rowOff>
    </xdr:from>
    <xdr:to>
      <xdr:col>19</xdr:col>
      <xdr:colOff>38100</xdr:colOff>
      <xdr:row>35</xdr:row>
      <xdr:rowOff>241743</xdr:rowOff>
    </xdr:to>
    <xdr:sp macro="" textlink="">
      <xdr:nvSpPr>
        <xdr:cNvPr id="138" name="楕円 137"/>
        <xdr:cNvSpPr/>
      </xdr:nvSpPr>
      <xdr:spPr bwMode="auto">
        <a:xfrm>
          <a:off x="3556000" y="675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251920</xdr:rowOff>
    </xdr:from>
    <xdr:ext cx="762000" cy="259045"/>
    <xdr:sp macro="" textlink="">
      <xdr:nvSpPr>
        <xdr:cNvPr id="139" name="テキスト ボックス 138"/>
        <xdr:cNvSpPr txBox="1"/>
      </xdr:nvSpPr>
      <xdr:spPr>
        <a:xfrm>
          <a:off x="3225800" y="65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126916</xdr:rowOff>
    </xdr:from>
    <xdr:to>
      <xdr:col>15</xdr:col>
      <xdr:colOff>101600</xdr:colOff>
      <xdr:row>35</xdr:row>
      <xdr:rowOff>228516</xdr:rowOff>
    </xdr:to>
    <xdr:sp macro="" textlink="">
      <xdr:nvSpPr>
        <xdr:cNvPr id="140" name="楕円 139"/>
        <xdr:cNvSpPr/>
      </xdr:nvSpPr>
      <xdr:spPr bwMode="auto">
        <a:xfrm>
          <a:off x="2857500" y="673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213293</xdr:rowOff>
    </xdr:from>
    <xdr:ext cx="762000" cy="259045"/>
    <xdr:sp macro="" textlink="">
      <xdr:nvSpPr>
        <xdr:cNvPr id="141" name="テキスト ボックス 140"/>
        <xdr:cNvSpPr txBox="1"/>
      </xdr:nvSpPr>
      <xdr:spPr>
        <a:xfrm>
          <a:off x="2527300" y="682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35135</xdr:rowOff>
    </xdr:from>
    <xdr:to>
      <xdr:col>24</xdr:col>
      <xdr:colOff>63500</xdr:colOff>
      <xdr:row>37</xdr:row>
      <xdr:rowOff>58756</xdr:rowOff>
    </xdr:to>
    <xdr:cxnSp macro="">
      <xdr:nvCxnSpPr>
        <xdr:cNvPr id="61" name="直線コネクタ 60"/>
        <xdr:cNvCxnSpPr/>
      </xdr:nvCxnSpPr>
      <xdr:spPr>
        <a:xfrm>
          <a:off x="3797300" y="6378785"/>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8103</xdr:rowOff>
    </xdr:from>
    <xdr:to>
      <xdr:col>19</xdr:col>
      <xdr:colOff>177800</xdr:colOff>
      <xdr:row>37</xdr:row>
      <xdr:rowOff>35135</xdr:rowOff>
    </xdr:to>
    <xdr:cxnSp macro="">
      <xdr:nvCxnSpPr>
        <xdr:cNvPr id="64" name="直線コネクタ 63"/>
        <xdr:cNvCxnSpPr/>
      </xdr:nvCxnSpPr>
      <xdr:spPr>
        <a:xfrm>
          <a:off x="2908300" y="6351753"/>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2559</xdr:rowOff>
    </xdr:from>
    <xdr:to>
      <xdr:col>15</xdr:col>
      <xdr:colOff>50800</xdr:colOff>
      <xdr:row>37</xdr:row>
      <xdr:rowOff>8103</xdr:rowOff>
    </xdr:to>
    <xdr:cxnSp macro="">
      <xdr:nvCxnSpPr>
        <xdr:cNvPr id="67" name="直線コネクタ 66"/>
        <xdr:cNvCxnSpPr/>
      </xdr:nvCxnSpPr>
      <xdr:spPr>
        <a:xfrm>
          <a:off x="2019300" y="634620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2559</xdr:rowOff>
    </xdr:from>
    <xdr:to>
      <xdr:col>10</xdr:col>
      <xdr:colOff>114300</xdr:colOff>
      <xdr:row>37</xdr:row>
      <xdr:rowOff>23704</xdr:rowOff>
    </xdr:to>
    <xdr:cxnSp macro="">
      <xdr:nvCxnSpPr>
        <xdr:cNvPr id="70" name="直線コネクタ 69"/>
        <xdr:cNvCxnSpPr/>
      </xdr:nvCxnSpPr>
      <xdr:spPr>
        <a:xfrm flipV="1">
          <a:off x="1130300" y="634620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7956</xdr:rowOff>
    </xdr:from>
    <xdr:to>
      <xdr:col>24</xdr:col>
      <xdr:colOff>114300</xdr:colOff>
      <xdr:row>37</xdr:row>
      <xdr:rowOff>109556</xdr:rowOff>
    </xdr:to>
    <xdr:sp macro="" textlink="">
      <xdr:nvSpPr>
        <xdr:cNvPr id="80" name="楕円 79"/>
        <xdr:cNvSpPr/>
      </xdr:nvSpPr>
      <xdr:spPr>
        <a:xfrm>
          <a:off x="45847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30833</xdr:rowOff>
    </xdr:from>
    <xdr:ext cx="534377" cy="259045"/>
    <xdr:sp macro="" textlink="">
      <xdr:nvSpPr>
        <xdr:cNvPr id="81" name="人件費該当値テキスト"/>
        <xdr:cNvSpPr txBox="1"/>
      </xdr:nvSpPr>
      <xdr:spPr>
        <a:xfrm>
          <a:off x="4686300" y="62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155785</xdr:rowOff>
    </xdr:from>
    <xdr:to>
      <xdr:col>20</xdr:col>
      <xdr:colOff>38100</xdr:colOff>
      <xdr:row>37</xdr:row>
      <xdr:rowOff>85935</xdr:rowOff>
    </xdr:to>
    <xdr:sp macro="" textlink="">
      <xdr:nvSpPr>
        <xdr:cNvPr id="82" name="楕円 81"/>
        <xdr:cNvSpPr/>
      </xdr:nvSpPr>
      <xdr:spPr>
        <a:xfrm>
          <a:off x="37465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102462</xdr:rowOff>
    </xdr:from>
    <xdr:ext cx="534377" cy="259045"/>
    <xdr:sp macro="" textlink="">
      <xdr:nvSpPr>
        <xdr:cNvPr id="83" name="テキスト ボックス 82"/>
        <xdr:cNvSpPr txBox="1"/>
      </xdr:nvSpPr>
      <xdr:spPr>
        <a:xfrm>
          <a:off x="3530111" y="61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128753</xdr:rowOff>
    </xdr:from>
    <xdr:to>
      <xdr:col>15</xdr:col>
      <xdr:colOff>101600</xdr:colOff>
      <xdr:row>37</xdr:row>
      <xdr:rowOff>58903</xdr:rowOff>
    </xdr:to>
    <xdr:sp macro="" textlink="">
      <xdr:nvSpPr>
        <xdr:cNvPr id="84" name="楕円 83"/>
        <xdr:cNvSpPr/>
      </xdr:nvSpPr>
      <xdr:spPr>
        <a:xfrm>
          <a:off x="2857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75430</xdr:rowOff>
    </xdr:from>
    <xdr:ext cx="534377" cy="259045"/>
    <xdr:sp macro="" textlink="">
      <xdr:nvSpPr>
        <xdr:cNvPr id="85" name="テキスト ボックス 84"/>
        <xdr:cNvSpPr txBox="1"/>
      </xdr:nvSpPr>
      <xdr:spPr>
        <a:xfrm>
          <a:off x="2641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123209</xdr:rowOff>
    </xdr:from>
    <xdr:to>
      <xdr:col>10</xdr:col>
      <xdr:colOff>165100</xdr:colOff>
      <xdr:row>37</xdr:row>
      <xdr:rowOff>53359</xdr:rowOff>
    </xdr:to>
    <xdr:sp macro="" textlink="">
      <xdr:nvSpPr>
        <xdr:cNvPr id="86" name="楕円 85"/>
        <xdr:cNvSpPr/>
      </xdr:nvSpPr>
      <xdr:spPr>
        <a:xfrm>
          <a:off x="1968500" y="62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69886</xdr:rowOff>
    </xdr:from>
    <xdr:ext cx="534377" cy="259045"/>
    <xdr:sp macro="" textlink="">
      <xdr:nvSpPr>
        <xdr:cNvPr id="87" name="テキスト ボックス 86"/>
        <xdr:cNvSpPr txBox="1"/>
      </xdr:nvSpPr>
      <xdr:spPr>
        <a:xfrm>
          <a:off x="1752111" y="60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144354</xdr:rowOff>
    </xdr:from>
    <xdr:to>
      <xdr:col>6</xdr:col>
      <xdr:colOff>38100</xdr:colOff>
      <xdr:row>37</xdr:row>
      <xdr:rowOff>74504</xdr:rowOff>
    </xdr:to>
    <xdr:sp macro="" textlink="">
      <xdr:nvSpPr>
        <xdr:cNvPr id="88" name="楕円 87"/>
        <xdr:cNvSpPr/>
      </xdr:nvSpPr>
      <xdr:spPr>
        <a:xfrm>
          <a:off x="1079500" y="63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65631</xdr:rowOff>
    </xdr:from>
    <xdr:ext cx="534377" cy="259045"/>
    <xdr:sp macro="" textlink="">
      <xdr:nvSpPr>
        <xdr:cNvPr id="89" name="テキスト ボックス 88"/>
        <xdr:cNvSpPr txBox="1"/>
      </xdr:nvSpPr>
      <xdr:spPr>
        <a:xfrm>
          <a:off x="863111" y="64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44579</xdr:rowOff>
    </xdr:from>
    <xdr:to>
      <xdr:col>24</xdr:col>
      <xdr:colOff>63500</xdr:colOff>
      <xdr:row>54</xdr:row>
      <xdr:rowOff>83990</xdr:rowOff>
    </xdr:to>
    <xdr:cxnSp macro="">
      <xdr:nvCxnSpPr>
        <xdr:cNvPr id="117" name="直線コネクタ 116"/>
        <xdr:cNvCxnSpPr/>
      </xdr:nvCxnSpPr>
      <xdr:spPr>
        <a:xfrm flipV="1">
          <a:off x="3797300" y="9302879"/>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83990</xdr:rowOff>
    </xdr:from>
    <xdr:to>
      <xdr:col>19</xdr:col>
      <xdr:colOff>177800</xdr:colOff>
      <xdr:row>54</xdr:row>
      <xdr:rowOff>107948</xdr:rowOff>
    </xdr:to>
    <xdr:cxnSp macro="">
      <xdr:nvCxnSpPr>
        <xdr:cNvPr id="120" name="直線コネクタ 119"/>
        <xdr:cNvCxnSpPr/>
      </xdr:nvCxnSpPr>
      <xdr:spPr>
        <a:xfrm flipV="1">
          <a:off x="2908300" y="9342290"/>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170149</xdr:rowOff>
    </xdr:from>
    <xdr:to>
      <xdr:col>15</xdr:col>
      <xdr:colOff>50800</xdr:colOff>
      <xdr:row>54</xdr:row>
      <xdr:rowOff>107948</xdr:rowOff>
    </xdr:to>
    <xdr:cxnSp macro="">
      <xdr:nvCxnSpPr>
        <xdr:cNvPr id="123" name="直線コネクタ 122"/>
        <xdr:cNvCxnSpPr/>
      </xdr:nvCxnSpPr>
      <xdr:spPr>
        <a:xfrm>
          <a:off x="2019300" y="9256999"/>
          <a:ext cx="889000" cy="10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170149</xdr:rowOff>
    </xdr:from>
    <xdr:to>
      <xdr:col>10</xdr:col>
      <xdr:colOff>114300</xdr:colOff>
      <xdr:row>55</xdr:row>
      <xdr:rowOff>22999</xdr:rowOff>
    </xdr:to>
    <xdr:cxnSp macro="">
      <xdr:nvCxnSpPr>
        <xdr:cNvPr id="126" name="直線コネクタ 125"/>
        <xdr:cNvCxnSpPr/>
      </xdr:nvCxnSpPr>
      <xdr:spPr>
        <a:xfrm flipV="1">
          <a:off x="1130300" y="9256999"/>
          <a:ext cx="889000" cy="19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165229</xdr:rowOff>
    </xdr:from>
    <xdr:to>
      <xdr:col>24</xdr:col>
      <xdr:colOff>114300</xdr:colOff>
      <xdr:row>54</xdr:row>
      <xdr:rowOff>95379</xdr:rowOff>
    </xdr:to>
    <xdr:sp macro="" textlink="">
      <xdr:nvSpPr>
        <xdr:cNvPr id="136" name="楕円 135"/>
        <xdr:cNvSpPr/>
      </xdr:nvSpPr>
      <xdr:spPr>
        <a:xfrm>
          <a:off x="4584700" y="92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16656</xdr:rowOff>
    </xdr:from>
    <xdr:ext cx="534377" cy="259045"/>
    <xdr:sp macro="" textlink="">
      <xdr:nvSpPr>
        <xdr:cNvPr id="137" name="物件費該当値テキスト"/>
        <xdr:cNvSpPr txBox="1"/>
      </xdr:nvSpPr>
      <xdr:spPr>
        <a:xfrm>
          <a:off x="4686300" y="91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33190</xdr:rowOff>
    </xdr:from>
    <xdr:to>
      <xdr:col>20</xdr:col>
      <xdr:colOff>38100</xdr:colOff>
      <xdr:row>54</xdr:row>
      <xdr:rowOff>134790</xdr:rowOff>
    </xdr:to>
    <xdr:sp macro="" textlink="">
      <xdr:nvSpPr>
        <xdr:cNvPr id="138" name="楕円 137"/>
        <xdr:cNvSpPr/>
      </xdr:nvSpPr>
      <xdr:spPr>
        <a:xfrm>
          <a:off x="3746500" y="92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151317</xdr:rowOff>
    </xdr:from>
    <xdr:ext cx="534377" cy="259045"/>
    <xdr:sp macro="" textlink="">
      <xdr:nvSpPr>
        <xdr:cNvPr id="139" name="テキスト ボックス 138"/>
        <xdr:cNvSpPr txBox="1"/>
      </xdr:nvSpPr>
      <xdr:spPr>
        <a:xfrm>
          <a:off x="3530111" y="90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57148</xdr:rowOff>
    </xdr:from>
    <xdr:to>
      <xdr:col>15</xdr:col>
      <xdr:colOff>101600</xdr:colOff>
      <xdr:row>54</xdr:row>
      <xdr:rowOff>158748</xdr:rowOff>
    </xdr:to>
    <xdr:sp macro="" textlink="">
      <xdr:nvSpPr>
        <xdr:cNvPr id="140" name="楕円 139"/>
        <xdr:cNvSpPr/>
      </xdr:nvSpPr>
      <xdr:spPr>
        <a:xfrm>
          <a:off x="2857500" y="93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3825</xdr:rowOff>
    </xdr:from>
    <xdr:ext cx="534377" cy="259045"/>
    <xdr:sp macro="" textlink="">
      <xdr:nvSpPr>
        <xdr:cNvPr id="141" name="テキスト ボックス 140"/>
        <xdr:cNvSpPr txBox="1"/>
      </xdr:nvSpPr>
      <xdr:spPr>
        <a:xfrm>
          <a:off x="2641111" y="90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119349</xdr:rowOff>
    </xdr:from>
    <xdr:to>
      <xdr:col>10</xdr:col>
      <xdr:colOff>165100</xdr:colOff>
      <xdr:row>54</xdr:row>
      <xdr:rowOff>49499</xdr:rowOff>
    </xdr:to>
    <xdr:sp macro="" textlink="">
      <xdr:nvSpPr>
        <xdr:cNvPr id="142" name="楕円 141"/>
        <xdr:cNvSpPr/>
      </xdr:nvSpPr>
      <xdr:spPr>
        <a:xfrm>
          <a:off x="1968500" y="92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66026</xdr:rowOff>
    </xdr:from>
    <xdr:ext cx="534377" cy="259045"/>
    <xdr:sp macro="" textlink="">
      <xdr:nvSpPr>
        <xdr:cNvPr id="143" name="テキスト ボックス 142"/>
        <xdr:cNvSpPr txBox="1"/>
      </xdr:nvSpPr>
      <xdr:spPr>
        <a:xfrm>
          <a:off x="1752111" y="89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143649</xdr:rowOff>
    </xdr:from>
    <xdr:to>
      <xdr:col>6</xdr:col>
      <xdr:colOff>38100</xdr:colOff>
      <xdr:row>55</xdr:row>
      <xdr:rowOff>73799</xdr:rowOff>
    </xdr:to>
    <xdr:sp macro="" textlink="">
      <xdr:nvSpPr>
        <xdr:cNvPr id="144" name="楕円 143"/>
        <xdr:cNvSpPr/>
      </xdr:nvSpPr>
      <xdr:spPr>
        <a:xfrm>
          <a:off x="1079500" y="94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64926</xdr:rowOff>
    </xdr:from>
    <xdr:ext cx="534377" cy="259045"/>
    <xdr:sp macro="" textlink="">
      <xdr:nvSpPr>
        <xdr:cNvPr id="145" name="テキスト ボックス 144"/>
        <xdr:cNvSpPr txBox="1"/>
      </xdr:nvSpPr>
      <xdr:spPr>
        <a:xfrm>
          <a:off x="863111" y="94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84471</xdr:rowOff>
    </xdr:from>
    <xdr:to>
      <xdr:col>24</xdr:col>
      <xdr:colOff>63500</xdr:colOff>
      <xdr:row>77</xdr:row>
      <xdr:rowOff>103581</xdr:rowOff>
    </xdr:to>
    <xdr:cxnSp macro="">
      <xdr:nvCxnSpPr>
        <xdr:cNvPr id="172" name="直線コネクタ 171"/>
        <xdr:cNvCxnSpPr/>
      </xdr:nvCxnSpPr>
      <xdr:spPr>
        <a:xfrm flipV="1">
          <a:off x="3797300" y="13286121"/>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103581</xdr:rowOff>
    </xdr:from>
    <xdr:to>
      <xdr:col>19</xdr:col>
      <xdr:colOff>177800</xdr:colOff>
      <xdr:row>78</xdr:row>
      <xdr:rowOff>1077</xdr:rowOff>
    </xdr:to>
    <xdr:cxnSp macro="">
      <xdr:nvCxnSpPr>
        <xdr:cNvPr id="175" name="直線コネクタ 174"/>
        <xdr:cNvCxnSpPr/>
      </xdr:nvCxnSpPr>
      <xdr:spPr>
        <a:xfrm flipV="1">
          <a:off x="2908300" y="13305231"/>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163520</xdr:rowOff>
    </xdr:from>
    <xdr:to>
      <xdr:col>15</xdr:col>
      <xdr:colOff>50800</xdr:colOff>
      <xdr:row>78</xdr:row>
      <xdr:rowOff>1077</xdr:rowOff>
    </xdr:to>
    <xdr:cxnSp macro="">
      <xdr:nvCxnSpPr>
        <xdr:cNvPr id="178" name="直線コネクタ 177"/>
        <xdr:cNvCxnSpPr/>
      </xdr:nvCxnSpPr>
      <xdr:spPr>
        <a:xfrm>
          <a:off x="2019300" y="1336517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163520</xdr:rowOff>
    </xdr:from>
    <xdr:to>
      <xdr:col>10</xdr:col>
      <xdr:colOff>114300</xdr:colOff>
      <xdr:row>77</xdr:row>
      <xdr:rowOff>168777</xdr:rowOff>
    </xdr:to>
    <xdr:cxnSp macro="">
      <xdr:nvCxnSpPr>
        <xdr:cNvPr id="181" name="直線コネクタ 180"/>
        <xdr:cNvCxnSpPr/>
      </xdr:nvCxnSpPr>
      <xdr:spPr>
        <a:xfrm flipV="1">
          <a:off x="1130300" y="1336517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33671</xdr:rowOff>
    </xdr:from>
    <xdr:to>
      <xdr:col>24</xdr:col>
      <xdr:colOff>114300</xdr:colOff>
      <xdr:row>77</xdr:row>
      <xdr:rowOff>135271</xdr:rowOff>
    </xdr:to>
    <xdr:sp macro="" textlink="">
      <xdr:nvSpPr>
        <xdr:cNvPr id="191" name="楕円 190"/>
        <xdr:cNvSpPr/>
      </xdr:nvSpPr>
      <xdr:spPr>
        <a:xfrm>
          <a:off x="45847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56548</xdr:rowOff>
    </xdr:from>
    <xdr:ext cx="469744" cy="259045"/>
    <xdr:sp macro="" textlink="">
      <xdr:nvSpPr>
        <xdr:cNvPr id="192" name="維持補修費該当値テキスト"/>
        <xdr:cNvSpPr txBox="1"/>
      </xdr:nvSpPr>
      <xdr:spPr>
        <a:xfrm>
          <a:off x="4686300" y="1308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52781</xdr:rowOff>
    </xdr:from>
    <xdr:to>
      <xdr:col>20</xdr:col>
      <xdr:colOff>38100</xdr:colOff>
      <xdr:row>77</xdr:row>
      <xdr:rowOff>154381</xdr:rowOff>
    </xdr:to>
    <xdr:sp macro="" textlink="">
      <xdr:nvSpPr>
        <xdr:cNvPr id="193" name="楕円 192"/>
        <xdr:cNvSpPr/>
      </xdr:nvSpPr>
      <xdr:spPr>
        <a:xfrm>
          <a:off x="3746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170908</xdr:rowOff>
    </xdr:from>
    <xdr:ext cx="469744" cy="259045"/>
    <xdr:sp macro="" textlink="">
      <xdr:nvSpPr>
        <xdr:cNvPr id="194" name="テキスト ボックス 193"/>
        <xdr:cNvSpPr txBox="1"/>
      </xdr:nvSpPr>
      <xdr:spPr>
        <a:xfrm>
          <a:off x="3562428" y="1302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121727</xdr:rowOff>
    </xdr:from>
    <xdr:to>
      <xdr:col>15</xdr:col>
      <xdr:colOff>101600</xdr:colOff>
      <xdr:row>78</xdr:row>
      <xdr:rowOff>51877</xdr:rowOff>
    </xdr:to>
    <xdr:sp macro="" textlink="">
      <xdr:nvSpPr>
        <xdr:cNvPr id="195" name="楕円 194"/>
        <xdr:cNvSpPr/>
      </xdr:nvSpPr>
      <xdr:spPr>
        <a:xfrm>
          <a:off x="2857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43004</xdr:rowOff>
    </xdr:from>
    <xdr:ext cx="469744" cy="259045"/>
    <xdr:sp macro="" textlink="">
      <xdr:nvSpPr>
        <xdr:cNvPr id="196" name="テキスト ボックス 195"/>
        <xdr:cNvSpPr txBox="1"/>
      </xdr:nvSpPr>
      <xdr:spPr>
        <a:xfrm>
          <a:off x="2673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112720</xdr:rowOff>
    </xdr:from>
    <xdr:to>
      <xdr:col>10</xdr:col>
      <xdr:colOff>165100</xdr:colOff>
      <xdr:row>78</xdr:row>
      <xdr:rowOff>42870</xdr:rowOff>
    </xdr:to>
    <xdr:sp macro="" textlink="">
      <xdr:nvSpPr>
        <xdr:cNvPr id="197" name="楕円 196"/>
        <xdr:cNvSpPr/>
      </xdr:nvSpPr>
      <xdr:spPr>
        <a:xfrm>
          <a:off x="1968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33997</xdr:rowOff>
    </xdr:from>
    <xdr:ext cx="469744" cy="259045"/>
    <xdr:sp macro="" textlink="">
      <xdr:nvSpPr>
        <xdr:cNvPr id="198" name="テキスト ボックス 197"/>
        <xdr:cNvSpPr txBox="1"/>
      </xdr:nvSpPr>
      <xdr:spPr>
        <a:xfrm>
          <a:off x="1784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117977</xdr:rowOff>
    </xdr:from>
    <xdr:to>
      <xdr:col>6</xdr:col>
      <xdr:colOff>38100</xdr:colOff>
      <xdr:row>78</xdr:row>
      <xdr:rowOff>48127</xdr:rowOff>
    </xdr:to>
    <xdr:sp macro="" textlink="">
      <xdr:nvSpPr>
        <xdr:cNvPr id="199" name="楕円 198"/>
        <xdr:cNvSpPr/>
      </xdr:nvSpPr>
      <xdr:spPr>
        <a:xfrm>
          <a:off x="1079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39254</xdr:rowOff>
    </xdr:from>
    <xdr:ext cx="469744" cy="259045"/>
    <xdr:sp macro="" textlink="">
      <xdr:nvSpPr>
        <xdr:cNvPr id="200" name="テキスト ボックス 199"/>
        <xdr:cNvSpPr txBox="1"/>
      </xdr:nvSpPr>
      <xdr:spPr>
        <a:xfrm>
          <a:off x="895428" y="134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87137</xdr:rowOff>
    </xdr:from>
    <xdr:to>
      <xdr:col>24</xdr:col>
      <xdr:colOff>63500</xdr:colOff>
      <xdr:row>96</xdr:row>
      <xdr:rowOff>105532</xdr:rowOff>
    </xdr:to>
    <xdr:cxnSp macro="">
      <xdr:nvCxnSpPr>
        <xdr:cNvPr id="228" name="直線コネクタ 227"/>
        <xdr:cNvCxnSpPr/>
      </xdr:nvCxnSpPr>
      <xdr:spPr>
        <a:xfrm flipV="1">
          <a:off x="3797300" y="16546337"/>
          <a:ext cx="8382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105532</xdr:rowOff>
    </xdr:from>
    <xdr:to>
      <xdr:col>19</xdr:col>
      <xdr:colOff>177800</xdr:colOff>
      <xdr:row>96</xdr:row>
      <xdr:rowOff>154346</xdr:rowOff>
    </xdr:to>
    <xdr:cxnSp macro="">
      <xdr:nvCxnSpPr>
        <xdr:cNvPr id="231" name="直線コネクタ 230"/>
        <xdr:cNvCxnSpPr/>
      </xdr:nvCxnSpPr>
      <xdr:spPr>
        <a:xfrm flipV="1">
          <a:off x="2908300" y="16564732"/>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154346</xdr:rowOff>
    </xdr:from>
    <xdr:to>
      <xdr:col>15</xdr:col>
      <xdr:colOff>50800</xdr:colOff>
      <xdr:row>97</xdr:row>
      <xdr:rowOff>103733</xdr:rowOff>
    </xdr:to>
    <xdr:cxnSp macro="">
      <xdr:nvCxnSpPr>
        <xdr:cNvPr id="234" name="直線コネクタ 233"/>
        <xdr:cNvCxnSpPr/>
      </xdr:nvCxnSpPr>
      <xdr:spPr>
        <a:xfrm flipV="1">
          <a:off x="2019300" y="16613546"/>
          <a:ext cx="889000" cy="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103733</xdr:rowOff>
    </xdr:from>
    <xdr:to>
      <xdr:col>10</xdr:col>
      <xdr:colOff>114300</xdr:colOff>
      <xdr:row>98</xdr:row>
      <xdr:rowOff>23648</xdr:rowOff>
    </xdr:to>
    <xdr:cxnSp macro="">
      <xdr:nvCxnSpPr>
        <xdr:cNvPr id="237" name="直線コネクタ 236"/>
        <xdr:cNvCxnSpPr/>
      </xdr:nvCxnSpPr>
      <xdr:spPr>
        <a:xfrm flipV="1">
          <a:off x="1130300" y="16734383"/>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36337</xdr:rowOff>
    </xdr:from>
    <xdr:to>
      <xdr:col>24</xdr:col>
      <xdr:colOff>114300</xdr:colOff>
      <xdr:row>96</xdr:row>
      <xdr:rowOff>137937</xdr:rowOff>
    </xdr:to>
    <xdr:sp macro="" textlink="">
      <xdr:nvSpPr>
        <xdr:cNvPr id="247" name="楕円 246"/>
        <xdr:cNvSpPr/>
      </xdr:nvSpPr>
      <xdr:spPr>
        <a:xfrm>
          <a:off x="4584700" y="164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14764</xdr:rowOff>
    </xdr:from>
    <xdr:ext cx="534377" cy="259045"/>
    <xdr:sp macro="" textlink="">
      <xdr:nvSpPr>
        <xdr:cNvPr id="248" name="扶助費該当値テキスト"/>
        <xdr:cNvSpPr txBox="1"/>
      </xdr:nvSpPr>
      <xdr:spPr>
        <a:xfrm>
          <a:off x="4686300" y="164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54732</xdr:rowOff>
    </xdr:from>
    <xdr:to>
      <xdr:col>20</xdr:col>
      <xdr:colOff>38100</xdr:colOff>
      <xdr:row>96</xdr:row>
      <xdr:rowOff>156332</xdr:rowOff>
    </xdr:to>
    <xdr:sp macro="" textlink="">
      <xdr:nvSpPr>
        <xdr:cNvPr id="249" name="楕円 248"/>
        <xdr:cNvSpPr/>
      </xdr:nvSpPr>
      <xdr:spPr>
        <a:xfrm>
          <a:off x="3746500" y="1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147459</xdr:rowOff>
    </xdr:from>
    <xdr:ext cx="534377" cy="259045"/>
    <xdr:sp macro="" textlink="">
      <xdr:nvSpPr>
        <xdr:cNvPr id="250" name="テキスト ボックス 249"/>
        <xdr:cNvSpPr txBox="1"/>
      </xdr:nvSpPr>
      <xdr:spPr>
        <a:xfrm>
          <a:off x="3530111" y="166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103546</xdr:rowOff>
    </xdr:from>
    <xdr:to>
      <xdr:col>15</xdr:col>
      <xdr:colOff>101600</xdr:colOff>
      <xdr:row>97</xdr:row>
      <xdr:rowOff>33696</xdr:rowOff>
    </xdr:to>
    <xdr:sp macro="" textlink="">
      <xdr:nvSpPr>
        <xdr:cNvPr id="251" name="楕円 250"/>
        <xdr:cNvSpPr/>
      </xdr:nvSpPr>
      <xdr:spPr>
        <a:xfrm>
          <a:off x="2857500" y="1656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24823</xdr:rowOff>
    </xdr:from>
    <xdr:ext cx="534377" cy="259045"/>
    <xdr:sp macro="" textlink="">
      <xdr:nvSpPr>
        <xdr:cNvPr id="252" name="テキスト ボックス 251"/>
        <xdr:cNvSpPr txBox="1"/>
      </xdr:nvSpPr>
      <xdr:spPr>
        <a:xfrm>
          <a:off x="2641111" y="1665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52933</xdr:rowOff>
    </xdr:from>
    <xdr:to>
      <xdr:col>10</xdr:col>
      <xdr:colOff>165100</xdr:colOff>
      <xdr:row>97</xdr:row>
      <xdr:rowOff>154533</xdr:rowOff>
    </xdr:to>
    <xdr:sp macro="" textlink="">
      <xdr:nvSpPr>
        <xdr:cNvPr id="253" name="楕円 252"/>
        <xdr:cNvSpPr/>
      </xdr:nvSpPr>
      <xdr:spPr>
        <a:xfrm>
          <a:off x="1968500" y="16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145660</xdr:rowOff>
    </xdr:from>
    <xdr:ext cx="534377" cy="259045"/>
    <xdr:sp macro="" textlink="">
      <xdr:nvSpPr>
        <xdr:cNvPr id="254" name="テキスト ボックス 253"/>
        <xdr:cNvSpPr txBox="1"/>
      </xdr:nvSpPr>
      <xdr:spPr>
        <a:xfrm>
          <a:off x="1752111" y="167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144298</xdr:rowOff>
    </xdr:from>
    <xdr:to>
      <xdr:col>6</xdr:col>
      <xdr:colOff>38100</xdr:colOff>
      <xdr:row>98</xdr:row>
      <xdr:rowOff>74448</xdr:rowOff>
    </xdr:to>
    <xdr:sp macro="" textlink="">
      <xdr:nvSpPr>
        <xdr:cNvPr id="255" name="楕円 254"/>
        <xdr:cNvSpPr/>
      </xdr:nvSpPr>
      <xdr:spPr>
        <a:xfrm>
          <a:off x="1079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65575</xdr:rowOff>
    </xdr:from>
    <xdr:ext cx="534377" cy="259045"/>
    <xdr:sp macro="" textlink="">
      <xdr:nvSpPr>
        <xdr:cNvPr id="256" name="テキスト ボックス 255"/>
        <xdr:cNvSpPr txBox="1"/>
      </xdr:nvSpPr>
      <xdr:spPr>
        <a:xfrm>
          <a:off x="863111" y="1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152259</xdr:rowOff>
    </xdr:from>
    <xdr:to>
      <xdr:col>55</xdr:col>
      <xdr:colOff>0</xdr:colOff>
      <xdr:row>35</xdr:row>
      <xdr:rowOff>24257</xdr:rowOff>
    </xdr:to>
    <xdr:cxnSp macro="">
      <xdr:nvCxnSpPr>
        <xdr:cNvPr id="289" name="直線コネクタ 288"/>
        <xdr:cNvCxnSpPr/>
      </xdr:nvCxnSpPr>
      <xdr:spPr>
        <a:xfrm flipV="1">
          <a:off x="9639300" y="5981559"/>
          <a:ext cx="838200" cy="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24257</xdr:rowOff>
    </xdr:from>
    <xdr:to>
      <xdr:col>50</xdr:col>
      <xdr:colOff>114300</xdr:colOff>
      <xdr:row>35</xdr:row>
      <xdr:rowOff>147315</xdr:rowOff>
    </xdr:to>
    <xdr:cxnSp macro="">
      <xdr:nvCxnSpPr>
        <xdr:cNvPr id="292" name="直線コネクタ 291"/>
        <xdr:cNvCxnSpPr/>
      </xdr:nvCxnSpPr>
      <xdr:spPr>
        <a:xfrm flipV="1">
          <a:off x="8750300" y="6025007"/>
          <a:ext cx="889000" cy="1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142058</xdr:rowOff>
    </xdr:from>
    <xdr:to>
      <xdr:col>45</xdr:col>
      <xdr:colOff>177800</xdr:colOff>
      <xdr:row>35</xdr:row>
      <xdr:rowOff>147315</xdr:rowOff>
    </xdr:to>
    <xdr:cxnSp macro="">
      <xdr:nvCxnSpPr>
        <xdr:cNvPr id="295" name="直線コネクタ 294"/>
        <xdr:cNvCxnSpPr/>
      </xdr:nvCxnSpPr>
      <xdr:spPr>
        <a:xfrm>
          <a:off x="7861300" y="61428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73778</xdr:rowOff>
    </xdr:from>
    <xdr:to>
      <xdr:col>41</xdr:col>
      <xdr:colOff>50800</xdr:colOff>
      <xdr:row>35</xdr:row>
      <xdr:rowOff>142058</xdr:rowOff>
    </xdr:to>
    <xdr:cxnSp macro="">
      <xdr:nvCxnSpPr>
        <xdr:cNvPr id="298" name="直線コネクタ 297"/>
        <xdr:cNvCxnSpPr/>
      </xdr:nvCxnSpPr>
      <xdr:spPr>
        <a:xfrm>
          <a:off x="6972300" y="6074528"/>
          <a:ext cx="889000" cy="6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101459</xdr:rowOff>
    </xdr:from>
    <xdr:to>
      <xdr:col>55</xdr:col>
      <xdr:colOff>50800</xdr:colOff>
      <xdr:row>35</xdr:row>
      <xdr:rowOff>31609</xdr:rowOff>
    </xdr:to>
    <xdr:sp macro="" textlink="">
      <xdr:nvSpPr>
        <xdr:cNvPr id="308" name="楕円 307"/>
        <xdr:cNvSpPr/>
      </xdr:nvSpPr>
      <xdr:spPr>
        <a:xfrm>
          <a:off x="10426700" y="59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124336</xdr:rowOff>
    </xdr:from>
    <xdr:ext cx="534377" cy="259045"/>
    <xdr:sp macro="" textlink="">
      <xdr:nvSpPr>
        <xdr:cNvPr id="309" name="補助費等該当値テキスト"/>
        <xdr:cNvSpPr txBox="1"/>
      </xdr:nvSpPr>
      <xdr:spPr>
        <a:xfrm>
          <a:off x="10528300" y="57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144907</xdr:rowOff>
    </xdr:from>
    <xdr:to>
      <xdr:col>50</xdr:col>
      <xdr:colOff>165100</xdr:colOff>
      <xdr:row>35</xdr:row>
      <xdr:rowOff>75057</xdr:rowOff>
    </xdr:to>
    <xdr:sp macro="" textlink="">
      <xdr:nvSpPr>
        <xdr:cNvPr id="310" name="楕円 309"/>
        <xdr:cNvSpPr/>
      </xdr:nvSpPr>
      <xdr:spPr>
        <a:xfrm>
          <a:off x="958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91584</xdr:rowOff>
    </xdr:from>
    <xdr:ext cx="534377" cy="259045"/>
    <xdr:sp macro="" textlink="">
      <xdr:nvSpPr>
        <xdr:cNvPr id="311" name="テキスト ボックス 310"/>
        <xdr:cNvSpPr txBox="1"/>
      </xdr:nvSpPr>
      <xdr:spPr>
        <a:xfrm>
          <a:off x="9372111" y="57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96515</xdr:rowOff>
    </xdr:from>
    <xdr:to>
      <xdr:col>46</xdr:col>
      <xdr:colOff>38100</xdr:colOff>
      <xdr:row>36</xdr:row>
      <xdr:rowOff>26665</xdr:rowOff>
    </xdr:to>
    <xdr:sp macro="" textlink="">
      <xdr:nvSpPr>
        <xdr:cNvPr id="312" name="楕円 311"/>
        <xdr:cNvSpPr/>
      </xdr:nvSpPr>
      <xdr:spPr>
        <a:xfrm>
          <a:off x="8699500" y="60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43192</xdr:rowOff>
    </xdr:from>
    <xdr:ext cx="534377" cy="259045"/>
    <xdr:sp macro="" textlink="">
      <xdr:nvSpPr>
        <xdr:cNvPr id="313" name="テキスト ボックス 312"/>
        <xdr:cNvSpPr txBox="1"/>
      </xdr:nvSpPr>
      <xdr:spPr>
        <a:xfrm>
          <a:off x="8483111" y="587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91258</xdr:rowOff>
    </xdr:from>
    <xdr:to>
      <xdr:col>41</xdr:col>
      <xdr:colOff>101600</xdr:colOff>
      <xdr:row>36</xdr:row>
      <xdr:rowOff>21408</xdr:rowOff>
    </xdr:to>
    <xdr:sp macro="" textlink="">
      <xdr:nvSpPr>
        <xdr:cNvPr id="314" name="楕円 313"/>
        <xdr:cNvSpPr/>
      </xdr:nvSpPr>
      <xdr:spPr>
        <a:xfrm>
          <a:off x="7810500" y="60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37935</xdr:rowOff>
    </xdr:from>
    <xdr:ext cx="534377" cy="259045"/>
    <xdr:sp macro="" textlink="">
      <xdr:nvSpPr>
        <xdr:cNvPr id="315" name="テキスト ボックス 314"/>
        <xdr:cNvSpPr txBox="1"/>
      </xdr:nvSpPr>
      <xdr:spPr>
        <a:xfrm>
          <a:off x="7594111" y="58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22978</xdr:rowOff>
    </xdr:from>
    <xdr:to>
      <xdr:col>36</xdr:col>
      <xdr:colOff>165100</xdr:colOff>
      <xdr:row>35</xdr:row>
      <xdr:rowOff>124578</xdr:rowOff>
    </xdr:to>
    <xdr:sp macro="" textlink="">
      <xdr:nvSpPr>
        <xdr:cNvPr id="316" name="楕円 315"/>
        <xdr:cNvSpPr/>
      </xdr:nvSpPr>
      <xdr:spPr>
        <a:xfrm>
          <a:off x="6921500" y="60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141105</xdr:rowOff>
    </xdr:from>
    <xdr:ext cx="534377" cy="259045"/>
    <xdr:sp macro="" textlink="">
      <xdr:nvSpPr>
        <xdr:cNvPr id="317" name="テキスト ボックス 316"/>
        <xdr:cNvSpPr txBox="1"/>
      </xdr:nvSpPr>
      <xdr:spPr>
        <a:xfrm>
          <a:off x="6705111" y="57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138564</xdr:rowOff>
    </xdr:from>
    <xdr:to>
      <xdr:col>54</xdr:col>
      <xdr:colOff>189865</xdr:colOff>
      <xdr:row>58</xdr:row>
      <xdr:rowOff>171247</xdr:rowOff>
    </xdr:to>
    <xdr:cxnSp macro="">
      <xdr:nvCxnSpPr>
        <xdr:cNvPr id="341" name="直線コネクタ 340"/>
        <xdr:cNvCxnSpPr/>
      </xdr:nvCxnSpPr>
      <xdr:spPr>
        <a:xfrm flipV="1">
          <a:off x="10475595" y="9225414"/>
          <a:ext cx="1270" cy="889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3624</xdr:rowOff>
    </xdr:from>
    <xdr:ext cx="534377" cy="259045"/>
    <xdr:sp macro="" textlink="">
      <xdr:nvSpPr>
        <xdr:cNvPr id="342" name="普通建設事業費最小値テキスト"/>
        <xdr:cNvSpPr txBox="1"/>
      </xdr:nvSpPr>
      <xdr:spPr>
        <a:xfrm>
          <a:off x="10528300" y="101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171247</xdr:rowOff>
    </xdr:from>
    <xdr:to>
      <xdr:col>55</xdr:col>
      <xdr:colOff>88900</xdr:colOff>
      <xdr:row>58</xdr:row>
      <xdr:rowOff>171247</xdr:rowOff>
    </xdr:to>
    <xdr:cxnSp macro="">
      <xdr:nvCxnSpPr>
        <xdr:cNvPr id="343" name="直線コネクタ 342"/>
        <xdr:cNvCxnSpPr/>
      </xdr:nvCxnSpPr>
      <xdr:spPr>
        <a:xfrm>
          <a:off x="10388600" y="101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85241</xdr:rowOff>
    </xdr:from>
    <xdr:ext cx="599010" cy="259045"/>
    <xdr:sp macro="" textlink="">
      <xdr:nvSpPr>
        <xdr:cNvPr id="344" name="普通建設事業費最大値テキスト"/>
        <xdr:cNvSpPr txBox="1"/>
      </xdr:nvSpPr>
      <xdr:spPr>
        <a:xfrm>
          <a:off x="10528300" y="90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138564</xdr:rowOff>
    </xdr:from>
    <xdr:to>
      <xdr:col>55</xdr:col>
      <xdr:colOff>88900</xdr:colOff>
      <xdr:row>53</xdr:row>
      <xdr:rowOff>138564</xdr:rowOff>
    </xdr:to>
    <xdr:cxnSp macro="">
      <xdr:nvCxnSpPr>
        <xdr:cNvPr id="345" name="直線コネクタ 344"/>
        <xdr:cNvCxnSpPr/>
      </xdr:nvCxnSpPr>
      <xdr:spPr>
        <a:xfrm>
          <a:off x="10388600" y="92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13250</xdr:rowOff>
    </xdr:from>
    <xdr:to>
      <xdr:col>55</xdr:col>
      <xdr:colOff>0</xdr:colOff>
      <xdr:row>57</xdr:row>
      <xdr:rowOff>148844</xdr:rowOff>
    </xdr:to>
    <xdr:cxnSp macro="">
      <xdr:nvCxnSpPr>
        <xdr:cNvPr id="346" name="直線コネクタ 345"/>
        <xdr:cNvCxnSpPr/>
      </xdr:nvCxnSpPr>
      <xdr:spPr>
        <a:xfrm>
          <a:off x="9639300" y="9785900"/>
          <a:ext cx="838200" cy="1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155208</xdr:rowOff>
    </xdr:from>
    <xdr:ext cx="534377" cy="259045"/>
    <xdr:sp macro="" textlink="">
      <xdr:nvSpPr>
        <xdr:cNvPr id="347" name="普通建設事業費平均値テキスト"/>
        <xdr:cNvSpPr txBox="1"/>
      </xdr:nvSpPr>
      <xdr:spPr>
        <a:xfrm>
          <a:off x="10528300" y="992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5331</xdr:rowOff>
    </xdr:from>
    <xdr:to>
      <xdr:col>55</xdr:col>
      <xdr:colOff>50800</xdr:colOff>
      <xdr:row>58</xdr:row>
      <xdr:rowOff>106931</xdr:rowOff>
    </xdr:to>
    <xdr:sp macro="" textlink="">
      <xdr:nvSpPr>
        <xdr:cNvPr id="348" name="フローチャート: 判断 347"/>
        <xdr:cNvSpPr/>
      </xdr:nvSpPr>
      <xdr:spPr>
        <a:xfrm>
          <a:off x="10426700" y="994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10857</xdr:rowOff>
    </xdr:from>
    <xdr:to>
      <xdr:col>50</xdr:col>
      <xdr:colOff>114300</xdr:colOff>
      <xdr:row>57</xdr:row>
      <xdr:rowOff>13250</xdr:rowOff>
    </xdr:to>
    <xdr:cxnSp macro="">
      <xdr:nvCxnSpPr>
        <xdr:cNvPr id="349" name="直線コネクタ 348"/>
        <xdr:cNvCxnSpPr/>
      </xdr:nvCxnSpPr>
      <xdr:spPr>
        <a:xfrm>
          <a:off x="8750300" y="9783507"/>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154356</xdr:rowOff>
    </xdr:from>
    <xdr:to>
      <xdr:col>50</xdr:col>
      <xdr:colOff>165100</xdr:colOff>
      <xdr:row>58</xdr:row>
      <xdr:rowOff>84506</xdr:rowOff>
    </xdr:to>
    <xdr:sp macro="" textlink="">
      <xdr:nvSpPr>
        <xdr:cNvPr id="350" name="フローチャート: 判断 349"/>
        <xdr:cNvSpPr/>
      </xdr:nvSpPr>
      <xdr:spPr>
        <a:xfrm>
          <a:off x="95885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75633</xdr:rowOff>
    </xdr:from>
    <xdr:ext cx="534377" cy="259045"/>
    <xdr:sp macro="" textlink="">
      <xdr:nvSpPr>
        <xdr:cNvPr id="351" name="テキスト ボックス 350"/>
        <xdr:cNvSpPr txBox="1"/>
      </xdr:nvSpPr>
      <xdr:spPr>
        <a:xfrm>
          <a:off x="9372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94631</xdr:rowOff>
    </xdr:from>
    <xdr:to>
      <xdr:col>45</xdr:col>
      <xdr:colOff>177800</xdr:colOff>
      <xdr:row>57</xdr:row>
      <xdr:rowOff>10857</xdr:rowOff>
    </xdr:to>
    <xdr:cxnSp macro="">
      <xdr:nvCxnSpPr>
        <xdr:cNvPr id="352" name="直線コネクタ 351"/>
        <xdr:cNvCxnSpPr/>
      </xdr:nvCxnSpPr>
      <xdr:spPr>
        <a:xfrm>
          <a:off x="7861300" y="8838581"/>
          <a:ext cx="8890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166990</xdr:rowOff>
    </xdr:from>
    <xdr:to>
      <xdr:col>46</xdr:col>
      <xdr:colOff>38100</xdr:colOff>
      <xdr:row>58</xdr:row>
      <xdr:rowOff>97140</xdr:rowOff>
    </xdr:to>
    <xdr:sp macro="" textlink="">
      <xdr:nvSpPr>
        <xdr:cNvPr id="353" name="フローチャート: 判断 352"/>
        <xdr:cNvSpPr/>
      </xdr:nvSpPr>
      <xdr:spPr>
        <a:xfrm>
          <a:off x="8699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88267</xdr:rowOff>
    </xdr:from>
    <xdr:ext cx="534377" cy="259045"/>
    <xdr:sp macro="" textlink="">
      <xdr:nvSpPr>
        <xdr:cNvPr id="354" name="テキスト ボックス 353"/>
        <xdr:cNvSpPr txBox="1"/>
      </xdr:nvSpPr>
      <xdr:spPr>
        <a:xfrm>
          <a:off x="8483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94631</xdr:rowOff>
    </xdr:from>
    <xdr:to>
      <xdr:col>41</xdr:col>
      <xdr:colOff>50800</xdr:colOff>
      <xdr:row>54</xdr:row>
      <xdr:rowOff>163779</xdr:rowOff>
    </xdr:to>
    <xdr:cxnSp macro="">
      <xdr:nvCxnSpPr>
        <xdr:cNvPr id="355" name="直線コネクタ 354"/>
        <xdr:cNvCxnSpPr/>
      </xdr:nvCxnSpPr>
      <xdr:spPr>
        <a:xfrm flipV="1">
          <a:off x="6972300" y="8838581"/>
          <a:ext cx="889000" cy="5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156421</xdr:rowOff>
    </xdr:from>
    <xdr:to>
      <xdr:col>41</xdr:col>
      <xdr:colOff>101600</xdr:colOff>
      <xdr:row>58</xdr:row>
      <xdr:rowOff>86571</xdr:rowOff>
    </xdr:to>
    <xdr:sp macro="" textlink="">
      <xdr:nvSpPr>
        <xdr:cNvPr id="356" name="フローチャート: 判断 355"/>
        <xdr:cNvSpPr/>
      </xdr:nvSpPr>
      <xdr:spPr>
        <a:xfrm>
          <a:off x="7810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77698</xdr:rowOff>
    </xdr:from>
    <xdr:ext cx="534377" cy="259045"/>
    <xdr:sp macro="" textlink="">
      <xdr:nvSpPr>
        <xdr:cNvPr id="357" name="テキスト ボックス 356"/>
        <xdr:cNvSpPr txBox="1"/>
      </xdr:nvSpPr>
      <xdr:spPr>
        <a:xfrm>
          <a:off x="7594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84118</xdr:rowOff>
    </xdr:from>
    <xdr:to>
      <xdr:col>36</xdr:col>
      <xdr:colOff>165100</xdr:colOff>
      <xdr:row>58</xdr:row>
      <xdr:rowOff>14268</xdr:rowOff>
    </xdr:to>
    <xdr:sp macro="" textlink="">
      <xdr:nvSpPr>
        <xdr:cNvPr id="358" name="フローチャート: 判断 357"/>
        <xdr:cNvSpPr/>
      </xdr:nvSpPr>
      <xdr:spPr>
        <a:xfrm>
          <a:off x="6921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5395</xdr:rowOff>
    </xdr:from>
    <xdr:ext cx="534377" cy="259045"/>
    <xdr:sp macro="" textlink="">
      <xdr:nvSpPr>
        <xdr:cNvPr id="359" name="テキスト ボックス 358"/>
        <xdr:cNvSpPr txBox="1"/>
      </xdr:nvSpPr>
      <xdr:spPr>
        <a:xfrm>
          <a:off x="6705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98044</xdr:rowOff>
    </xdr:from>
    <xdr:to>
      <xdr:col>55</xdr:col>
      <xdr:colOff>50800</xdr:colOff>
      <xdr:row>58</xdr:row>
      <xdr:rowOff>28194</xdr:rowOff>
    </xdr:to>
    <xdr:sp macro="" textlink="">
      <xdr:nvSpPr>
        <xdr:cNvPr id="365" name="楕円 364"/>
        <xdr:cNvSpPr/>
      </xdr:nvSpPr>
      <xdr:spPr>
        <a:xfrm>
          <a:off x="104267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120921</xdr:rowOff>
    </xdr:from>
    <xdr:ext cx="534377" cy="259045"/>
    <xdr:sp macro="" textlink="">
      <xdr:nvSpPr>
        <xdr:cNvPr id="366" name="普通建設事業費該当値テキスト"/>
        <xdr:cNvSpPr txBox="1"/>
      </xdr:nvSpPr>
      <xdr:spPr>
        <a:xfrm>
          <a:off x="10528300" y="97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133900</xdr:rowOff>
    </xdr:from>
    <xdr:to>
      <xdr:col>50</xdr:col>
      <xdr:colOff>165100</xdr:colOff>
      <xdr:row>57</xdr:row>
      <xdr:rowOff>64050</xdr:rowOff>
    </xdr:to>
    <xdr:sp macro="" textlink="">
      <xdr:nvSpPr>
        <xdr:cNvPr id="367" name="楕円 366"/>
        <xdr:cNvSpPr/>
      </xdr:nvSpPr>
      <xdr:spPr>
        <a:xfrm>
          <a:off x="9588500" y="97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80577</xdr:rowOff>
    </xdr:from>
    <xdr:ext cx="534377" cy="259045"/>
    <xdr:sp macro="" textlink="">
      <xdr:nvSpPr>
        <xdr:cNvPr id="368" name="テキスト ボックス 367"/>
        <xdr:cNvSpPr txBox="1"/>
      </xdr:nvSpPr>
      <xdr:spPr>
        <a:xfrm>
          <a:off x="9372111" y="951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131507</xdr:rowOff>
    </xdr:from>
    <xdr:to>
      <xdr:col>46</xdr:col>
      <xdr:colOff>38100</xdr:colOff>
      <xdr:row>57</xdr:row>
      <xdr:rowOff>61657</xdr:rowOff>
    </xdr:to>
    <xdr:sp macro="" textlink="">
      <xdr:nvSpPr>
        <xdr:cNvPr id="369" name="楕円 368"/>
        <xdr:cNvSpPr/>
      </xdr:nvSpPr>
      <xdr:spPr>
        <a:xfrm>
          <a:off x="86995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78184</xdr:rowOff>
    </xdr:from>
    <xdr:ext cx="534377" cy="259045"/>
    <xdr:sp macro="" textlink="">
      <xdr:nvSpPr>
        <xdr:cNvPr id="370" name="テキスト ボックス 369"/>
        <xdr:cNvSpPr txBox="1"/>
      </xdr:nvSpPr>
      <xdr:spPr>
        <a:xfrm>
          <a:off x="8483111" y="9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43831</xdr:rowOff>
    </xdr:from>
    <xdr:to>
      <xdr:col>41</xdr:col>
      <xdr:colOff>101600</xdr:colOff>
      <xdr:row>51</xdr:row>
      <xdr:rowOff>145431</xdr:rowOff>
    </xdr:to>
    <xdr:sp macro="" textlink="">
      <xdr:nvSpPr>
        <xdr:cNvPr id="371" name="楕円 370"/>
        <xdr:cNvSpPr/>
      </xdr:nvSpPr>
      <xdr:spPr>
        <a:xfrm>
          <a:off x="7810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161958</xdr:rowOff>
    </xdr:from>
    <xdr:ext cx="599010" cy="259045"/>
    <xdr:sp macro="" textlink="">
      <xdr:nvSpPr>
        <xdr:cNvPr id="372" name="テキスト ボックス 371"/>
        <xdr:cNvSpPr txBox="1"/>
      </xdr:nvSpPr>
      <xdr:spPr>
        <a:xfrm>
          <a:off x="7561795"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112979</xdr:rowOff>
    </xdr:from>
    <xdr:to>
      <xdr:col>36</xdr:col>
      <xdr:colOff>165100</xdr:colOff>
      <xdr:row>55</xdr:row>
      <xdr:rowOff>43129</xdr:rowOff>
    </xdr:to>
    <xdr:sp macro="" textlink="">
      <xdr:nvSpPr>
        <xdr:cNvPr id="373" name="楕円 372"/>
        <xdr:cNvSpPr/>
      </xdr:nvSpPr>
      <xdr:spPr>
        <a:xfrm>
          <a:off x="6921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59656</xdr:rowOff>
    </xdr:from>
    <xdr:ext cx="599010" cy="259045"/>
    <xdr:sp macro="" textlink="">
      <xdr:nvSpPr>
        <xdr:cNvPr id="374" name="テキスト ボックス 373"/>
        <xdr:cNvSpPr txBox="1"/>
      </xdr:nvSpPr>
      <xdr:spPr>
        <a:xfrm>
          <a:off x="6672795" y="91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54015</xdr:rowOff>
    </xdr:from>
    <xdr:to>
      <xdr:col>54</xdr:col>
      <xdr:colOff>189865</xdr:colOff>
      <xdr:row>78</xdr:row>
      <xdr:rowOff>24892</xdr:rowOff>
    </xdr:to>
    <xdr:cxnSp macro="">
      <xdr:nvCxnSpPr>
        <xdr:cNvPr id="394" name="直線コネクタ 393"/>
        <xdr:cNvCxnSpPr/>
      </xdr:nvCxnSpPr>
      <xdr:spPr>
        <a:xfrm flipV="1">
          <a:off x="10475595" y="12569865"/>
          <a:ext cx="1270" cy="82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28719</xdr:rowOff>
    </xdr:from>
    <xdr:ext cx="313932" cy="259045"/>
    <xdr:sp macro="" textlink="">
      <xdr:nvSpPr>
        <xdr:cNvPr id="395" name="普通建設事業費 （ うち新規整備　）最小値テキスト"/>
        <xdr:cNvSpPr txBox="1"/>
      </xdr:nvSpPr>
      <xdr:spPr>
        <a:xfrm>
          <a:off x="10528300" y="13401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24892</xdr:rowOff>
    </xdr:from>
    <xdr:to>
      <xdr:col>55</xdr:col>
      <xdr:colOff>88900</xdr:colOff>
      <xdr:row>78</xdr:row>
      <xdr:rowOff>24892</xdr:rowOff>
    </xdr:to>
    <xdr:cxnSp macro="">
      <xdr:nvCxnSpPr>
        <xdr:cNvPr id="396" name="直線コネクタ 395"/>
        <xdr:cNvCxnSpPr/>
      </xdr:nvCxnSpPr>
      <xdr:spPr>
        <a:xfrm>
          <a:off x="10388600" y="1339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692</xdr:rowOff>
    </xdr:from>
    <xdr:ext cx="599010" cy="259045"/>
    <xdr:sp macro="" textlink="">
      <xdr:nvSpPr>
        <xdr:cNvPr id="397" name="普通建設事業費 （ うち新規整備　）最大値テキスト"/>
        <xdr:cNvSpPr txBox="1"/>
      </xdr:nvSpPr>
      <xdr:spPr>
        <a:xfrm>
          <a:off x="10528300" y="1234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54015</xdr:rowOff>
    </xdr:from>
    <xdr:to>
      <xdr:col>55</xdr:col>
      <xdr:colOff>88900</xdr:colOff>
      <xdr:row>73</xdr:row>
      <xdr:rowOff>54015</xdr:rowOff>
    </xdr:to>
    <xdr:cxnSp macro="">
      <xdr:nvCxnSpPr>
        <xdr:cNvPr id="398" name="直線コネクタ 397"/>
        <xdr:cNvCxnSpPr/>
      </xdr:nvCxnSpPr>
      <xdr:spPr>
        <a:xfrm>
          <a:off x="10388600" y="125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64542</xdr:rowOff>
    </xdr:from>
    <xdr:to>
      <xdr:col>55</xdr:col>
      <xdr:colOff>0</xdr:colOff>
      <xdr:row>76</xdr:row>
      <xdr:rowOff>104158</xdr:rowOff>
    </xdr:to>
    <xdr:cxnSp macro="">
      <xdr:nvCxnSpPr>
        <xdr:cNvPr id="399" name="直線コネクタ 398"/>
        <xdr:cNvCxnSpPr/>
      </xdr:nvCxnSpPr>
      <xdr:spPr>
        <a:xfrm>
          <a:off x="9639300" y="12923292"/>
          <a:ext cx="838200" cy="2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55005</xdr:rowOff>
    </xdr:from>
    <xdr:ext cx="534377" cy="259045"/>
    <xdr:sp macro="" textlink="">
      <xdr:nvSpPr>
        <xdr:cNvPr id="400" name="普通建設事業費 （ うち新規整備　）平均値テキスト"/>
        <xdr:cNvSpPr txBox="1"/>
      </xdr:nvSpPr>
      <xdr:spPr>
        <a:xfrm>
          <a:off x="10528300" y="13256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76578</xdr:rowOff>
    </xdr:from>
    <xdr:to>
      <xdr:col>55</xdr:col>
      <xdr:colOff>50800</xdr:colOff>
      <xdr:row>78</xdr:row>
      <xdr:rowOff>6728</xdr:rowOff>
    </xdr:to>
    <xdr:sp macro="" textlink="">
      <xdr:nvSpPr>
        <xdr:cNvPr id="401" name="フローチャート: 判断 400"/>
        <xdr:cNvSpPr/>
      </xdr:nvSpPr>
      <xdr:spPr>
        <a:xfrm>
          <a:off x="104267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64542</xdr:rowOff>
    </xdr:from>
    <xdr:to>
      <xdr:col>50</xdr:col>
      <xdr:colOff>114300</xdr:colOff>
      <xdr:row>76</xdr:row>
      <xdr:rowOff>14467</xdr:rowOff>
    </xdr:to>
    <xdr:cxnSp macro="">
      <xdr:nvCxnSpPr>
        <xdr:cNvPr id="402" name="直線コネクタ 401"/>
        <xdr:cNvCxnSpPr/>
      </xdr:nvCxnSpPr>
      <xdr:spPr>
        <a:xfrm flipV="1">
          <a:off x="8750300" y="12923292"/>
          <a:ext cx="8890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72092</xdr:rowOff>
    </xdr:from>
    <xdr:to>
      <xdr:col>50</xdr:col>
      <xdr:colOff>165100</xdr:colOff>
      <xdr:row>78</xdr:row>
      <xdr:rowOff>2242</xdr:rowOff>
    </xdr:to>
    <xdr:sp macro="" textlink="">
      <xdr:nvSpPr>
        <xdr:cNvPr id="403" name="フローチャート: 判断 402"/>
        <xdr:cNvSpPr/>
      </xdr:nvSpPr>
      <xdr:spPr>
        <a:xfrm>
          <a:off x="9588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164819</xdr:rowOff>
    </xdr:from>
    <xdr:ext cx="534377" cy="259045"/>
    <xdr:sp macro="" textlink="">
      <xdr:nvSpPr>
        <xdr:cNvPr id="404" name="テキスト ボックス 403"/>
        <xdr:cNvSpPr txBox="1"/>
      </xdr:nvSpPr>
      <xdr:spPr>
        <a:xfrm>
          <a:off x="9372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147307</xdr:rowOff>
    </xdr:from>
    <xdr:to>
      <xdr:col>45</xdr:col>
      <xdr:colOff>177800</xdr:colOff>
      <xdr:row>76</xdr:row>
      <xdr:rowOff>14467</xdr:rowOff>
    </xdr:to>
    <xdr:cxnSp macro="">
      <xdr:nvCxnSpPr>
        <xdr:cNvPr id="405" name="直線コネクタ 404"/>
        <xdr:cNvCxnSpPr/>
      </xdr:nvCxnSpPr>
      <xdr:spPr>
        <a:xfrm>
          <a:off x="7861300" y="12148807"/>
          <a:ext cx="8890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68571</xdr:rowOff>
    </xdr:from>
    <xdr:to>
      <xdr:col>46</xdr:col>
      <xdr:colOff>38100</xdr:colOff>
      <xdr:row>77</xdr:row>
      <xdr:rowOff>170171</xdr:rowOff>
    </xdr:to>
    <xdr:sp macro="" textlink="">
      <xdr:nvSpPr>
        <xdr:cNvPr id="406" name="フローチャート: 判断 405"/>
        <xdr:cNvSpPr/>
      </xdr:nvSpPr>
      <xdr:spPr>
        <a:xfrm>
          <a:off x="8699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161298</xdr:rowOff>
    </xdr:from>
    <xdr:ext cx="534377" cy="259045"/>
    <xdr:sp macro="" textlink="">
      <xdr:nvSpPr>
        <xdr:cNvPr id="407" name="テキスト ボックス 406"/>
        <xdr:cNvSpPr txBox="1"/>
      </xdr:nvSpPr>
      <xdr:spPr>
        <a:xfrm>
          <a:off x="8483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147307</xdr:rowOff>
    </xdr:from>
    <xdr:to>
      <xdr:col>41</xdr:col>
      <xdr:colOff>50800</xdr:colOff>
      <xdr:row>74</xdr:row>
      <xdr:rowOff>20268</xdr:rowOff>
    </xdr:to>
    <xdr:cxnSp macro="">
      <xdr:nvCxnSpPr>
        <xdr:cNvPr id="408" name="直線コネクタ 407"/>
        <xdr:cNvCxnSpPr/>
      </xdr:nvCxnSpPr>
      <xdr:spPr>
        <a:xfrm flipV="1">
          <a:off x="6972300" y="12148807"/>
          <a:ext cx="889000" cy="5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33682</xdr:rowOff>
    </xdr:from>
    <xdr:to>
      <xdr:col>41</xdr:col>
      <xdr:colOff>101600</xdr:colOff>
      <xdr:row>77</xdr:row>
      <xdr:rowOff>135282</xdr:rowOff>
    </xdr:to>
    <xdr:sp macro="" textlink="">
      <xdr:nvSpPr>
        <xdr:cNvPr id="409" name="フローチャート: 判断 408"/>
        <xdr:cNvSpPr/>
      </xdr:nvSpPr>
      <xdr:spPr>
        <a:xfrm>
          <a:off x="7810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126409</xdr:rowOff>
    </xdr:from>
    <xdr:ext cx="534377" cy="259045"/>
    <xdr:sp macro="" textlink="">
      <xdr:nvSpPr>
        <xdr:cNvPr id="410" name="テキスト ボックス 409"/>
        <xdr:cNvSpPr txBox="1"/>
      </xdr:nvSpPr>
      <xdr:spPr>
        <a:xfrm>
          <a:off x="7594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157308</xdr:rowOff>
    </xdr:from>
    <xdr:to>
      <xdr:col>36</xdr:col>
      <xdr:colOff>165100</xdr:colOff>
      <xdr:row>77</xdr:row>
      <xdr:rowOff>87458</xdr:rowOff>
    </xdr:to>
    <xdr:sp macro="" textlink="">
      <xdr:nvSpPr>
        <xdr:cNvPr id="411" name="フローチャート: 判断 410"/>
        <xdr:cNvSpPr/>
      </xdr:nvSpPr>
      <xdr:spPr>
        <a:xfrm>
          <a:off x="6921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78585</xdr:rowOff>
    </xdr:from>
    <xdr:ext cx="534377" cy="259045"/>
    <xdr:sp macro="" textlink="">
      <xdr:nvSpPr>
        <xdr:cNvPr id="412" name="テキスト ボックス 411"/>
        <xdr:cNvSpPr txBox="1"/>
      </xdr:nvSpPr>
      <xdr:spPr>
        <a:xfrm>
          <a:off x="6705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53358</xdr:rowOff>
    </xdr:from>
    <xdr:to>
      <xdr:col>55</xdr:col>
      <xdr:colOff>50800</xdr:colOff>
      <xdr:row>76</xdr:row>
      <xdr:rowOff>154958</xdr:rowOff>
    </xdr:to>
    <xdr:sp macro="" textlink="">
      <xdr:nvSpPr>
        <xdr:cNvPr id="418" name="楕円 417"/>
        <xdr:cNvSpPr/>
      </xdr:nvSpPr>
      <xdr:spPr>
        <a:xfrm>
          <a:off x="10426700" y="130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76236</xdr:rowOff>
    </xdr:from>
    <xdr:ext cx="534377" cy="259045"/>
    <xdr:sp macro="" textlink="">
      <xdr:nvSpPr>
        <xdr:cNvPr id="419" name="普通建設事業費 （ うち新規整備　）該当値テキスト"/>
        <xdr:cNvSpPr txBox="1"/>
      </xdr:nvSpPr>
      <xdr:spPr>
        <a:xfrm>
          <a:off x="10528300" y="129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13742</xdr:rowOff>
    </xdr:from>
    <xdr:to>
      <xdr:col>50</xdr:col>
      <xdr:colOff>165100</xdr:colOff>
      <xdr:row>75</xdr:row>
      <xdr:rowOff>115342</xdr:rowOff>
    </xdr:to>
    <xdr:sp macro="" textlink="">
      <xdr:nvSpPr>
        <xdr:cNvPr id="420" name="楕円 419"/>
        <xdr:cNvSpPr/>
      </xdr:nvSpPr>
      <xdr:spPr>
        <a:xfrm>
          <a:off x="9588500" y="12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131869</xdr:rowOff>
    </xdr:from>
    <xdr:ext cx="534377" cy="259045"/>
    <xdr:sp macro="" textlink="">
      <xdr:nvSpPr>
        <xdr:cNvPr id="421" name="テキスト ボックス 420"/>
        <xdr:cNvSpPr txBox="1"/>
      </xdr:nvSpPr>
      <xdr:spPr>
        <a:xfrm>
          <a:off x="9372111" y="126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135117</xdr:rowOff>
    </xdr:from>
    <xdr:to>
      <xdr:col>46</xdr:col>
      <xdr:colOff>38100</xdr:colOff>
      <xdr:row>76</xdr:row>
      <xdr:rowOff>65267</xdr:rowOff>
    </xdr:to>
    <xdr:sp macro="" textlink="">
      <xdr:nvSpPr>
        <xdr:cNvPr id="422" name="楕円 421"/>
        <xdr:cNvSpPr/>
      </xdr:nvSpPr>
      <xdr:spPr>
        <a:xfrm>
          <a:off x="86995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81794</xdr:rowOff>
    </xdr:from>
    <xdr:ext cx="534377" cy="259045"/>
    <xdr:sp macro="" textlink="">
      <xdr:nvSpPr>
        <xdr:cNvPr id="423" name="テキスト ボックス 422"/>
        <xdr:cNvSpPr txBox="1"/>
      </xdr:nvSpPr>
      <xdr:spPr>
        <a:xfrm>
          <a:off x="8483111" y="127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96507</xdr:rowOff>
    </xdr:from>
    <xdr:to>
      <xdr:col>41</xdr:col>
      <xdr:colOff>101600</xdr:colOff>
      <xdr:row>71</xdr:row>
      <xdr:rowOff>26657</xdr:rowOff>
    </xdr:to>
    <xdr:sp macro="" textlink="">
      <xdr:nvSpPr>
        <xdr:cNvPr id="424" name="楕円 423"/>
        <xdr:cNvSpPr/>
      </xdr:nvSpPr>
      <xdr:spPr>
        <a:xfrm>
          <a:off x="7810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43184</xdr:rowOff>
    </xdr:from>
    <xdr:ext cx="599010" cy="259045"/>
    <xdr:sp macro="" textlink="">
      <xdr:nvSpPr>
        <xdr:cNvPr id="425" name="テキスト ボックス 424"/>
        <xdr:cNvSpPr txBox="1"/>
      </xdr:nvSpPr>
      <xdr:spPr>
        <a:xfrm>
          <a:off x="7561795"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140918</xdr:rowOff>
    </xdr:from>
    <xdr:to>
      <xdr:col>36</xdr:col>
      <xdr:colOff>165100</xdr:colOff>
      <xdr:row>74</xdr:row>
      <xdr:rowOff>71068</xdr:rowOff>
    </xdr:to>
    <xdr:sp macro="" textlink="">
      <xdr:nvSpPr>
        <xdr:cNvPr id="426" name="楕円 425"/>
        <xdr:cNvSpPr/>
      </xdr:nvSpPr>
      <xdr:spPr>
        <a:xfrm>
          <a:off x="6921500" y="126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87595</xdr:rowOff>
    </xdr:from>
    <xdr:ext cx="599010" cy="259045"/>
    <xdr:sp macro="" textlink="">
      <xdr:nvSpPr>
        <xdr:cNvPr id="427" name="テキスト ボックス 426"/>
        <xdr:cNvSpPr txBox="1"/>
      </xdr:nvSpPr>
      <xdr:spPr>
        <a:xfrm>
          <a:off x="6672795" y="124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3" name="直線コネクタ 452"/>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4"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5" name="直線コネクタ 454"/>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56"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57" name="直線コネクタ 456"/>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149056</xdr:rowOff>
    </xdr:from>
    <xdr:to>
      <xdr:col>55</xdr:col>
      <xdr:colOff>0</xdr:colOff>
      <xdr:row>98</xdr:row>
      <xdr:rowOff>157172</xdr:rowOff>
    </xdr:to>
    <xdr:cxnSp macro="">
      <xdr:nvCxnSpPr>
        <xdr:cNvPr id="458" name="直線コネクタ 457"/>
        <xdr:cNvCxnSpPr/>
      </xdr:nvCxnSpPr>
      <xdr:spPr>
        <a:xfrm flipV="1">
          <a:off x="9639300" y="16951156"/>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59"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0" name="フローチャート: 判断 459"/>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5087</xdr:rowOff>
    </xdr:from>
    <xdr:to>
      <xdr:col>50</xdr:col>
      <xdr:colOff>114300</xdr:colOff>
      <xdr:row>98</xdr:row>
      <xdr:rowOff>157172</xdr:rowOff>
    </xdr:to>
    <xdr:cxnSp macro="">
      <xdr:nvCxnSpPr>
        <xdr:cNvPr id="461" name="直線コネクタ 460"/>
        <xdr:cNvCxnSpPr/>
      </xdr:nvCxnSpPr>
      <xdr:spPr>
        <a:xfrm>
          <a:off x="8750300" y="16807187"/>
          <a:ext cx="889000" cy="1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2" name="フローチャート: 判断 461"/>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3" name="テキスト ボックス 462"/>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147506</xdr:rowOff>
    </xdr:from>
    <xdr:to>
      <xdr:col>45</xdr:col>
      <xdr:colOff>177800</xdr:colOff>
      <xdr:row>98</xdr:row>
      <xdr:rowOff>5087</xdr:rowOff>
    </xdr:to>
    <xdr:cxnSp macro="">
      <xdr:nvCxnSpPr>
        <xdr:cNvPr id="464" name="直線コネクタ 463"/>
        <xdr:cNvCxnSpPr/>
      </xdr:nvCxnSpPr>
      <xdr:spPr>
        <a:xfrm>
          <a:off x="7861300" y="16606706"/>
          <a:ext cx="889000" cy="20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5" name="フローチャート: 判断 464"/>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66" name="テキスト ボックス 465"/>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147506</xdr:rowOff>
    </xdr:from>
    <xdr:to>
      <xdr:col>41</xdr:col>
      <xdr:colOff>50800</xdr:colOff>
      <xdr:row>99</xdr:row>
      <xdr:rowOff>37043</xdr:rowOff>
    </xdr:to>
    <xdr:cxnSp macro="">
      <xdr:nvCxnSpPr>
        <xdr:cNvPr id="467" name="直線コネクタ 466"/>
        <xdr:cNvCxnSpPr/>
      </xdr:nvCxnSpPr>
      <xdr:spPr>
        <a:xfrm flipV="1">
          <a:off x="6972300" y="16606706"/>
          <a:ext cx="889000" cy="4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68" name="フローチャート: 判断 467"/>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69" name="テキスト ボックス 468"/>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0" name="フローチャート: 判断 469"/>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1" name="テキスト ボックス 470"/>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98256</xdr:rowOff>
    </xdr:from>
    <xdr:to>
      <xdr:col>55</xdr:col>
      <xdr:colOff>50800</xdr:colOff>
      <xdr:row>99</xdr:row>
      <xdr:rowOff>28406</xdr:rowOff>
    </xdr:to>
    <xdr:sp macro="" textlink="">
      <xdr:nvSpPr>
        <xdr:cNvPr id="477" name="楕円 476"/>
        <xdr:cNvSpPr/>
      </xdr:nvSpPr>
      <xdr:spPr>
        <a:xfrm>
          <a:off x="10426700" y="169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13183</xdr:rowOff>
    </xdr:from>
    <xdr:ext cx="469744" cy="259045"/>
    <xdr:sp macro="" textlink="">
      <xdr:nvSpPr>
        <xdr:cNvPr id="478" name="普通建設事業費 （ うち更新整備　）該当値テキスト"/>
        <xdr:cNvSpPr txBox="1"/>
      </xdr:nvSpPr>
      <xdr:spPr>
        <a:xfrm>
          <a:off x="10528300" y="1681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106372</xdr:rowOff>
    </xdr:from>
    <xdr:to>
      <xdr:col>50</xdr:col>
      <xdr:colOff>165100</xdr:colOff>
      <xdr:row>99</xdr:row>
      <xdr:rowOff>36522</xdr:rowOff>
    </xdr:to>
    <xdr:sp macro="" textlink="">
      <xdr:nvSpPr>
        <xdr:cNvPr id="479" name="楕円 478"/>
        <xdr:cNvSpPr/>
      </xdr:nvSpPr>
      <xdr:spPr>
        <a:xfrm>
          <a:off x="9588500" y="16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27649</xdr:rowOff>
    </xdr:from>
    <xdr:ext cx="469744" cy="259045"/>
    <xdr:sp macro="" textlink="">
      <xdr:nvSpPr>
        <xdr:cNvPr id="480" name="テキスト ボックス 479"/>
        <xdr:cNvSpPr txBox="1"/>
      </xdr:nvSpPr>
      <xdr:spPr>
        <a:xfrm>
          <a:off x="9404428" y="170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125737</xdr:rowOff>
    </xdr:from>
    <xdr:to>
      <xdr:col>46</xdr:col>
      <xdr:colOff>38100</xdr:colOff>
      <xdr:row>98</xdr:row>
      <xdr:rowOff>55887</xdr:rowOff>
    </xdr:to>
    <xdr:sp macro="" textlink="">
      <xdr:nvSpPr>
        <xdr:cNvPr id="481" name="楕円 480"/>
        <xdr:cNvSpPr/>
      </xdr:nvSpPr>
      <xdr:spPr>
        <a:xfrm>
          <a:off x="86995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47014</xdr:rowOff>
    </xdr:from>
    <xdr:ext cx="534377" cy="259045"/>
    <xdr:sp macro="" textlink="">
      <xdr:nvSpPr>
        <xdr:cNvPr id="482" name="テキスト ボックス 481"/>
        <xdr:cNvSpPr txBox="1"/>
      </xdr:nvSpPr>
      <xdr:spPr>
        <a:xfrm>
          <a:off x="8483111" y="168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96706</xdr:rowOff>
    </xdr:from>
    <xdr:to>
      <xdr:col>41</xdr:col>
      <xdr:colOff>101600</xdr:colOff>
      <xdr:row>97</xdr:row>
      <xdr:rowOff>26856</xdr:rowOff>
    </xdr:to>
    <xdr:sp macro="" textlink="">
      <xdr:nvSpPr>
        <xdr:cNvPr id="483" name="楕円 482"/>
        <xdr:cNvSpPr/>
      </xdr:nvSpPr>
      <xdr:spPr>
        <a:xfrm>
          <a:off x="7810500" y="165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43383</xdr:rowOff>
    </xdr:from>
    <xdr:ext cx="534377" cy="259045"/>
    <xdr:sp macro="" textlink="">
      <xdr:nvSpPr>
        <xdr:cNvPr id="484" name="テキスト ボックス 483"/>
        <xdr:cNvSpPr txBox="1"/>
      </xdr:nvSpPr>
      <xdr:spPr>
        <a:xfrm>
          <a:off x="7594111" y="163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157693</xdr:rowOff>
    </xdr:from>
    <xdr:to>
      <xdr:col>36</xdr:col>
      <xdr:colOff>165100</xdr:colOff>
      <xdr:row>99</xdr:row>
      <xdr:rowOff>87843</xdr:rowOff>
    </xdr:to>
    <xdr:sp macro="" textlink="">
      <xdr:nvSpPr>
        <xdr:cNvPr id="485" name="楕円 484"/>
        <xdr:cNvSpPr/>
      </xdr:nvSpPr>
      <xdr:spPr>
        <a:xfrm>
          <a:off x="6921500" y="16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78970</xdr:rowOff>
    </xdr:from>
    <xdr:ext cx="469744" cy="259045"/>
    <xdr:sp macro="" textlink="">
      <xdr:nvSpPr>
        <xdr:cNvPr id="486" name="テキスト ボックス 485"/>
        <xdr:cNvSpPr txBox="1"/>
      </xdr:nvSpPr>
      <xdr:spPr>
        <a:xfrm>
          <a:off x="6737428" y="1705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0" name="直線コネクタ 509"/>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3"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4" name="直線コネクタ 513"/>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16"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17" name="フローチャート: 判断 516"/>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19" name="フローチャート: 判断 518"/>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0" name="テキスト ボックス 519"/>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2" name="フローチャート: 判断 521"/>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3" name="テキスト ボックス 522"/>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32868</xdr:rowOff>
    </xdr:from>
    <xdr:to>
      <xdr:col>71</xdr:col>
      <xdr:colOff>177800</xdr:colOff>
      <xdr:row>39</xdr:row>
      <xdr:rowOff>44450</xdr:rowOff>
    </xdr:to>
    <xdr:cxnSp macro="">
      <xdr:nvCxnSpPr>
        <xdr:cNvPr id="524" name="直線コネクタ 523"/>
        <xdr:cNvCxnSpPr/>
      </xdr:nvCxnSpPr>
      <xdr:spPr>
        <a:xfrm>
          <a:off x="12814300" y="671941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5" name="フローチャート: 判断 524"/>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26" name="テキスト ボックス 525"/>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27" name="フローチャート: 判断 526"/>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28" name="テキスト ボックス 527"/>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5"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153518</xdr:rowOff>
    </xdr:from>
    <xdr:to>
      <xdr:col>67</xdr:col>
      <xdr:colOff>101600</xdr:colOff>
      <xdr:row>39</xdr:row>
      <xdr:rowOff>83668</xdr:rowOff>
    </xdr:to>
    <xdr:sp macro="" textlink="">
      <xdr:nvSpPr>
        <xdr:cNvPr id="542" name="楕円 541"/>
        <xdr:cNvSpPr/>
      </xdr:nvSpPr>
      <xdr:spPr>
        <a:xfrm>
          <a:off x="12763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74795</xdr:rowOff>
    </xdr:from>
    <xdr:ext cx="378565" cy="259045"/>
    <xdr:sp macro="" textlink="">
      <xdr:nvSpPr>
        <xdr:cNvPr id="543" name="テキスト ボックス 542"/>
        <xdr:cNvSpPr txBox="1"/>
      </xdr:nvSpPr>
      <xdr:spPr>
        <a:xfrm>
          <a:off x="12625017" y="676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3" name="直線コネクタ 60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4" name="テキスト ボックス 603"/>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6" name="テキスト ボックス 60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7" name="直線コネクタ 60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8" name="テキスト ボックス 60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1" name="直線コネクタ 61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2" name="テキスト ボックス 61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5" name="直線コネクタ 61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6" name="テキスト ボックス 615"/>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0" name="直線コネクタ 619"/>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1"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2" name="直線コネクタ 621"/>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3"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4" name="直線コネクタ 623"/>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1098</xdr:rowOff>
    </xdr:from>
    <xdr:to>
      <xdr:col>85</xdr:col>
      <xdr:colOff>127000</xdr:colOff>
      <xdr:row>77</xdr:row>
      <xdr:rowOff>9641</xdr:rowOff>
    </xdr:to>
    <xdr:cxnSp macro="">
      <xdr:nvCxnSpPr>
        <xdr:cNvPr id="625" name="直線コネクタ 624"/>
        <xdr:cNvCxnSpPr/>
      </xdr:nvCxnSpPr>
      <xdr:spPr>
        <a:xfrm>
          <a:off x="15481300" y="13202748"/>
          <a:ext cx="8382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26"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7" name="フローチャート: 判断 626"/>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149473</xdr:rowOff>
    </xdr:from>
    <xdr:to>
      <xdr:col>81</xdr:col>
      <xdr:colOff>50800</xdr:colOff>
      <xdr:row>77</xdr:row>
      <xdr:rowOff>1098</xdr:rowOff>
    </xdr:to>
    <xdr:cxnSp macro="">
      <xdr:nvCxnSpPr>
        <xdr:cNvPr id="628" name="直線コネクタ 627"/>
        <xdr:cNvCxnSpPr/>
      </xdr:nvCxnSpPr>
      <xdr:spPr>
        <a:xfrm>
          <a:off x="14592300" y="13179673"/>
          <a:ext cx="889000" cy="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29" name="フローチャート: 判断 628"/>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0" name="テキスト ボックス 629"/>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149473</xdr:rowOff>
    </xdr:from>
    <xdr:to>
      <xdr:col>76</xdr:col>
      <xdr:colOff>114300</xdr:colOff>
      <xdr:row>77</xdr:row>
      <xdr:rowOff>512</xdr:rowOff>
    </xdr:to>
    <xdr:cxnSp macro="">
      <xdr:nvCxnSpPr>
        <xdr:cNvPr id="631" name="直線コネクタ 630"/>
        <xdr:cNvCxnSpPr/>
      </xdr:nvCxnSpPr>
      <xdr:spPr>
        <a:xfrm flipV="1">
          <a:off x="13703300" y="13179673"/>
          <a:ext cx="8890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2" name="フローチャート: 判断 631"/>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3" name="テキスト ボックス 632"/>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132899</xdr:rowOff>
    </xdr:from>
    <xdr:to>
      <xdr:col>71</xdr:col>
      <xdr:colOff>177800</xdr:colOff>
      <xdr:row>77</xdr:row>
      <xdr:rowOff>512</xdr:rowOff>
    </xdr:to>
    <xdr:cxnSp macro="">
      <xdr:nvCxnSpPr>
        <xdr:cNvPr id="634" name="直線コネクタ 633"/>
        <xdr:cNvCxnSpPr/>
      </xdr:nvCxnSpPr>
      <xdr:spPr>
        <a:xfrm>
          <a:off x="12814300" y="13163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5" name="フローチャート: 判断 634"/>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36" name="テキスト ボックス 635"/>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37" name="フローチャート: 判断 636"/>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38" name="テキスト ボックス 637"/>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130291</xdr:rowOff>
    </xdr:from>
    <xdr:to>
      <xdr:col>85</xdr:col>
      <xdr:colOff>177800</xdr:colOff>
      <xdr:row>77</xdr:row>
      <xdr:rowOff>60441</xdr:rowOff>
    </xdr:to>
    <xdr:sp macro="" textlink="">
      <xdr:nvSpPr>
        <xdr:cNvPr id="644" name="楕円 643"/>
        <xdr:cNvSpPr/>
      </xdr:nvSpPr>
      <xdr:spPr>
        <a:xfrm>
          <a:off x="16268700" y="131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108718</xdr:rowOff>
    </xdr:from>
    <xdr:ext cx="534377" cy="259045"/>
    <xdr:sp macro="" textlink="">
      <xdr:nvSpPr>
        <xdr:cNvPr id="645" name="公債費該当値テキスト"/>
        <xdr:cNvSpPr txBox="1"/>
      </xdr:nvSpPr>
      <xdr:spPr>
        <a:xfrm>
          <a:off x="16370300" y="131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121748</xdr:rowOff>
    </xdr:from>
    <xdr:to>
      <xdr:col>81</xdr:col>
      <xdr:colOff>101600</xdr:colOff>
      <xdr:row>77</xdr:row>
      <xdr:rowOff>51898</xdr:rowOff>
    </xdr:to>
    <xdr:sp macro="" textlink="">
      <xdr:nvSpPr>
        <xdr:cNvPr id="646" name="楕円 645"/>
        <xdr:cNvSpPr/>
      </xdr:nvSpPr>
      <xdr:spPr>
        <a:xfrm>
          <a:off x="15430500" y="131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43025</xdr:rowOff>
    </xdr:from>
    <xdr:ext cx="534377" cy="259045"/>
    <xdr:sp macro="" textlink="">
      <xdr:nvSpPr>
        <xdr:cNvPr id="647" name="テキスト ボックス 646"/>
        <xdr:cNvSpPr txBox="1"/>
      </xdr:nvSpPr>
      <xdr:spPr>
        <a:xfrm>
          <a:off x="15214111" y="132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98673</xdr:rowOff>
    </xdr:from>
    <xdr:to>
      <xdr:col>76</xdr:col>
      <xdr:colOff>165100</xdr:colOff>
      <xdr:row>77</xdr:row>
      <xdr:rowOff>28823</xdr:rowOff>
    </xdr:to>
    <xdr:sp macro="" textlink="">
      <xdr:nvSpPr>
        <xdr:cNvPr id="648" name="楕円 647"/>
        <xdr:cNvSpPr/>
      </xdr:nvSpPr>
      <xdr:spPr>
        <a:xfrm>
          <a:off x="14541500" y="13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19950</xdr:rowOff>
    </xdr:from>
    <xdr:ext cx="534377" cy="259045"/>
    <xdr:sp macro="" textlink="">
      <xdr:nvSpPr>
        <xdr:cNvPr id="649" name="テキスト ボックス 648"/>
        <xdr:cNvSpPr txBox="1"/>
      </xdr:nvSpPr>
      <xdr:spPr>
        <a:xfrm>
          <a:off x="14325111" y="132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121162</xdr:rowOff>
    </xdr:from>
    <xdr:to>
      <xdr:col>72</xdr:col>
      <xdr:colOff>38100</xdr:colOff>
      <xdr:row>77</xdr:row>
      <xdr:rowOff>51312</xdr:rowOff>
    </xdr:to>
    <xdr:sp macro="" textlink="">
      <xdr:nvSpPr>
        <xdr:cNvPr id="650" name="楕円 649"/>
        <xdr:cNvSpPr/>
      </xdr:nvSpPr>
      <xdr:spPr>
        <a:xfrm>
          <a:off x="13652500" y="131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42439</xdr:rowOff>
    </xdr:from>
    <xdr:ext cx="534377" cy="259045"/>
    <xdr:sp macro="" textlink="">
      <xdr:nvSpPr>
        <xdr:cNvPr id="651" name="テキスト ボックス 650"/>
        <xdr:cNvSpPr txBox="1"/>
      </xdr:nvSpPr>
      <xdr:spPr>
        <a:xfrm>
          <a:off x="13436111" y="132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82099</xdr:rowOff>
    </xdr:from>
    <xdr:to>
      <xdr:col>67</xdr:col>
      <xdr:colOff>101600</xdr:colOff>
      <xdr:row>77</xdr:row>
      <xdr:rowOff>12249</xdr:rowOff>
    </xdr:to>
    <xdr:sp macro="" textlink="">
      <xdr:nvSpPr>
        <xdr:cNvPr id="652" name="楕円 651"/>
        <xdr:cNvSpPr/>
      </xdr:nvSpPr>
      <xdr:spPr>
        <a:xfrm>
          <a:off x="12763500" y="131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3376</xdr:rowOff>
    </xdr:from>
    <xdr:ext cx="534377" cy="259045"/>
    <xdr:sp macro="" textlink="">
      <xdr:nvSpPr>
        <xdr:cNvPr id="653" name="テキスト ボックス 652"/>
        <xdr:cNvSpPr txBox="1"/>
      </xdr:nvSpPr>
      <xdr:spPr>
        <a:xfrm>
          <a:off x="12547111" y="132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116931</xdr:rowOff>
    </xdr:from>
    <xdr:to>
      <xdr:col>85</xdr:col>
      <xdr:colOff>126364</xdr:colOff>
      <xdr:row>98</xdr:row>
      <xdr:rowOff>25298</xdr:rowOff>
    </xdr:to>
    <xdr:cxnSp macro="">
      <xdr:nvCxnSpPr>
        <xdr:cNvPr id="673" name="直線コネクタ 672"/>
        <xdr:cNvCxnSpPr/>
      </xdr:nvCxnSpPr>
      <xdr:spPr>
        <a:xfrm flipV="1">
          <a:off x="16317595" y="16404681"/>
          <a:ext cx="1269" cy="42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29125</xdr:rowOff>
    </xdr:from>
    <xdr:ext cx="313932" cy="259045"/>
    <xdr:sp macro="" textlink="">
      <xdr:nvSpPr>
        <xdr:cNvPr id="674" name="積立金最小値テキスト"/>
        <xdr:cNvSpPr txBox="1"/>
      </xdr:nvSpPr>
      <xdr:spPr>
        <a:xfrm>
          <a:off x="16370300" y="16831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25298</xdr:rowOff>
    </xdr:from>
    <xdr:to>
      <xdr:col>86</xdr:col>
      <xdr:colOff>25400</xdr:colOff>
      <xdr:row>98</xdr:row>
      <xdr:rowOff>25298</xdr:rowOff>
    </xdr:to>
    <xdr:cxnSp macro="">
      <xdr:nvCxnSpPr>
        <xdr:cNvPr id="675" name="直線コネクタ 674"/>
        <xdr:cNvCxnSpPr/>
      </xdr:nvCxnSpPr>
      <xdr:spPr>
        <a:xfrm>
          <a:off x="16230600" y="168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63608</xdr:rowOff>
    </xdr:from>
    <xdr:ext cx="534377" cy="259045"/>
    <xdr:sp macro="" textlink="">
      <xdr:nvSpPr>
        <xdr:cNvPr id="676" name="積立金最大値テキスト"/>
        <xdr:cNvSpPr txBox="1"/>
      </xdr:nvSpPr>
      <xdr:spPr>
        <a:xfrm>
          <a:off x="16370300" y="161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116931</xdr:rowOff>
    </xdr:from>
    <xdr:to>
      <xdr:col>86</xdr:col>
      <xdr:colOff>25400</xdr:colOff>
      <xdr:row>95</xdr:row>
      <xdr:rowOff>116931</xdr:rowOff>
    </xdr:to>
    <xdr:cxnSp macro="">
      <xdr:nvCxnSpPr>
        <xdr:cNvPr id="677" name="直線コネクタ 676"/>
        <xdr:cNvCxnSpPr/>
      </xdr:nvCxnSpPr>
      <xdr:spPr>
        <a:xfrm>
          <a:off x="16230600" y="1640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32321</xdr:rowOff>
    </xdr:from>
    <xdr:to>
      <xdr:col>85</xdr:col>
      <xdr:colOff>127000</xdr:colOff>
      <xdr:row>96</xdr:row>
      <xdr:rowOff>56730</xdr:rowOff>
    </xdr:to>
    <xdr:cxnSp macro="">
      <xdr:nvCxnSpPr>
        <xdr:cNvPr id="678" name="直線コネクタ 677"/>
        <xdr:cNvCxnSpPr/>
      </xdr:nvCxnSpPr>
      <xdr:spPr>
        <a:xfrm>
          <a:off x="15481300" y="16491521"/>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62909</xdr:rowOff>
    </xdr:from>
    <xdr:ext cx="534377" cy="259045"/>
    <xdr:sp macro="" textlink="">
      <xdr:nvSpPr>
        <xdr:cNvPr id="679" name="積立金平均値テキスト"/>
        <xdr:cNvSpPr txBox="1"/>
      </xdr:nvSpPr>
      <xdr:spPr>
        <a:xfrm>
          <a:off x="16370300" y="1669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84482</xdr:rowOff>
    </xdr:from>
    <xdr:to>
      <xdr:col>85</xdr:col>
      <xdr:colOff>177800</xdr:colOff>
      <xdr:row>98</xdr:row>
      <xdr:rowOff>14632</xdr:rowOff>
    </xdr:to>
    <xdr:sp macro="" textlink="">
      <xdr:nvSpPr>
        <xdr:cNvPr id="680" name="フローチャート: 判断 679"/>
        <xdr:cNvSpPr/>
      </xdr:nvSpPr>
      <xdr:spPr>
        <a:xfrm>
          <a:off x="16268700" y="167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32321</xdr:rowOff>
    </xdr:from>
    <xdr:to>
      <xdr:col>81</xdr:col>
      <xdr:colOff>50800</xdr:colOff>
      <xdr:row>96</xdr:row>
      <xdr:rowOff>127276</xdr:rowOff>
    </xdr:to>
    <xdr:cxnSp macro="">
      <xdr:nvCxnSpPr>
        <xdr:cNvPr id="681" name="直線コネクタ 680"/>
        <xdr:cNvCxnSpPr/>
      </xdr:nvCxnSpPr>
      <xdr:spPr>
        <a:xfrm flipV="1">
          <a:off x="14592300" y="16491521"/>
          <a:ext cx="8890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89232</xdr:rowOff>
    </xdr:from>
    <xdr:to>
      <xdr:col>81</xdr:col>
      <xdr:colOff>101600</xdr:colOff>
      <xdr:row>98</xdr:row>
      <xdr:rowOff>19382</xdr:rowOff>
    </xdr:to>
    <xdr:sp macro="" textlink="">
      <xdr:nvSpPr>
        <xdr:cNvPr id="682" name="フローチャート: 判断 681"/>
        <xdr:cNvSpPr/>
      </xdr:nvSpPr>
      <xdr:spPr>
        <a:xfrm>
          <a:off x="154305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10509</xdr:rowOff>
    </xdr:from>
    <xdr:ext cx="469744" cy="259045"/>
    <xdr:sp macro="" textlink="">
      <xdr:nvSpPr>
        <xdr:cNvPr id="683" name="テキスト ボックス 682"/>
        <xdr:cNvSpPr txBox="1"/>
      </xdr:nvSpPr>
      <xdr:spPr>
        <a:xfrm>
          <a:off x="15246428" y="168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96048</xdr:rowOff>
    </xdr:from>
    <xdr:to>
      <xdr:col>76</xdr:col>
      <xdr:colOff>114300</xdr:colOff>
      <xdr:row>96</xdr:row>
      <xdr:rowOff>127276</xdr:rowOff>
    </xdr:to>
    <xdr:cxnSp macro="">
      <xdr:nvCxnSpPr>
        <xdr:cNvPr id="684" name="直線コネクタ 683"/>
        <xdr:cNvCxnSpPr/>
      </xdr:nvCxnSpPr>
      <xdr:spPr>
        <a:xfrm>
          <a:off x="13703300" y="16212348"/>
          <a:ext cx="889000" cy="3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94335</xdr:rowOff>
    </xdr:from>
    <xdr:to>
      <xdr:col>76</xdr:col>
      <xdr:colOff>165100</xdr:colOff>
      <xdr:row>98</xdr:row>
      <xdr:rowOff>24485</xdr:rowOff>
    </xdr:to>
    <xdr:sp macro="" textlink="">
      <xdr:nvSpPr>
        <xdr:cNvPr id="685" name="フローチャート: 判断 684"/>
        <xdr:cNvSpPr/>
      </xdr:nvSpPr>
      <xdr:spPr>
        <a:xfrm>
          <a:off x="14541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15612</xdr:rowOff>
    </xdr:from>
    <xdr:ext cx="469744" cy="259045"/>
    <xdr:sp macro="" textlink="">
      <xdr:nvSpPr>
        <xdr:cNvPr id="686" name="テキスト ボックス 685"/>
        <xdr:cNvSpPr txBox="1"/>
      </xdr:nvSpPr>
      <xdr:spPr>
        <a:xfrm>
          <a:off x="14357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47912</xdr:rowOff>
    </xdr:from>
    <xdr:to>
      <xdr:col>71</xdr:col>
      <xdr:colOff>177800</xdr:colOff>
      <xdr:row>94</xdr:row>
      <xdr:rowOff>96048</xdr:rowOff>
    </xdr:to>
    <xdr:cxnSp macro="">
      <xdr:nvCxnSpPr>
        <xdr:cNvPr id="687" name="直線コネクタ 686"/>
        <xdr:cNvCxnSpPr/>
      </xdr:nvCxnSpPr>
      <xdr:spPr>
        <a:xfrm>
          <a:off x="12814300" y="15649862"/>
          <a:ext cx="889000" cy="5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69658</xdr:rowOff>
    </xdr:from>
    <xdr:to>
      <xdr:col>72</xdr:col>
      <xdr:colOff>38100</xdr:colOff>
      <xdr:row>97</xdr:row>
      <xdr:rowOff>171258</xdr:rowOff>
    </xdr:to>
    <xdr:sp macro="" textlink="">
      <xdr:nvSpPr>
        <xdr:cNvPr id="688" name="フローチャート: 判断 687"/>
        <xdr:cNvSpPr/>
      </xdr:nvSpPr>
      <xdr:spPr>
        <a:xfrm>
          <a:off x="13652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162385</xdr:rowOff>
    </xdr:from>
    <xdr:ext cx="534377" cy="259045"/>
    <xdr:sp macro="" textlink="">
      <xdr:nvSpPr>
        <xdr:cNvPr id="689" name="テキスト ボックス 688"/>
        <xdr:cNvSpPr txBox="1"/>
      </xdr:nvSpPr>
      <xdr:spPr>
        <a:xfrm>
          <a:off x="13436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0" name="フローチャート: 判断 689"/>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140028</xdr:rowOff>
    </xdr:from>
    <xdr:ext cx="534377" cy="259045"/>
    <xdr:sp macro="" textlink="">
      <xdr:nvSpPr>
        <xdr:cNvPr id="691" name="テキスト ボックス 690"/>
        <xdr:cNvSpPr txBox="1"/>
      </xdr:nvSpPr>
      <xdr:spPr>
        <a:xfrm>
          <a:off x="12547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5930</xdr:rowOff>
    </xdr:from>
    <xdr:to>
      <xdr:col>85</xdr:col>
      <xdr:colOff>177800</xdr:colOff>
      <xdr:row>96</xdr:row>
      <xdr:rowOff>107530</xdr:rowOff>
    </xdr:to>
    <xdr:sp macro="" textlink="">
      <xdr:nvSpPr>
        <xdr:cNvPr id="697" name="楕円 696"/>
        <xdr:cNvSpPr/>
      </xdr:nvSpPr>
      <xdr:spPr>
        <a:xfrm>
          <a:off x="16268700" y="164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92307</xdr:rowOff>
    </xdr:from>
    <xdr:ext cx="534377" cy="259045"/>
    <xdr:sp macro="" textlink="">
      <xdr:nvSpPr>
        <xdr:cNvPr id="698" name="積立金該当値テキスト"/>
        <xdr:cNvSpPr txBox="1"/>
      </xdr:nvSpPr>
      <xdr:spPr>
        <a:xfrm>
          <a:off x="16370300" y="1638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152971</xdr:rowOff>
    </xdr:from>
    <xdr:to>
      <xdr:col>81</xdr:col>
      <xdr:colOff>101600</xdr:colOff>
      <xdr:row>96</xdr:row>
      <xdr:rowOff>83121</xdr:rowOff>
    </xdr:to>
    <xdr:sp macro="" textlink="">
      <xdr:nvSpPr>
        <xdr:cNvPr id="699" name="楕円 698"/>
        <xdr:cNvSpPr/>
      </xdr:nvSpPr>
      <xdr:spPr>
        <a:xfrm>
          <a:off x="15430500" y="164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99648</xdr:rowOff>
    </xdr:from>
    <xdr:ext cx="534377" cy="259045"/>
    <xdr:sp macro="" textlink="">
      <xdr:nvSpPr>
        <xdr:cNvPr id="700" name="テキスト ボックス 699"/>
        <xdr:cNvSpPr txBox="1"/>
      </xdr:nvSpPr>
      <xdr:spPr>
        <a:xfrm>
          <a:off x="15214111" y="162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76476</xdr:rowOff>
    </xdr:from>
    <xdr:to>
      <xdr:col>76</xdr:col>
      <xdr:colOff>165100</xdr:colOff>
      <xdr:row>97</xdr:row>
      <xdr:rowOff>6626</xdr:rowOff>
    </xdr:to>
    <xdr:sp macro="" textlink="">
      <xdr:nvSpPr>
        <xdr:cNvPr id="701" name="楕円 700"/>
        <xdr:cNvSpPr/>
      </xdr:nvSpPr>
      <xdr:spPr>
        <a:xfrm>
          <a:off x="14541500" y="16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23153</xdr:rowOff>
    </xdr:from>
    <xdr:ext cx="534377" cy="259045"/>
    <xdr:sp macro="" textlink="">
      <xdr:nvSpPr>
        <xdr:cNvPr id="702" name="テキスト ボックス 701"/>
        <xdr:cNvSpPr txBox="1"/>
      </xdr:nvSpPr>
      <xdr:spPr>
        <a:xfrm>
          <a:off x="14325111" y="163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45248</xdr:rowOff>
    </xdr:from>
    <xdr:to>
      <xdr:col>72</xdr:col>
      <xdr:colOff>38100</xdr:colOff>
      <xdr:row>94</xdr:row>
      <xdr:rowOff>146848</xdr:rowOff>
    </xdr:to>
    <xdr:sp macro="" textlink="">
      <xdr:nvSpPr>
        <xdr:cNvPr id="703" name="楕円 702"/>
        <xdr:cNvSpPr/>
      </xdr:nvSpPr>
      <xdr:spPr>
        <a:xfrm>
          <a:off x="13652500" y="161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163375</xdr:rowOff>
    </xdr:from>
    <xdr:ext cx="599010" cy="259045"/>
    <xdr:sp macro="" textlink="">
      <xdr:nvSpPr>
        <xdr:cNvPr id="704" name="テキスト ボックス 703"/>
        <xdr:cNvSpPr txBox="1"/>
      </xdr:nvSpPr>
      <xdr:spPr>
        <a:xfrm>
          <a:off x="13403795" y="159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168562</xdr:rowOff>
    </xdr:from>
    <xdr:to>
      <xdr:col>67</xdr:col>
      <xdr:colOff>101600</xdr:colOff>
      <xdr:row>91</xdr:row>
      <xdr:rowOff>98712</xdr:rowOff>
    </xdr:to>
    <xdr:sp macro="" textlink="">
      <xdr:nvSpPr>
        <xdr:cNvPr id="705" name="楕円 704"/>
        <xdr:cNvSpPr/>
      </xdr:nvSpPr>
      <xdr:spPr>
        <a:xfrm>
          <a:off x="12763500" y="15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115239</xdr:rowOff>
    </xdr:from>
    <xdr:ext cx="599010" cy="259045"/>
    <xdr:sp macro="" textlink="">
      <xdr:nvSpPr>
        <xdr:cNvPr id="706" name="テキスト ボックス 705"/>
        <xdr:cNvSpPr txBox="1"/>
      </xdr:nvSpPr>
      <xdr:spPr>
        <a:xfrm>
          <a:off x="12514795" y="15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38"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39" name="フローチャート: 判断 738"/>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1" name="フローチャート: 判断 740"/>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2" name="テキスト ボックス 741"/>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158532</xdr:rowOff>
    </xdr:from>
    <xdr:to>
      <xdr:col>107</xdr:col>
      <xdr:colOff>50800</xdr:colOff>
      <xdr:row>39</xdr:row>
      <xdr:rowOff>98878</xdr:rowOff>
    </xdr:to>
    <xdr:cxnSp macro="">
      <xdr:nvCxnSpPr>
        <xdr:cNvPr id="743" name="直線コネクタ 742"/>
        <xdr:cNvCxnSpPr/>
      </xdr:nvCxnSpPr>
      <xdr:spPr>
        <a:xfrm>
          <a:off x="19545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44" name="フローチャート: 判断 743"/>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45" name="テキスト ボックス 744"/>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158532</xdr:rowOff>
    </xdr:from>
    <xdr:to>
      <xdr:col>102</xdr:col>
      <xdr:colOff>114300</xdr:colOff>
      <xdr:row>39</xdr:row>
      <xdr:rowOff>98878</xdr:rowOff>
    </xdr:to>
    <xdr:cxnSp macro="">
      <xdr:nvCxnSpPr>
        <xdr:cNvPr id="746" name="直線コネクタ 745"/>
        <xdr:cNvCxnSpPr/>
      </xdr:nvCxnSpPr>
      <xdr:spPr>
        <a:xfrm flipV="1">
          <a:off x="18656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47" name="フローチャート: 判断 746"/>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48" name="テキスト ボックス 747"/>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49" name="フローチャート: 判断 748"/>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0" name="テキスト ボックス 749"/>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107732</xdr:rowOff>
    </xdr:from>
    <xdr:to>
      <xdr:col>102</xdr:col>
      <xdr:colOff>165100</xdr:colOff>
      <xdr:row>36</xdr:row>
      <xdr:rowOff>37882</xdr:rowOff>
    </xdr:to>
    <xdr:sp macro="" textlink="">
      <xdr:nvSpPr>
        <xdr:cNvPr id="762" name="楕円 761"/>
        <xdr:cNvSpPr/>
      </xdr:nvSpPr>
      <xdr:spPr>
        <a:xfrm>
          <a:off x="19494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54409</xdr:rowOff>
    </xdr:from>
    <xdr:ext cx="469744" cy="259045"/>
    <xdr:sp macro="" textlink="">
      <xdr:nvSpPr>
        <xdr:cNvPr id="763" name="テキスト ボックス 762"/>
        <xdr:cNvSpPr txBox="1"/>
      </xdr:nvSpPr>
      <xdr:spPr>
        <a:xfrm>
          <a:off x="19310428" y="5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89" name="直線コネクタ 788"/>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2"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3" name="直線コネクタ 792"/>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66510</xdr:rowOff>
    </xdr:from>
    <xdr:to>
      <xdr:col>116</xdr:col>
      <xdr:colOff>63500</xdr:colOff>
      <xdr:row>58</xdr:row>
      <xdr:rowOff>90894</xdr:rowOff>
    </xdr:to>
    <xdr:cxnSp macro="">
      <xdr:nvCxnSpPr>
        <xdr:cNvPr id="794" name="直線コネクタ 793"/>
        <xdr:cNvCxnSpPr/>
      </xdr:nvCxnSpPr>
      <xdr:spPr>
        <a:xfrm flipV="1">
          <a:off x="21323300" y="1001061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795"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796" name="フローチャート: 判断 795"/>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122212</xdr:rowOff>
    </xdr:from>
    <xdr:to>
      <xdr:col>111</xdr:col>
      <xdr:colOff>177800</xdr:colOff>
      <xdr:row>58</xdr:row>
      <xdr:rowOff>90894</xdr:rowOff>
    </xdr:to>
    <xdr:cxnSp macro="">
      <xdr:nvCxnSpPr>
        <xdr:cNvPr id="797" name="直線コネクタ 796"/>
        <xdr:cNvCxnSpPr/>
      </xdr:nvCxnSpPr>
      <xdr:spPr>
        <a:xfrm>
          <a:off x="20434300" y="9894862"/>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98" name="フローチャート: 判断 79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99" name="テキスト ボックス 798"/>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105448</xdr:rowOff>
    </xdr:from>
    <xdr:to>
      <xdr:col>107</xdr:col>
      <xdr:colOff>50800</xdr:colOff>
      <xdr:row>57</xdr:row>
      <xdr:rowOff>122212</xdr:rowOff>
    </xdr:to>
    <xdr:cxnSp macro="">
      <xdr:nvCxnSpPr>
        <xdr:cNvPr id="800" name="直線コネクタ 799"/>
        <xdr:cNvCxnSpPr/>
      </xdr:nvCxnSpPr>
      <xdr:spPr>
        <a:xfrm>
          <a:off x="19545300" y="987809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1" name="フローチャート: 判断 800"/>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2" name="テキスト ボックス 801"/>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105448</xdr:rowOff>
    </xdr:from>
    <xdr:to>
      <xdr:col>102</xdr:col>
      <xdr:colOff>114300</xdr:colOff>
      <xdr:row>58</xdr:row>
      <xdr:rowOff>90818</xdr:rowOff>
    </xdr:to>
    <xdr:cxnSp macro="">
      <xdr:nvCxnSpPr>
        <xdr:cNvPr id="803" name="直線コネクタ 802"/>
        <xdr:cNvCxnSpPr/>
      </xdr:nvCxnSpPr>
      <xdr:spPr>
        <a:xfrm flipV="1">
          <a:off x="18656300" y="9878098"/>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04" name="フローチャート: 判断 803"/>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05" name="テキスト ボックス 804"/>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06" name="フローチャート: 判断 80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07" name="テキスト ボックス 806"/>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15710</xdr:rowOff>
    </xdr:from>
    <xdr:to>
      <xdr:col>116</xdr:col>
      <xdr:colOff>114300</xdr:colOff>
      <xdr:row>58</xdr:row>
      <xdr:rowOff>117310</xdr:rowOff>
    </xdr:to>
    <xdr:sp macro="" textlink="">
      <xdr:nvSpPr>
        <xdr:cNvPr id="813" name="楕円 812"/>
        <xdr:cNvSpPr/>
      </xdr:nvSpPr>
      <xdr:spPr>
        <a:xfrm>
          <a:off x="221107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38587</xdr:rowOff>
    </xdr:from>
    <xdr:ext cx="469744" cy="259045"/>
    <xdr:sp macro="" textlink="">
      <xdr:nvSpPr>
        <xdr:cNvPr id="814" name="貸付金該当値テキスト"/>
        <xdr:cNvSpPr txBox="1"/>
      </xdr:nvSpPr>
      <xdr:spPr>
        <a:xfrm>
          <a:off x="22212300" y="981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40094</xdr:rowOff>
    </xdr:from>
    <xdr:to>
      <xdr:col>112</xdr:col>
      <xdr:colOff>38100</xdr:colOff>
      <xdr:row>58</xdr:row>
      <xdr:rowOff>141694</xdr:rowOff>
    </xdr:to>
    <xdr:sp macro="" textlink="">
      <xdr:nvSpPr>
        <xdr:cNvPr id="815" name="楕円 814"/>
        <xdr:cNvSpPr/>
      </xdr:nvSpPr>
      <xdr:spPr>
        <a:xfrm>
          <a:off x="21272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158221</xdr:rowOff>
    </xdr:from>
    <xdr:ext cx="469744" cy="259045"/>
    <xdr:sp macro="" textlink="">
      <xdr:nvSpPr>
        <xdr:cNvPr id="816" name="テキスト ボックス 815"/>
        <xdr:cNvSpPr txBox="1"/>
      </xdr:nvSpPr>
      <xdr:spPr>
        <a:xfrm>
          <a:off x="21088428" y="97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71412</xdr:rowOff>
    </xdr:from>
    <xdr:to>
      <xdr:col>107</xdr:col>
      <xdr:colOff>101600</xdr:colOff>
      <xdr:row>58</xdr:row>
      <xdr:rowOff>1562</xdr:rowOff>
    </xdr:to>
    <xdr:sp macro="" textlink="">
      <xdr:nvSpPr>
        <xdr:cNvPr id="817" name="楕円 816"/>
        <xdr:cNvSpPr/>
      </xdr:nvSpPr>
      <xdr:spPr>
        <a:xfrm>
          <a:off x="20383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18089</xdr:rowOff>
    </xdr:from>
    <xdr:ext cx="469744" cy="259045"/>
    <xdr:sp macro="" textlink="">
      <xdr:nvSpPr>
        <xdr:cNvPr id="818" name="テキスト ボックス 817"/>
        <xdr:cNvSpPr txBox="1"/>
      </xdr:nvSpPr>
      <xdr:spPr>
        <a:xfrm>
          <a:off x="20199428" y="96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54648</xdr:rowOff>
    </xdr:from>
    <xdr:to>
      <xdr:col>102</xdr:col>
      <xdr:colOff>165100</xdr:colOff>
      <xdr:row>57</xdr:row>
      <xdr:rowOff>156248</xdr:rowOff>
    </xdr:to>
    <xdr:sp macro="" textlink="">
      <xdr:nvSpPr>
        <xdr:cNvPr id="819" name="楕円 818"/>
        <xdr:cNvSpPr/>
      </xdr:nvSpPr>
      <xdr:spPr>
        <a:xfrm>
          <a:off x="19494500" y="98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1325</xdr:rowOff>
    </xdr:from>
    <xdr:ext cx="469744" cy="259045"/>
    <xdr:sp macro="" textlink="">
      <xdr:nvSpPr>
        <xdr:cNvPr id="820" name="テキスト ボックス 819"/>
        <xdr:cNvSpPr txBox="1"/>
      </xdr:nvSpPr>
      <xdr:spPr>
        <a:xfrm>
          <a:off x="19310428"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40018</xdr:rowOff>
    </xdr:from>
    <xdr:to>
      <xdr:col>98</xdr:col>
      <xdr:colOff>38100</xdr:colOff>
      <xdr:row>58</xdr:row>
      <xdr:rowOff>141618</xdr:rowOff>
    </xdr:to>
    <xdr:sp macro="" textlink="">
      <xdr:nvSpPr>
        <xdr:cNvPr id="821" name="楕円 820"/>
        <xdr:cNvSpPr/>
      </xdr:nvSpPr>
      <xdr:spPr>
        <a:xfrm>
          <a:off x="18605500" y="9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132745</xdr:rowOff>
    </xdr:from>
    <xdr:ext cx="469744" cy="259045"/>
    <xdr:sp macro="" textlink="">
      <xdr:nvSpPr>
        <xdr:cNvPr id="822" name="テキスト ボックス 821"/>
        <xdr:cNvSpPr txBox="1"/>
      </xdr:nvSpPr>
      <xdr:spPr>
        <a:xfrm>
          <a:off x="18421428" y="10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45" name="直線コネクタ 844"/>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46"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47" name="直線コネクタ 846"/>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48"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49" name="直線コネクタ 848"/>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171430</xdr:rowOff>
    </xdr:from>
    <xdr:to>
      <xdr:col>116</xdr:col>
      <xdr:colOff>63500</xdr:colOff>
      <xdr:row>73</xdr:row>
      <xdr:rowOff>26429</xdr:rowOff>
    </xdr:to>
    <xdr:cxnSp macro="">
      <xdr:nvCxnSpPr>
        <xdr:cNvPr id="850" name="直線コネクタ 849"/>
        <xdr:cNvCxnSpPr/>
      </xdr:nvCxnSpPr>
      <xdr:spPr>
        <a:xfrm>
          <a:off x="21323300" y="12515830"/>
          <a:ext cx="8382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1"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2" name="フローチャート: 判断 851"/>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171430</xdr:rowOff>
    </xdr:from>
    <xdr:to>
      <xdr:col>111</xdr:col>
      <xdr:colOff>177800</xdr:colOff>
      <xdr:row>73</xdr:row>
      <xdr:rowOff>39276</xdr:rowOff>
    </xdr:to>
    <xdr:cxnSp macro="">
      <xdr:nvCxnSpPr>
        <xdr:cNvPr id="853" name="直線コネクタ 852"/>
        <xdr:cNvCxnSpPr/>
      </xdr:nvCxnSpPr>
      <xdr:spPr>
        <a:xfrm flipV="1">
          <a:off x="20434300" y="12515830"/>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54" name="フローチャート: 判断 853"/>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55" name="テキスト ボックス 854"/>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39276</xdr:rowOff>
    </xdr:from>
    <xdr:to>
      <xdr:col>107</xdr:col>
      <xdr:colOff>50800</xdr:colOff>
      <xdr:row>73</xdr:row>
      <xdr:rowOff>116725</xdr:rowOff>
    </xdr:to>
    <xdr:cxnSp macro="">
      <xdr:nvCxnSpPr>
        <xdr:cNvPr id="856" name="直線コネクタ 855"/>
        <xdr:cNvCxnSpPr/>
      </xdr:nvCxnSpPr>
      <xdr:spPr>
        <a:xfrm flipV="1">
          <a:off x="19545300" y="12555126"/>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57" name="フローチャート: 判断 856"/>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58" name="テキスト ボックス 857"/>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116725</xdr:rowOff>
    </xdr:from>
    <xdr:to>
      <xdr:col>102</xdr:col>
      <xdr:colOff>114300</xdr:colOff>
      <xdr:row>74</xdr:row>
      <xdr:rowOff>119309</xdr:rowOff>
    </xdr:to>
    <xdr:cxnSp macro="">
      <xdr:nvCxnSpPr>
        <xdr:cNvPr id="859" name="直線コネクタ 858"/>
        <xdr:cNvCxnSpPr/>
      </xdr:nvCxnSpPr>
      <xdr:spPr>
        <a:xfrm flipV="1">
          <a:off x="18656300" y="12632575"/>
          <a:ext cx="889000" cy="1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0" name="フローチャート: 判断 859"/>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1" name="テキスト ボックス 860"/>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2" name="フローチャート: 判断 861"/>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63" name="テキスト ボックス 862"/>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147079</xdr:rowOff>
    </xdr:from>
    <xdr:to>
      <xdr:col>116</xdr:col>
      <xdr:colOff>114300</xdr:colOff>
      <xdr:row>73</xdr:row>
      <xdr:rowOff>77229</xdr:rowOff>
    </xdr:to>
    <xdr:sp macro="" textlink="">
      <xdr:nvSpPr>
        <xdr:cNvPr id="869" name="楕円 868"/>
        <xdr:cNvSpPr/>
      </xdr:nvSpPr>
      <xdr:spPr>
        <a:xfrm>
          <a:off x="22110700" y="124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169956</xdr:rowOff>
    </xdr:from>
    <xdr:ext cx="534377" cy="259045"/>
    <xdr:sp macro="" textlink="">
      <xdr:nvSpPr>
        <xdr:cNvPr id="870" name="繰出金該当値テキスト"/>
        <xdr:cNvSpPr txBox="1"/>
      </xdr:nvSpPr>
      <xdr:spPr>
        <a:xfrm>
          <a:off x="22212300" y="123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120630</xdr:rowOff>
    </xdr:from>
    <xdr:to>
      <xdr:col>112</xdr:col>
      <xdr:colOff>38100</xdr:colOff>
      <xdr:row>73</xdr:row>
      <xdr:rowOff>50780</xdr:rowOff>
    </xdr:to>
    <xdr:sp macro="" textlink="">
      <xdr:nvSpPr>
        <xdr:cNvPr id="871" name="楕円 870"/>
        <xdr:cNvSpPr/>
      </xdr:nvSpPr>
      <xdr:spPr>
        <a:xfrm>
          <a:off x="21272500" y="124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67307</xdr:rowOff>
    </xdr:from>
    <xdr:ext cx="534377" cy="259045"/>
    <xdr:sp macro="" textlink="">
      <xdr:nvSpPr>
        <xdr:cNvPr id="872" name="テキスト ボックス 871"/>
        <xdr:cNvSpPr txBox="1"/>
      </xdr:nvSpPr>
      <xdr:spPr>
        <a:xfrm>
          <a:off x="21056111" y="122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159926</xdr:rowOff>
    </xdr:from>
    <xdr:to>
      <xdr:col>107</xdr:col>
      <xdr:colOff>101600</xdr:colOff>
      <xdr:row>73</xdr:row>
      <xdr:rowOff>90076</xdr:rowOff>
    </xdr:to>
    <xdr:sp macro="" textlink="">
      <xdr:nvSpPr>
        <xdr:cNvPr id="873" name="楕円 872"/>
        <xdr:cNvSpPr/>
      </xdr:nvSpPr>
      <xdr:spPr>
        <a:xfrm>
          <a:off x="20383500" y="125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106603</xdr:rowOff>
    </xdr:from>
    <xdr:ext cx="534377" cy="259045"/>
    <xdr:sp macro="" textlink="">
      <xdr:nvSpPr>
        <xdr:cNvPr id="874" name="テキスト ボックス 873"/>
        <xdr:cNvSpPr txBox="1"/>
      </xdr:nvSpPr>
      <xdr:spPr>
        <a:xfrm>
          <a:off x="20167111" y="122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65925</xdr:rowOff>
    </xdr:from>
    <xdr:to>
      <xdr:col>102</xdr:col>
      <xdr:colOff>165100</xdr:colOff>
      <xdr:row>73</xdr:row>
      <xdr:rowOff>167525</xdr:rowOff>
    </xdr:to>
    <xdr:sp macro="" textlink="">
      <xdr:nvSpPr>
        <xdr:cNvPr id="875" name="楕円 874"/>
        <xdr:cNvSpPr/>
      </xdr:nvSpPr>
      <xdr:spPr>
        <a:xfrm>
          <a:off x="19494500" y="12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12602</xdr:rowOff>
    </xdr:from>
    <xdr:ext cx="534377" cy="259045"/>
    <xdr:sp macro="" textlink="">
      <xdr:nvSpPr>
        <xdr:cNvPr id="876" name="テキスト ボックス 875"/>
        <xdr:cNvSpPr txBox="1"/>
      </xdr:nvSpPr>
      <xdr:spPr>
        <a:xfrm>
          <a:off x="19278111" y="123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68509</xdr:rowOff>
    </xdr:from>
    <xdr:to>
      <xdr:col>98</xdr:col>
      <xdr:colOff>38100</xdr:colOff>
      <xdr:row>74</xdr:row>
      <xdr:rowOff>170109</xdr:rowOff>
    </xdr:to>
    <xdr:sp macro="" textlink="">
      <xdr:nvSpPr>
        <xdr:cNvPr id="877" name="楕円 876"/>
        <xdr:cNvSpPr/>
      </xdr:nvSpPr>
      <xdr:spPr>
        <a:xfrm>
          <a:off x="18605500" y="127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15186</xdr:rowOff>
    </xdr:from>
    <xdr:ext cx="534377" cy="259045"/>
    <xdr:sp macro="" textlink="">
      <xdr:nvSpPr>
        <xdr:cNvPr id="878" name="テキスト ボックス 877"/>
        <xdr:cNvSpPr txBox="1"/>
      </xdr:nvSpPr>
      <xdr:spPr>
        <a:xfrm>
          <a:off x="18389111" y="125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義務的経費については、施設型給付費等支給事業、生活保護扶助事業、障害者自立支援給付費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の増により扶助費が</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％上昇したものの、前年度とほぼ同額となった。　</a:t>
          </a:r>
          <a:endParaRPr lang="ja-JP" altLang="ja-JP" sz="1400">
            <a:effectLst/>
          </a:endParaRPr>
        </a:p>
        <a:p>
          <a:r>
            <a:rPr kumimoji="1" lang="ja-JP" altLang="ja-JP" sz="1100">
              <a:solidFill>
                <a:schemeClr val="dk1"/>
              </a:solidFill>
              <a:effectLst/>
              <a:latin typeface="+mn-lt"/>
              <a:ea typeface="+mn-ea"/>
              <a:cs typeface="+mn-cs"/>
            </a:rPr>
            <a:t>　投資的経費については、前年度と比較して</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と大幅な</a:t>
          </a:r>
          <a:r>
            <a:rPr kumimoji="1" lang="ja-JP" altLang="ja-JP" sz="1100">
              <a:solidFill>
                <a:schemeClr val="dk1"/>
              </a:solidFill>
              <a:effectLst/>
              <a:latin typeface="+mn-lt"/>
              <a:ea typeface="+mn-ea"/>
              <a:cs typeface="+mn-cs"/>
            </a:rPr>
            <a:t>減額となった。</a:t>
          </a:r>
          <a:r>
            <a:rPr kumimoji="1" lang="ja-JP" altLang="en-US" sz="1100">
              <a:solidFill>
                <a:schemeClr val="dk1"/>
              </a:solidFill>
              <a:effectLst/>
              <a:latin typeface="+mn-lt"/>
              <a:ea typeface="+mn-ea"/>
              <a:cs typeface="+mn-cs"/>
            </a:rPr>
            <a:t>普通建設事業費の補助事業費では、復興事業である笠神八幡線の事業進捗により減となったことに加え、八幡小学校屋内運動場大規模改造事業が平成２９年度に完了したことによる減によって、全体で３７．９％の大幅な減となった。</a:t>
          </a:r>
          <a:r>
            <a:rPr kumimoji="1" lang="ja-JP" altLang="ja-JP" sz="1100">
              <a:solidFill>
                <a:schemeClr val="dk1"/>
              </a:solidFill>
              <a:effectLst/>
              <a:latin typeface="+mn-lt"/>
              <a:ea typeface="+mn-ea"/>
              <a:cs typeface="+mn-cs"/>
            </a:rPr>
            <a:t>単独事業費では、</a:t>
          </a:r>
          <a:r>
            <a:rPr kumimoji="1" lang="ja-JP" altLang="en-US" sz="1100">
              <a:solidFill>
                <a:schemeClr val="dk1"/>
              </a:solidFill>
              <a:effectLst/>
              <a:latin typeface="+mn-lt"/>
              <a:ea typeface="+mn-ea"/>
              <a:cs typeface="+mn-cs"/>
            </a:rPr>
            <a:t>中心市街地の活性化対策関連事業である多賀城駅土地区画整理事業が完了したことによる減によって、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７．５％減となった。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補助費等については、ふるさと・多賀城応援寄附制度による返礼品費が大幅な増額となった</a:t>
          </a:r>
          <a:r>
            <a:rPr kumimoji="1" lang="ja-JP" altLang="en-US" sz="1100">
              <a:solidFill>
                <a:schemeClr val="dk1"/>
              </a:solidFill>
              <a:effectLst/>
              <a:latin typeface="+mn-lt"/>
              <a:ea typeface="+mn-ea"/>
              <a:cs typeface="+mn-cs"/>
            </a:rPr>
            <a:t>ことや地方創生の取組として開催した東大寺展開催に係る補助金の増により、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積立金については、</a:t>
          </a:r>
          <a:r>
            <a:rPr kumimoji="1" lang="ja-JP" altLang="en-US" sz="1100">
              <a:solidFill>
                <a:schemeClr val="dk1"/>
              </a:solidFill>
              <a:effectLst/>
              <a:latin typeface="+mn-lt"/>
              <a:ea typeface="+mn-ea"/>
              <a:cs typeface="+mn-cs"/>
            </a:rPr>
            <a:t>東日本大震災復興交付金の採択額が減少し、東日本大震災復興交付金事業基金積立金が大幅に減となったため、</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貸付金については、</a:t>
          </a:r>
          <a:r>
            <a:rPr kumimoji="1" lang="ja-JP" altLang="en-US" sz="1100">
              <a:solidFill>
                <a:schemeClr val="dk1"/>
              </a:solidFill>
              <a:effectLst/>
              <a:latin typeface="+mn-lt"/>
              <a:ea typeface="+mn-ea"/>
              <a:cs typeface="+mn-cs"/>
            </a:rPr>
            <a:t>ふるさと融資対象事業が完了したことによって、地域総合整備資金貸付金が増となり、</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％の増となった。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62,485
62,009
19.69
32,893,199
29,870,020
644,828
12,443,051
24,697,181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164389</xdr:rowOff>
    </xdr:from>
    <xdr:to>
      <xdr:col>24</xdr:col>
      <xdr:colOff>63500</xdr:colOff>
      <xdr:row>35</xdr:row>
      <xdr:rowOff>15799</xdr:rowOff>
    </xdr:to>
    <xdr:cxnSp macro="">
      <xdr:nvCxnSpPr>
        <xdr:cNvPr id="59" name="直線コネクタ 58"/>
        <xdr:cNvCxnSpPr/>
      </xdr:nvCxnSpPr>
      <xdr:spPr>
        <a:xfrm flipV="1">
          <a:off x="3797300" y="599368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15799</xdr:rowOff>
    </xdr:from>
    <xdr:to>
      <xdr:col>19</xdr:col>
      <xdr:colOff>177800</xdr:colOff>
      <xdr:row>35</xdr:row>
      <xdr:rowOff>40487</xdr:rowOff>
    </xdr:to>
    <xdr:cxnSp macro="">
      <xdr:nvCxnSpPr>
        <xdr:cNvPr id="62" name="直線コネクタ 61"/>
        <xdr:cNvCxnSpPr/>
      </xdr:nvCxnSpPr>
      <xdr:spPr>
        <a:xfrm flipV="1">
          <a:off x="2908300" y="601654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124613</xdr:rowOff>
    </xdr:from>
    <xdr:to>
      <xdr:col>15</xdr:col>
      <xdr:colOff>50800</xdr:colOff>
      <xdr:row>35</xdr:row>
      <xdr:rowOff>40487</xdr:rowOff>
    </xdr:to>
    <xdr:cxnSp macro="">
      <xdr:nvCxnSpPr>
        <xdr:cNvPr id="65" name="直線コネクタ 64"/>
        <xdr:cNvCxnSpPr/>
      </xdr:nvCxnSpPr>
      <xdr:spPr>
        <a:xfrm>
          <a:off x="2019300" y="5953913"/>
          <a:ext cx="8890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124613</xdr:rowOff>
    </xdr:from>
    <xdr:to>
      <xdr:col>10</xdr:col>
      <xdr:colOff>114300</xdr:colOff>
      <xdr:row>35</xdr:row>
      <xdr:rowOff>35001</xdr:rowOff>
    </xdr:to>
    <xdr:cxnSp macro="">
      <xdr:nvCxnSpPr>
        <xdr:cNvPr id="68" name="直線コネクタ 67"/>
        <xdr:cNvCxnSpPr/>
      </xdr:nvCxnSpPr>
      <xdr:spPr>
        <a:xfrm flipV="1">
          <a:off x="1130300" y="5953913"/>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113589</xdr:rowOff>
    </xdr:from>
    <xdr:to>
      <xdr:col>24</xdr:col>
      <xdr:colOff>114300</xdr:colOff>
      <xdr:row>35</xdr:row>
      <xdr:rowOff>43739</xdr:rowOff>
    </xdr:to>
    <xdr:sp macro="" textlink="">
      <xdr:nvSpPr>
        <xdr:cNvPr id="78" name="楕円 77"/>
        <xdr:cNvSpPr/>
      </xdr:nvSpPr>
      <xdr:spPr>
        <a:xfrm>
          <a:off x="45847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136466</xdr:rowOff>
    </xdr:from>
    <xdr:ext cx="469744" cy="259045"/>
    <xdr:sp macro="" textlink="">
      <xdr:nvSpPr>
        <xdr:cNvPr id="79" name="議会費該当値テキスト"/>
        <xdr:cNvSpPr txBox="1"/>
      </xdr:nvSpPr>
      <xdr:spPr>
        <a:xfrm>
          <a:off x="4686300" y="57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136449</xdr:rowOff>
    </xdr:from>
    <xdr:to>
      <xdr:col>20</xdr:col>
      <xdr:colOff>38100</xdr:colOff>
      <xdr:row>35</xdr:row>
      <xdr:rowOff>66599</xdr:rowOff>
    </xdr:to>
    <xdr:sp macro="" textlink="">
      <xdr:nvSpPr>
        <xdr:cNvPr id="80" name="楕円 79"/>
        <xdr:cNvSpPr/>
      </xdr:nvSpPr>
      <xdr:spPr>
        <a:xfrm>
          <a:off x="3746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83126</xdr:rowOff>
    </xdr:from>
    <xdr:ext cx="469744" cy="259045"/>
    <xdr:sp macro="" textlink="">
      <xdr:nvSpPr>
        <xdr:cNvPr id="81" name="テキスト ボックス 80"/>
        <xdr:cNvSpPr txBox="1"/>
      </xdr:nvSpPr>
      <xdr:spPr>
        <a:xfrm>
          <a:off x="3562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161137</xdr:rowOff>
    </xdr:from>
    <xdr:to>
      <xdr:col>15</xdr:col>
      <xdr:colOff>101600</xdr:colOff>
      <xdr:row>35</xdr:row>
      <xdr:rowOff>91287</xdr:rowOff>
    </xdr:to>
    <xdr:sp macro="" textlink="">
      <xdr:nvSpPr>
        <xdr:cNvPr id="82" name="楕円 81"/>
        <xdr:cNvSpPr/>
      </xdr:nvSpPr>
      <xdr:spPr>
        <a:xfrm>
          <a:off x="2857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82414</xdr:rowOff>
    </xdr:from>
    <xdr:ext cx="469744" cy="259045"/>
    <xdr:sp macro="" textlink="">
      <xdr:nvSpPr>
        <xdr:cNvPr id="83" name="テキスト ボックス 82"/>
        <xdr:cNvSpPr txBox="1"/>
      </xdr:nvSpPr>
      <xdr:spPr>
        <a:xfrm>
          <a:off x="2673428"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73813</xdr:rowOff>
    </xdr:from>
    <xdr:to>
      <xdr:col>10</xdr:col>
      <xdr:colOff>165100</xdr:colOff>
      <xdr:row>35</xdr:row>
      <xdr:rowOff>3963</xdr:rowOff>
    </xdr:to>
    <xdr:sp macro="" textlink="">
      <xdr:nvSpPr>
        <xdr:cNvPr id="84" name="楕円 83"/>
        <xdr:cNvSpPr/>
      </xdr:nvSpPr>
      <xdr:spPr>
        <a:xfrm>
          <a:off x="1968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166540</xdr:rowOff>
    </xdr:from>
    <xdr:ext cx="469744" cy="259045"/>
    <xdr:sp macro="" textlink="">
      <xdr:nvSpPr>
        <xdr:cNvPr id="85" name="テキスト ボックス 84"/>
        <xdr:cNvSpPr txBox="1"/>
      </xdr:nvSpPr>
      <xdr:spPr>
        <a:xfrm>
          <a:off x="1784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155651</xdr:rowOff>
    </xdr:from>
    <xdr:to>
      <xdr:col>6</xdr:col>
      <xdr:colOff>38100</xdr:colOff>
      <xdr:row>35</xdr:row>
      <xdr:rowOff>85801</xdr:rowOff>
    </xdr:to>
    <xdr:sp macro="" textlink="">
      <xdr:nvSpPr>
        <xdr:cNvPr id="86" name="楕円 85"/>
        <xdr:cNvSpPr/>
      </xdr:nvSpPr>
      <xdr:spPr>
        <a:xfrm>
          <a:off x="1079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76928</xdr:rowOff>
    </xdr:from>
    <xdr:ext cx="469744" cy="259045"/>
    <xdr:sp macro="" textlink="">
      <xdr:nvSpPr>
        <xdr:cNvPr id="87" name="テキスト ボックス 86"/>
        <xdr:cNvSpPr txBox="1"/>
      </xdr:nvSpPr>
      <xdr:spPr>
        <a:xfrm>
          <a:off x="895428"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138200</xdr:rowOff>
    </xdr:from>
    <xdr:to>
      <xdr:col>24</xdr:col>
      <xdr:colOff>62865</xdr:colOff>
      <xdr:row>58</xdr:row>
      <xdr:rowOff>13211</xdr:rowOff>
    </xdr:to>
    <xdr:cxnSp macro="">
      <xdr:nvCxnSpPr>
        <xdr:cNvPr id="109" name="直線コネクタ 108"/>
        <xdr:cNvCxnSpPr/>
      </xdr:nvCxnSpPr>
      <xdr:spPr>
        <a:xfrm flipV="1">
          <a:off x="4633595" y="9567950"/>
          <a:ext cx="1270" cy="38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17038</xdr:rowOff>
    </xdr:from>
    <xdr:ext cx="534377" cy="259045"/>
    <xdr:sp macro="" textlink="">
      <xdr:nvSpPr>
        <xdr:cNvPr id="110" name="総務費最小値テキスト"/>
        <xdr:cNvSpPr txBox="1"/>
      </xdr:nvSpPr>
      <xdr:spPr>
        <a:xfrm>
          <a:off x="4686300" y="99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13211</xdr:rowOff>
    </xdr:from>
    <xdr:to>
      <xdr:col>24</xdr:col>
      <xdr:colOff>152400</xdr:colOff>
      <xdr:row>58</xdr:row>
      <xdr:rowOff>13211</xdr:rowOff>
    </xdr:to>
    <xdr:cxnSp macro="">
      <xdr:nvCxnSpPr>
        <xdr:cNvPr id="111" name="直線コネクタ 110"/>
        <xdr:cNvCxnSpPr/>
      </xdr:nvCxnSpPr>
      <xdr:spPr>
        <a:xfrm>
          <a:off x="4546600" y="995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84877</xdr:rowOff>
    </xdr:from>
    <xdr:ext cx="599010" cy="259045"/>
    <xdr:sp macro="" textlink="">
      <xdr:nvSpPr>
        <xdr:cNvPr id="112" name="総務費最大値テキスト"/>
        <xdr:cNvSpPr txBox="1"/>
      </xdr:nvSpPr>
      <xdr:spPr>
        <a:xfrm>
          <a:off x="4686300" y="93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138200</xdr:rowOff>
    </xdr:from>
    <xdr:to>
      <xdr:col>24</xdr:col>
      <xdr:colOff>152400</xdr:colOff>
      <xdr:row>55</xdr:row>
      <xdr:rowOff>138200</xdr:rowOff>
    </xdr:to>
    <xdr:cxnSp macro="">
      <xdr:nvCxnSpPr>
        <xdr:cNvPr id="113" name="直線コネクタ 112"/>
        <xdr:cNvCxnSpPr/>
      </xdr:nvCxnSpPr>
      <xdr:spPr>
        <a:xfrm>
          <a:off x="4546600" y="9567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xdr:rowOff>
    </xdr:from>
    <xdr:to>
      <xdr:col>24</xdr:col>
      <xdr:colOff>63500</xdr:colOff>
      <xdr:row>56</xdr:row>
      <xdr:rowOff>29158</xdr:rowOff>
    </xdr:to>
    <xdr:cxnSp macro="">
      <xdr:nvCxnSpPr>
        <xdr:cNvPr id="114" name="直線コネクタ 113"/>
        <xdr:cNvCxnSpPr/>
      </xdr:nvCxnSpPr>
      <xdr:spPr>
        <a:xfrm flipV="1">
          <a:off x="3797300" y="9602405"/>
          <a:ext cx="8382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25109</xdr:rowOff>
    </xdr:from>
    <xdr:ext cx="534377" cy="259045"/>
    <xdr:sp macro="" textlink="">
      <xdr:nvSpPr>
        <xdr:cNvPr id="115" name="総務費平均値テキスト"/>
        <xdr:cNvSpPr txBox="1"/>
      </xdr:nvSpPr>
      <xdr:spPr>
        <a:xfrm>
          <a:off x="4686300" y="9797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46682</xdr:rowOff>
    </xdr:from>
    <xdr:to>
      <xdr:col>24</xdr:col>
      <xdr:colOff>114300</xdr:colOff>
      <xdr:row>57</xdr:row>
      <xdr:rowOff>148282</xdr:rowOff>
    </xdr:to>
    <xdr:sp macro="" textlink="">
      <xdr:nvSpPr>
        <xdr:cNvPr id="116" name="フローチャート: 判断 115"/>
        <xdr:cNvSpPr/>
      </xdr:nvSpPr>
      <xdr:spPr>
        <a:xfrm>
          <a:off x="45847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21079</xdr:rowOff>
    </xdr:from>
    <xdr:to>
      <xdr:col>19</xdr:col>
      <xdr:colOff>177800</xdr:colOff>
      <xdr:row>56</xdr:row>
      <xdr:rowOff>29158</xdr:rowOff>
    </xdr:to>
    <xdr:cxnSp macro="">
      <xdr:nvCxnSpPr>
        <xdr:cNvPr id="117" name="直線コネクタ 116"/>
        <xdr:cNvCxnSpPr/>
      </xdr:nvCxnSpPr>
      <xdr:spPr>
        <a:xfrm>
          <a:off x="2908300" y="9622279"/>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37817</xdr:rowOff>
    </xdr:from>
    <xdr:to>
      <xdr:col>20</xdr:col>
      <xdr:colOff>38100</xdr:colOff>
      <xdr:row>57</xdr:row>
      <xdr:rowOff>139417</xdr:rowOff>
    </xdr:to>
    <xdr:sp macro="" textlink="">
      <xdr:nvSpPr>
        <xdr:cNvPr id="118" name="フローチャート: 判断 117"/>
        <xdr:cNvSpPr/>
      </xdr:nvSpPr>
      <xdr:spPr>
        <a:xfrm>
          <a:off x="3746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130544</xdr:rowOff>
    </xdr:from>
    <xdr:ext cx="534377" cy="259045"/>
    <xdr:sp macro="" textlink="">
      <xdr:nvSpPr>
        <xdr:cNvPr id="119" name="テキスト ボックス 118"/>
        <xdr:cNvSpPr txBox="1"/>
      </xdr:nvSpPr>
      <xdr:spPr>
        <a:xfrm>
          <a:off x="3530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74974</xdr:rowOff>
    </xdr:from>
    <xdr:to>
      <xdr:col>15</xdr:col>
      <xdr:colOff>50800</xdr:colOff>
      <xdr:row>56</xdr:row>
      <xdr:rowOff>21079</xdr:rowOff>
    </xdr:to>
    <xdr:cxnSp macro="">
      <xdr:nvCxnSpPr>
        <xdr:cNvPr id="120" name="直線コネクタ 119"/>
        <xdr:cNvCxnSpPr/>
      </xdr:nvCxnSpPr>
      <xdr:spPr>
        <a:xfrm>
          <a:off x="2019300" y="9333274"/>
          <a:ext cx="8890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42480</xdr:rowOff>
    </xdr:from>
    <xdr:to>
      <xdr:col>15</xdr:col>
      <xdr:colOff>101600</xdr:colOff>
      <xdr:row>57</xdr:row>
      <xdr:rowOff>144080</xdr:rowOff>
    </xdr:to>
    <xdr:sp macro="" textlink="">
      <xdr:nvSpPr>
        <xdr:cNvPr id="121" name="フローチャート: 判断 120"/>
        <xdr:cNvSpPr/>
      </xdr:nvSpPr>
      <xdr:spPr>
        <a:xfrm>
          <a:off x="2857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135207</xdr:rowOff>
    </xdr:from>
    <xdr:ext cx="534377" cy="259045"/>
    <xdr:sp macro="" textlink="">
      <xdr:nvSpPr>
        <xdr:cNvPr id="122" name="テキスト ボックス 121"/>
        <xdr:cNvSpPr txBox="1"/>
      </xdr:nvSpPr>
      <xdr:spPr>
        <a:xfrm>
          <a:off x="2641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135000</xdr:rowOff>
    </xdr:from>
    <xdr:to>
      <xdr:col>10</xdr:col>
      <xdr:colOff>114300</xdr:colOff>
      <xdr:row>54</xdr:row>
      <xdr:rowOff>74974</xdr:rowOff>
    </xdr:to>
    <xdr:cxnSp macro="">
      <xdr:nvCxnSpPr>
        <xdr:cNvPr id="123" name="直線コネクタ 122"/>
        <xdr:cNvCxnSpPr/>
      </xdr:nvCxnSpPr>
      <xdr:spPr>
        <a:xfrm>
          <a:off x="1130300" y="8707500"/>
          <a:ext cx="889000" cy="6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19794</xdr:rowOff>
    </xdr:from>
    <xdr:to>
      <xdr:col>10</xdr:col>
      <xdr:colOff>165100</xdr:colOff>
      <xdr:row>57</xdr:row>
      <xdr:rowOff>121394</xdr:rowOff>
    </xdr:to>
    <xdr:sp macro="" textlink="">
      <xdr:nvSpPr>
        <xdr:cNvPr id="124" name="フローチャート: 判断 123"/>
        <xdr:cNvSpPr/>
      </xdr:nvSpPr>
      <xdr:spPr>
        <a:xfrm>
          <a:off x="1968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112521</xdr:rowOff>
    </xdr:from>
    <xdr:ext cx="534377" cy="259045"/>
    <xdr:sp macro="" textlink="">
      <xdr:nvSpPr>
        <xdr:cNvPr id="125" name="テキスト ボックス 124"/>
        <xdr:cNvSpPr txBox="1"/>
      </xdr:nvSpPr>
      <xdr:spPr>
        <a:xfrm>
          <a:off x="1752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6" name="フローチャート: 判断 125"/>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7" name="テキスト ボックス 126"/>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121855</xdr:rowOff>
    </xdr:from>
    <xdr:to>
      <xdr:col>24</xdr:col>
      <xdr:colOff>114300</xdr:colOff>
      <xdr:row>56</xdr:row>
      <xdr:rowOff>52005</xdr:rowOff>
    </xdr:to>
    <xdr:sp macro="" textlink="">
      <xdr:nvSpPr>
        <xdr:cNvPr id="133" name="楕円 132"/>
        <xdr:cNvSpPr/>
      </xdr:nvSpPr>
      <xdr:spPr>
        <a:xfrm>
          <a:off x="4584700" y="9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40427</xdr:rowOff>
    </xdr:from>
    <xdr:ext cx="599010" cy="259045"/>
    <xdr:sp macro="" textlink="">
      <xdr:nvSpPr>
        <xdr:cNvPr id="134" name="総務費該当値テキスト"/>
        <xdr:cNvSpPr txBox="1"/>
      </xdr:nvSpPr>
      <xdr:spPr>
        <a:xfrm>
          <a:off x="4686300" y="947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149808</xdr:rowOff>
    </xdr:from>
    <xdr:to>
      <xdr:col>20</xdr:col>
      <xdr:colOff>38100</xdr:colOff>
      <xdr:row>56</xdr:row>
      <xdr:rowOff>79958</xdr:rowOff>
    </xdr:to>
    <xdr:sp macro="" textlink="">
      <xdr:nvSpPr>
        <xdr:cNvPr id="135" name="楕円 134"/>
        <xdr:cNvSpPr/>
      </xdr:nvSpPr>
      <xdr:spPr>
        <a:xfrm>
          <a:off x="3746500" y="95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96485</xdr:rowOff>
    </xdr:from>
    <xdr:ext cx="534377" cy="259045"/>
    <xdr:sp macro="" textlink="">
      <xdr:nvSpPr>
        <xdr:cNvPr id="136" name="テキスト ボックス 135"/>
        <xdr:cNvSpPr txBox="1"/>
      </xdr:nvSpPr>
      <xdr:spPr>
        <a:xfrm>
          <a:off x="3530111" y="93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141729</xdr:rowOff>
    </xdr:from>
    <xdr:to>
      <xdr:col>15</xdr:col>
      <xdr:colOff>101600</xdr:colOff>
      <xdr:row>56</xdr:row>
      <xdr:rowOff>71879</xdr:rowOff>
    </xdr:to>
    <xdr:sp macro="" textlink="">
      <xdr:nvSpPr>
        <xdr:cNvPr id="137" name="楕円 136"/>
        <xdr:cNvSpPr/>
      </xdr:nvSpPr>
      <xdr:spPr>
        <a:xfrm>
          <a:off x="28575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88406</xdr:rowOff>
    </xdr:from>
    <xdr:ext cx="599010" cy="259045"/>
    <xdr:sp macro="" textlink="">
      <xdr:nvSpPr>
        <xdr:cNvPr id="138" name="テキスト ボックス 137"/>
        <xdr:cNvSpPr txBox="1"/>
      </xdr:nvSpPr>
      <xdr:spPr>
        <a:xfrm>
          <a:off x="2608795" y="934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24174</xdr:rowOff>
    </xdr:from>
    <xdr:to>
      <xdr:col>10</xdr:col>
      <xdr:colOff>165100</xdr:colOff>
      <xdr:row>54</xdr:row>
      <xdr:rowOff>125774</xdr:rowOff>
    </xdr:to>
    <xdr:sp macro="" textlink="">
      <xdr:nvSpPr>
        <xdr:cNvPr id="139" name="楕円 138"/>
        <xdr:cNvSpPr/>
      </xdr:nvSpPr>
      <xdr:spPr>
        <a:xfrm>
          <a:off x="1968500" y="9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142301</xdr:rowOff>
    </xdr:from>
    <xdr:ext cx="599010" cy="259045"/>
    <xdr:sp macro="" textlink="">
      <xdr:nvSpPr>
        <xdr:cNvPr id="140" name="テキスト ボックス 139"/>
        <xdr:cNvSpPr txBox="1"/>
      </xdr:nvSpPr>
      <xdr:spPr>
        <a:xfrm>
          <a:off x="1719795" y="90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84200</xdr:rowOff>
    </xdr:from>
    <xdr:to>
      <xdr:col>6</xdr:col>
      <xdr:colOff>38100</xdr:colOff>
      <xdr:row>51</xdr:row>
      <xdr:rowOff>14350</xdr:rowOff>
    </xdr:to>
    <xdr:sp macro="" textlink="">
      <xdr:nvSpPr>
        <xdr:cNvPr id="141" name="楕円 140"/>
        <xdr:cNvSpPr/>
      </xdr:nvSpPr>
      <xdr:spPr>
        <a:xfrm>
          <a:off x="1079500" y="8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30877</xdr:rowOff>
    </xdr:from>
    <xdr:ext cx="599010" cy="259045"/>
    <xdr:sp macro="" textlink="">
      <xdr:nvSpPr>
        <xdr:cNvPr id="142" name="テキスト ボックス 141"/>
        <xdr:cNvSpPr txBox="1"/>
      </xdr:nvSpPr>
      <xdr:spPr>
        <a:xfrm>
          <a:off x="830795" y="8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69" name="直線コネクタ 168"/>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0"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1" name="直線コネクタ 170"/>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2"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3" name="直線コネクタ 172"/>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35458</xdr:rowOff>
    </xdr:from>
    <xdr:to>
      <xdr:col>24</xdr:col>
      <xdr:colOff>63500</xdr:colOff>
      <xdr:row>76</xdr:row>
      <xdr:rowOff>59941</xdr:rowOff>
    </xdr:to>
    <xdr:cxnSp macro="">
      <xdr:nvCxnSpPr>
        <xdr:cNvPr id="174" name="直線コネクタ 173"/>
        <xdr:cNvCxnSpPr/>
      </xdr:nvCxnSpPr>
      <xdr:spPr>
        <a:xfrm flipV="1">
          <a:off x="3797300" y="13065658"/>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5"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6" name="フローチャート: 判断 175"/>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59941</xdr:rowOff>
    </xdr:from>
    <xdr:to>
      <xdr:col>19</xdr:col>
      <xdr:colOff>177800</xdr:colOff>
      <xdr:row>76</xdr:row>
      <xdr:rowOff>67311</xdr:rowOff>
    </xdr:to>
    <xdr:cxnSp macro="">
      <xdr:nvCxnSpPr>
        <xdr:cNvPr id="177" name="直線コネクタ 176"/>
        <xdr:cNvCxnSpPr/>
      </xdr:nvCxnSpPr>
      <xdr:spPr>
        <a:xfrm flipV="1">
          <a:off x="2908300" y="1309014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78" name="フローチャート: 判断 177"/>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79" name="テキスト ボックス 178"/>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8615</xdr:rowOff>
    </xdr:from>
    <xdr:to>
      <xdr:col>15</xdr:col>
      <xdr:colOff>50800</xdr:colOff>
      <xdr:row>76</xdr:row>
      <xdr:rowOff>67311</xdr:rowOff>
    </xdr:to>
    <xdr:cxnSp macro="">
      <xdr:nvCxnSpPr>
        <xdr:cNvPr id="180" name="直線コネクタ 179"/>
        <xdr:cNvCxnSpPr/>
      </xdr:nvCxnSpPr>
      <xdr:spPr>
        <a:xfrm>
          <a:off x="2019300" y="13038815"/>
          <a:ext cx="8890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1" name="フローチャート: 判断 180"/>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2" name="テキスト ボックス 181"/>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8615</xdr:rowOff>
    </xdr:from>
    <xdr:to>
      <xdr:col>10</xdr:col>
      <xdr:colOff>114300</xdr:colOff>
      <xdr:row>76</xdr:row>
      <xdr:rowOff>92238</xdr:rowOff>
    </xdr:to>
    <xdr:cxnSp macro="">
      <xdr:nvCxnSpPr>
        <xdr:cNvPr id="183" name="直線コネクタ 182"/>
        <xdr:cNvCxnSpPr/>
      </xdr:nvCxnSpPr>
      <xdr:spPr>
        <a:xfrm flipV="1">
          <a:off x="1130300" y="13038815"/>
          <a:ext cx="889000" cy="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4" name="フローチャート: 判断 183"/>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85" name="テキスト ボックス 184"/>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6" name="フローチャート: 判断 185"/>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87" name="テキスト ボックス 186"/>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156108</xdr:rowOff>
    </xdr:from>
    <xdr:to>
      <xdr:col>24</xdr:col>
      <xdr:colOff>114300</xdr:colOff>
      <xdr:row>76</xdr:row>
      <xdr:rowOff>86258</xdr:rowOff>
    </xdr:to>
    <xdr:sp macro="" textlink="">
      <xdr:nvSpPr>
        <xdr:cNvPr id="193" name="楕円 192"/>
        <xdr:cNvSpPr/>
      </xdr:nvSpPr>
      <xdr:spPr>
        <a:xfrm>
          <a:off x="4584700" y="13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134535</xdr:rowOff>
    </xdr:from>
    <xdr:ext cx="599010" cy="259045"/>
    <xdr:sp macro="" textlink="">
      <xdr:nvSpPr>
        <xdr:cNvPr id="194" name="民生費該当値テキスト"/>
        <xdr:cNvSpPr txBox="1"/>
      </xdr:nvSpPr>
      <xdr:spPr>
        <a:xfrm>
          <a:off x="4686300" y="1299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9141</xdr:rowOff>
    </xdr:from>
    <xdr:to>
      <xdr:col>20</xdr:col>
      <xdr:colOff>38100</xdr:colOff>
      <xdr:row>76</xdr:row>
      <xdr:rowOff>110741</xdr:rowOff>
    </xdr:to>
    <xdr:sp macro="" textlink="">
      <xdr:nvSpPr>
        <xdr:cNvPr id="195" name="楕円 194"/>
        <xdr:cNvSpPr/>
      </xdr:nvSpPr>
      <xdr:spPr>
        <a:xfrm>
          <a:off x="3746500" y="130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101868</xdr:rowOff>
    </xdr:from>
    <xdr:ext cx="599010" cy="259045"/>
    <xdr:sp macro="" textlink="">
      <xdr:nvSpPr>
        <xdr:cNvPr id="196" name="テキスト ボックス 195"/>
        <xdr:cNvSpPr txBox="1"/>
      </xdr:nvSpPr>
      <xdr:spPr>
        <a:xfrm>
          <a:off x="3497795" y="131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16511</xdr:rowOff>
    </xdr:from>
    <xdr:to>
      <xdr:col>15</xdr:col>
      <xdr:colOff>101600</xdr:colOff>
      <xdr:row>76</xdr:row>
      <xdr:rowOff>118111</xdr:rowOff>
    </xdr:to>
    <xdr:sp macro="" textlink="">
      <xdr:nvSpPr>
        <xdr:cNvPr id="197" name="楕円 196"/>
        <xdr:cNvSpPr/>
      </xdr:nvSpPr>
      <xdr:spPr>
        <a:xfrm>
          <a:off x="2857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109238</xdr:rowOff>
    </xdr:from>
    <xdr:ext cx="599010" cy="259045"/>
    <xdr:sp macro="" textlink="">
      <xdr:nvSpPr>
        <xdr:cNvPr id="198" name="テキスト ボックス 197"/>
        <xdr:cNvSpPr txBox="1"/>
      </xdr:nvSpPr>
      <xdr:spPr>
        <a:xfrm>
          <a:off x="2608795" y="1313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129264</xdr:rowOff>
    </xdr:from>
    <xdr:to>
      <xdr:col>10</xdr:col>
      <xdr:colOff>165100</xdr:colOff>
      <xdr:row>76</xdr:row>
      <xdr:rowOff>59413</xdr:rowOff>
    </xdr:to>
    <xdr:sp macro="" textlink="">
      <xdr:nvSpPr>
        <xdr:cNvPr id="199" name="楕円 198"/>
        <xdr:cNvSpPr/>
      </xdr:nvSpPr>
      <xdr:spPr>
        <a:xfrm>
          <a:off x="1968500" y="12988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75941</xdr:rowOff>
    </xdr:from>
    <xdr:ext cx="599010" cy="259045"/>
    <xdr:sp macro="" textlink="">
      <xdr:nvSpPr>
        <xdr:cNvPr id="200" name="テキスト ボックス 199"/>
        <xdr:cNvSpPr txBox="1"/>
      </xdr:nvSpPr>
      <xdr:spPr>
        <a:xfrm>
          <a:off x="1719795" y="127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41438</xdr:rowOff>
    </xdr:from>
    <xdr:to>
      <xdr:col>6</xdr:col>
      <xdr:colOff>38100</xdr:colOff>
      <xdr:row>76</xdr:row>
      <xdr:rowOff>143038</xdr:rowOff>
    </xdr:to>
    <xdr:sp macro="" textlink="">
      <xdr:nvSpPr>
        <xdr:cNvPr id="201" name="楕円 200"/>
        <xdr:cNvSpPr/>
      </xdr:nvSpPr>
      <xdr:spPr>
        <a:xfrm>
          <a:off x="1079500" y="130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134165</xdr:rowOff>
    </xdr:from>
    <xdr:ext cx="599010" cy="259045"/>
    <xdr:sp macro="" textlink="">
      <xdr:nvSpPr>
        <xdr:cNvPr id="202" name="テキスト ボックス 201"/>
        <xdr:cNvSpPr txBox="1"/>
      </xdr:nvSpPr>
      <xdr:spPr>
        <a:xfrm>
          <a:off x="830795" y="1316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29" name="直線コネクタ 228"/>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0"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1" name="直線コネクタ 230"/>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2"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3" name="直線コネクタ 232"/>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100757</xdr:rowOff>
    </xdr:from>
    <xdr:to>
      <xdr:col>24</xdr:col>
      <xdr:colOff>63500</xdr:colOff>
      <xdr:row>99</xdr:row>
      <xdr:rowOff>116367</xdr:rowOff>
    </xdr:to>
    <xdr:cxnSp macro="">
      <xdr:nvCxnSpPr>
        <xdr:cNvPr id="234" name="直線コネクタ 233"/>
        <xdr:cNvCxnSpPr/>
      </xdr:nvCxnSpPr>
      <xdr:spPr>
        <a:xfrm>
          <a:off x="3797300" y="17074307"/>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35"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6" name="フローチャート: 判断 235"/>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100757</xdr:rowOff>
    </xdr:from>
    <xdr:to>
      <xdr:col>19</xdr:col>
      <xdr:colOff>177800</xdr:colOff>
      <xdr:row>99</xdr:row>
      <xdr:rowOff>106356</xdr:rowOff>
    </xdr:to>
    <xdr:cxnSp macro="">
      <xdr:nvCxnSpPr>
        <xdr:cNvPr id="237" name="直線コネクタ 236"/>
        <xdr:cNvCxnSpPr/>
      </xdr:nvCxnSpPr>
      <xdr:spPr>
        <a:xfrm flipV="1">
          <a:off x="2908300" y="17074307"/>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38" name="フローチャート: 判断 237"/>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39" name="テキスト ボックス 238"/>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93833</xdr:rowOff>
    </xdr:from>
    <xdr:to>
      <xdr:col>15</xdr:col>
      <xdr:colOff>50800</xdr:colOff>
      <xdr:row>99</xdr:row>
      <xdr:rowOff>106356</xdr:rowOff>
    </xdr:to>
    <xdr:cxnSp macro="">
      <xdr:nvCxnSpPr>
        <xdr:cNvPr id="240" name="直線コネクタ 239"/>
        <xdr:cNvCxnSpPr/>
      </xdr:nvCxnSpPr>
      <xdr:spPr>
        <a:xfrm>
          <a:off x="2019300" y="17067383"/>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1" name="フローチャート: 判断 240"/>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2" name="テキスト ボックス 241"/>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93833</xdr:rowOff>
    </xdr:from>
    <xdr:to>
      <xdr:col>10</xdr:col>
      <xdr:colOff>114300</xdr:colOff>
      <xdr:row>99</xdr:row>
      <xdr:rowOff>105834</xdr:rowOff>
    </xdr:to>
    <xdr:cxnSp macro="">
      <xdr:nvCxnSpPr>
        <xdr:cNvPr id="243" name="直線コネクタ 242"/>
        <xdr:cNvCxnSpPr/>
      </xdr:nvCxnSpPr>
      <xdr:spPr>
        <a:xfrm flipV="1">
          <a:off x="1130300" y="1706738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4" name="フローチャート: 判断 243"/>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45" name="テキスト ボックス 244"/>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6" name="フローチャート: 判断 245"/>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47" name="テキスト ボックス 246"/>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65567</xdr:rowOff>
    </xdr:from>
    <xdr:to>
      <xdr:col>24</xdr:col>
      <xdr:colOff>114300</xdr:colOff>
      <xdr:row>99</xdr:row>
      <xdr:rowOff>167167</xdr:rowOff>
    </xdr:to>
    <xdr:sp macro="" textlink="">
      <xdr:nvSpPr>
        <xdr:cNvPr id="253" name="楕円 252"/>
        <xdr:cNvSpPr/>
      </xdr:nvSpPr>
      <xdr:spPr>
        <a:xfrm>
          <a:off x="4584700" y="170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151944</xdr:rowOff>
    </xdr:from>
    <xdr:ext cx="534377" cy="259045"/>
    <xdr:sp macro="" textlink="">
      <xdr:nvSpPr>
        <xdr:cNvPr id="254" name="衛生費該当値テキスト"/>
        <xdr:cNvSpPr txBox="1"/>
      </xdr:nvSpPr>
      <xdr:spPr>
        <a:xfrm>
          <a:off x="4686300" y="1695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49957</xdr:rowOff>
    </xdr:from>
    <xdr:to>
      <xdr:col>20</xdr:col>
      <xdr:colOff>38100</xdr:colOff>
      <xdr:row>99</xdr:row>
      <xdr:rowOff>151557</xdr:rowOff>
    </xdr:to>
    <xdr:sp macro="" textlink="">
      <xdr:nvSpPr>
        <xdr:cNvPr id="255" name="楕円 254"/>
        <xdr:cNvSpPr/>
      </xdr:nvSpPr>
      <xdr:spPr>
        <a:xfrm>
          <a:off x="3746500" y="170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142684</xdr:rowOff>
    </xdr:from>
    <xdr:ext cx="534377" cy="259045"/>
    <xdr:sp macro="" textlink="">
      <xdr:nvSpPr>
        <xdr:cNvPr id="256" name="テキスト ボックス 255"/>
        <xdr:cNvSpPr txBox="1"/>
      </xdr:nvSpPr>
      <xdr:spPr>
        <a:xfrm>
          <a:off x="3530111" y="171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55556</xdr:rowOff>
    </xdr:from>
    <xdr:to>
      <xdr:col>15</xdr:col>
      <xdr:colOff>101600</xdr:colOff>
      <xdr:row>99</xdr:row>
      <xdr:rowOff>157156</xdr:rowOff>
    </xdr:to>
    <xdr:sp macro="" textlink="">
      <xdr:nvSpPr>
        <xdr:cNvPr id="257" name="楕円 256"/>
        <xdr:cNvSpPr/>
      </xdr:nvSpPr>
      <xdr:spPr>
        <a:xfrm>
          <a:off x="2857500" y="170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148283</xdr:rowOff>
    </xdr:from>
    <xdr:ext cx="534377" cy="259045"/>
    <xdr:sp macro="" textlink="">
      <xdr:nvSpPr>
        <xdr:cNvPr id="258" name="テキスト ボックス 257"/>
        <xdr:cNvSpPr txBox="1"/>
      </xdr:nvSpPr>
      <xdr:spPr>
        <a:xfrm>
          <a:off x="2641111" y="171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43033</xdr:rowOff>
    </xdr:from>
    <xdr:to>
      <xdr:col>10</xdr:col>
      <xdr:colOff>165100</xdr:colOff>
      <xdr:row>99</xdr:row>
      <xdr:rowOff>144633</xdr:rowOff>
    </xdr:to>
    <xdr:sp macro="" textlink="">
      <xdr:nvSpPr>
        <xdr:cNvPr id="259" name="楕円 258"/>
        <xdr:cNvSpPr/>
      </xdr:nvSpPr>
      <xdr:spPr>
        <a:xfrm>
          <a:off x="1968500" y="17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135760</xdr:rowOff>
    </xdr:from>
    <xdr:ext cx="534377" cy="259045"/>
    <xdr:sp macro="" textlink="">
      <xdr:nvSpPr>
        <xdr:cNvPr id="260" name="テキスト ボックス 259"/>
        <xdr:cNvSpPr txBox="1"/>
      </xdr:nvSpPr>
      <xdr:spPr>
        <a:xfrm>
          <a:off x="1752111" y="171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55034</xdr:rowOff>
    </xdr:from>
    <xdr:to>
      <xdr:col>6</xdr:col>
      <xdr:colOff>38100</xdr:colOff>
      <xdr:row>99</xdr:row>
      <xdr:rowOff>156634</xdr:rowOff>
    </xdr:to>
    <xdr:sp macro="" textlink="">
      <xdr:nvSpPr>
        <xdr:cNvPr id="261" name="楕円 260"/>
        <xdr:cNvSpPr/>
      </xdr:nvSpPr>
      <xdr:spPr>
        <a:xfrm>
          <a:off x="1079500" y="170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147761</xdr:rowOff>
    </xdr:from>
    <xdr:ext cx="534377" cy="259045"/>
    <xdr:sp macro="" textlink="">
      <xdr:nvSpPr>
        <xdr:cNvPr id="262" name="テキスト ボックス 261"/>
        <xdr:cNvSpPr txBox="1"/>
      </xdr:nvSpPr>
      <xdr:spPr>
        <a:xfrm>
          <a:off x="863111" y="171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100185</xdr:rowOff>
    </xdr:from>
    <xdr:to>
      <xdr:col>54</xdr:col>
      <xdr:colOff>189865</xdr:colOff>
      <xdr:row>39</xdr:row>
      <xdr:rowOff>98878</xdr:rowOff>
    </xdr:to>
    <xdr:cxnSp macro="">
      <xdr:nvCxnSpPr>
        <xdr:cNvPr id="288" name="直線コネクタ 287"/>
        <xdr:cNvCxnSpPr/>
      </xdr:nvCxnSpPr>
      <xdr:spPr>
        <a:xfrm flipV="1">
          <a:off x="10475595" y="5586585"/>
          <a:ext cx="1270" cy="11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46862</xdr:rowOff>
    </xdr:from>
    <xdr:ext cx="469744" cy="259045"/>
    <xdr:sp macro="" textlink="">
      <xdr:nvSpPr>
        <xdr:cNvPr id="291" name="労働費最大値テキスト"/>
        <xdr:cNvSpPr txBox="1"/>
      </xdr:nvSpPr>
      <xdr:spPr>
        <a:xfrm>
          <a:off x="10528300" y="536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100185</xdr:rowOff>
    </xdr:from>
    <xdr:to>
      <xdr:col>55</xdr:col>
      <xdr:colOff>88900</xdr:colOff>
      <xdr:row>32</xdr:row>
      <xdr:rowOff>100185</xdr:rowOff>
    </xdr:to>
    <xdr:cxnSp macro="">
      <xdr:nvCxnSpPr>
        <xdr:cNvPr id="292" name="直線コネクタ 291"/>
        <xdr:cNvCxnSpPr/>
      </xdr:nvCxnSpPr>
      <xdr:spPr>
        <a:xfrm>
          <a:off x="10388600" y="55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48587</xdr:rowOff>
    </xdr:from>
    <xdr:to>
      <xdr:col>55</xdr:col>
      <xdr:colOff>0</xdr:colOff>
      <xdr:row>37</xdr:row>
      <xdr:rowOff>82550</xdr:rowOff>
    </xdr:to>
    <xdr:cxnSp macro="">
      <xdr:nvCxnSpPr>
        <xdr:cNvPr id="293" name="直線コネクタ 292"/>
        <xdr:cNvCxnSpPr/>
      </xdr:nvCxnSpPr>
      <xdr:spPr>
        <a:xfrm>
          <a:off x="9639300" y="6392237"/>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163992</xdr:rowOff>
    </xdr:from>
    <xdr:ext cx="378565" cy="259045"/>
    <xdr:sp macro="" textlink="">
      <xdr:nvSpPr>
        <xdr:cNvPr id="294" name="労働費平均値テキスト"/>
        <xdr:cNvSpPr txBox="1"/>
      </xdr:nvSpPr>
      <xdr:spPr>
        <a:xfrm>
          <a:off x="10528300" y="6507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14115</xdr:rowOff>
    </xdr:from>
    <xdr:to>
      <xdr:col>55</xdr:col>
      <xdr:colOff>50800</xdr:colOff>
      <xdr:row>38</xdr:row>
      <xdr:rowOff>115715</xdr:rowOff>
    </xdr:to>
    <xdr:sp macro="" textlink="">
      <xdr:nvSpPr>
        <xdr:cNvPr id="295" name="フローチャート: 判断 294"/>
        <xdr:cNvSpPr/>
      </xdr:nvSpPr>
      <xdr:spPr>
        <a:xfrm>
          <a:off x="10426700" y="65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4499</xdr:rowOff>
    </xdr:from>
    <xdr:to>
      <xdr:col>50</xdr:col>
      <xdr:colOff>114300</xdr:colOff>
      <xdr:row>37</xdr:row>
      <xdr:rowOff>48587</xdr:rowOff>
    </xdr:to>
    <xdr:cxnSp macro="">
      <xdr:nvCxnSpPr>
        <xdr:cNvPr id="296" name="直線コネクタ 295"/>
        <xdr:cNvCxnSpPr/>
      </xdr:nvCxnSpPr>
      <xdr:spPr>
        <a:xfrm>
          <a:off x="8750300" y="634814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152908</xdr:rowOff>
    </xdr:from>
    <xdr:to>
      <xdr:col>50</xdr:col>
      <xdr:colOff>165100</xdr:colOff>
      <xdr:row>38</xdr:row>
      <xdr:rowOff>83058</xdr:rowOff>
    </xdr:to>
    <xdr:sp macro="" textlink="">
      <xdr:nvSpPr>
        <xdr:cNvPr id="297" name="フローチャート: 判断 296"/>
        <xdr:cNvSpPr/>
      </xdr:nvSpPr>
      <xdr:spPr>
        <a:xfrm>
          <a:off x="9588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74185</xdr:rowOff>
    </xdr:from>
    <xdr:ext cx="378565" cy="259045"/>
    <xdr:sp macro="" textlink="">
      <xdr:nvSpPr>
        <xdr:cNvPr id="298" name="テキスト ボックス 297"/>
        <xdr:cNvSpPr txBox="1"/>
      </xdr:nvSpPr>
      <xdr:spPr>
        <a:xfrm>
          <a:off x="9450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63935</xdr:rowOff>
    </xdr:from>
    <xdr:to>
      <xdr:col>45</xdr:col>
      <xdr:colOff>177800</xdr:colOff>
      <xdr:row>37</xdr:row>
      <xdr:rowOff>4499</xdr:rowOff>
    </xdr:to>
    <xdr:cxnSp macro="">
      <xdr:nvCxnSpPr>
        <xdr:cNvPr id="299" name="直線コネクタ 298"/>
        <xdr:cNvCxnSpPr/>
      </xdr:nvCxnSpPr>
      <xdr:spPr>
        <a:xfrm>
          <a:off x="7861300" y="6236135"/>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164664</xdr:rowOff>
    </xdr:from>
    <xdr:to>
      <xdr:col>46</xdr:col>
      <xdr:colOff>38100</xdr:colOff>
      <xdr:row>38</xdr:row>
      <xdr:rowOff>94814</xdr:rowOff>
    </xdr:to>
    <xdr:sp macro="" textlink="">
      <xdr:nvSpPr>
        <xdr:cNvPr id="300" name="フローチャート: 判断 299"/>
        <xdr:cNvSpPr/>
      </xdr:nvSpPr>
      <xdr:spPr>
        <a:xfrm>
          <a:off x="8699500" y="650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85941</xdr:rowOff>
    </xdr:from>
    <xdr:ext cx="378565" cy="259045"/>
    <xdr:sp macro="" textlink="">
      <xdr:nvSpPr>
        <xdr:cNvPr id="301" name="テキスト ボックス 300"/>
        <xdr:cNvSpPr txBox="1"/>
      </xdr:nvSpPr>
      <xdr:spPr>
        <a:xfrm>
          <a:off x="8561017" y="660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54792</xdr:rowOff>
    </xdr:from>
    <xdr:to>
      <xdr:col>41</xdr:col>
      <xdr:colOff>50800</xdr:colOff>
      <xdr:row>36</xdr:row>
      <xdr:rowOff>63935</xdr:rowOff>
    </xdr:to>
    <xdr:cxnSp macro="">
      <xdr:nvCxnSpPr>
        <xdr:cNvPr id="302" name="直線コネクタ 301"/>
        <xdr:cNvCxnSpPr/>
      </xdr:nvCxnSpPr>
      <xdr:spPr>
        <a:xfrm>
          <a:off x="6972300" y="5198292"/>
          <a:ext cx="889000" cy="10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160746</xdr:rowOff>
    </xdr:from>
    <xdr:to>
      <xdr:col>41</xdr:col>
      <xdr:colOff>101600</xdr:colOff>
      <xdr:row>38</xdr:row>
      <xdr:rowOff>90896</xdr:rowOff>
    </xdr:to>
    <xdr:sp macro="" textlink="">
      <xdr:nvSpPr>
        <xdr:cNvPr id="303" name="フローチャート: 判断 302"/>
        <xdr:cNvSpPr/>
      </xdr:nvSpPr>
      <xdr:spPr>
        <a:xfrm>
          <a:off x="7810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82023</xdr:rowOff>
    </xdr:from>
    <xdr:ext cx="378565" cy="259045"/>
    <xdr:sp macro="" textlink="">
      <xdr:nvSpPr>
        <xdr:cNvPr id="304" name="テキスト ボックス 303"/>
        <xdr:cNvSpPr txBox="1"/>
      </xdr:nvSpPr>
      <xdr:spPr>
        <a:xfrm>
          <a:off x="7672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5" name="フローチャート: 判断 304"/>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79410</xdr:rowOff>
    </xdr:from>
    <xdr:ext cx="469744" cy="259045"/>
    <xdr:sp macro="" textlink="">
      <xdr:nvSpPr>
        <xdr:cNvPr id="306" name="テキスト ボックス 305"/>
        <xdr:cNvSpPr txBox="1"/>
      </xdr:nvSpPr>
      <xdr:spPr>
        <a:xfrm>
          <a:off x="6737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31750</xdr:rowOff>
    </xdr:from>
    <xdr:to>
      <xdr:col>55</xdr:col>
      <xdr:colOff>50800</xdr:colOff>
      <xdr:row>37</xdr:row>
      <xdr:rowOff>133350</xdr:rowOff>
    </xdr:to>
    <xdr:sp macro="" textlink="">
      <xdr:nvSpPr>
        <xdr:cNvPr id="312" name="楕円 311"/>
        <xdr:cNvSpPr/>
      </xdr:nvSpPr>
      <xdr:spPr>
        <a:xfrm>
          <a:off x="10426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54627</xdr:rowOff>
    </xdr:from>
    <xdr:ext cx="469744" cy="259045"/>
    <xdr:sp macro="" textlink="">
      <xdr:nvSpPr>
        <xdr:cNvPr id="313" name="労働費該当値テキスト"/>
        <xdr:cNvSpPr txBox="1"/>
      </xdr:nvSpPr>
      <xdr:spPr>
        <a:xfrm>
          <a:off x="10528300"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169237</xdr:rowOff>
    </xdr:from>
    <xdr:to>
      <xdr:col>50</xdr:col>
      <xdr:colOff>165100</xdr:colOff>
      <xdr:row>37</xdr:row>
      <xdr:rowOff>99387</xdr:rowOff>
    </xdr:to>
    <xdr:sp macro="" textlink="">
      <xdr:nvSpPr>
        <xdr:cNvPr id="314" name="楕円 313"/>
        <xdr:cNvSpPr/>
      </xdr:nvSpPr>
      <xdr:spPr>
        <a:xfrm>
          <a:off x="95885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115914</xdr:rowOff>
    </xdr:from>
    <xdr:ext cx="469744" cy="259045"/>
    <xdr:sp macro="" textlink="">
      <xdr:nvSpPr>
        <xdr:cNvPr id="315" name="テキスト ボックス 314"/>
        <xdr:cNvSpPr txBox="1"/>
      </xdr:nvSpPr>
      <xdr:spPr>
        <a:xfrm>
          <a:off x="9404428" y="61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125149</xdr:rowOff>
    </xdr:from>
    <xdr:to>
      <xdr:col>46</xdr:col>
      <xdr:colOff>38100</xdr:colOff>
      <xdr:row>37</xdr:row>
      <xdr:rowOff>55299</xdr:rowOff>
    </xdr:to>
    <xdr:sp macro="" textlink="">
      <xdr:nvSpPr>
        <xdr:cNvPr id="316" name="楕円 315"/>
        <xdr:cNvSpPr/>
      </xdr:nvSpPr>
      <xdr:spPr>
        <a:xfrm>
          <a:off x="8699500" y="62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71826</xdr:rowOff>
    </xdr:from>
    <xdr:ext cx="469744" cy="259045"/>
    <xdr:sp macro="" textlink="">
      <xdr:nvSpPr>
        <xdr:cNvPr id="317" name="テキスト ボックス 316"/>
        <xdr:cNvSpPr txBox="1"/>
      </xdr:nvSpPr>
      <xdr:spPr>
        <a:xfrm>
          <a:off x="8515428" y="60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13135</xdr:rowOff>
    </xdr:from>
    <xdr:to>
      <xdr:col>41</xdr:col>
      <xdr:colOff>101600</xdr:colOff>
      <xdr:row>36</xdr:row>
      <xdr:rowOff>114735</xdr:rowOff>
    </xdr:to>
    <xdr:sp macro="" textlink="">
      <xdr:nvSpPr>
        <xdr:cNvPr id="318" name="楕円 317"/>
        <xdr:cNvSpPr/>
      </xdr:nvSpPr>
      <xdr:spPr>
        <a:xfrm>
          <a:off x="7810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131262</xdr:rowOff>
    </xdr:from>
    <xdr:ext cx="469744" cy="259045"/>
    <xdr:sp macro="" textlink="">
      <xdr:nvSpPr>
        <xdr:cNvPr id="319" name="テキスト ボックス 318"/>
        <xdr:cNvSpPr txBox="1"/>
      </xdr:nvSpPr>
      <xdr:spPr>
        <a:xfrm>
          <a:off x="7626428" y="59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3992</xdr:rowOff>
    </xdr:from>
    <xdr:to>
      <xdr:col>36</xdr:col>
      <xdr:colOff>165100</xdr:colOff>
      <xdr:row>30</xdr:row>
      <xdr:rowOff>105592</xdr:rowOff>
    </xdr:to>
    <xdr:sp macro="" textlink="">
      <xdr:nvSpPr>
        <xdr:cNvPr id="320" name="楕円 319"/>
        <xdr:cNvSpPr/>
      </xdr:nvSpPr>
      <xdr:spPr>
        <a:xfrm>
          <a:off x="6921500" y="51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122119</xdr:rowOff>
    </xdr:from>
    <xdr:ext cx="469744" cy="259045"/>
    <xdr:sp macro="" textlink="">
      <xdr:nvSpPr>
        <xdr:cNvPr id="321" name="テキスト ボックス 320"/>
        <xdr:cNvSpPr txBox="1"/>
      </xdr:nvSpPr>
      <xdr:spPr>
        <a:xfrm>
          <a:off x="6737428" y="49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5" name="直線コネクタ 344"/>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6"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7" name="直線コネクタ 346"/>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8"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49" name="直線コネクタ 348"/>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46831</xdr:rowOff>
    </xdr:from>
    <xdr:to>
      <xdr:col>55</xdr:col>
      <xdr:colOff>0</xdr:colOff>
      <xdr:row>58</xdr:row>
      <xdr:rowOff>83121</xdr:rowOff>
    </xdr:to>
    <xdr:cxnSp macro="">
      <xdr:nvCxnSpPr>
        <xdr:cNvPr id="350" name="直線コネクタ 349"/>
        <xdr:cNvCxnSpPr/>
      </xdr:nvCxnSpPr>
      <xdr:spPr>
        <a:xfrm>
          <a:off x="9639300" y="9990931"/>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1"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2" name="フローチャート: 判断 351"/>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46831</xdr:rowOff>
    </xdr:from>
    <xdr:to>
      <xdr:col>50</xdr:col>
      <xdr:colOff>114300</xdr:colOff>
      <xdr:row>58</xdr:row>
      <xdr:rowOff>81388</xdr:rowOff>
    </xdr:to>
    <xdr:cxnSp macro="">
      <xdr:nvCxnSpPr>
        <xdr:cNvPr id="353" name="直線コネクタ 352"/>
        <xdr:cNvCxnSpPr/>
      </xdr:nvCxnSpPr>
      <xdr:spPr>
        <a:xfrm flipV="1">
          <a:off x="8750300" y="9990931"/>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4" name="フローチャート: 判断 353"/>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5" name="テキスト ボックス 354"/>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81388</xdr:rowOff>
    </xdr:from>
    <xdr:to>
      <xdr:col>45</xdr:col>
      <xdr:colOff>177800</xdr:colOff>
      <xdr:row>58</xdr:row>
      <xdr:rowOff>146006</xdr:rowOff>
    </xdr:to>
    <xdr:cxnSp macro="">
      <xdr:nvCxnSpPr>
        <xdr:cNvPr id="356" name="直線コネクタ 355"/>
        <xdr:cNvCxnSpPr/>
      </xdr:nvCxnSpPr>
      <xdr:spPr>
        <a:xfrm flipV="1">
          <a:off x="7861300" y="10025488"/>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7" name="フローチャート: 判断 356"/>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58" name="テキスト ボックス 357"/>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146006</xdr:rowOff>
    </xdr:from>
    <xdr:to>
      <xdr:col>41</xdr:col>
      <xdr:colOff>50800</xdr:colOff>
      <xdr:row>59</xdr:row>
      <xdr:rowOff>1035</xdr:rowOff>
    </xdr:to>
    <xdr:cxnSp macro="">
      <xdr:nvCxnSpPr>
        <xdr:cNvPr id="359" name="直線コネクタ 358"/>
        <xdr:cNvCxnSpPr/>
      </xdr:nvCxnSpPr>
      <xdr:spPr>
        <a:xfrm flipV="1">
          <a:off x="6972300" y="10090106"/>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0" name="フローチャート: 判断 359"/>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1" name="テキスト ボックス 360"/>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2" name="フローチャート: 判断 361"/>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3" name="テキスト ボックス 362"/>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32321</xdr:rowOff>
    </xdr:from>
    <xdr:to>
      <xdr:col>55</xdr:col>
      <xdr:colOff>50800</xdr:colOff>
      <xdr:row>58</xdr:row>
      <xdr:rowOff>133921</xdr:rowOff>
    </xdr:to>
    <xdr:sp macro="" textlink="">
      <xdr:nvSpPr>
        <xdr:cNvPr id="369" name="楕円 368"/>
        <xdr:cNvSpPr/>
      </xdr:nvSpPr>
      <xdr:spPr>
        <a:xfrm>
          <a:off x="10426700" y="99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163148</xdr:rowOff>
    </xdr:from>
    <xdr:ext cx="469744" cy="259045"/>
    <xdr:sp macro="" textlink="">
      <xdr:nvSpPr>
        <xdr:cNvPr id="370" name="農林水産業費該当値テキスト"/>
        <xdr:cNvSpPr txBox="1"/>
      </xdr:nvSpPr>
      <xdr:spPr>
        <a:xfrm>
          <a:off x="10528300" y="976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167481</xdr:rowOff>
    </xdr:from>
    <xdr:to>
      <xdr:col>50</xdr:col>
      <xdr:colOff>165100</xdr:colOff>
      <xdr:row>58</xdr:row>
      <xdr:rowOff>97631</xdr:rowOff>
    </xdr:to>
    <xdr:sp macro="" textlink="">
      <xdr:nvSpPr>
        <xdr:cNvPr id="371" name="楕円 370"/>
        <xdr:cNvSpPr/>
      </xdr:nvSpPr>
      <xdr:spPr>
        <a:xfrm>
          <a:off x="9588500" y="99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114158</xdr:rowOff>
    </xdr:from>
    <xdr:ext cx="469744" cy="259045"/>
    <xdr:sp macro="" textlink="">
      <xdr:nvSpPr>
        <xdr:cNvPr id="372" name="テキスト ボックス 371"/>
        <xdr:cNvSpPr txBox="1"/>
      </xdr:nvSpPr>
      <xdr:spPr>
        <a:xfrm>
          <a:off x="9404428" y="9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30588</xdr:rowOff>
    </xdr:from>
    <xdr:to>
      <xdr:col>46</xdr:col>
      <xdr:colOff>38100</xdr:colOff>
      <xdr:row>58</xdr:row>
      <xdr:rowOff>132188</xdr:rowOff>
    </xdr:to>
    <xdr:sp macro="" textlink="">
      <xdr:nvSpPr>
        <xdr:cNvPr id="373" name="楕円 372"/>
        <xdr:cNvSpPr/>
      </xdr:nvSpPr>
      <xdr:spPr>
        <a:xfrm>
          <a:off x="8699500" y="99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148715</xdr:rowOff>
    </xdr:from>
    <xdr:ext cx="469744" cy="259045"/>
    <xdr:sp macro="" textlink="">
      <xdr:nvSpPr>
        <xdr:cNvPr id="374" name="テキスト ボックス 373"/>
        <xdr:cNvSpPr txBox="1"/>
      </xdr:nvSpPr>
      <xdr:spPr>
        <a:xfrm>
          <a:off x="8515428" y="97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95206</xdr:rowOff>
    </xdr:from>
    <xdr:to>
      <xdr:col>41</xdr:col>
      <xdr:colOff>101600</xdr:colOff>
      <xdr:row>59</xdr:row>
      <xdr:rowOff>25356</xdr:rowOff>
    </xdr:to>
    <xdr:sp macro="" textlink="">
      <xdr:nvSpPr>
        <xdr:cNvPr id="375" name="楕円 374"/>
        <xdr:cNvSpPr/>
      </xdr:nvSpPr>
      <xdr:spPr>
        <a:xfrm>
          <a:off x="7810500" y="10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16483</xdr:rowOff>
    </xdr:from>
    <xdr:ext cx="469744" cy="259045"/>
    <xdr:sp macro="" textlink="">
      <xdr:nvSpPr>
        <xdr:cNvPr id="376" name="テキスト ボックス 375"/>
        <xdr:cNvSpPr txBox="1"/>
      </xdr:nvSpPr>
      <xdr:spPr>
        <a:xfrm>
          <a:off x="7626428" y="1013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121685</xdr:rowOff>
    </xdr:from>
    <xdr:to>
      <xdr:col>36</xdr:col>
      <xdr:colOff>165100</xdr:colOff>
      <xdr:row>59</xdr:row>
      <xdr:rowOff>51835</xdr:rowOff>
    </xdr:to>
    <xdr:sp macro="" textlink="">
      <xdr:nvSpPr>
        <xdr:cNvPr id="377" name="楕円 376"/>
        <xdr:cNvSpPr/>
      </xdr:nvSpPr>
      <xdr:spPr>
        <a:xfrm>
          <a:off x="6921500" y="100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42962</xdr:rowOff>
    </xdr:from>
    <xdr:ext cx="469744" cy="259045"/>
    <xdr:sp macro="" textlink="">
      <xdr:nvSpPr>
        <xdr:cNvPr id="378" name="テキスト ボックス 377"/>
        <xdr:cNvSpPr txBox="1"/>
      </xdr:nvSpPr>
      <xdr:spPr>
        <a:xfrm>
          <a:off x="6737428" y="101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0" name="直線コネクタ 399"/>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1"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2" name="直線コネクタ 401"/>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3"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4" name="直線コネクタ 403"/>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90368</xdr:rowOff>
    </xdr:from>
    <xdr:to>
      <xdr:col>55</xdr:col>
      <xdr:colOff>0</xdr:colOff>
      <xdr:row>73</xdr:row>
      <xdr:rowOff>87854</xdr:rowOff>
    </xdr:to>
    <xdr:cxnSp macro="">
      <xdr:nvCxnSpPr>
        <xdr:cNvPr id="405" name="直線コネクタ 404"/>
        <xdr:cNvCxnSpPr/>
      </xdr:nvCxnSpPr>
      <xdr:spPr>
        <a:xfrm flipV="1">
          <a:off x="9639300" y="12434768"/>
          <a:ext cx="8382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6"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7" name="フローチャート: 判断 406"/>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87854</xdr:rowOff>
    </xdr:from>
    <xdr:to>
      <xdr:col>50</xdr:col>
      <xdr:colOff>114300</xdr:colOff>
      <xdr:row>77</xdr:row>
      <xdr:rowOff>43506</xdr:rowOff>
    </xdr:to>
    <xdr:cxnSp macro="">
      <xdr:nvCxnSpPr>
        <xdr:cNvPr id="408" name="直線コネクタ 407"/>
        <xdr:cNvCxnSpPr/>
      </xdr:nvCxnSpPr>
      <xdr:spPr>
        <a:xfrm flipV="1">
          <a:off x="8750300" y="12603704"/>
          <a:ext cx="889000" cy="6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09" name="フローチャート: 判断 408"/>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0" name="テキスト ボックス 409"/>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146512</xdr:rowOff>
    </xdr:from>
    <xdr:to>
      <xdr:col>45</xdr:col>
      <xdr:colOff>177800</xdr:colOff>
      <xdr:row>77</xdr:row>
      <xdr:rowOff>43506</xdr:rowOff>
    </xdr:to>
    <xdr:cxnSp macro="">
      <xdr:nvCxnSpPr>
        <xdr:cNvPr id="411" name="直線コネクタ 410"/>
        <xdr:cNvCxnSpPr/>
      </xdr:nvCxnSpPr>
      <xdr:spPr>
        <a:xfrm>
          <a:off x="7861300" y="13176712"/>
          <a:ext cx="889000" cy="6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2" name="フローチャート: 判断 411"/>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3" name="テキスト ボックス 412"/>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146512</xdr:rowOff>
    </xdr:from>
    <xdr:to>
      <xdr:col>41</xdr:col>
      <xdr:colOff>50800</xdr:colOff>
      <xdr:row>77</xdr:row>
      <xdr:rowOff>86939</xdr:rowOff>
    </xdr:to>
    <xdr:cxnSp macro="">
      <xdr:nvCxnSpPr>
        <xdr:cNvPr id="414" name="直線コネクタ 413"/>
        <xdr:cNvCxnSpPr/>
      </xdr:nvCxnSpPr>
      <xdr:spPr>
        <a:xfrm flipV="1">
          <a:off x="6972300" y="13176712"/>
          <a:ext cx="8890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5" name="フローチャート: 判断 414"/>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6" name="テキスト ボックス 415"/>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7" name="フローチャート: 判断 416"/>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18" name="テキスト ボックス 417"/>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39568</xdr:rowOff>
    </xdr:from>
    <xdr:to>
      <xdr:col>55</xdr:col>
      <xdr:colOff>50800</xdr:colOff>
      <xdr:row>72</xdr:row>
      <xdr:rowOff>141168</xdr:rowOff>
    </xdr:to>
    <xdr:sp macro="" textlink="">
      <xdr:nvSpPr>
        <xdr:cNvPr id="424" name="楕円 423"/>
        <xdr:cNvSpPr/>
      </xdr:nvSpPr>
      <xdr:spPr>
        <a:xfrm>
          <a:off x="10426700" y="123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62445</xdr:rowOff>
    </xdr:from>
    <xdr:ext cx="534377" cy="259045"/>
    <xdr:sp macro="" textlink="">
      <xdr:nvSpPr>
        <xdr:cNvPr id="425" name="商工費該当値テキスト"/>
        <xdr:cNvSpPr txBox="1"/>
      </xdr:nvSpPr>
      <xdr:spPr>
        <a:xfrm>
          <a:off x="10528300" y="122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37054</xdr:rowOff>
    </xdr:from>
    <xdr:to>
      <xdr:col>50</xdr:col>
      <xdr:colOff>165100</xdr:colOff>
      <xdr:row>73</xdr:row>
      <xdr:rowOff>138654</xdr:rowOff>
    </xdr:to>
    <xdr:sp macro="" textlink="">
      <xdr:nvSpPr>
        <xdr:cNvPr id="426" name="楕円 425"/>
        <xdr:cNvSpPr/>
      </xdr:nvSpPr>
      <xdr:spPr>
        <a:xfrm>
          <a:off x="9588500" y="125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155181</xdr:rowOff>
    </xdr:from>
    <xdr:ext cx="534377" cy="259045"/>
    <xdr:sp macro="" textlink="">
      <xdr:nvSpPr>
        <xdr:cNvPr id="427" name="テキスト ボックス 426"/>
        <xdr:cNvSpPr txBox="1"/>
      </xdr:nvSpPr>
      <xdr:spPr>
        <a:xfrm>
          <a:off x="9372111" y="1232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164156</xdr:rowOff>
    </xdr:from>
    <xdr:to>
      <xdr:col>46</xdr:col>
      <xdr:colOff>38100</xdr:colOff>
      <xdr:row>77</xdr:row>
      <xdr:rowOff>94306</xdr:rowOff>
    </xdr:to>
    <xdr:sp macro="" textlink="">
      <xdr:nvSpPr>
        <xdr:cNvPr id="428" name="楕円 427"/>
        <xdr:cNvSpPr/>
      </xdr:nvSpPr>
      <xdr:spPr>
        <a:xfrm>
          <a:off x="86995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85433</xdr:rowOff>
    </xdr:from>
    <xdr:ext cx="469744" cy="259045"/>
    <xdr:sp macro="" textlink="">
      <xdr:nvSpPr>
        <xdr:cNvPr id="429" name="テキスト ボックス 428"/>
        <xdr:cNvSpPr txBox="1"/>
      </xdr:nvSpPr>
      <xdr:spPr>
        <a:xfrm>
          <a:off x="8515428" y="1328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95712</xdr:rowOff>
    </xdr:from>
    <xdr:to>
      <xdr:col>41</xdr:col>
      <xdr:colOff>101600</xdr:colOff>
      <xdr:row>77</xdr:row>
      <xdr:rowOff>25862</xdr:rowOff>
    </xdr:to>
    <xdr:sp macro="" textlink="">
      <xdr:nvSpPr>
        <xdr:cNvPr id="430" name="楕円 429"/>
        <xdr:cNvSpPr/>
      </xdr:nvSpPr>
      <xdr:spPr>
        <a:xfrm>
          <a:off x="78105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42389</xdr:rowOff>
    </xdr:from>
    <xdr:ext cx="469744" cy="259045"/>
    <xdr:sp macro="" textlink="">
      <xdr:nvSpPr>
        <xdr:cNvPr id="431" name="テキスト ボックス 430"/>
        <xdr:cNvSpPr txBox="1"/>
      </xdr:nvSpPr>
      <xdr:spPr>
        <a:xfrm>
          <a:off x="7626428" y="1290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36139</xdr:rowOff>
    </xdr:from>
    <xdr:to>
      <xdr:col>36</xdr:col>
      <xdr:colOff>165100</xdr:colOff>
      <xdr:row>77</xdr:row>
      <xdr:rowOff>137739</xdr:rowOff>
    </xdr:to>
    <xdr:sp macro="" textlink="">
      <xdr:nvSpPr>
        <xdr:cNvPr id="432" name="楕円 431"/>
        <xdr:cNvSpPr/>
      </xdr:nvSpPr>
      <xdr:spPr>
        <a:xfrm>
          <a:off x="6921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128866</xdr:rowOff>
    </xdr:from>
    <xdr:ext cx="469744" cy="259045"/>
    <xdr:sp macro="" textlink="">
      <xdr:nvSpPr>
        <xdr:cNvPr id="433" name="テキスト ボックス 432"/>
        <xdr:cNvSpPr txBox="1"/>
      </xdr:nvSpPr>
      <xdr:spPr>
        <a:xfrm>
          <a:off x="6737428" y="1333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5" name="直線コネクタ 454"/>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6"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7" name="直線コネクタ 456"/>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8"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59" name="直線コネクタ 458"/>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36007</xdr:rowOff>
    </xdr:from>
    <xdr:to>
      <xdr:col>55</xdr:col>
      <xdr:colOff>0</xdr:colOff>
      <xdr:row>96</xdr:row>
      <xdr:rowOff>80575</xdr:rowOff>
    </xdr:to>
    <xdr:cxnSp macro="">
      <xdr:nvCxnSpPr>
        <xdr:cNvPr id="460" name="直線コネクタ 459"/>
        <xdr:cNvCxnSpPr/>
      </xdr:nvCxnSpPr>
      <xdr:spPr>
        <a:xfrm>
          <a:off x="9639300" y="16323757"/>
          <a:ext cx="838200" cy="2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1"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2" name="フローチャート: 判断 461"/>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36007</xdr:rowOff>
    </xdr:from>
    <xdr:to>
      <xdr:col>50</xdr:col>
      <xdr:colOff>114300</xdr:colOff>
      <xdr:row>95</xdr:row>
      <xdr:rowOff>115934</xdr:rowOff>
    </xdr:to>
    <xdr:cxnSp macro="">
      <xdr:nvCxnSpPr>
        <xdr:cNvPr id="463" name="直線コネクタ 462"/>
        <xdr:cNvCxnSpPr/>
      </xdr:nvCxnSpPr>
      <xdr:spPr>
        <a:xfrm flipV="1">
          <a:off x="8750300" y="16323757"/>
          <a:ext cx="8890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4" name="フローチャート: 判断 463"/>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5" name="テキスト ボックス 464"/>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39994</xdr:rowOff>
    </xdr:from>
    <xdr:to>
      <xdr:col>45</xdr:col>
      <xdr:colOff>177800</xdr:colOff>
      <xdr:row>95</xdr:row>
      <xdr:rowOff>115934</xdr:rowOff>
    </xdr:to>
    <xdr:cxnSp macro="">
      <xdr:nvCxnSpPr>
        <xdr:cNvPr id="466" name="直線コネクタ 465"/>
        <xdr:cNvCxnSpPr/>
      </xdr:nvCxnSpPr>
      <xdr:spPr>
        <a:xfrm>
          <a:off x="7861300" y="15470494"/>
          <a:ext cx="8890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7" name="フローチャート: 判断 466"/>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8" name="テキスト ボックス 467"/>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39994</xdr:rowOff>
    </xdr:from>
    <xdr:to>
      <xdr:col>41</xdr:col>
      <xdr:colOff>50800</xdr:colOff>
      <xdr:row>94</xdr:row>
      <xdr:rowOff>92974</xdr:rowOff>
    </xdr:to>
    <xdr:cxnSp macro="">
      <xdr:nvCxnSpPr>
        <xdr:cNvPr id="469" name="直線コネクタ 468"/>
        <xdr:cNvCxnSpPr/>
      </xdr:nvCxnSpPr>
      <xdr:spPr>
        <a:xfrm flipV="1">
          <a:off x="6972300" y="15470494"/>
          <a:ext cx="889000" cy="7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0" name="フローチャート: 判断 469"/>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1" name="テキスト ボックス 470"/>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2" name="フローチャート: 判断 471"/>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3" name="テキスト ボックス 472"/>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29775</xdr:rowOff>
    </xdr:from>
    <xdr:to>
      <xdr:col>55</xdr:col>
      <xdr:colOff>50800</xdr:colOff>
      <xdr:row>96</xdr:row>
      <xdr:rowOff>131375</xdr:rowOff>
    </xdr:to>
    <xdr:sp macro="" textlink="">
      <xdr:nvSpPr>
        <xdr:cNvPr id="479" name="楕円 478"/>
        <xdr:cNvSpPr/>
      </xdr:nvSpPr>
      <xdr:spPr>
        <a:xfrm>
          <a:off x="10426700" y="164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52652</xdr:rowOff>
    </xdr:from>
    <xdr:ext cx="534377" cy="259045"/>
    <xdr:sp macro="" textlink="">
      <xdr:nvSpPr>
        <xdr:cNvPr id="480" name="土木費該当値テキスト"/>
        <xdr:cNvSpPr txBox="1"/>
      </xdr:nvSpPr>
      <xdr:spPr>
        <a:xfrm>
          <a:off x="10528300" y="163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156657</xdr:rowOff>
    </xdr:from>
    <xdr:to>
      <xdr:col>50</xdr:col>
      <xdr:colOff>165100</xdr:colOff>
      <xdr:row>95</xdr:row>
      <xdr:rowOff>86807</xdr:rowOff>
    </xdr:to>
    <xdr:sp macro="" textlink="">
      <xdr:nvSpPr>
        <xdr:cNvPr id="481" name="楕円 480"/>
        <xdr:cNvSpPr/>
      </xdr:nvSpPr>
      <xdr:spPr>
        <a:xfrm>
          <a:off x="9588500" y="162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103334</xdr:rowOff>
    </xdr:from>
    <xdr:ext cx="599010" cy="259045"/>
    <xdr:sp macro="" textlink="">
      <xdr:nvSpPr>
        <xdr:cNvPr id="482" name="テキスト ボックス 481"/>
        <xdr:cNvSpPr txBox="1"/>
      </xdr:nvSpPr>
      <xdr:spPr>
        <a:xfrm>
          <a:off x="9339795" y="1604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65134</xdr:rowOff>
    </xdr:from>
    <xdr:to>
      <xdr:col>46</xdr:col>
      <xdr:colOff>38100</xdr:colOff>
      <xdr:row>95</xdr:row>
      <xdr:rowOff>166734</xdr:rowOff>
    </xdr:to>
    <xdr:sp macro="" textlink="">
      <xdr:nvSpPr>
        <xdr:cNvPr id="483" name="楕円 482"/>
        <xdr:cNvSpPr/>
      </xdr:nvSpPr>
      <xdr:spPr>
        <a:xfrm>
          <a:off x="86995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11811</xdr:rowOff>
    </xdr:from>
    <xdr:ext cx="599010" cy="259045"/>
    <xdr:sp macro="" textlink="">
      <xdr:nvSpPr>
        <xdr:cNvPr id="484" name="テキスト ボックス 483"/>
        <xdr:cNvSpPr txBox="1"/>
      </xdr:nvSpPr>
      <xdr:spPr>
        <a:xfrm>
          <a:off x="8450795" y="16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160644</xdr:rowOff>
    </xdr:from>
    <xdr:to>
      <xdr:col>41</xdr:col>
      <xdr:colOff>101600</xdr:colOff>
      <xdr:row>90</xdr:row>
      <xdr:rowOff>90794</xdr:rowOff>
    </xdr:to>
    <xdr:sp macro="" textlink="">
      <xdr:nvSpPr>
        <xdr:cNvPr id="485" name="楕円 484"/>
        <xdr:cNvSpPr/>
      </xdr:nvSpPr>
      <xdr:spPr>
        <a:xfrm>
          <a:off x="7810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107321</xdr:rowOff>
    </xdr:from>
    <xdr:ext cx="599010" cy="259045"/>
    <xdr:sp macro="" textlink="">
      <xdr:nvSpPr>
        <xdr:cNvPr id="486" name="テキスト ボックス 485"/>
        <xdr:cNvSpPr txBox="1"/>
      </xdr:nvSpPr>
      <xdr:spPr>
        <a:xfrm>
          <a:off x="7561795"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42174</xdr:rowOff>
    </xdr:from>
    <xdr:to>
      <xdr:col>36</xdr:col>
      <xdr:colOff>165100</xdr:colOff>
      <xdr:row>94</xdr:row>
      <xdr:rowOff>143774</xdr:rowOff>
    </xdr:to>
    <xdr:sp macro="" textlink="">
      <xdr:nvSpPr>
        <xdr:cNvPr id="487" name="楕円 486"/>
        <xdr:cNvSpPr/>
      </xdr:nvSpPr>
      <xdr:spPr>
        <a:xfrm>
          <a:off x="69215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160301</xdr:rowOff>
    </xdr:from>
    <xdr:ext cx="599010" cy="259045"/>
    <xdr:sp macro="" textlink="">
      <xdr:nvSpPr>
        <xdr:cNvPr id="488" name="テキスト ボックス 487"/>
        <xdr:cNvSpPr txBox="1"/>
      </xdr:nvSpPr>
      <xdr:spPr>
        <a:xfrm>
          <a:off x="6672795" y="159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1" name="直線コネクタ 510"/>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2"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3" name="直線コネクタ 512"/>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4"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5" name="直線コネクタ 514"/>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78618</xdr:rowOff>
    </xdr:from>
    <xdr:to>
      <xdr:col>85</xdr:col>
      <xdr:colOff>127000</xdr:colOff>
      <xdr:row>38</xdr:row>
      <xdr:rowOff>86527</xdr:rowOff>
    </xdr:to>
    <xdr:cxnSp macro="">
      <xdr:nvCxnSpPr>
        <xdr:cNvPr id="516" name="直線コネクタ 515"/>
        <xdr:cNvCxnSpPr/>
      </xdr:nvCxnSpPr>
      <xdr:spPr>
        <a:xfrm flipV="1">
          <a:off x="15481300" y="6593718"/>
          <a:ext cx="8382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17"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8" name="フローチャート: 判断 517"/>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85705</xdr:rowOff>
    </xdr:from>
    <xdr:to>
      <xdr:col>81</xdr:col>
      <xdr:colOff>50800</xdr:colOff>
      <xdr:row>38</xdr:row>
      <xdr:rowOff>86527</xdr:rowOff>
    </xdr:to>
    <xdr:cxnSp macro="">
      <xdr:nvCxnSpPr>
        <xdr:cNvPr id="519" name="直線コネクタ 518"/>
        <xdr:cNvCxnSpPr/>
      </xdr:nvCxnSpPr>
      <xdr:spPr>
        <a:xfrm>
          <a:off x="14592300" y="6600805"/>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0" name="フローチャート: 判断 519"/>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1" name="テキスト ボックス 520"/>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85705</xdr:rowOff>
    </xdr:from>
    <xdr:to>
      <xdr:col>76</xdr:col>
      <xdr:colOff>114300</xdr:colOff>
      <xdr:row>38</xdr:row>
      <xdr:rowOff>89819</xdr:rowOff>
    </xdr:to>
    <xdr:cxnSp macro="">
      <xdr:nvCxnSpPr>
        <xdr:cNvPr id="522" name="直線コネクタ 521"/>
        <xdr:cNvCxnSpPr/>
      </xdr:nvCxnSpPr>
      <xdr:spPr>
        <a:xfrm flipV="1">
          <a:off x="13703300" y="660080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3" name="フローチャート: 判断 522"/>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4" name="テキスト ボックス 523"/>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76149</xdr:rowOff>
    </xdr:from>
    <xdr:to>
      <xdr:col>71</xdr:col>
      <xdr:colOff>177800</xdr:colOff>
      <xdr:row>38</xdr:row>
      <xdr:rowOff>89819</xdr:rowOff>
    </xdr:to>
    <xdr:cxnSp macro="">
      <xdr:nvCxnSpPr>
        <xdr:cNvPr id="525" name="直線コネクタ 524"/>
        <xdr:cNvCxnSpPr/>
      </xdr:nvCxnSpPr>
      <xdr:spPr>
        <a:xfrm>
          <a:off x="12814300" y="6591249"/>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6" name="フローチャート: 判断 525"/>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27" name="テキスト ボックス 526"/>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8" name="フローチャート: 判断 527"/>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9" name="テキスト ボックス 528"/>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27818</xdr:rowOff>
    </xdr:from>
    <xdr:to>
      <xdr:col>85</xdr:col>
      <xdr:colOff>177800</xdr:colOff>
      <xdr:row>38</xdr:row>
      <xdr:rowOff>129418</xdr:rowOff>
    </xdr:to>
    <xdr:sp macro="" textlink="">
      <xdr:nvSpPr>
        <xdr:cNvPr id="535" name="楕円 534"/>
        <xdr:cNvSpPr/>
      </xdr:nvSpPr>
      <xdr:spPr>
        <a:xfrm>
          <a:off x="162687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6245</xdr:rowOff>
    </xdr:from>
    <xdr:ext cx="534377" cy="259045"/>
    <xdr:sp macro="" textlink="">
      <xdr:nvSpPr>
        <xdr:cNvPr id="536" name="消防費該当値テキスト"/>
        <xdr:cNvSpPr txBox="1"/>
      </xdr:nvSpPr>
      <xdr:spPr>
        <a:xfrm>
          <a:off x="16370300" y="652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35727</xdr:rowOff>
    </xdr:from>
    <xdr:to>
      <xdr:col>81</xdr:col>
      <xdr:colOff>101600</xdr:colOff>
      <xdr:row>38</xdr:row>
      <xdr:rowOff>137327</xdr:rowOff>
    </xdr:to>
    <xdr:sp macro="" textlink="">
      <xdr:nvSpPr>
        <xdr:cNvPr id="537" name="楕円 536"/>
        <xdr:cNvSpPr/>
      </xdr:nvSpPr>
      <xdr:spPr>
        <a:xfrm>
          <a:off x="15430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128454</xdr:rowOff>
    </xdr:from>
    <xdr:ext cx="534377" cy="259045"/>
    <xdr:sp macro="" textlink="">
      <xdr:nvSpPr>
        <xdr:cNvPr id="538" name="テキスト ボックス 537"/>
        <xdr:cNvSpPr txBox="1"/>
      </xdr:nvSpPr>
      <xdr:spPr>
        <a:xfrm>
          <a:off x="15214111" y="66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34905</xdr:rowOff>
    </xdr:from>
    <xdr:to>
      <xdr:col>76</xdr:col>
      <xdr:colOff>165100</xdr:colOff>
      <xdr:row>38</xdr:row>
      <xdr:rowOff>136505</xdr:rowOff>
    </xdr:to>
    <xdr:sp macro="" textlink="">
      <xdr:nvSpPr>
        <xdr:cNvPr id="539" name="楕円 538"/>
        <xdr:cNvSpPr/>
      </xdr:nvSpPr>
      <xdr:spPr>
        <a:xfrm>
          <a:off x="14541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127632</xdr:rowOff>
    </xdr:from>
    <xdr:ext cx="534377" cy="259045"/>
    <xdr:sp macro="" textlink="">
      <xdr:nvSpPr>
        <xdr:cNvPr id="540" name="テキスト ボックス 539"/>
        <xdr:cNvSpPr txBox="1"/>
      </xdr:nvSpPr>
      <xdr:spPr>
        <a:xfrm>
          <a:off x="14325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39019</xdr:rowOff>
    </xdr:from>
    <xdr:to>
      <xdr:col>72</xdr:col>
      <xdr:colOff>38100</xdr:colOff>
      <xdr:row>38</xdr:row>
      <xdr:rowOff>140619</xdr:rowOff>
    </xdr:to>
    <xdr:sp macro="" textlink="">
      <xdr:nvSpPr>
        <xdr:cNvPr id="541" name="楕円 540"/>
        <xdr:cNvSpPr/>
      </xdr:nvSpPr>
      <xdr:spPr>
        <a:xfrm>
          <a:off x="13652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131746</xdr:rowOff>
    </xdr:from>
    <xdr:ext cx="534377" cy="259045"/>
    <xdr:sp macro="" textlink="">
      <xdr:nvSpPr>
        <xdr:cNvPr id="542" name="テキスト ボックス 541"/>
        <xdr:cNvSpPr txBox="1"/>
      </xdr:nvSpPr>
      <xdr:spPr>
        <a:xfrm>
          <a:off x="13436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25349</xdr:rowOff>
    </xdr:from>
    <xdr:to>
      <xdr:col>67</xdr:col>
      <xdr:colOff>101600</xdr:colOff>
      <xdr:row>38</xdr:row>
      <xdr:rowOff>126949</xdr:rowOff>
    </xdr:to>
    <xdr:sp macro="" textlink="">
      <xdr:nvSpPr>
        <xdr:cNvPr id="543" name="楕円 542"/>
        <xdr:cNvSpPr/>
      </xdr:nvSpPr>
      <xdr:spPr>
        <a:xfrm>
          <a:off x="12763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118076</xdr:rowOff>
    </xdr:from>
    <xdr:ext cx="534377" cy="259045"/>
    <xdr:sp macro="" textlink="">
      <xdr:nvSpPr>
        <xdr:cNvPr id="544" name="テキスト ボックス 543"/>
        <xdr:cNvSpPr txBox="1"/>
      </xdr:nvSpPr>
      <xdr:spPr>
        <a:xfrm>
          <a:off x="12547111" y="6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69" name="直線コネクタ 568"/>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0"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1" name="直線コネクタ 570"/>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2"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3" name="直線コネクタ 572"/>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115488</xdr:rowOff>
    </xdr:from>
    <xdr:to>
      <xdr:col>85</xdr:col>
      <xdr:colOff>127000</xdr:colOff>
      <xdr:row>56</xdr:row>
      <xdr:rowOff>166980</xdr:rowOff>
    </xdr:to>
    <xdr:cxnSp macro="">
      <xdr:nvCxnSpPr>
        <xdr:cNvPr id="574" name="直線コネクタ 573"/>
        <xdr:cNvCxnSpPr/>
      </xdr:nvCxnSpPr>
      <xdr:spPr>
        <a:xfrm flipV="1">
          <a:off x="15481300" y="9716688"/>
          <a:ext cx="8382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5"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6" name="フローチャート: 判断 575"/>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62223</xdr:rowOff>
    </xdr:from>
    <xdr:to>
      <xdr:col>81</xdr:col>
      <xdr:colOff>50800</xdr:colOff>
      <xdr:row>56</xdr:row>
      <xdr:rowOff>166980</xdr:rowOff>
    </xdr:to>
    <xdr:cxnSp macro="">
      <xdr:nvCxnSpPr>
        <xdr:cNvPr id="577" name="直線コネクタ 576"/>
        <xdr:cNvCxnSpPr/>
      </xdr:nvCxnSpPr>
      <xdr:spPr>
        <a:xfrm>
          <a:off x="14592300" y="9663423"/>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8" name="フローチャート: 判断 577"/>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79" name="テキスト ボックス 578"/>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120193</xdr:rowOff>
    </xdr:from>
    <xdr:to>
      <xdr:col>76</xdr:col>
      <xdr:colOff>114300</xdr:colOff>
      <xdr:row>56</xdr:row>
      <xdr:rowOff>62223</xdr:rowOff>
    </xdr:to>
    <xdr:cxnSp macro="">
      <xdr:nvCxnSpPr>
        <xdr:cNvPr id="580" name="直線コネクタ 579"/>
        <xdr:cNvCxnSpPr/>
      </xdr:nvCxnSpPr>
      <xdr:spPr>
        <a:xfrm>
          <a:off x="13703300" y="8864143"/>
          <a:ext cx="889000" cy="7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1" name="フローチャート: 判断 580"/>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2" name="テキスト ボックス 581"/>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120193</xdr:rowOff>
    </xdr:from>
    <xdr:to>
      <xdr:col>71</xdr:col>
      <xdr:colOff>177800</xdr:colOff>
      <xdr:row>57</xdr:row>
      <xdr:rowOff>35192</xdr:rowOff>
    </xdr:to>
    <xdr:cxnSp macro="">
      <xdr:nvCxnSpPr>
        <xdr:cNvPr id="583" name="直線コネクタ 582"/>
        <xdr:cNvCxnSpPr/>
      </xdr:nvCxnSpPr>
      <xdr:spPr>
        <a:xfrm flipV="1">
          <a:off x="12814300" y="8864143"/>
          <a:ext cx="889000" cy="9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4" name="フローチャート: 判断 583"/>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5" name="テキスト ボックス 584"/>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6" name="フローチャート: 判断 585"/>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87" name="テキスト ボックス 586"/>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64688</xdr:rowOff>
    </xdr:from>
    <xdr:to>
      <xdr:col>85</xdr:col>
      <xdr:colOff>177800</xdr:colOff>
      <xdr:row>56</xdr:row>
      <xdr:rowOff>166288</xdr:rowOff>
    </xdr:to>
    <xdr:sp macro="" textlink="">
      <xdr:nvSpPr>
        <xdr:cNvPr id="593" name="楕円 592"/>
        <xdr:cNvSpPr/>
      </xdr:nvSpPr>
      <xdr:spPr>
        <a:xfrm>
          <a:off x="162687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43115</xdr:rowOff>
    </xdr:from>
    <xdr:ext cx="534377" cy="259045"/>
    <xdr:sp macro="" textlink="">
      <xdr:nvSpPr>
        <xdr:cNvPr id="594" name="教育費該当値テキスト"/>
        <xdr:cNvSpPr txBox="1"/>
      </xdr:nvSpPr>
      <xdr:spPr>
        <a:xfrm>
          <a:off x="16370300" y="96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116180</xdr:rowOff>
    </xdr:from>
    <xdr:to>
      <xdr:col>81</xdr:col>
      <xdr:colOff>101600</xdr:colOff>
      <xdr:row>57</xdr:row>
      <xdr:rowOff>46330</xdr:rowOff>
    </xdr:to>
    <xdr:sp macro="" textlink="">
      <xdr:nvSpPr>
        <xdr:cNvPr id="595" name="楕円 594"/>
        <xdr:cNvSpPr/>
      </xdr:nvSpPr>
      <xdr:spPr>
        <a:xfrm>
          <a:off x="154305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37457</xdr:rowOff>
    </xdr:from>
    <xdr:ext cx="534377" cy="259045"/>
    <xdr:sp macro="" textlink="">
      <xdr:nvSpPr>
        <xdr:cNvPr id="596" name="テキスト ボックス 595"/>
        <xdr:cNvSpPr txBox="1"/>
      </xdr:nvSpPr>
      <xdr:spPr>
        <a:xfrm>
          <a:off x="15214111"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11423</xdr:rowOff>
    </xdr:from>
    <xdr:to>
      <xdr:col>76</xdr:col>
      <xdr:colOff>165100</xdr:colOff>
      <xdr:row>56</xdr:row>
      <xdr:rowOff>113023</xdr:rowOff>
    </xdr:to>
    <xdr:sp macro="" textlink="">
      <xdr:nvSpPr>
        <xdr:cNvPr id="597" name="楕円 596"/>
        <xdr:cNvSpPr/>
      </xdr:nvSpPr>
      <xdr:spPr>
        <a:xfrm>
          <a:off x="14541500" y="96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129550</xdr:rowOff>
    </xdr:from>
    <xdr:ext cx="534377" cy="259045"/>
    <xdr:sp macro="" textlink="">
      <xdr:nvSpPr>
        <xdr:cNvPr id="598" name="テキスト ボックス 597"/>
        <xdr:cNvSpPr txBox="1"/>
      </xdr:nvSpPr>
      <xdr:spPr>
        <a:xfrm>
          <a:off x="14325111" y="9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69393</xdr:rowOff>
    </xdr:from>
    <xdr:to>
      <xdr:col>72</xdr:col>
      <xdr:colOff>38100</xdr:colOff>
      <xdr:row>51</xdr:row>
      <xdr:rowOff>170993</xdr:rowOff>
    </xdr:to>
    <xdr:sp macro="" textlink="">
      <xdr:nvSpPr>
        <xdr:cNvPr id="599" name="楕円 598"/>
        <xdr:cNvSpPr/>
      </xdr:nvSpPr>
      <xdr:spPr>
        <a:xfrm>
          <a:off x="13652500" y="88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16070</xdr:rowOff>
    </xdr:from>
    <xdr:ext cx="534377" cy="259045"/>
    <xdr:sp macro="" textlink="">
      <xdr:nvSpPr>
        <xdr:cNvPr id="600" name="テキスト ボックス 599"/>
        <xdr:cNvSpPr txBox="1"/>
      </xdr:nvSpPr>
      <xdr:spPr>
        <a:xfrm>
          <a:off x="13436111" y="8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155842</xdr:rowOff>
    </xdr:from>
    <xdr:to>
      <xdr:col>67</xdr:col>
      <xdr:colOff>101600</xdr:colOff>
      <xdr:row>57</xdr:row>
      <xdr:rowOff>85992</xdr:rowOff>
    </xdr:to>
    <xdr:sp macro="" textlink="">
      <xdr:nvSpPr>
        <xdr:cNvPr id="601" name="楕円 600"/>
        <xdr:cNvSpPr/>
      </xdr:nvSpPr>
      <xdr:spPr>
        <a:xfrm>
          <a:off x="12763500" y="97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77119</xdr:rowOff>
    </xdr:from>
    <xdr:ext cx="534377" cy="259045"/>
    <xdr:sp macro="" textlink="">
      <xdr:nvSpPr>
        <xdr:cNvPr id="602" name="テキスト ボックス 601"/>
        <xdr:cNvSpPr txBox="1"/>
      </xdr:nvSpPr>
      <xdr:spPr>
        <a:xfrm>
          <a:off x="12547111" y="98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6" name="直線コネクタ 625"/>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29"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0" name="直線コネクタ 629"/>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2"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3" name="フローチャート: 判断 632"/>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5" name="フローチャート: 判断 634"/>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6" name="テキスト ボックス 635"/>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8" name="フローチャート: 判断 637"/>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39" name="テキスト ボックス 638"/>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32868</xdr:rowOff>
    </xdr:from>
    <xdr:to>
      <xdr:col>71</xdr:col>
      <xdr:colOff>177800</xdr:colOff>
      <xdr:row>79</xdr:row>
      <xdr:rowOff>44450</xdr:rowOff>
    </xdr:to>
    <xdr:cxnSp macro="">
      <xdr:nvCxnSpPr>
        <xdr:cNvPr id="640" name="直線コネクタ 639"/>
        <xdr:cNvCxnSpPr/>
      </xdr:nvCxnSpPr>
      <xdr:spPr>
        <a:xfrm>
          <a:off x="12814300" y="1357741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1" name="フローチャート: 判断 640"/>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2" name="テキスト ボックス 641"/>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3" name="フローチャート: 判断 642"/>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4" name="テキスト ボックス 643"/>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1"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153518</xdr:rowOff>
    </xdr:from>
    <xdr:to>
      <xdr:col>67</xdr:col>
      <xdr:colOff>101600</xdr:colOff>
      <xdr:row>79</xdr:row>
      <xdr:rowOff>83668</xdr:rowOff>
    </xdr:to>
    <xdr:sp macro="" textlink="">
      <xdr:nvSpPr>
        <xdr:cNvPr id="658" name="楕円 657"/>
        <xdr:cNvSpPr/>
      </xdr:nvSpPr>
      <xdr:spPr>
        <a:xfrm>
          <a:off x="12763500" y="13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74795</xdr:rowOff>
    </xdr:from>
    <xdr:ext cx="378565" cy="259045"/>
    <xdr:sp macro="" textlink="">
      <xdr:nvSpPr>
        <xdr:cNvPr id="659" name="テキスト ボックス 658"/>
        <xdr:cNvSpPr txBox="1"/>
      </xdr:nvSpPr>
      <xdr:spPr>
        <a:xfrm>
          <a:off x="12625017" y="1361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0" name="直線コネクタ 669"/>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1" name="テキスト ボックス 670"/>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3" name="テキスト ボックス 672"/>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4" name="直線コネクタ 673"/>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5" name="テキスト ボックス 674"/>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8" name="直線コネクタ 677"/>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79" name="テキスト ボックス 678"/>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2" name="直線コネクタ 681"/>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3" name="テキスト ボックス 682"/>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7" name="直線コネクタ 686"/>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8"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89" name="直線コネクタ 688"/>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0"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1" name="直線コネクタ 690"/>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1098</xdr:rowOff>
    </xdr:from>
    <xdr:to>
      <xdr:col>85</xdr:col>
      <xdr:colOff>127000</xdr:colOff>
      <xdr:row>97</xdr:row>
      <xdr:rowOff>9641</xdr:rowOff>
    </xdr:to>
    <xdr:cxnSp macro="">
      <xdr:nvCxnSpPr>
        <xdr:cNvPr id="692" name="直線コネクタ 691"/>
        <xdr:cNvCxnSpPr/>
      </xdr:nvCxnSpPr>
      <xdr:spPr>
        <a:xfrm>
          <a:off x="15481300" y="16631748"/>
          <a:ext cx="8382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3"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4" name="フローチャート: 判断 693"/>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149473</xdr:rowOff>
    </xdr:from>
    <xdr:to>
      <xdr:col>81</xdr:col>
      <xdr:colOff>50800</xdr:colOff>
      <xdr:row>97</xdr:row>
      <xdr:rowOff>1098</xdr:rowOff>
    </xdr:to>
    <xdr:cxnSp macro="">
      <xdr:nvCxnSpPr>
        <xdr:cNvPr id="695" name="直線コネクタ 694"/>
        <xdr:cNvCxnSpPr/>
      </xdr:nvCxnSpPr>
      <xdr:spPr>
        <a:xfrm>
          <a:off x="14592300" y="16608673"/>
          <a:ext cx="889000" cy="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6" name="フローチャート: 判断 695"/>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697" name="テキスト ボックス 696"/>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149473</xdr:rowOff>
    </xdr:from>
    <xdr:to>
      <xdr:col>76</xdr:col>
      <xdr:colOff>114300</xdr:colOff>
      <xdr:row>97</xdr:row>
      <xdr:rowOff>512</xdr:rowOff>
    </xdr:to>
    <xdr:cxnSp macro="">
      <xdr:nvCxnSpPr>
        <xdr:cNvPr id="698" name="直線コネクタ 697"/>
        <xdr:cNvCxnSpPr/>
      </xdr:nvCxnSpPr>
      <xdr:spPr>
        <a:xfrm flipV="1">
          <a:off x="13703300" y="16608673"/>
          <a:ext cx="8890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699" name="フローチャート: 判断 698"/>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0" name="テキスト ボックス 699"/>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132899</xdr:rowOff>
    </xdr:from>
    <xdr:to>
      <xdr:col>71</xdr:col>
      <xdr:colOff>177800</xdr:colOff>
      <xdr:row>97</xdr:row>
      <xdr:rowOff>512</xdr:rowOff>
    </xdr:to>
    <xdr:cxnSp macro="">
      <xdr:nvCxnSpPr>
        <xdr:cNvPr id="701" name="直線コネクタ 700"/>
        <xdr:cNvCxnSpPr/>
      </xdr:nvCxnSpPr>
      <xdr:spPr>
        <a:xfrm>
          <a:off x="12814300" y="16592099"/>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2" name="フローチャート: 判断 701"/>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3" name="テキスト ボックス 702"/>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4" name="フローチャート: 判断 703"/>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5" name="テキスト ボックス 704"/>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130291</xdr:rowOff>
    </xdr:from>
    <xdr:to>
      <xdr:col>85</xdr:col>
      <xdr:colOff>177800</xdr:colOff>
      <xdr:row>97</xdr:row>
      <xdr:rowOff>60441</xdr:rowOff>
    </xdr:to>
    <xdr:sp macro="" textlink="">
      <xdr:nvSpPr>
        <xdr:cNvPr id="711" name="楕円 710"/>
        <xdr:cNvSpPr/>
      </xdr:nvSpPr>
      <xdr:spPr>
        <a:xfrm>
          <a:off x="16268700" y="165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108718</xdr:rowOff>
    </xdr:from>
    <xdr:ext cx="534377" cy="259045"/>
    <xdr:sp macro="" textlink="">
      <xdr:nvSpPr>
        <xdr:cNvPr id="712" name="公債費該当値テキスト"/>
        <xdr:cNvSpPr txBox="1"/>
      </xdr:nvSpPr>
      <xdr:spPr>
        <a:xfrm>
          <a:off x="16370300" y="165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121748</xdr:rowOff>
    </xdr:from>
    <xdr:to>
      <xdr:col>81</xdr:col>
      <xdr:colOff>101600</xdr:colOff>
      <xdr:row>97</xdr:row>
      <xdr:rowOff>51898</xdr:rowOff>
    </xdr:to>
    <xdr:sp macro="" textlink="">
      <xdr:nvSpPr>
        <xdr:cNvPr id="713" name="楕円 712"/>
        <xdr:cNvSpPr/>
      </xdr:nvSpPr>
      <xdr:spPr>
        <a:xfrm>
          <a:off x="15430500" y="165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43025</xdr:rowOff>
    </xdr:from>
    <xdr:ext cx="534377" cy="259045"/>
    <xdr:sp macro="" textlink="">
      <xdr:nvSpPr>
        <xdr:cNvPr id="714" name="テキスト ボックス 713"/>
        <xdr:cNvSpPr txBox="1"/>
      </xdr:nvSpPr>
      <xdr:spPr>
        <a:xfrm>
          <a:off x="15214111" y="1667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98673</xdr:rowOff>
    </xdr:from>
    <xdr:to>
      <xdr:col>76</xdr:col>
      <xdr:colOff>165100</xdr:colOff>
      <xdr:row>97</xdr:row>
      <xdr:rowOff>28823</xdr:rowOff>
    </xdr:to>
    <xdr:sp macro="" textlink="">
      <xdr:nvSpPr>
        <xdr:cNvPr id="715" name="楕円 714"/>
        <xdr:cNvSpPr/>
      </xdr:nvSpPr>
      <xdr:spPr>
        <a:xfrm>
          <a:off x="14541500" y="1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19950</xdr:rowOff>
    </xdr:from>
    <xdr:ext cx="534377" cy="259045"/>
    <xdr:sp macro="" textlink="">
      <xdr:nvSpPr>
        <xdr:cNvPr id="716" name="テキスト ボックス 715"/>
        <xdr:cNvSpPr txBox="1"/>
      </xdr:nvSpPr>
      <xdr:spPr>
        <a:xfrm>
          <a:off x="14325111" y="166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121162</xdr:rowOff>
    </xdr:from>
    <xdr:to>
      <xdr:col>72</xdr:col>
      <xdr:colOff>38100</xdr:colOff>
      <xdr:row>97</xdr:row>
      <xdr:rowOff>51312</xdr:rowOff>
    </xdr:to>
    <xdr:sp macro="" textlink="">
      <xdr:nvSpPr>
        <xdr:cNvPr id="717" name="楕円 716"/>
        <xdr:cNvSpPr/>
      </xdr:nvSpPr>
      <xdr:spPr>
        <a:xfrm>
          <a:off x="13652500" y="165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42439</xdr:rowOff>
    </xdr:from>
    <xdr:ext cx="534377" cy="259045"/>
    <xdr:sp macro="" textlink="">
      <xdr:nvSpPr>
        <xdr:cNvPr id="718" name="テキスト ボックス 717"/>
        <xdr:cNvSpPr txBox="1"/>
      </xdr:nvSpPr>
      <xdr:spPr>
        <a:xfrm>
          <a:off x="13436111" y="166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82099</xdr:rowOff>
    </xdr:from>
    <xdr:to>
      <xdr:col>67</xdr:col>
      <xdr:colOff>101600</xdr:colOff>
      <xdr:row>97</xdr:row>
      <xdr:rowOff>12249</xdr:rowOff>
    </xdr:to>
    <xdr:sp macro="" textlink="">
      <xdr:nvSpPr>
        <xdr:cNvPr id="719" name="楕円 718"/>
        <xdr:cNvSpPr/>
      </xdr:nvSpPr>
      <xdr:spPr>
        <a:xfrm>
          <a:off x="12763500" y="165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3376</xdr:rowOff>
    </xdr:from>
    <xdr:ext cx="534377" cy="259045"/>
    <xdr:sp macro="" textlink="">
      <xdr:nvSpPr>
        <xdr:cNvPr id="720" name="テキスト ボックス 719"/>
        <xdr:cNvSpPr txBox="1"/>
      </xdr:nvSpPr>
      <xdr:spPr>
        <a:xfrm>
          <a:off x="12547111" y="166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2" name="直線コネクタ 741"/>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3"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5"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6" name="直線コネクタ 745"/>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8"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49" name="フローチャート: 判断 748"/>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1" name="フローチャート: 判断 750"/>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2" name="テキスト ボックス 751"/>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4" name="フローチャート: 判断 753"/>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5" name="テキスト ボックス 754"/>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7" name="フローチャート: 判断 756"/>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58" name="テキスト ボックス 757"/>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59" name="フローチャート: 判断 758"/>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0" name="テキスト ボックス 759"/>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7"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総務費については、</a:t>
          </a:r>
          <a:r>
            <a:rPr kumimoji="1" lang="ja-JP" altLang="en-US" sz="1100">
              <a:solidFill>
                <a:schemeClr val="dk1"/>
              </a:solidFill>
              <a:effectLst/>
              <a:latin typeface="+mn-lt"/>
              <a:ea typeface="+mn-ea"/>
              <a:cs typeface="+mn-cs"/>
            </a:rPr>
            <a:t>復興事業が進展していることにより、東日本大震災復興交付金事業基金積立金が大幅に減となった一方、ふるさと・多賀城応援寄附金が好調に推移したことによるふるさと多賀城応援基金積立金の増等によって、６．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の増となっている。</a:t>
          </a:r>
          <a:endParaRPr lang="ja-JP" altLang="ja-JP">
            <a:effectLst/>
          </a:endParaRPr>
        </a:p>
        <a:p>
          <a:r>
            <a:rPr kumimoji="1" lang="ja-JP" altLang="ja-JP" sz="1100">
              <a:solidFill>
                <a:schemeClr val="dk1"/>
              </a:solidFill>
              <a:effectLst/>
              <a:latin typeface="+mn-lt"/>
              <a:ea typeface="+mn-ea"/>
              <a:cs typeface="+mn-cs"/>
            </a:rPr>
            <a:t>　民生費については、被災者住宅再建補助事業が減額となったものの、施設型給付費等支給事業や障害者自立支援給付事業が増額となって全体で</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％の微増となった。</a:t>
          </a:r>
          <a:endParaRPr lang="ja-JP" altLang="ja-JP">
            <a:effectLst/>
          </a:endParaRPr>
        </a:p>
        <a:p>
          <a:r>
            <a:rPr kumimoji="1" lang="ja-JP" altLang="ja-JP" sz="1100">
              <a:solidFill>
                <a:schemeClr val="dk1"/>
              </a:solidFill>
              <a:effectLst/>
              <a:latin typeface="+mn-lt"/>
              <a:ea typeface="+mn-ea"/>
              <a:cs typeface="+mn-cs"/>
            </a:rPr>
            <a:t>　農林水産業費については、</a:t>
          </a:r>
          <a:r>
            <a:rPr kumimoji="1" lang="ja-JP" altLang="en-US" sz="1100">
              <a:solidFill>
                <a:schemeClr val="dk1"/>
              </a:solidFill>
              <a:effectLst/>
              <a:latin typeface="+mn-lt"/>
              <a:ea typeface="+mn-ea"/>
              <a:cs typeface="+mn-cs"/>
            </a:rPr>
            <a:t>ほ場の大区画化工事が進展したことに伴う工事費負担金の減によって、</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土木費については、</a:t>
          </a:r>
          <a:r>
            <a:rPr kumimoji="1" lang="ja-JP" altLang="en-US" sz="1100">
              <a:solidFill>
                <a:schemeClr val="dk1"/>
              </a:solidFill>
              <a:effectLst/>
              <a:latin typeface="+mn-lt"/>
              <a:ea typeface="+mn-ea"/>
              <a:cs typeface="+mn-cs"/>
            </a:rPr>
            <a:t>長年取り組んできた中心市街地の活性化対策関連事業のほとんどが平成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完了したことにより大きく減額となったことに加え、復興事業の緊急避難路・物流路整備清水沢多賀城線の大規模な橋りょう上部工等を翌年度に繰り越したことにより大幅に減となり、事業進捗に応じて笠神八幡線においても工事費が減となったため、</a:t>
          </a:r>
          <a:r>
            <a:rPr kumimoji="1" lang="en-US" altLang="ja-JP" sz="1100">
              <a:solidFill>
                <a:schemeClr val="dk1"/>
              </a:solidFill>
              <a:effectLst/>
              <a:latin typeface="+mn-lt"/>
              <a:ea typeface="+mn-ea"/>
              <a:cs typeface="+mn-cs"/>
            </a:rPr>
            <a:t>34.9</a:t>
          </a:r>
          <a:r>
            <a:rPr kumimoji="1" lang="ja-JP" altLang="en-US" sz="1100">
              <a:solidFill>
                <a:schemeClr val="dk1"/>
              </a:solidFill>
              <a:effectLst/>
              <a:latin typeface="+mn-lt"/>
              <a:ea typeface="+mn-ea"/>
              <a:cs typeface="+mn-cs"/>
            </a:rPr>
            <a:t>％の減額となった。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特別史跡多賀城跡の公有化が計画通り進捗したことによる増、</a:t>
          </a:r>
          <a:r>
            <a:rPr kumimoji="1" lang="en-US" altLang="ja-JP" sz="1100">
              <a:solidFill>
                <a:schemeClr val="dk1"/>
              </a:solidFill>
              <a:effectLst/>
              <a:latin typeface="+mn-lt"/>
              <a:ea typeface="+mn-ea"/>
              <a:cs typeface="+mn-cs"/>
            </a:rPr>
            <a:t>6.7</a:t>
          </a:r>
          <a:r>
            <a:rPr kumimoji="1" lang="ja-JP" altLang="en-US" sz="1100">
              <a:solidFill>
                <a:schemeClr val="dk1"/>
              </a:solidFill>
              <a:effectLst/>
              <a:latin typeface="+mn-lt"/>
              <a:ea typeface="+mn-ea"/>
              <a:cs typeface="+mn-cs"/>
            </a:rPr>
            <a:t>％の増となった。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a:t>
          </a:r>
          <a:r>
            <a:rPr lang="ja-JP" altLang="en-US" sz="1050" b="0" i="0" u="none" strike="noStrike" baseline="0" smtClean="0">
              <a:solidFill>
                <a:sysClr val="windowText" lastClr="000000"/>
              </a:solidFill>
              <a:latin typeface="+mn-lt"/>
              <a:ea typeface="+mn-ea"/>
              <a:cs typeface="+mn-cs"/>
            </a:rPr>
            <a:t>市税収入等が前年比増収となり、復興事業費及び当該事業に係る人件費が減額となったこと等により</a:t>
          </a:r>
          <a:r>
            <a:rPr lang="ja-JP" altLang="ja-JP" sz="1050">
              <a:solidFill>
                <a:sysClr val="windowText" lastClr="000000"/>
              </a:solidFill>
              <a:effectLst/>
              <a:latin typeface="+mn-lt"/>
              <a:ea typeface="+mn-ea"/>
              <a:cs typeface="+mn-cs"/>
            </a:rPr>
            <a:t>、実質収支額</a:t>
          </a:r>
          <a:r>
            <a:rPr lang="ja-JP" altLang="en-US" sz="1050">
              <a:solidFill>
                <a:sysClr val="windowText" lastClr="000000"/>
              </a:solidFill>
              <a:effectLst/>
              <a:latin typeface="+mn-lt"/>
              <a:ea typeface="+mn-ea"/>
              <a:cs typeface="+mn-cs"/>
            </a:rPr>
            <a:t>は増額となっており、</a:t>
          </a:r>
          <a:r>
            <a:rPr lang="ja-JP" altLang="ja-JP" sz="1050">
              <a:solidFill>
                <a:sysClr val="windowText" lastClr="000000"/>
              </a:solidFill>
              <a:effectLst/>
              <a:latin typeface="+mn-lt"/>
              <a:ea typeface="+mn-ea"/>
              <a:cs typeface="+mn-cs"/>
            </a:rPr>
            <a:t>実質単年度収支について</a:t>
          </a:r>
          <a:r>
            <a:rPr lang="ja-JP" altLang="en-US" sz="1050">
              <a:solidFill>
                <a:sysClr val="windowText" lastClr="000000"/>
              </a:solidFill>
              <a:effectLst/>
              <a:latin typeface="+mn-lt"/>
              <a:ea typeface="+mn-ea"/>
              <a:cs typeface="+mn-cs"/>
            </a:rPr>
            <a:t>も</a:t>
          </a:r>
          <a:r>
            <a:rPr lang="ja-JP" altLang="ja-JP" sz="1050">
              <a:solidFill>
                <a:sysClr val="windowText" lastClr="000000"/>
              </a:solidFill>
              <a:effectLst/>
              <a:latin typeface="+mn-lt"/>
              <a:ea typeface="+mn-ea"/>
              <a:cs typeface="+mn-cs"/>
            </a:rPr>
            <a:t>黒字</a:t>
          </a:r>
          <a:r>
            <a:rPr lang="ja-JP" altLang="en-US" sz="1050">
              <a:solidFill>
                <a:sysClr val="windowText" lastClr="000000"/>
              </a:solidFill>
              <a:effectLst/>
              <a:latin typeface="+mn-lt"/>
              <a:ea typeface="+mn-ea"/>
              <a:cs typeface="+mn-cs"/>
            </a:rPr>
            <a:t>転換</a:t>
          </a:r>
          <a:r>
            <a:rPr lang="ja-JP" altLang="ja-JP" sz="1050">
              <a:solidFill>
                <a:sysClr val="windowText" lastClr="000000"/>
              </a:solidFill>
              <a:effectLst/>
              <a:latin typeface="+mn-lt"/>
              <a:ea typeface="+mn-ea"/>
              <a:cs typeface="+mn-cs"/>
            </a:rPr>
            <a:t>している。</a:t>
          </a:r>
          <a:endParaRPr kumimoji="1" lang="en-US" altLang="ja-JP" sz="105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　また、財政調整基金残高</a:t>
          </a:r>
          <a:r>
            <a:rPr kumimoji="1" lang="ja-JP" altLang="en-US" sz="1050">
              <a:solidFill>
                <a:schemeClr val="dk1"/>
              </a:solidFill>
              <a:effectLst/>
              <a:latin typeface="+mn-lt"/>
              <a:ea typeface="+mn-ea"/>
              <a:cs typeface="+mn-cs"/>
            </a:rPr>
            <a:t>については、適切な財源の確保と歳出の精査により、取崩しを回避しており、標準財政規模比は約１７．３％となっている。</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引き続き</a:t>
          </a:r>
          <a:r>
            <a:rPr kumimoji="1" lang="ja-JP" altLang="ja-JP" sz="1050">
              <a:solidFill>
                <a:schemeClr val="dk1"/>
              </a:solidFill>
              <a:effectLst/>
              <a:latin typeface="+mn-lt"/>
              <a:ea typeface="+mn-ea"/>
              <a:cs typeface="+mn-cs"/>
            </a:rPr>
            <a:t>、財政調整基金に頼らない持続可能な財政運営に資するため、事務事業の見直しや人件費の削減に取り組むとともに、安定的な自主財源確保に努める。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全会計において赤字は発生しておらず、健全化判断比率上では健全な状態を保っている。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一般会計において黒字額が増加している要因としては、</a:t>
          </a:r>
          <a:r>
            <a:rPr lang="ja-JP" altLang="ja-JP" sz="1100" b="0" i="0" baseline="0">
              <a:solidFill>
                <a:sysClr val="windowText" lastClr="000000"/>
              </a:solidFill>
              <a:effectLst/>
              <a:latin typeface="+mn-lt"/>
              <a:ea typeface="+mn-ea"/>
              <a:cs typeface="+mn-cs"/>
            </a:rPr>
            <a:t>市税収入等が前年比増収と、復興事業費</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減</a:t>
          </a:r>
          <a:r>
            <a:rPr lang="ja-JP" altLang="en-US" sz="1100" b="0" i="0" baseline="0">
              <a:solidFill>
                <a:sysClr val="windowText" lastClr="000000"/>
              </a:solidFill>
              <a:effectLst/>
              <a:latin typeface="+mn-lt"/>
              <a:ea typeface="+mn-ea"/>
              <a:cs typeface="+mn-cs"/>
            </a:rPr>
            <a:t>及びそれに伴う人件費の減</a:t>
          </a:r>
          <a:r>
            <a:rPr lang="ja-JP" altLang="ja-JP" sz="1100" b="0" i="0" baseline="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が挙げられる。</a:t>
          </a:r>
          <a:r>
            <a:rPr kumimoji="1" lang="ja-JP" altLang="en-US" sz="1100">
              <a:solidFill>
                <a:sysClr val="windowText" lastClr="000000"/>
              </a:solidFill>
              <a:effectLst/>
              <a:latin typeface="+mn-lt"/>
              <a:ea typeface="+mn-ea"/>
              <a:cs typeface="+mn-cs"/>
            </a:rPr>
            <a:t>このことにより、黒字幅が拡大している。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今後の安定的な財政運営に際しては、事務事業の見直しや市税等の経常的な収入の確保に努めていく。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32893199</v>
      </c>
      <c r="BO4" s="461"/>
      <c r="BP4" s="461"/>
      <c r="BQ4" s="461"/>
      <c r="BR4" s="461"/>
      <c r="BS4" s="461"/>
      <c r="BT4" s="461"/>
      <c r="BU4" s="462"/>
      <c r="BV4" s="460">
        <v>35554853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5.2</v>
      </c>
      <c r="CU4" s="642"/>
      <c r="CV4" s="642"/>
      <c r="CW4" s="642"/>
      <c r="CX4" s="642"/>
      <c r="CY4" s="642"/>
      <c r="CZ4" s="642"/>
      <c r="DA4" s="643"/>
      <c r="DB4" s="641">
        <v>1.2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29870020</v>
      </c>
      <c r="BO5" s="466"/>
      <c r="BP5" s="466"/>
      <c r="BQ5" s="466"/>
      <c r="BR5" s="466"/>
      <c r="BS5" s="466"/>
      <c r="BT5" s="466"/>
      <c r="BU5" s="467"/>
      <c r="BV5" s="465">
        <v>32102978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101.9</v>
      </c>
      <c r="CU5" s="436"/>
      <c r="CV5" s="436"/>
      <c r="CW5" s="436"/>
      <c r="CX5" s="436"/>
      <c r="CY5" s="436"/>
      <c r="CZ5" s="436"/>
      <c r="DA5" s="437"/>
      <c r="DB5" s="435">
        <v>102.3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3023179</v>
      </c>
      <c r="BO6" s="466"/>
      <c r="BP6" s="466"/>
      <c r="BQ6" s="466"/>
      <c r="BR6" s="466"/>
      <c r="BS6" s="466"/>
      <c r="BT6" s="466"/>
      <c r="BU6" s="467"/>
      <c r="BV6" s="465">
        <v>3451875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109.3</v>
      </c>
      <c r="CU6" s="616"/>
      <c r="CV6" s="616"/>
      <c r="CW6" s="616"/>
      <c r="CX6" s="616"/>
      <c r="CY6" s="616"/>
      <c r="CZ6" s="616"/>
      <c r="DA6" s="617"/>
      <c r="DB6" s="615">
        <v>109.9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2378351</v>
      </c>
      <c r="BO7" s="466"/>
      <c r="BP7" s="466"/>
      <c r="BQ7" s="466"/>
      <c r="BR7" s="466"/>
      <c r="BS7" s="466"/>
      <c r="BT7" s="466"/>
      <c r="BU7" s="467"/>
      <c r="BV7" s="465">
        <v>3301223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12443051</v>
      </c>
      <c r="CU7" s="466"/>
      <c r="CV7" s="466"/>
      <c r="CW7" s="466"/>
      <c r="CX7" s="466"/>
      <c r="CY7" s="466"/>
      <c r="CZ7" s="466"/>
      <c r="DA7" s="467"/>
      <c r="DB7" s="465">
        <v>12446514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644828</v>
      </c>
      <c r="BO8" s="466"/>
      <c r="BP8" s="466"/>
      <c r="BQ8" s="466"/>
      <c r="BR8" s="466"/>
      <c r="BS8" s="466"/>
      <c r="BT8" s="466"/>
      <c r="BU8" s="467"/>
      <c r="BV8" s="465">
        <v>150652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62096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494176</v>
      </c>
      <c r="BO9" s="466"/>
      <c r="BP9" s="466"/>
      <c r="BQ9" s="466"/>
      <c r="BR9" s="466"/>
      <c r="BS9" s="466"/>
      <c r="BT9" s="466"/>
      <c r="BU9" s="467"/>
      <c r="BV9" s="465">
        <v>37490</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10.6</v>
      </c>
      <c r="CU9" s="436"/>
      <c r="CV9" s="436"/>
      <c r="CW9" s="436"/>
      <c r="CX9" s="436"/>
      <c r="CY9" s="436"/>
      <c r="CZ9" s="436"/>
      <c r="DA9" s="437"/>
      <c r="DB9" s="435">
        <v>10.8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63060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73464</v>
      </c>
      <c r="BO10" s="466"/>
      <c r="BP10" s="466"/>
      <c r="BQ10" s="466"/>
      <c r="BR10" s="466"/>
      <c r="BS10" s="466"/>
      <c r="BT10" s="466"/>
      <c r="BU10" s="467"/>
      <c r="BV10" s="465">
        <v>697</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62485</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121</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62009</v>
      </c>
      <c r="S13" s="569"/>
      <c r="T13" s="569"/>
      <c r="U13" s="569"/>
      <c r="V13" s="570"/>
      <c r="W13" s="556" t="s">
        <v>141</v>
      </c>
      <c r="X13" s="478"/>
      <c r="Y13" s="478"/>
      <c r="Z13" s="478"/>
      <c r="AA13" s="478"/>
      <c r="AB13" s="479"/>
      <c r="AC13" s="441">
        <v>328</v>
      </c>
      <c r="AD13" s="442"/>
      <c r="AE13" s="442"/>
      <c r="AF13" s="442"/>
      <c r="AG13" s="443"/>
      <c r="AH13" s="441">
        <v>326</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567640</v>
      </c>
      <c r="BO13" s="466"/>
      <c r="BP13" s="466"/>
      <c r="BQ13" s="466"/>
      <c r="BR13" s="466"/>
      <c r="BS13" s="466"/>
      <c r="BT13" s="466"/>
      <c r="BU13" s="467"/>
      <c r="BV13" s="465">
        <v>-61813</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8.1</v>
      </c>
      <c r="CU13" s="436"/>
      <c r="CV13" s="436"/>
      <c r="CW13" s="436"/>
      <c r="CX13" s="436"/>
      <c r="CY13" s="436"/>
      <c r="CZ13" s="436"/>
      <c r="DA13" s="437"/>
      <c r="DB13" s="435">
        <v>9.1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62474</v>
      </c>
      <c r="S14" s="569"/>
      <c r="T14" s="569"/>
      <c r="U14" s="569"/>
      <c r="V14" s="570"/>
      <c r="W14" s="571"/>
      <c r="X14" s="481"/>
      <c r="Y14" s="481"/>
      <c r="Z14" s="481"/>
      <c r="AA14" s="481"/>
      <c r="AB14" s="482"/>
      <c r="AC14" s="561">
        <v>1.2</v>
      </c>
      <c r="AD14" s="562"/>
      <c r="AE14" s="562"/>
      <c r="AF14" s="562"/>
      <c r="AG14" s="563"/>
      <c r="AH14" s="561">
        <v>1.1000000000000001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v>6.4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61988</v>
      </c>
      <c r="S15" s="569"/>
      <c r="T15" s="569"/>
      <c r="U15" s="569"/>
      <c r="V15" s="570"/>
      <c r="W15" s="556" t="s">
        <v>150</v>
      </c>
      <c r="X15" s="478"/>
      <c r="Y15" s="478"/>
      <c r="Z15" s="478"/>
      <c r="AA15" s="478"/>
      <c r="AB15" s="479"/>
      <c r="AC15" s="441">
        <v>6039</v>
      </c>
      <c r="AD15" s="442"/>
      <c r="AE15" s="442"/>
      <c r="AF15" s="442"/>
      <c r="AG15" s="443"/>
      <c r="AH15" s="441">
        <v>6028</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6894391</v>
      </c>
      <c r="BO15" s="461"/>
      <c r="BP15" s="461"/>
      <c r="BQ15" s="461"/>
      <c r="BR15" s="461"/>
      <c r="BS15" s="461"/>
      <c r="BT15" s="461"/>
      <c r="BU15" s="462"/>
      <c r="BV15" s="460">
        <v>6755895</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21.3</v>
      </c>
      <c r="AD16" s="562"/>
      <c r="AE16" s="562"/>
      <c r="AF16" s="562"/>
      <c r="AG16" s="563"/>
      <c r="AH16" s="561">
        <v>21.2</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9730892</v>
      </c>
      <c r="BO16" s="466"/>
      <c r="BP16" s="466"/>
      <c r="BQ16" s="466"/>
      <c r="BR16" s="466"/>
      <c r="BS16" s="466"/>
      <c r="BT16" s="466"/>
      <c r="BU16" s="467"/>
      <c r="BV16" s="465">
        <v>9736284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22044</v>
      </c>
      <c r="AD17" s="442"/>
      <c r="AE17" s="442"/>
      <c r="AF17" s="442"/>
      <c r="AG17" s="443"/>
      <c r="AH17" s="441">
        <v>22099</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8765775</v>
      </c>
      <c r="BO17" s="466"/>
      <c r="BP17" s="466"/>
      <c r="BQ17" s="466"/>
      <c r="BR17" s="466"/>
      <c r="BS17" s="466"/>
      <c r="BT17" s="466"/>
      <c r="BU17" s="467"/>
      <c r="BV17" s="465">
        <v>8607809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19.690000000000001</v>
      </c>
      <c r="M18" s="530"/>
      <c r="N18" s="530"/>
      <c r="O18" s="530"/>
      <c r="P18" s="530"/>
      <c r="Q18" s="530"/>
      <c r="R18" s="531"/>
      <c r="S18" s="531"/>
      <c r="T18" s="531"/>
      <c r="U18" s="531"/>
      <c r="V18" s="532"/>
      <c r="W18" s="546"/>
      <c r="X18" s="547"/>
      <c r="Y18" s="547"/>
      <c r="Z18" s="547"/>
      <c r="AA18" s="547"/>
      <c r="AB18" s="557"/>
      <c r="AC18" s="429">
        <v>77.599999999999994</v>
      </c>
      <c r="AD18" s="430"/>
      <c r="AE18" s="430"/>
      <c r="AF18" s="430"/>
      <c r="AG18" s="533"/>
      <c r="AH18" s="429">
        <v>77.7</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12796102</v>
      </c>
      <c r="BO18" s="466"/>
      <c r="BP18" s="466"/>
      <c r="BQ18" s="466"/>
      <c r="BR18" s="466"/>
      <c r="BS18" s="466"/>
      <c r="BT18" s="466"/>
      <c r="BU18" s="467"/>
      <c r="BV18" s="465">
        <v>12778341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3154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17535779</v>
      </c>
      <c r="BO19" s="466"/>
      <c r="BP19" s="466"/>
      <c r="BQ19" s="466"/>
      <c r="BR19" s="466"/>
      <c r="BS19" s="466"/>
      <c r="BT19" s="466"/>
      <c r="BU19" s="467"/>
      <c r="BV19" s="465">
        <v>17703185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24097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24697181</v>
      </c>
      <c r="BO23" s="466"/>
      <c r="BP23" s="466"/>
      <c r="BQ23" s="466"/>
      <c r="BR23" s="466"/>
      <c r="BS23" s="466"/>
      <c r="BT23" s="466"/>
      <c r="BU23" s="467"/>
      <c r="BV23" s="465">
        <v>25534395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9640</v>
      </c>
      <c r="R24" s="442"/>
      <c r="S24" s="442"/>
      <c r="T24" s="442"/>
      <c r="U24" s="442"/>
      <c r="V24" s="443"/>
      <c r="W24" s="507"/>
      <c r="X24" s="498"/>
      <c r="Y24" s="499"/>
      <c r="Z24" s="438" t="s">
        <v>174</v>
      </c>
      <c r="AA24" s="439"/>
      <c r="AB24" s="439"/>
      <c r="AC24" s="439"/>
      <c r="AD24" s="439"/>
      <c r="AE24" s="439"/>
      <c r="AF24" s="439"/>
      <c r="AG24" s="440"/>
      <c r="AH24" s="441">
        <v>379</v>
      </c>
      <c r="AI24" s="442"/>
      <c r="AJ24" s="442"/>
      <c r="AK24" s="442"/>
      <c r="AL24" s="443"/>
      <c r="AM24" s="441">
        <v>1082424</v>
      </c>
      <c r="AN24" s="442"/>
      <c r="AO24" s="442"/>
      <c r="AP24" s="442"/>
      <c r="AQ24" s="442"/>
      <c r="AR24" s="443"/>
      <c r="AS24" s="441">
        <v>2856</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16843754</v>
      </c>
      <c r="BO24" s="466"/>
      <c r="BP24" s="466"/>
      <c r="BQ24" s="466"/>
      <c r="BR24" s="466"/>
      <c r="BS24" s="466"/>
      <c r="BT24" s="466"/>
      <c r="BU24" s="467"/>
      <c r="BV24" s="465">
        <v>17394006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7800</v>
      </c>
      <c r="R25" s="442"/>
      <c r="S25" s="442"/>
      <c r="T25" s="442"/>
      <c r="U25" s="442"/>
      <c r="V25" s="443"/>
      <c r="W25" s="507"/>
      <c r="X25" s="498"/>
      <c r="Y25" s="499"/>
      <c r="Z25" s="438" t="s">
        <v>177</v>
      </c>
      <c r="AA25" s="439"/>
      <c r="AB25" s="439"/>
      <c r="AC25" s="439"/>
      <c r="AD25" s="439"/>
      <c r="AE25" s="439"/>
      <c r="AF25" s="439"/>
      <c r="AG25" s="440"/>
      <c r="AH25" s="441" t="s">
        <v>178</v>
      </c>
      <c r="AI25" s="442"/>
      <c r="AJ25" s="442"/>
      <c r="AK25" s="442"/>
      <c r="AL25" s="443"/>
      <c r="AM25" s="441" t="s">
        <v>179</v>
      </c>
      <c r="AN25" s="442"/>
      <c r="AO25" s="442"/>
      <c r="AP25" s="442"/>
      <c r="AQ25" s="442"/>
      <c r="AR25" s="443"/>
      <c r="AS25" s="441" t="s">
        <v>179</v>
      </c>
      <c r="AT25" s="442"/>
      <c r="AU25" s="442"/>
      <c r="AV25" s="442"/>
      <c r="AW25" s="442"/>
      <c r="AX25" s="444"/>
      <c r="AY25" s="457" t="s">
        <v>180</v>
      </c>
      <c r="AZ25" s="458"/>
      <c r="BA25" s="458"/>
      <c r="BB25" s="458"/>
      <c r="BC25" s="458"/>
      <c r="BD25" s="458"/>
      <c r="BE25" s="458"/>
      <c r="BF25" s="458"/>
      <c r="BG25" s="458"/>
      <c r="BH25" s="458"/>
      <c r="BI25" s="458"/>
      <c r="BJ25" s="458"/>
      <c r="BK25" s="458"/>
      <c r="BL25" s="458"/>
      <c r="BM25" s="459"/>
      <c r="BN25" s="460">
        <v>5366683</v>
      </c>
      <c r="BO25" s="461"/>
      <c r="BP25" s="461"/>
      <c r="BQ25" s="461"/>
      <c r="BR25" s="461"/>
      <c r="BS25" s="461"/>
      <c r="BT25" s="461"/>
      <c r="BU25" s="462"/>
      <c r="BV25" s="460">
        <v>7579547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181</v>
      </c>
      <c r="F26" s="439"/>
      <c r="G26" s="439"/>
      <c r="H26" s="439"/>
      <c r="I26" s="439"/>
      <c r="J26" s="439"/>
      <c r="K26" s="440"/>
      <c r="L26" s="441">
        <v>1</v>
      </c>
      <c r="M26" s="442"/>
      <c r="N26" s="442"/>
      <c r="O26" s="442"/>
      <c r="P26" s="443"/>
      <c r="Q26" s="441">
        <v>6570</v>
      </c>
      <c r="R26" s="442"/>
      <c r="S26" s="442"/>
      <c r="T26" s="442"/>
      <c r="U26" s="442"/>
      <c r="V26" s="443"/>
      <c r="W26" s="507"/>
      <c r="X26" s="498"/>
      <c r="Y26" s="499"/>
      <c r="Z26" s="438" t="s">
        <v>182</v>
      </c>
      <c r="AA26" s="520"/>
      <c r="AB26" s="520"/>
      <c r="AC26" s="520"/>
      <c r="AD26" s="520"/>
      <c r="AE26" s="520"/>
      <c r="AF26" s="520"/>
      <c r="AG26" s="521"/>
      <c r="AH26" s="441">
        <v>4</v>
      </c>
      <c r="AI26" s="442"/>
      <c r="AJ26" s="442"/>
      <c r="AK26" s="442"/>
      <c r="AL26" s="443"/>
      <c r="AM26" s="441">
        <v>12004</v>
      </c>
      <c r="AN26" s="442"/>
      <c r="AO26" s="442"/>
      <c r="AP26" s="442"/>
      <c r="AQ26" s="442"/>
      <c r="AR26" s="443"/>
      <c r="AS26" s="441">
        <v>3001</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184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185</v>
      </c>
      <c r="F27" s="439"/>
      <c r="G27" s="439"/>
      <c r="H27" s="439"/>
      <c r="I27" s="439"/>
      <c r="J27" s="439"/>
      <c r="K27" s="440"/>
      <c r="L27" s="441">
        <v>1</v>
      </c>
      <c r="M27" s="442"/>
      <c r="N27" s="442"/>
      <c r="O27" s="442"/>
      <c r="P27" s="443"/>
      <c r="Q27" s="441">
        <v>4960</v>
      </c>
      <c r="R27" s="442"/>
      <c r="S27" s="442"/>
      <c r="T27" s="442"/>
      <c r="U27" s="442"/>
      <c r="V27" s="443"/>
      <c r="W27" s="507"/>
      <c r="X27" s="498"/>
      <c r="Y27" s="499"/>
      <c r="Z27" s="438" t="s">
        <v>186</v>
      </c>
      <c r="AA27" s="439"/>
      <c r="AB27" s="439"/>
      <c r="AC27" s="439"/>
      <c r="AD27" s="439"/>
      <c r="AE27" s="439"/>
      <c r="AF27" s="439"/>
      <c r="AG27" s="440"/>
      <c r="AH27" s="441">
        <v>3</v>
      </c>
      <c r="AI27" s="442"/>
      <c r="AJ27" s="442"/>
      <c r="AK27" s="442"/>
      <c r="AL27" s="443"/>
      <c r="AM27" s="441">
        <v>10425</v>
      </c>
      <c r="AN27" s="442"/>
      <c r="AO27" s="442"/>
      <c r="AP27" s="442"/>
      <c r="AQ27" s="442"/>
      <c r="AR27" s="443"/>
      <c r="AS27" s="441">
        <v>3475</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v>1000650</v>
      </c>
      <c r="BO27" s="469"/>
      <c r="BP27" s="469"/>
      <c r="BQ27" s="469"/>
      <c r="BR27" s="469"/>
      <c r="BS27" s="469"/>
      <c r="BT27" s="469"/>
      <c r="BU27" s="470"/>
      <c r="BV27" s="468">
        <v>1488219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188</v>
      </c>
      <c r="F28" s="439"/>
      <c r="G28" s="439"/>
      <c r="H28" s="439"/>
      <c r="I28" s="439"/>
      <c r="J28" s="439"/>
      <c r="K28" s="440"/>
      <c r="L28" s="441">
        <v>1</v>
      </c>
      <c r="M28" s="442"/>
      <c r="N28" s="442"/>
      <c r="O28" s="442"/>
      <c r="P28" s="443"/>
      <c r="Q28" s="441">
        <v>4250</v>
      </c>
      <c r="R28" s="442"/>
      <c r="S28" s="442"/>
      <c r="T28" s="442"/>
      <c r="U28" s="442"/>
      <c r="V28" s="443"/>
      <c r="W28" s="507"/>
      <c r="X28" s="498"/>
      <c r="Y28" s="499"/>
      <c r="Z28" s="438" t="s">
        <v>189</v>
      </c>
      <c r="AA28" s="439"/>
      <c r="AB28" s="439"/>
      <c r="AC28" s="439"/>
      <c r="AD28" s="439"/>
      <c r="AE28" s="439"/>
      <c r="AF28" s="439"/>
      <c r="AG28" s="440"/>
      <c r="AH28" s="441" t="s">
        <v>179</v>
      </c>
      <c r="AI28" s="442"/>
      <c r="AJ28" s="442"/>
      <c r="AK28" s="442"/>
      <c r="AL28" s="443"/>
      <c r="AM28" s="441" t="s">
        <v>178</v>
      </c>
      <c r="AN28" s="442"/>
      <c r="AO28" s="442"/>
      <c r="AP28" s="442"/>
      <c r="AQ28" s="442"/>
      <c r="AR28" s="443"/>
      <c r="AS28" s="441" t="s">
        <v>179</v>
      </c>
      <c r="AT28" s="442"/>
      <c r="AU28" s="442"/>
      <c r="AV28" s="442"/>
      <c r="AW28" s="442"/>
      <c r="AX28" s="444"/>
      <c r="AY28" s="448" t="s">
        <v>190</v>
      </c>
      <c r="AZ28" s="449"/>
      <c r="BA28" s="449"/>
      <c r="BB28" s="450"/>
      <c r="BC28" s="457" t="s">
        <v>48</v>
      </c>
      <c r="BD28" s="458"/>
      <c r="BE28" s="458"/>
      <c r="BF28" s="458"/>
      <c r="BG28" s="458"/>
      <c r="BH28" s="458"/>
      <c r="BI28" s="458"/>
      <c r="BJ28" s="458"/>
      <c r="BK28" s="458"/>
      <c r="BL28" s="458"/>
      <c r="BM28" s="459"/>
      <c r="BN28" s="460">
        <v>2156020</v>
      </c>
      <c r="BO28" s="461"/>
      <c r="BP28" s="461"/>
      <c r="BQ28" s="461"/>
      <c r="BR28" s="461"/>
      <c r="BS28" s="461"/>
      <c r="BT28" s="461"/>
      <c r="BU28" s="462"/>
      <c r="BV28" s="460">
        <v>1972556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191</v>
      </c>
      <c r="F29" s="439"/>
      <c r="G29" s="439"/>
      <c r="H29" s="439"/>
      <c r="I29" s="439"/>
      <c r="J29" s="439"/>
      <c r="K29" s="440"/>
      <c r="L29" s="441">
        <v>16</v>
      </c>
      <c r="M29" s="442"/>
      <c r="N29" s="442"/>
      <c r="O29" s="442"/>
      <c r="P29" s="443"/>
      <c r="Q29" s="441">
        <v>3940</v>
      </c>
      <c r="R29" s="442"/>
      <c r="S29" s="442"/>
      <c r="T29" s="442"/>
      <c r="U29" s="442"/>
      <c r="V29" s="443"/>
      <c r="W29" s="508"/>
      <c r="X29" s="509"/>
      <c r="Y29" s="510"/>
      <c r="Z29" s="438" t="s">
        <v>192</v>
      </c>
      <c r="AA29" s="439"/>
      <c r="AB29" s="439"/>
      <c r="AC29" s="439"/>
      <c r="AD29" s="439"/>
      <c r="AE29" s="439"/>
      <c r="AF29" s="439"/>
      <c r="AG29" s="440"/>
      <c r="AH29" s="441">
        <v>382</v>
      </c>
      <c r="AI29" s="442"/>
      <c r="AJ29" s="442"/>
      <c r="AK29" s="442"/>
      <c r="AL29" s="443"/>
      <c r="AM29" s="441">
        <v>1092849</v>
      </c>
      <c r="AN29" s="442"/>
      <c r="AO29" s="442"/>
      <c r="AP29" s="442"/>
      <c r="AQ29" s="442"/>
      <c r="AR29" s="443"/>
      <c r="AS29" s="441">
        <v>2861</v>
      </c>
      <c r="AT29" s="442"/>
      <c r="AU29" s="442"/>
      <c r="AV29" s="442"/>
      <c r="AW29" s="442"/>
      <c r="AX29" s="444"/>
      <c r="AY29" s="451"/>
      <c r="AZ29" s="452"/>
      <c r="BA29" s="452"/>
      <c r="BB29" s="453"/>
      <c r="BC29" s="445" t="s">
        <v>193</v>
      </c>
      <c r="BD29" s="446"/>
      <c r="BE29" s="446"/>
      <c r="BF29" s="446"/>
      <c r="BG29" s="446"/>
      <c r="BH29" s="446"/>
      <c r="BI29" s="446"/>
      <c r="BJ29" s="446"/>
      <c r="BK29" s="446"/>
      <c r="BL29" s="446"/>
      <c r="BM29" s="447"/>
      <c r="BN29" s="465">
        <v>1320753</v>
      </c>
      <c r="BO29" s="466"/>
      <c r="BP29" s="466"/>
      <c r="BQ29" s="466"/>
      <c r="BR29" s="466"/>
      <c r="BS29" s="466"/>
      <c r="BT29" s="466"/>
      <c r="BU29" s="467"/>
      <c r="BV29" s="465">
        <v>1166758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194</v>
      </c>
      <c r="X30" s="518"/>
      <c r="Y30" s="518"/>
      <c r="Z30" s="518"/>
      <c r="AA30" s="518"/>
      <c r="AB30" s="518"/>
      <c r="AC30" s="518"/>
      <c r="AD30" s="518"/>
      <c r="AE30" s="518"/>
      <c r="AF30" s="518"/>
      <c r="AG30" s="519"/>
      <c r="AH30" s="429">
        <v>93.4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7263632</v>
      </c>
      <c r="BO30" s="469"/>
      <c r="BP30" s="469"/>
      <c r="BQ30" s="469"/>
      <c r="BR30" s="469"/>
      <c r="BS30" s="469"/>
      <c r="BT30" s="469"/>
      <c r="BU30" s="470"/>
      <c r="BV30" s="468">
        <v>7778797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201</v>
      </c>
      <c r="D33" s="428"/>
      <c r="E33" s="427" t="s">
        <v>202</v>
      </c>
      <c r="F33" s="427"/>
      <c r="G33" s="427"/>
      <c r="H33" s="427"/>
      <c r="I33" s="427"/>
      <c r="J33" s="427"/>
      <c r="K33" s="427"/>
      <c r="L33" s="427"/>
      <c r="M33" s="427"/>
      <c r="N33" s="427"/>
      <c r="O33" s="427"/>
      <c r="P33" s="427"/>
      <c r="Q33" s="427"/>
      <c r="R33" s="427"/>
      <c r="S33" s="427"/>
      <c r="T33" s="215"/>
      <c r="U33" s="428" t="s">
        <v>201</v>
      </c>
      <c r="V33" s="428"/>
      <c r="W33" s="427" t="s">
        <v>203</v>
      </c>
      <c r="X33" s="427"/>
      <c r="Y33" s="427"/>
      <c r="Z33" s="427"/>
      <c r="AA33" s="427"/>
      <c r="AB33" s="427"/>
      <c r="AC33" s="427"/>
      <c r="AD33" s="427"/>
      <c r="AE33" s="427"/>
      <c r="AF33" s="427"/>
      <c r="AG33" s="427"/>
      <c r="AH33" s="427"/>
      <c r="AI33" s="427"/>
      <c r="AJ33" s="427"/>
      <c r="AK33" s="427"/>
      <c r="AL33" s="215"/>
      <c r="AM33" s="428" t="s">
        <v>204</v>
      </c>
      <c r="AN33" s="428"/>
      <c r="AO33" s="427" t="s">
        <v>203</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208</v>
      </c>
      <c r="CP33" s="428"/>
      <c r="CQ33" s="427" t="s">
        <v>209</v>
      </c>
      <c r="CR33" s="427"/>
      <c r="CS33" s="427"/>
      <c r="CT33" s="427"/>
      <c r="CU33" s="427"/>
      <c r="CV33" s="427"/>
      <c r="CW33" s="427"/>
      <c r="CX33" s="427"/>
      <c r="CY33" s="427"/>
      <c r="CZ33" s="427"/>
      <c r="DA33" s="427"/>
      <c r="DB33" s="427"/>
      <c r="DC33" s="427"/>
      <c r="DD33" s="427"/>
      <c r="DE33" s="427"/>
      <c r="DF33" s="215"/>
      <c r="DG33" s="426" t="s">
        <v>210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宮城東部衛生組合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多賀城市土地開発公社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宮城県市町村職員退職手当組合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多賀城駅北開発</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宮城県市町村非常勤消防団員補償報償組合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塩釜地区消防事務組合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宮城県市町村自治振興センター</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宮城県後期高齢者医療広域連合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宮城県後期高齢者医療事業会計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d38bTndVs00L8nKSfH/a1GQOdZWt594cGcg5/HP87sdeMa7Zi5822eoVnJ7AHiNPWdt1gy3VadbsgNnOfRuAg==" saltValue="FKNLtDjMHVsdR7JkPpyZ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567</v>
      </c>
      <c r="D34" s="1244"/>
      <c r="E34" s="1245"/>
      <c r="F34" s="32">
        <v>8.14</v>
      </c>
      <c r="G34" s="33">
        <v>7.25</v>
      </c>
      <c r="H34" s="33">
        <v>6.67</v>
      </c>
      <c r="I34" s="33">
        <v>6.06</v>
      </c>
      <c r="J34" s="34">
        <v>5.91</v>
      </c>
      <c r="K34" s="22"/>
      <c r="L34" s="22"/>
      <c r="M34" s="22"/>
      <c r="N34" s="22"/>
      <c r="O34" s="22"/>
      <c r="P34" s="22"/>
    </row>
    <row r="35" spans="1:16" ht="39" customHeight="1" x14ac:dyDescent="0.15">
      <c r="A35" s="22"/>
      <c r="B35" s="35"/>
      <c r="C35" s="1238" t="s">
        <v>568</v>
      </c>
      <c r="D35" s="1239"/>
      <c r="E35" s="1240"/>
      <c r="F35" s="36">
        <v>0.26</v>
      </c>
      <c r="G35" s="37">
        <v>1.21</v>
      </c>
      <c r="H35" s="37">
        <v>0.92</v>
      </c>
      <c r="I35" s="37">
        <v>1.21</v>
      </c>
      <c r="J35" s="38">
        <v>5.18</v>
      </c>
      <c r="K35" s="22"/>
      <c r="L35" s="22"/>
      <c r="M35" s="22"/>
      <c r="N35" s="22"/>
      <c r="O35" s="22"/>
      <c r="P35" s="22"/>
    </row>
    <row r="36" spans="1:16" ht="39" customHeight="1" x14ac:dyDescent="0.15">
      <c r="A36" s="22"/>
      <c r="B36" s="35"/>
      <c r="C36" s="1238" t="s">
        <v>569</v>
      </c>
      <c r="D36" s="1239"/>
      <c r="E36" s="1240"/>
      <c r="F36" s="36">
        <v>0.5</v>
      </c>
      <c r="G36" s="37">
        <v>0.8</v>
      </c>
      <c r="H36" s="37">
        <v>1.07</v>
      </c>
      <c r="I36" s="37">
        <v>0.79</v>
      </c>
      <c r="J36" s="38">
        <v>1.2</v>
      </c>
      <c r="K36" s="22"/>
      <c r="L36" s="22"/>
      <c r="M36" s="22"/>
      <c r="N36" s="22"/>
      <c r="O36" s="22"/>
      <c r="P36" s="22"/>
    </row>
    <row r="37" spans="1:16" ht="39" customHeight="1" x14ac:dyDescent="0.15">
      <c r="A37" s="22"/>
      <c r="B37" s="35"/>
      <c r="C37" s="1238" t="s">
        <v>570</v>
      </c>
      <c r="D37" s="1239"/>
      <c r="E37" s="1240"/>
      <c r="F37" s="36">
        <v>0</v>
      </c>
      <c r="G37" s="37">
        <v>0</v>
      </c>
      <c r="H37" s="37">
        <v>0</v>
      </c>
      <c r="I37" s="37">
        <v>0</v>
      </c>
      <c r="J37" s="38">
        <v>0.53</v>
      </c>
      <c r="K37" s="22"/>
      <c r="L37" s="22"/>
      <c r="M37" s="22"/>
      <c r="N37" s="22"/>
      <c r="O37" s="22"/>
      <c r="P37" s="22"/>
    </row>
    <row r="38" spans="1:16" ht="39" customHeight="1" x14ac:dyDescent="0.15">
      <c r="A38" s="22"/>
      <c r="B38" s="35"/>
      <c r="C38" s="1238" t="s">
        <v>571</v>
      </c>
      <c r="D38" s="1239"/>
      <c r="E38" s="1240"/>
      <c r="F38" s="36">
        <v>0.02</v>
      </c>
      <c r="G38" s="37">
        <v>0.03</v>
      </c>
      <c r="H38" s="37">
        <v>0.02</v>
      </c>
      <c r="I38" s="37">
        <v>0.04</v>
      </c>
      <c r="J38" s="38">
        <v>0.04</v>
      </c>
      <c r="K38" s="22"/>
      <c r="L38" s="22"/>
      <c r="M38" s="22"/>
      <c r="N38" s="22"/>
      <c r="O38" s="22"/>
      <c r="P38" s="22"/>
    </row>
    <row r="39" spans="1:16" ht="39" customHeight="1" x14ac:dyDescent="0.15">
      <c r="A39" s="22"/>
      <c r="B39" s="35"/>
      <c r="C39" s="1238" t="s">
        <v>572</v>
      </c>
      <c r="D39" s="1239"/>
      <c r="E39" s="1240"/>
      <c r="F39" s="36">
        <v>0.87</v>
      </c>
      <c r="G39" s="37">
        <v>1.83</v>
      </c>
      <c r="H39" s="37">
        <v>2.2999999999999998</v>
      </c>
      <c r="I39" s="37">
        <v>2.69</v>
      </c>
      <c r="J39" s="38">
        <v>0.02</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574</v>
      </c>
      <c r="D43" s="1242"/>
      <c r="E43" s="1243"/>
      <c r="F43" s="41">
        <v>0</v>
      </c>
      <c r="G43" s="42">
        <v>0</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rRrPB82EXGKlVbaCQdJ6j+WKixJ6sDpFuUs1ILJNAU3dMvEBImQM+hU8qW0Vovy0LhByNr3a6PSYTOTouJoQ==" saltValue="La6S7snW8ZAnAPWhN/bk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2277</v>
      </c>
      <c r="L45" s="60">
        <v>2105</v>
      </c>
      <c r="M45" s="60">
        <v>2208</v>
      </c>
      <c r="N45" s="60">
        <v>2105</v>
      </c>
      <c r="O45" s="61">
        <v>2068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1028</v>
      </c>
      <c r="L48" s="64">
        <v>1001</v>
      </c>
      <c r="M48" s="64">
        <v>1154</v>
      </c>
      <c r="N48" s="64">
        <v>1239</v>
      </c>
      <c r="O48" s="65">
        <v>1066</v>
      </c>
      <c r="P48" s="48"/>
      <c r="Q48" s="48"/>
      <c r="R48" s="48"/>
      <c r="S48" s="48"/>
      <c r="T48" s="48"/>
      <c r="U48" s="48"/>
    </row>
    <row r="49" spans="1:21" ht="30.75" customHeight="1" x14ac:dyDescent="0.15">
      <c r="A49" s="48"/>
      <c r="B49" s="1266"/>
      <c r="C49" s="1267"/>
      <c r="D49" s="62"/>
      <c r="E49" s="1248" t="s">
        <v>16</v>
      </c>
      <c r="F49" s="1248"/>
      <c r="G49" s="1248"/>
      <c r="H49" s="1248"/>
      <c r="I49" s="1248"/>
      <c r="J49" s="1249"/>
      <c r="K49" s="63">
        <v>69</v>
      </c>
      <c r="L49" s="64">
        <v>113</v>
      </c>
      <c r="M49" s="64">
        <v>114</v>
      </c>
      <c r="N49" s="64">
        <v>67</v>
      </c>
      <c r="O49" s="65">
        <v>15</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t="s">
        <v>517</v>
      </c>
      <c r="M50" s="64">
        <v>2</v>
      </c>
      <c r="N50" s="64">
        <v>2</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2424</v>
      </c>
      <c r="L52" s="64">
        <v>2297</v>
      </c>
      <c r="M52" s="64">
        <v>2507</v>
      </c>
      <c r="N52" s="64">
        <v>2470</v>
      </c>
      <c r="O52" s="65">
        <v>2524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950</v>
      </c>
      <c r="L53" s="69">
        <v>922</v>
      </c>
      <c r="M53" s="69">
        <v>971</v>
      </c>
      <c r="N53" s="69">
        <v>943</v>
      </c>
      <c r="O53" s="70">
        <v>627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612</v>
      </c>
      <c r="L57" s="83" t="s">
        <v>612</v>
      </c>
      <c r="M57" s="83" t="s">
        <v>612</v>
      </c>
      <c r="N57" s="83" t="s">
        <v>612</v>
      </c>
      <c r="O57" s="84" t="s">
        <v>612</v>
      </c>
    </row>
    <row r="58" spans="1:21" ht="31.5" customHeight="1" thickBot="1" x14ac:dyDescent="0.2">
      <c r="B58" s="1256"/>
      <c r="C58" s="1257"/>
      <c r="D58" s="1261" t="s">
        <v>27</v>
      </c>
      <c r="E58" s="1262"/>
      <c r="F58" s="1262"/>
      <c r="G58" s="1262"/>
      <c r="H58" s="1262"/>
      <c r="I58" s="1262"/>
      <c r="J58" s="1263"/>
      <c r="K58" s="85" t="s">
        <v>612</v>
      </c>
      <c r="L58" s="86" t="s">
        <v>612</v>
      </c>
      <c r="M58" s="86" t="s">
        <v>612</v>
      </c>
      <c r="N58" s="86" t="s">
        <v>613</v>
      </c>
      <c r="O58" s="87" t="s">
        <v>612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0SjmZJ9nsX6cGSoXSfPXcwS6PRxX3mBIBoByIb/t62yN7M7XD+Le7bOu+XRMGr5UlQQ90ulVyzUFg+9uZCPUA==" saltValue="BN2s4AQKxaFZIfAHUPL/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22030</v>
      </c>
      <c r="J41" s="103">
        <v>26061</v>
      </c>
      <c r="K41" s="103">
        <v>26176</v>
      </c>
      <c r="L41" s="103">
        <v>25534</v>
      </c>
      <c r="M41" s="104">
        <v>24697</v>
      </c>
    </row>
    <row r="42" spans="2:13" ht="27.75" customHeight="1" x14ac:dyDescent="0.15">
      <c r="B42" s="1274"/>
      <c r="C42" s="1275"/>
      <c r="D42" s="105"/>
      <c r="E42" s="1278" t="s">
        <v>32</v>
      </c>
      <c r="F42" s="1278"/>
      <c r="G42" s="1278"/>
      <c r="H42" s="1279"/>
      <c r="I42" s="106">
        <v>13</v>
      </c>
      <c r="J42" s="107">
        <v>11</v>
      </c>
      <c r="K42" s="107">
        <v>8</v>
      </c>
      <c r="L42" s="107">
        <v>6</v>
      </c>
      <c r="M42" s="108">
        <v>4</v>
      </c>
    </row>
    <row r="43" spans="2:13" ht="27.75" customHeight="1" x14ac:dyDescent="0.15">
      <c r="B43" s="1274"/>
      <c r="C43" s="1275"/>
      <c r="D43" s="105"/>
      <c r="E43" s="1278" t="s">
        <v>33</v>
      </c>
      <c r="F43" s="1278"/>
      <c r="G43" s="1278"/>
      <c r="H43" s="1279"/>
      <c r="I43" s="106">
        <v>11113</v>
      </c>
      <c r="J43" s="107">
        <v>12944</v>
      </c>
      <c r="K43" s="107">
        <v>12639</v>
      </c>
      <c r="L43" s="107">
        <v>12135</v>
      </c>
      <c r="M43" s="108">
        <v>11949</v>
      </c>
    </row>
    <row r="44" spans="2:13" ht="27.75" customHeight="1" x14ac:dyDescent="0.15">
      <c r="B44" s="1274"/>
      <c r="C44" s="1275"/>
      <c r="D44" s="105"/>
      <c r="E44" s="1278" t="s">
        <v>34</v>
      </c>
      <c r="F44" s="1278"/>
      <c r="G44" s="1278"/>
      <c r="H44" s="1279"/>
      <c r="I44" s="106">
        <v>358</v>
      </c>
      <c r="J44" s="107">
        <v>252</v>
      </c>
      <c r="K44" s="107">
        <v>133</v>
      </c>
      <c r="L44" s="107">
        <v>131</v>
      </c>
      <c r="M44" s="108">
        <v>126</v>
      </c>
    </row>
    <row r="45" spans="2:13" ht="27.75" customHeight="1" x14ac:dyDescent="0.15">
      <c r="B45" s="1274"/>
      <c r="C45" s="1275"/>
      <c r="D45" s="105"/>
      <c r="E45" s="1278" t="s">
        <v>35</v>
      </c>
      <c r="F45" s="1278"/>
      <c r="G45" s="1278"/>
      <c r="H45" s="1279"/>
      <c r="I45" s="106">
        <v>1430</v>
      </c>
      <c r="J45" s="107">
        <v>1319</v>
      </c>
      <c r="K45" s="107">
        <v>1306</v>
      </c>
      <c r="L45" s="107">
        <v>1269</v>
      </c>
      <c r="M45" s="108">
        <v>1158</v>
      </c>
    </row>
    <row r="46" spans="2:13" ht="27.75" customHeight="1" x14ac:dyDescent="0.15">
      <c r="B46" s="1274"/>
      <c r="C46" s="1275"/>
      <c r="D46" s="109"/>
      <c r="E46" s="1278" t="s">
        <v>36</v>
      </c>
      <c r="F46" s="1278"/>
      <c r="G46" s="1278"/>
      <c r="H46" s="1279"/>
      <c r="I46" s="106">
        <v>17</v>
      </c>
      <c r="J46" s="107">
        <v>3</v>
      </c>
      <c r="K46" s="107">
        <v>3</v>
      </c>
      <c r="L46" s="107">
        <v>6</v>
      </c>
      <c r="M46" s="108">
        <v>5</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8815</v>
      </c>
      <c r="J50" s="107">
        <v>7893</v>
      </c>
      <c r="K50" s="107">
        <v>7782</v>
      </c>
      <c r="L50" s="107">
        <v>8730</v>
      </c>
      <c r="M50" s="108">
        <v>9595</v>
      </c>
    </row>
    <row r="51" spans="2:13" ht="27.75" customHeight="1" x14ac:dyDescent="0.15">
      <c r="B51" s="1274"/>
      <c r="C51" s="1275"/>
      <c r="D51" s="105"/>
      <c r="E51" s="1278" t="s">
        <v>42</v>
      </c>
      <c r="F51" s="1278"/>
      <c r="G51" s="1278"/>
      <c r="H51" s="1279"/>
      <c r="I51" s="106">
        <v>4193</v>
      </c>
      <c r="J51" s="107">
        <v>5551</v>
      </c>
      <c r="K51" s="107">
        <v>6350</v>
      </c>
      <c r="L51" s="107">
        <v>6220</v>
      </c>
      <c r="M51" s="108">
        <v>6543</v>
      </c>
    </row>
    <row r="52" spans="2:13" ht="27.75" customHeight="1" x14ac:dyDescent="0.15">
      <c r="B52" s="1276"/>
      <c r="C52" s="1277"/>
      <c r="D52" s="105"/>
      <c r="E52" s="1278" t="s">
        <v>43</v>
      </c>
      <c r="F52" s="1278"/>
      <c r="G52" s="1278"/>
      <c r="H52" s="1279"/>
      <c r="I52" s="106">
        <v>24765</v>
      </c>
      <c r="J52" s="107">
        <v>25082</v>
      </c>
      <c r="K52" s="107">
        <v>24108</v>
      </c>
      <c r="L52" s="107">
        <v>23459</v>
      </c>
      <c r="M52" s="108">
        <v>22910</v>
      </c>
    </row>
    <row r="53" spans="2:13" ht="27.75" customHeight="1" thickBot="1" x14ac:dyDescent="0.2">
      <c r="B53" s="1280" t="s">
        <v>44</v>
      </c>
      <c r="C53" s="1281"/>
      <c r="D53" s="112"/>
      <c r="E53" s="1282" t="s">
        <v>45</v>
      </c>
      <c r="F53" s="1282"/>
      <c r="G53" s="1282"/>
      <c r="H53" s="1283"/>
      <c r="I53" s="113">
        <v>-2812</v>
      </c>
      <c r="J53" s="114">
        <v>2064</v>
      </c>
      <c r="K53" s="114">
        <v>2025</v>
      </c>
      <c r="L53" s="114">
        <v>674</v>
      </c>
      <c r="M53" s="115">
        <v>-1108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KnG0l96NNqZK+mb3HQmqcTYgqGz1asd0aLUXiXhFGh/4x1li1sJLSt6w8ey1f7AnP2y/dyZUTU2Kvq61HfhmQ==" saltValue="eCdQ7vrd/KYObUhHcUPs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1992</v>
      </c>
      <c r="G55" s="127">
        <v>1973</v>
      </c>
      <c r="H55" s="128">
        <v>2156</v>
      </c>
    </row>
    <row r="56" spans="2:8" ht="52.5" customHeight="1" x14ac:dyDescent="0.15">
      <c r="B56" s="129"/>
      <c r="C56" s="1301" t="s">
        <v>49</v>
      </c>
      <c r="D56" s="1301"/>
      <c r="E56" s="1302"/>
      <c r="F56" s="130">
        <v>1253</v>
      </c>
      <c r="G56" s="130">
        <v>1167</v>
      </c>
      <c r="H56" s="131">
        <v>1321</v>
      </c>
    </row>
    <row r="57" spans="2:8" ht="53.25" customHeight="1" x14ac:dyDescent="0.15">
      <c r="B57" s="129"/>
      <c r="C57" s="1303" t="s">
        <v>50</v>
      </c>
      <c r="D57" s="1303"/>
      <c r="E57" s="1304"/>
      <c r="F57" s="132">
        <v>12508</v>
      </c>
      <c r="G57" s="132">
        <v>7779</v>
      </c>
      <c r="H57" s="133">
        <v>7264</v>
      </c>
    </row>
    <row r="58" spans="2:8" ht="45.75" customHeight="1" x14ac:dyDescent="0.15">
      <c r="B58" s="134"/>
      <c r="C58" s="1291" t="s">
        <v>595</v>
      </c>
      <c r="D58" s="1292"/>
      <c r="E58" s="1293"/>
      <c r="F58" s="135">
        <v>9164</v>
      </c>
      <c r="G58" s="135">
        <v>6528</v>
      </c>
      <c r="H58" s="136">
        <v>3053</v>
      </c>
    </row>
    <row r="59" spans="2:8" ht="45.75" customHeight="1" x14ac:dyDescent="0.15">
      <c r="B59" s="134"/>
      <c r="C59" s="1291" t="s">
        <v>596</v>
      </c>
      <c r="D59" s="1292"/>
      <c r="E59" s="1293"/>
      <c r="F59" s="135" t="s">
        <v>517</v>
      </c>
      <c r="G59" s="135">
        <v>563</v>
      </c>
      <c r="H59" s="136">
        <v>1141</v>
      </c>
    </row>
    <row r="60" spans="2:8" ht="45.75" customHeight="1" x14ac:dyDescent="0.15">
      <c r="B60" s="134"/>
      <c r="C60" s="1291" t="s">
        <v>597</v>
      </c>
      <c r="D60" s="1292"/>
      <c r="E60" s="1293"/>
      <c r="F60" s="135">
        <v>1002</v>
      </c>
      <c r="G60" s="135">
        <v>1002</v>
      </c>
      <c r="H60" s="136">
        <v>948</v>
      </c>
    </row>
    <row r="61" spans="2:8" ht="45.75" customHeight="1" x14ac:dyDescent="0.15">
      <c r="B61" s="134"/>
      <c r="C61" s="1291" t="s">
        <v>598</v>
      </c>
      <c r="D61" s="1292"/>
      <c r="E61" s="1293"/>
      <c r="F61" s="135">
        <v>1026</v>
      </c>
      <c r="G61" s="135">
        <v>833</v>
      </c>
      <c r="H61" s="136">
        <v>936</v>
      </c>
    </row>
    <row r="62" spans="2:8" ht="45.75" customHeight="1" thickBot="1" x14ac:dyDescent="0.2">
      <c r="B62" s="137"/>
      <c r="C62" s="1294" t="s">
        <v>599</v>
      </c>
      <c r="D62" s="1295"/>
      <c r="E62" s="1296"/>
      <c r="F62" s="138">
        <v>841</v>
      </c>
      <c r="G62" s="138">
        <v>842</v>
      </c>
      <c r="H62" s="139">
        <v>827</v>
      </c>
    </row>
    <row r="63" spans="2:8" ht="52.5" customHeight="1" thickBot="1" x14ac:dyDescent="0.2">
      <c r="B63" s="140"/>
      <c r="C63" s="1297" t="s">
        <v>51</v>
      </c>
      <c r="D63" s="1297"/>
      <c r="E63" s="1298"/>
      <c r="F63" s="141">
        <v>15754</v>
      </c>
      <c r="G63" s="141">
        <v>10918</v>
      </c>
      <c r="H63" s="142">
        <v>10740</v>
      </c>
    </row>
    <row r="64" spans="2:8" ht="15" customHeight="1" x14ac:dyDescent="0.15"/>
    <row r="65" ht="0" hidden="1" customHeight="1" x14ac:dyDescent="0.15"/>
    <row r="66" ht="0" hidden="1" customHeight="1" x14ac:dyDescent="0.15"/>
  </sheetData>
  <sheetProtection algorithmName="SHA-512" hashValue="Lcgy6SLcFSoS4wNm/hHC/IMM2W7HJ1jxUtMFh3fP5k/E5yeyu5gJTIcOxO3xvF8XwuEmyXx1yRWG5TbIysHjrA==" saltValue="AfNb0ZQynkfYDW9pRg/f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624</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617</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618</v>
      </c>
      <c r="AO51" s="1310"/>
      <c r="AP51" s="1310"/>
      <c r="AQ51" s="1310"/>
      <c r="AR51" s="1310"/>
      <c r="AS51" s="1310"/>
      <c r="AT51" s="1310"/>
      <c r="AU51" s="1310"/>
      <c r="AV51" s="1310"/>
      <c r="AW51" s="1310"/>
      <c r="AX51" s="1310"/>
      <c r="AY51" s="1310"/>
      <c r="AZ51" s="1310"/>
      <c r="BA51" s="1310"/>
      <c r="BB51" s="1310" t="s">
        <v>619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19.600000000000001</v>
      </c>
      <c r="CG51" s="1307"/>
      <c r="CH51" s="1307"/>
      <c r="CI51" s="1307"/>
      <c r="CJ51" s="1307"/>
      <c r="CK51" s="1307"/>
      <c r="CL51" s="1307"/>
      <c r="CM51" s="1307"/>
      <c r="CN51" s="1307">
        <v>6.4</v>
      </c>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53.7</v>
      </c>
      <c r="CG53" s="1307"/>
      <c r="CH53" s="1307"/>
      <c r="CI53" s="1307"/>
      <c r="CJ53" s="1307"/>
      <c r="CK53" s="1307"/>
      <c r="CL53" s="1307"/>
      <c r="CM53" s="1307"/>
      <c r="CN53" s="1307">
        <v>55.4</v>
      </c>
      <c r="CO53" s="1307"/>
      <c r="CP53" s="1307"/>
      <c r="CQ53" s="1307"/>
      <c r="CR53" s="1307"/>
      <c r="CS53" s="1307"/>
      <c r="CT53" s="1307"/>
      <c r="CU53" s="1307"/>
      <c r="CV53" s="1307">
        <v>57.2</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621</v>
      </c>
      <c r="AO55" s="1311"/>
      <c r="AP55" s="1311"/>
      <c r="AQ55" s="1311"/>
      <c r="AR55" s="1311"/>
      <c r="AS55" s="1311"/>
      <c r="AT55" s="1311"/>
      <c r="AU55" s="1311"/>
      <c r="AV55" s="1311"/>
      <c r="AW55" s="1311"/>
      <c r="AX55" s="1311"/>
      <c r="AY55" s="1311"/>
      <c r="AZ55" s="1311"/>
      <c r="BA55" s="1311"/>
      <c r="BB55" s="1310" t="s">
        <v>619</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622</v>
      </c>
    </row>
    <row r="64" spans="1:109" x14ac:dyDescent="0.15">
      <c r="B64" s="394"/>
      <c r="G64" s="401"/>
      <c r="I64" s="414"/>
      <c r="J64" s="414"/>
      <c r="K64" s="414"/>
      <c r="L64" s="414"/>
      <c r="M64" s="414"/>
      <c r="N64" s="415"/>
      <c r="AM64" s="401"/>
      <c r="AN64" s="401" t="s">
        <v>616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617</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618</v>
      </c>
      <c r="AO73" s="1310"/>
      <c r="AP73" s="1310"/>
      <c r="AQ73" s="1310"/>
      <c r="AR73" s="1310"/>
      <c r="AS73" s="1310"/>
      <c r="AT73" s="1310"/>
      <c r="AU73" s="1310"/>
      <c r="AV73" s="1310"/>
      <c r="AW73" s="1310"/>
      <c r="AX73" s="1310"/>
      <c r="AY73" s="1310"/>
      <c r="AZ73" s="1310"/>
      <c r="BA73" s="1310"/>
      <c r="BB73" s="1310" t="s">
        <v>619</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v>20.100000000000001</v>
      </c>
      <c r="BY73" s="1307"/>
      <c r="BZ73" s="1307"/>
      <c r="CA73" s="1307"/>
      <c r="CB73" s="1307"/>
      <c r="CC73" s="1307"/>
      <c r="CD73" s="1307"/>
      <c r="CE73" s="1307"/>
      <c r="CF73" s="1307">
        <v>19.600000000000001</v>
      </c>
      <c r="CG73" s="1307"/>
      <c r="CH73" s="1307"/>
      <c r="CI73" s="1307"/>
      <c r="CJ73" s="1307"/>
      <c r="CK73" s="1307"/>
      <c r="CL73" s="1307"/>
      <c r="CM73" s="1307"/>
      <c r="CN73" s="1307">
        <v>6.4</v>
      </c>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623</v>
      </c>
      <c r="BC75" s="1310"/>
      <c r="BD75" s="1310"/>
      <c r="BE75" s="1310"/>
      <c r="BF75" s="1310"/>
      <c r="BG75" s="1310"/>
      <c r="BH75" s="1310"/>
      <c r="BI75" s="1310"/>
      <c r="BJ75" s="1310"/>
      <c r="BK75" s="1310"/>
      <c r="BL75" s="1310"/>
      <c r="BM75" s="1310"/>
      <c r="BN75" s="1310"/>
      <c r="BO75" s="1310"/>
      <c r="BP75" s="1307">
        <v>11.7</v>
      </c>
      <c r="BQ75" s="1307"/>
      <c r="BR75" s="1307"/>
      <c r="BS75" s="1307"/>
      <c r="BT75" s="1307"/>
      <c r="BU75" s="1307"/>
      <c r="BV75" s="1307"/>
      <c r="BW75" s="1307"/>
      <c r="BX75" s="1307">
        <v>10.6</v>
      </c>
      <c r="BY75" s="1307"/>
      <c r="BZ75" s="1307"/>
      <c r="CA75" s="1307"/>
      <c r="CB75" s="1307"/>
      <c r="CC75" s="1307"/>
      <c r="CD75" s="1307"/>
      <c r="CE75" s="1307"/>
      <c r="CF75" s="1307">
        <v>9.4</v>
      </c>
      <c r="CG75" s="1307"/>
      <c r="CH75" s="1307"/>
      <c r="CI75" s="1307"/>
      <c r="CJ75" s="1307"/>
      <c r="CK75" s="1307"/>
      <c r="CL75" s="1307"/>
      <c r="CM75" s="1307"/>
      <c r="CN75" s="1307">
        <v>9.1</v>
      </c>
      <c r="CO75" s="1307"/>
      <c r="CP75" s="1307"/>
      <c r="CQ75" s="1307"/>
      <c r="CR75" s="1307"/>
      <c r="CS75" s="1307"/>
      <c r="CT75" s="1307"/>
      <c r="CU75" s="1307"/>
      <c r="CV75" s="1307">
        <v>8.1</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621</v>
      </c>
      <c r="AO77" s="1311"/>
      <c r="AP77" s="1311"/>
      <c r="AQ77" s="1311"/>
      <c r="AR77" s="1311"/>
      <c r="AS77" s="1311"/>
      <c r="AT77" s="1311"/>
      <c r="AU77" s="1311"/>
      <c r="AV77" s="1311"/>
      <c r="AW77" s="1311"/>
      <c r="AX77" s="1311"/>
      <c r="AY77" s="1311"/>
      <c r="AZ77" s="1311"/>
      <c r="BA77" s="1311"/>
      <c r="BB77" s="1310" t="s">
        <v>619</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623</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t1PxjJCyvaC5jAwbTv8akeyfXUFtbI/bIP5KVVWaTSNMPkajMO2MbdhTB5m9uJAqn07GTtoDorxtikeTfffEw==" saltValue="u3NgagzFOXiaFufJKvKk9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kI4Y9YxmZSYN0qQCsY76c+LjURTwiWJy4TmjN8EIfrn/yJ9XbZC3BiF3MmWL3TBJkb1Mg63l0PkR4a4Jd6b6A==" saltValue="0jMTTta7h//BldZmU0EJ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Bc1MgVZIcxDQxSib/xI64zTzwe+Rtz0ZATy9leqnY5psLBylXgVKPx2nkmGtvsNe+OUcP3rXPrG6n4JdoKfBw==" saltValue="FJDBHvsc2egRyclWT3E4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193680</v>
      </c>
      <c r="E3" s="161"/>
      <c r="F3" s="162">
        <v>66255</v>
      </c>
      <c r="G3" s="163"/>
      <c r="H3" s="164"/>
    </row>
    <row r="4" spans="1:8" x14ac:dyDescent="0.15">
      <c r="A4" s="165"/>
      <c r="B4" s="166"/>
      <c r="C4" s="167"/>
      <c r="D4" s="168">
        <v>10464</v>
      </c>
      <c r="E4" s="169"/>
      <c r="F4" s="170">
        <v>31822</v>
      </c>
      <c r="G4" s="171"/>
      <c r="H4" s="172"/>
    </row>
    <row r="5" spans="1:8" x14ac:dyDescent="0.15">
      <c r="A5" s="153" t="s">
        <v>550</v>
      </c>
      <c r="B5" s="158"/>
      <c r="C5" s="159"/>
      <c r="D5" s="160">
        <v>346829</v>
      </c>
      <c r="E5" s="161"/>
      <c r="F5" s="162">
        <v>47278</v>
      </c>
      <c r="G5" s="163"/>
      <c r="H5" s="164"/>
    </row>
    <row r="6" spans="1:8" x14ac:dyDescent="0.15">
      <c r="A6" s="165"/>
      <c r="B6" s="166"/>
      <c r="C6" s="167"/>
      <c r="D6" s="168">
        <v>43470</v>
      </c>
      <c r="E6" s="169"/>
      <c r="F6" s="170">
        <v>24096</v>
      </c>
      <c r="G6" s="171"/>
      <c r="H6" s="172"/>
    </row>
    <row r="7" spans="1:8" x14ac:dyDescent="0.15">
      <c r="A7" s="153" t="s">
        <v>551</v>
      </c>
      <c r="B7" s="158"/>
      <c r="C7" s="159"/>
      <c r="D7" s="160">
        <v>98817</v>
      </c>
      <c r="E7" s="161"/>
      <c r="F7" s="162">
        <v>44504</v>
      </c>
      <c r="G7" s="163"/>
      <c r="H7" s="164"/>
    </row>
    <row r="8" spans="1:8" x14ac:dyDescent="0.15">
      <c r="A8" s="165"/>
      <c r="B8" s="166"/>
      <c r="C8" s="167"/>
      <c r="D8" s="168">
        <v>5531</v>
      </c>
      <c r="E8" s="169"/>
      <c r="F8" s="170">
        <v>25876</v>
      </c>
      <c r="G8" s="171"/>
      <c r="H8" s="172"/>
    </row>
    <row r="9" spans="1:8" x14ac:dyDescent="0.15">
      <c r="A9" s="153" t="s">
        <v>552</v>
      </c>
      <c r="B9" s="158"/>
      <c r="C9" s="159"/>
      <c r="D9" s="160">
        <v>98189</v>
      </c>
      <c r="E9" s="161"/>
      <c r="F9" s="162">
        <v>47820</v>
      </c>
      <c r="G9" s="163"/>
      <c r="H9" s="164"/>
    </row>
    <row r="10" spans="1:8" x14ac:dyDescent="0.15">
      <c r="A10" s="165"/>
      <c r="B10" s="166"/>
      <c r="C10" s="167"/>
      <c r="D10" s="168">
        <v>8182</v>
      </c>
      <c r="E10" s="169"/>
      <c r="F10" s="170">
        <v>25855</v>
      </c>
      <c r="G10" s="171"/>
      <c r="H10" s="172"/>
    </row>
    <row r="11" spans="1:8" x14ac:dyDescent="0.15">
      <c r="A11" s="153" t="s">
        <v>553</v>
      </c>
      <c r="B11" s="158"/>
      <c r="C11" s="159"/>
      <c r="D11" s="160">
        <v>62600</v>
      </c>
      <c r="E11" s="161"/>
      <c r="F11" s="162">
        <v>41934</v>
      </c>
      <c r="G11" s="163"/>
      <c r="H11" s="164"/>
    </row>
    <row r="12" spans="1:8" x14ac:dyDescent="0.15">
      <c r="A12" s="165"/>
      <c r="B12" s="166"/>
      <c r="C12" s="173"/>
      <c r="D12" s="168">
        <v>6746</v>
      </c>
      <c r="E12" s="169"/>
      <c r="F12" s="170">
        <v>23352</v>
      </c>
      <c r="G12" s="171"/>
      <c r="H12" s="172"/>
    </row>
    <row r="13" spans="1:8" x14ac:dyDescent="0.15">
      <c r="A13" s="153"/>
      <c r="B13" s="158"/>
      <c r="C13" s="174"/>
      <c r="D13" s="175">
        <v>160023</v>
      </c>
      <c r="E13" s="176"/>
      <c r="F13" s="177">
        <v>49558</v>
      </c>
      <c r="G13" s="178"/>
      <c r="H13" s="164"/>
    </row>
    <row r="14" spans="1:8" x14ac:dyDescent="0.15">
      <c r="A14" s="165"/>
      <c r="B14" s="166"/>
      <c r="C14" s="167"/>
      <c r="D14" s="168">
        <v>14879</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0.26</v>
      </c>
      <c r="C19" s="179">
        <f>ROUND(VALUE(SUBSTITUTE(実質収支比率等に係る経年分析!G$48,"▲","-")),2)</f>
        <v>1.21</v>
      </c>
      <c r="D19" s="179">
        <f>ROUND(VALUE(SUBSTITUTE(実質収支比率等に係る経年分析!H$48,"▲","-")),2)</f>
        <v>0.92</v>
      </c>
      <c r="E19" s="179">
        <f>ROUND(VALUE(SUBSTITUTE(実質収支比率等に係る経年分析!I$48,"▲","-")),2)</f>
        <v>1.21</v>
      </c>
      <c r="F19" s="179">
        <f>ROUND(VALUE(SUBSTITUTE(実質収支比率等に係る経年分析!J$48,"▲","-")),2)</f>
        <v>5.18</v>
      </c>
    </row>
    <row r="20" spans="1:11" x14ac:dyDescent="0.15">
      <c r="A20" s="179" t="s">
        <v>55</v>
      </c>
      <c r="B20" s="179">
        <f>ROUND(VALUE(SUBSTITUTE(実質収支比率等に係る経年分析!F$47,"▲","-")),2)</f>
        <v>25.47</v>
      </c>
      <c r="C20" s="179">
        <f>ROUND(VALUE(SUBSTITUTE(実質収支比率等に係る経年分析!G$47,"▲","-")),2)</f>
        <v>22.96</v>
      </c>
      <c r="D20" s="179">
        <f>ROUND(VALUE(SUBSTITUTE(実質収支比率等に係る経年分析!H$47,"▲","-")),2)</f>
        <v>16.28</v>
      </c>
      <c r="E20" s="179">
        <f>ROUND(VALUE(SUBSTITUTE(実質収支比率等に係る経年分析!I$47,"▲","-")),2)</f>
        <v>15.85</v>
      </c>
      <c r="F20" s="179">
        <f>ROUND(VALUE(SUBSTITUTE(実質収支比率等に係る経年分析!J$47,"▲","-")),2)</f>
        <v>17.329999999999998</v>
      </c>
    </row>
    <row r="21" spans="1:11" x14ac:dyDescent="0.15">
      <c r="A21" s="179" t="s">
        <v>56</v>
      </c>
      <c r="B21" s="179">
        <f>IF(ISNUMBER(VALUE(SUBSTITUTE(実質収支比率等に係る経年分析!F$49,"▲","-"))),ROUND(VALUE(SUBSTITUTE(実質収支比率等に係る経年分析!F$49,"▲","-")),2),NA())</f>
        <v>-4.75</v>
      </c>
      <c r="C21" s="179">
        <f>IF(ISNUMBER(VALUE(SUBSTITUTE(実質収支比率等に係る経年分析!G$49,"▲","-"))),ROUND(VALUE(SUBSTITUTE(実質収支比率等に係る経年分析!G$49,"▲","-")),2),NA())</f>
        <v>-1.49</v>
      </c>
      <c r="D21" s="179">
        <f>IF(ISNUMBER(VALUE(SUBSTITUTE(実質収支比率等に係る経年分析!H$49,"▲","-"))),ROUND(VALUE(SUBSTITUTE(実質収支比率等に係る経年分析!H$49,"▲","-")),2),NA())</f>
        <v>-7.17</v>
      </c>
      <c r="E21" s="179">
        <f>IF(ISNUMBER(VALUE(SUBSTITUTE(実質収支比率等に係る経年分析!I$49,"▲","-"))),ROUND(VALUE(SUBSTITUTE(実質収支比率等に係る経年分析!I$49,"▲","-")),2),NA())</f>
        <v>-0.5</v>
      </c>
      <c r="F21" s="179">
        <f>IF(ISNUMBER(VALUE(SUBSTITUTE(実質収支比率等に係る経年分析!J$49,"▲","-"))),ROUND(VALUE(SUBSTITUTE(実質収支比率等に係る経年分析!J$49,"▲","-")),2),NA())</f>
        <v>4.5599999999999996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2.2999999999999998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2424</v>
      </c>
      <c r="E42" s="181"/>
      <c r="F42" s="181"/>
      <c r="G42" s="181">
        <f>'実質公債費比率（分子）の構造'!L$52</f>
        <v>2297</v>
      </c>
      <c r="H42" s="181"/>
      <c r="I42" s="181"/>
      <c r="J42" s="181">
        <f>'実質公債費比率（分子）の構造'!M$52</f>
        <v>2507</v>
      </c>
      <c r="K42" s="181"/>
      <c r="L42" s="181"/>
      <c r="M42" s="181">
        <f>'実質公債費比率（分子）の構造'!N$52</f>
        <v>2470</v>
      </c>
      <c r="N42" s="181"/>
      <c r="O42" s="181"/>
      <c r="P42" s="181">
        <f>'実質公債費比率（分子）の構造'!O$52</f>
        <v>2524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t="str">
        <f>'実質公債費比率（分子）の構造'!L$50</f>
        <v>-</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69</v>
      </c>
      <c r="C45" s="181"/>
      <c r="D45" s="181"/>
      <c r="E45" s="181">
        <f>'実質公債費比率（分子）の構造'!L$49</f>
        <v>113</v>
      </c>
      <c r="F45" s="181"/>
      <c r="G45" s="181"/>
      <c r="H45" s="181">
        <f>'実質公債費比率（分子）の構造'!M$49</f>
        <v>114</v>
      </c>
      <c r="I45" s="181"/>
      <c r="J45" s="181"/>
      <c r="K45" s="181">
        <f>'実質公債費比率（分子）の構造'!N$49</f>
        <v>67</v>
      </c>
      <c r="L45" s="181"/>
      <c r="M45" s="181"/>
      <c r="N45" s="181">
        <f>'実質公債費比率（分子）の構造'!O$49</f>
        <v>15</v>
      </c>
      <c r="O45" s="181"/>
      <c r="P45" s="181"/>
    </row>
    <row r="46" spans="1:16" x14ac:dyDescent="0.15">
      <c r="A46" s="181" t="s">
        <v>67</v>
      </c>
      <c r="B46" s="181">
        <f>'実質公債費比率（分子）の構造'!K$48</f>
        <v>1028</v>
      </c>
      <c r="C46" s="181"/>
      <c r="D46" s="181"/>
      <c r="E46" s="181">
        <f>'実質公債費比率（分子）の構造'!L$48</f>
        <v>1001</v>
      </c>
      <c r="F46" s="181"/>
      <c r="G46" s="181"/>
      <c r="H46" s="181">
        <f>'実質公債費比率（分子）の構造'!M$48</f>
        <v>1154</v>
      </c>
      <c r="I46" s="181"/>
      <c r="J46" s="181"/>
      <c r="K46" s="181">
        <f>'実質公債費比率（分子）の構造'!N$48</f>
        <v>1239</v>
      </c>
      <c r="L46" s="181"/>
      <c r="M46" s="181"/>
      <c r="N46" s="181">
        <f>'実質公債費比率（分子）の構造'!O$48</f>
        <v>1066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2277</v>
      </c>
      <c r="C49" s="181"/>
      <c r="D49" s="181"/>
      <c r="E49" s="181">
        <f>'実質公債費比率（分子）の構造'!L$45</f>
        <v>2105</v>
      </c>
      <c r="F49" s="181"/>
      <c r="G49" s="181"/>
      <c r="H49" s="181">
        <f>'実質公債費比率（分子）の構造'!M$45</f>
        <v>2208</v>
      </c>
      <c r="I49" s="181"/>
      <c r="J49" s="181"/>
      <c r="K49" s="181">
        <f>'実質公債費比率（分子）の構造'!N$45</f>
        <v>2105</v>
      </c>
      <c r="L49" s="181"/>
      <c r="M49" s="181"/>
      <c r="N49" s="181">
        <f>'実質公債費比率（分子）の構造'!O$45</f>
        <v>2068</v>
      </c>
      <c r="O49" s="181"/>
      <c r="P49" s="181"/>
    </row>
    <row r="50" spans="1:16" x14ac:dyDescent="0.15">
      <c r="A50" s="181" t="s">
        <v>71</v>
      </c>
      <c r="B50" s="181" t="e">
        <f>NA()</f>
        <v>#N/A</v>
      </c>
      <c r="C50" s="181">
        <f>IF(ISNUMBER('実質公債費比率（分子）の構造'!K$53),'実質公債費比率（分子）の構造'!K$53,NA())</f>
        <v>950</v>
      </c>
      <c r="D50" s="181" t="e">
        <f>NA()</f>
        <v>#N/A</v>
      </c>
      <c r="E50" s="181" t="e">
        <f>NA()</f>
        <v>#N/A</v>
      </c>
      <c r="F50" s="181">
        <f>IF(ISNUMBER('実質公債費比率（分子）の構造'!L$53),'実質公債費比率（分子）の構造'!L$53,NA())</f>
        <v>922</v>
      </c>
      <c r="G50" s="181" t="e">
        <f>NA()</f>
        <v>#N/A</v>
      </c>
      <c r="H50" s="181" t="e">
        <f>NA()</f>
        <v>#N/A</v>
      </c>
      <c r="I50" s="181">
        <f>IF(ISNUMBER('実質公債費比率（分子）の構造'!M$53),'実質公債費比率（分子）の構造'!M$53,NA())</f>
        <v>971</v>
      </c>
      <c r="J50" s="181" t="e">
        <f>NA()</f>
        <v>#N/A</v>
      </c>
      <c r="K50" s="181" t="e">
        <f>NA()</f>
        <v>#N/A</v>
      </c>
      <c r="L50" s="181">
        <f>IF(ISNUMBER('実質公債費比率（分子）の構造'!N$53),'実質公債費比率（分子）の構造'!N$53,NA())</f>
        <v>943</v>
      </c>
      <c r="M50" s="181" t="e">
        <f>NA()</f>
        <v>#N/A</v>
      </c>
      <c r="N50" s="181" t="e">
        <f>NA()</f>
        <v>#N/A</v>
      </c>
      <c r="O50" s="181">
        <f>IF(ISNUMBER('実質公債費比率（分子）の構造'!O$53),'実質公債費比率（分子）の構造'!O$53,NA())</f>
        <v>627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24765</v>
      </c>
      <c r="E56" s="180"/>
      <c r="F56" s="180"/>
      <c r="G56" s="180">
        <f>'将来負担比率（分子）の構造'!J$52</f>
        <v>25082</v>
      </c>
      <c r="H56" s="180"/>
      <c r="I56" s="180"/>
      <c r="J56" s="180">
        <f>'将来負担比率（分子）の構造'!K$52</f>
        <v>24108</v>
      </c>
      <c r="K56" s="180"/>
      <c r="L56" s="180"/>
      <c r="M56" s="180">
        <f>'将来負担比率（分子）の構造'!L$52</f>
        <v>23459</v>
      </c>
      <c r="N56" s="180"/>
      <c r="O56" s="180"/>
      <c r="P56" s="180">
        <f>'将来負担比率（分子）の構造'!M$52</f>
        <v>22910</v>
      </c>
    </row>
    <row r="57" spans="1:16" x14ac:dyDescent="0.15">
      <c r="A57" s="180" t="s">
        <v>42</v>
      </c>
      <c r="B57" s="180"/>
      <c r="C57" s="180"/>
      <c r="D57" s="180">
        <f>'将来負担比率（分子）の構造'!I$51</f>
        <v>4193</v>
      </c>
      <c r="E57" s="180"/>
      <c r="F57" s="180"/>
      <c r="G57" s="180">
        <f>'将来負担比率（分子）の構造'!J$51</f>
        <v>5551</v>
      </c>
      <c r="H57" s="180"/>
      <c r="I57" s="180"/>
      <c r="J57" s="180">
        <f>'将来負担比率（分子）の構造'!K$51</f>
        <v>6350</v>
      </c>
      <c r="K57" s="180"/>
      <c r="L57" s="180"/>
      <c r="M57" s="180">
        <f>'将来負担比率（分子）の構造'!L$51</f>
        <v>6220</v>
      </c>
      <c r="N57" s="180"/>
      <c r="O57" s="180"/>
      <c r="P57" s="180">
        <f>'将来負担比率（分子）の構造'!M$51</f>
        <v>6543</v>
      </c>
    </row>
    <row r="58" spans="1:16" x14ac:dyDescent="0.15">
      <c r="A58" s="180" t="s">
        <v>41</v>
      </c>
      <c r="B58" s="180"/>
      <c r="C58" s="180"/>
      <c r="D58" s="180">
        <f>'将来負担比率（分子）の構造'!I$50</f>
        <v>8815</v>
      </c>
      <c r="E58" s="180"/>
      <c r="F58" s="180"/>
      <c r="G58" s="180">
        <f>'将来負担比率（分子）の構造'!J$50</f>
        <v>7893</v>
      </c>
      <c r="H58" s="180"/>
      <c r="I58" s="180"/>
      <c r="J58" s="180">
        <f>'将来負担比率（分子）の構造'!K$50</f>
        <v>7782</v>
      </c>
      <c r="K58" s="180"/>
      <c r="L58" s="180"/>
      <c r="M58" s="180">
        <f>'将来負担比率（分子）の構造'!L$50</f>
        <v>8730</v>
      </c>
      <c r="N58" s="180"/>
      <c r="O58" s="180"/>
      <c r="P58" s="180">
        <f>'将来負担比率（分子）の構造'!M$50</f>
        <v>9595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v>
      </c>
      <c r="C61" s="180"/>
      <c r="D61" s="180"/>
      <c r="E61" s="180">
        <f>'将来負担比率（分子）の構造'!J$46</f>
        <v>3</v>
      </c>
      <c r="F61" s="180"/>
      <c r="G61" s="180"/>
      <c r="H61" s="180">
        <f>'将来負担比率（分子）の構造'!K$46</f>
        <v>3</v>
      </c>
      <c r="I61" s="180"/>
      <c r="J61" s="180"/>
      <c r="K61" s="180">
        <f>'将来負担比率（分子）の構造'!L$46</f>
        <v>6</v>
      </c>
      <c r="L61" s="180"/>
      <c r="M61" s="180"/>
      <c r="N61" s="180">
        <f>'将来負担比率（分子）の構造'!M$46</f>
        <v>5</v>
      </c>
      <c r="O61" s="180"/>
      <c r="P61" s="180"/>
    </row>
    <row r="62" spans="1:16" x14ac:dyDescent="0.15">
      <c r="A62" s="180" t="s">
        <v>35</v>
      </c>
      <c r="B62" s="180">
        <f>'将来負担比率（分子）の構造'!I$45</f>
        <v>1430</v>
      </c>
      <c r="C62" s="180"/>
      <c r="D62" s="180"/>
      <c r="E62" s="180">
        <f>'将来負担比率（分子）の構造'!J$45</f>
        <v>1319</v>
      </c>
      <c r="F62" s="180"/>
      <c r="G62" s="180"/>
      <c r="H62" s="180">
        <f>'将来負担比率（分子）の構造'!K$45</f>
        <v>1306</v>
      </c>
      <c r="I62" s="180"/>
      <c r="J62" s="180"/>
      <c r="K62" s="180">
        <f>'将来負担比率（分子）の構造'!L$45</f>
        <v>1269</v>
      </c>
      <c r="L62" s="180"/>
      <c r="M62" s="180"/>
      <c r="N62" s="180">
        <f>'将来負担比率（分子）の構造'!M$45</f>
        <v>1158</v>
      </c>
      <c r="O62" s="180"/>
      <c r="P62" s="180"/>
    </row>
    <row r="63" spans="1:16" x14ac:dyDescent="0.15">
      <c r="A63" s="180" t="s">
        <v>34</v>
      </c>
      <c r="B63" s="180">
        <f>'将来負担比率（分子）の構造'!I$44</f>
        <v>358</v>
      </c>
      <c r="C63" s="180"/>
      <c r="D63" s="180"/>
      <c r="E63" s="180">
        <f>'将来負担比率（分子）の構造'!J$44</f>
        <v>252</v>
      </c>
      <c r="F63" s="180"/>
      <c r="G63" s="180"/>
      <c r="H63" s="180">
        <f>'将来負担比率（分子）の構造'!K$44</f>
        <v>133</v>
      </c>
      <c r="I63" s="180"/>
      <c r="J63" s="180"/>
      <c r="K63" s="180">
        <f>'将来負担比率（分子）の構造'!L$44</f>
        <v>131</v>
      </c>
      <c r="L63" s="180"/>
      <c r="M63" s="180"/>
      <c r="N63" s="180">
        <f>'将来負担比率（分子）の構造'!M$44</f>
        <v>126</v>
      </c>
      <c r="O63" s="180"/>
      <c r="P63" s="180"/>
    </row>
    <row r="64" spans="1:16" x14ac:dyDescent="0.15">
      <c r="A64" s="180" t="s">
        <v>33</v>
      </c>
      <c r="B64" s="180">
        <f>'将来負担比率（分子）の構造'!I$43</f>
        <v>11113</v>
      </c>
      <c r="C64" s="180"/>
      <c r="D64" s="180"/>
      <c r="E64" s="180">
        <f>'将来負担比率（分子）の構造'!J$43</f>
        <v>12944</v>
      </c>
      <c r="F64" s="180"/>
      <c r="G64" s="180"/>
      <c r="H64" s="180">
        <f>'将来負担比率（分子）の構造'!K$43</f>
        <v>12639</v>
      </c>
      <c r="I64" s="180"/>
      <c r="J64" s="180"/>
      <c r="K64" s="180">
        <f>'将来負担比率（分子）の構造'!L$43</f>
        <v>12135</v>
      </c>
      <c r="L64" s="180"/>
      <c r="M64" s="180"/>
      <c r="N64" s="180">
        <f>'将来負担比率（分子）の構造'!M$43</f>
        <v>11949</v>
      </c>
      <c r="O64" s="180"/>
      <c r="P64" s="180"/>
    </row>
    <row r="65" spans="1:16" x14ac:dyDescent="0.15">
      <c r="A65" s="180" t="s">
        <v>32</v>
      </c>
      <c r="B65" s="180">
        <f>'将来負担比率（分子）の構造'!I$42</f>
        <v>13</v>
      </c>
      <c r="C65" s="180"/>
      <c r="D65" s="180"/>
      <c r="E65" s="180">
        <f>'将来負担比率（分子）の構造'!J$42</f>
        <v>11</v>
      </c>
      <c r="F65" s="180"/>
      <c r="G65" s="180"/>
      <c r="H65" s="180">
        <f>'将来負担比率（分子）の構造'!K$42</f>
        <v>8</v>
      </c>
      <c r="I65" s="180"/>
      <c r="J65" s="180"/>
      <c r="K65" s="180">
        <f>'将来負担比率（分子）の構造'!L$42</f>
        <v>6</v>
      </c>
      <c r="L65" s="180"/>
      <c r="M65" s="180"/>
      <c r="N65" s="180">
        <f>'将来負担比率（分子）の構造'!M$42</f>
        <v>4</v>
      </c>
      <c r="O65" s="180"/>
      <c r="P65" s="180"/>
    </row>
    <row r="66" spans="1:16" x14ac:dyDescent="0.15">
      <c r="A66" s="180" t="s">
        <v>31</v>
      </c>
      <c r="B66" s="180">
        <f>'将来負担比率（分子）の構造'!I$41</f>
        <v>22030</v>
      </c>
      <c r="C66" s="180"/>
      <c r="D66" s="180"/>
      <c r="E66" s="180">
        <f>'将来負担比率（分子）の構造'!J$41</f>
        <v>26061</v>
      </c>
      <c r="F66" s="180"/>
      <c r="G66" s="180"/>
      <c r="H66" s="180">
        <f>'将来負担比率（分子）の構造'!K$41</f>
        <v>26176</v>
      </c>
      <c r="I66" s="180"/>
      <c r="J66" s="180"/>
      <c r="K66" s="180">
        <f>'将来負担比率（分子）の構造'!L$41</f>
        <v>25534</v>
      </c>
      <c r="L66" s="180"/>
      <c r="M66" s="180"/>
      <c r="N66" s="180">
        <f>'将来負担比率（分子）の構造'!M$41</f>
        <v>24697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2064</v>
      </c>
      <c r="G67" s="180" t="e">
        <f>NA()</f>
        <v>#N/A</v>
      </c>
      <c r="H67" s="180" t="e">
        <f>NA()</f>
        <v>#N/A</v>
      </c>
      <c r="I67" s="180">
        <f>IF(ISNUMBER('将来負担比率（分子）の構造'!K$53), IF('将来負担比率（分子）の構造'!K$53 &lt; 0, 0, '将来負担比率（分子）の構造'!K$53), NA())</f>
        <v>2025</v>
      </c>
      <c r="J67" s="180" t="e">
        <f>NA()</f>
        <v>#N/A</v>
      </c>
      <c r="K67" s="180" t="e">
        <f>NA()</f>
        <v>#N/A</v>
      </c>
      <c r="L67" s="180">
        <f>IF(ISNUMBER('将来負担比率（分子）の構造'!L$53), IF('将来負担比率（分子）の構造'!L$53 &lt; 0, 0, '将来負担比率（分子）の構造'!L$53), NA())</f>
        <v>674</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1992</v>
      </c>
      <c r="C72" s="184">
        <f>基金残高に係る経年分析!G55</f>
        <v>1973</v>
      </c>
      <c r="D72" s="184">
        <f>基金残高に係る経年分析!H55</f>
        <v>2156</v>
      </c>
    </row>
    <row r="73" spans="1:16" x14ac:dyDescent="0.15">
      <c r="A73" s="183" t="s">
        <v>78</v>
      </c>
      <c r="B73" s="184">
        <f>基金残高に係る経年分析!F56</f>
        <v>1253</v>
      </c>
      <c r="C73" s="184">
        <f>基金残高に係る経年分析!G56</f>
        <v>1167</v>
      </c>
      <c r="D73" s="184">
        <f>基金残高に係る経年分析!H56</f>
        <v>1321</v>
      </c>
    </row>
    <row r="74" spans="1:16" x14ac:dyDescent="0.15">
      <c r="A74" s="183" t="s">
        <v>79</v>
      </c>
      <c r="B74" s="184">
        <f>基金残高に係る経年分析!F57</f>
        <v>12508</v>
      </c>
      <c r="C74" s="184">
        <f>基金残高に係る経年分析!G57</f>
        <v>7779</v>
      </c>
      <c r="D74" s="184">
        <f>基金残高に係る経年分析!H57</f>
        <v>7264</v>
      </c>
    </row>
  </sheetData>
  <sheetProtection algorithmName="SHA-512" hashValue="xs4TMr+3MdRhjgRBOTgeWBh/2yvvU/4S4BdWU3//PK14KHi9ke6BxR3Q9iLn8zJ9/pBqGuL/PdYUNjiLD1h2oQ==" saltValue="Bl7XdH4zmc3DM+6TypHQ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219</v>
      </c>
      <c r="DI1" s="794"/>
      <c r="DJ1" s="794"/>
      <c r="DK1" s="794"/>
      <c r="DL1" s="794"/>
      <c r="DM1" s="794"/>
      <c r="DN1" s="795"/>
      <c r="DO1" s="225"/>
      <c r="DP1" s="793" t="s">
        <v>220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225</v>
      </c>
      <c r="S4" s="736"/>
      <c r="T4" s="736"/>
      <c r="U4" s="736"/>
      <c r="V4" s="736"/>
      <c r="W4" s="736"/>
      <c r="X4" s="736"/>
      <c r="Y4" s="737"/>
      <c r="Z4" s="735" t="s">
        <v>226</v>
      </c>
      <c r="AA4" s="736"/>
      <c r="AB4" s="736"/>
      <c r="AC4" s="737"/>
      <c r="AD4" s="735" t="s">
        <v>227</v>
      </c>
      <c r="AE4" s="736"/>
      <c r="AF4" s="736"/>
      <c r="AG4" s="736"/>
      <c r="AH4" s="736"/>
      <c r="AI4" s="736"/>
      <c r="AJ4" s="736"/>
      <c r="AK4" s="737"/>
      <c r="AL4" s="735" t="s">
        <v>226</v>
      </c>
      <c r="AM4" s="736"/>
      <c r="AN4" s="736"/>
      <c r="AO4" s="737"/>
      <c r="AP4" s="796" t="s">
        <v>228</v>
      </c>
      <c r="AQ4" s="796"/>
      <c r="AR4" s="796"/>
      <c r="AS4" s="796"/>
      <c r="AT4" s="796"/>
      <c r="AU4" s="796"/>
      <c r="AV4" s="796"/>
      <c r="AW4" s="796"/>
      <c r="AX4" s="796"/>
      <c r="AY4" s="796"/>
      <c r="AZ4" s="796"/>
      <c r="BA4" s="796"/>
      <c r="BB4" s="796"/>
      <c r="BC4" s="796"/>
      <c r="BD4" s="796"/>
      <c r="BE4" s="796"/>
      <c r="BF4" s="796"/>
      <c r="BG4" s="796" t="s">
        <v>229</v>
      </c>
      <c r="BH4" s="796"/>
      <c r="BI4" s="796"/>
      <c r="BJ4" s="796"/>
      <c r="BK4" s="796"/>
      <c r="BL4" s="796"/>
      <c r="BM4" s="796"/>
      <c r="BN4" s="796"/>
      <c r="BO4" s="796" t="s">
        <v>226</v>
      </c>
      <c r="BP4" s="796"/>
      <c r="BQ4" s="796"/>
      <c r="BR4" s="796"/>
      <c r="BS4" s="796" t="s">
        <v>230</v>
      </c>
      <c r="BT4" s="796"/>
      <c r="BU4" s="796"/>
      <c r="BV4" s="796"/>
      <c r="BW4" s="796"/>
      <c r="BX4" s="796"/>
      <c r="BY4" s="796"/>
      <c r="BZ4" s="796"/>
      <c r="CA4" s="796"/>
      <c r="CB4" s="796"/>
      <c r="CD4" s="778" t="s">
        <v>231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232</v>
      </c>
      <c r="C5" s="761"/>
      <c r="D5" s="761"/>
      <c r="E5" s="761"/>
      <c r="F5" s="761"/>
      <c r="G5" s="761"/>
      <c r="H5" s="761"/>
      <c r="I5" s="761"/>
      <c r="J5" s="761"/>
      <c r="K5" s="761"/>
      <c r="L5" s="761"/>
      <c r="M5" s="761"/>
      <c r="N5" s="761"/>
      <c r="O5" s="761"/>
      <c r="P5" s="761"/>
      <c r="Q5" s="762"/>
      <c r="R5" s="726">
        <v>8003085</v>
      </c>
      <c r="S5" s="727"/>
      <c r="T5" s="727"/>
      <c r="U5" s="727"/>
      <c r="V5" s="727"/>
      <c r="W5" s="727"/>
      <c r="X5" s="727"/>
      <c r="Y5" s="773"/>
      <c r="Z5" s="791">
        <v>24.3</v>
      </c>
      <c r="AA5" s="791"/>
      <c r="AB5" s="791"/>
      <c r="AC5" s="791"/>
      <c r="AD5" s="792">
        <v>7353320</v>
      </c>
      <c r="AE5" s="792"/>
      <c r="AF5" s="792"/>
      <c r="AG5" s="792"/>
      <c r="AH5" s="792"/>
      <c r="AI5" s="792"/>
      <c r="AJ5" s="792"/>
      <c r="AK5" s="792"/>
      <c r="AL5" s="774">
        <v>62.8</v>
      </c>
      <c r="AM5" s="743"/>
      <c r="AN5" s="743"/>
      <c r="AO5" s="775"/>
      <c r="AP5" s="760" t="s">
        <v>233</v>
      </c>
      <c r="AQ5" s="761"/>
      <c r="AR5" s="761"/>
      <c r="AS5" s="761"/>
      <c r="AT5" s="761"/>
      <c r="AU5" s="761"/>
      <c r="AV5" s="761"/>
      <c r="AW5" s="761"/>
      <c r="AX5" s="761"/>
      <c r="AY5" s="761"/>
      <c r="AZ5" s="761"/>
      <c r="BA5" s="761"/>
      <c r="BB5" s="761"/>
      <c r="BC5" s="761"/>
      <c r="BD5" s="761"/>
      <c r="BE5" s="761"/>
      <c r="BF5" s="762"/>
      <c r="BG5" s="661">
        <v>7353320</v>
      </c>
      <c r="BH5" s="664"/>
      <c r="BI5" s="664"/>
      <c r="BJ5" s="664"/>
      <c r="BK5" s="664"/>
      <c r="BL5" s="664"/>
      <c r="BM5" s="664"/>
      <c r="BN5" s="665"/>
      <c r="BO5" s="723">
        <v>91.9</v>
      </c>
      <c r="BP5" s="723"/>
      <c r="BQ5" s="723"/>
      <c r="BR5" s="723"/>
      <c r="BS5" s="724">
        <v>48331</v>
      </c>
      <c r="BT5" s="724"/>
      <c r="BU5" s="724"/>
      <c r="BV5" s="724"/>
      <c r="BW5" s="724"/>
      <c r="BX5" s="724"/>
      <c r="BY5" s="724"/>
      <c r="BZ5" s="724"/>
      <c r="CA5" s="724"/>
      <c r="CB5" s="765"/>
      <c r="CD5" s="778" t="s">
        <v>228</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226</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x14ac:dyDescent="0.15">
      <c r="B6" s="658" t="s">
        <v>237</v>
      </c>
      <c r="C6" s="659"/>
      <c r="D6" s="659"/>
      <c r="E6" s="659"/>
      <c r="F6" s="659"/>
      <c r="G6" s="659"/>
      <c r="H6" s="659"/>
      <c r="I6" s="659"/>
      <c r="J6" s="659"/>
      <c r="K6" s="659"/>
      <c r="L6" s="659"/>
      <c r="M6" s="659"/>
      <c r="N6" s="659"/>
      <c r="O6" s="659"/>
      <c r="P6" s="659"/>
      <c r="Q6" s="660"/>
      <c r="R6" s="661">
        <v>133000</v>
      </c>
      <c r="S6" s="664"/>
      <c r="T6" s="664"/>
      <c r="U6" s="664"/>
      <c r="V6" s="664"/>
      <c r="W6" s="664"/>
      <c r="X6" s="664"/>
      <c r="Y6" s="665"/>
      <c r="Z6" s="723">
        <v>0.4</v>
      </c>
      <c r="AA6" s="723"/>
      <c r="AB6" s="723"/>
      <c r="AC6" s="723"/>
      <c r="AD6" s="724">
        <v>133000</v>
      </c>
      <c r="AE6" s="724"/>
      <c r="AF6" s="724"/>
      <c r="AG6" s="724"/>
      <c r="AH6" s="724"/>
      <c r="AI6" s="724"/>
      <c r="AJ6" s="724"/>
      <c r="AK6" s="724"/>
      <c r="AL6" s="666">
        <v>1.1000000000000001</v>
      </c>
      <c r="AM6" s="667"/>
      <c r="AN6" s="667"/>
      <c r="AO6" s="725"/>
      <c r="AP6" s="658" t="s">
        <v>238</v>
      </c>
      <c r="AQ6" s="659"/>
      <c r="AR6" s="659"/>
      <c r="AS6" s="659"/>
      <c r="AT6" s="659"/>
      <c r="AU6" s="659"/>
      <c r="AV6" s="659"/>
      <c r="AW6" s="659"/>
      <c r="AX6" s="659"/>
      <c r="AY6" s="659"/>
      <c r="AZ6" s="659"/>
      <c r="BA6" s="659"/>
      <c r="BB6" s="659"/>
      <c r="BC6" s="659"/>
      <c r="BD6" s="659"/>
      <c r="BE6" s="659"/>
      <c r="BF6" s="660"/>
      <c r="BG6" s="661">
        <v>7353320</v>
      </c>
      <c r="BH6" s="664"/>
      <c r="BI6" s="664"/>
      <c r="BJ6" s="664"/>
      <c r="BK6" s="664"/>
      <c r="BL6" s="664"/>
      <c r="BM6" s="664"/>
      <c r="BN6" s="665"/>
      <c r="BO6" s="723">
        <v>91.9</v>
      </c>
      <c r="BP6" s="723"/>
      <c r="BQ6" s="723"/>
      <c r="BR6" s="723"/>
      <c r="BS6" s="724">
        <v>48331</v>
      </c>
      <c r="BT6" s="724"/>
      <c r="BU6" s="724"/>
      <c r="BV6" s="724"/>
      <c r="BW6" s="724"/>
      <c r="BX6" s="724"/>
      <c r="BY6" s="724"/>
      <c r="BZ6" s="724"/>
      <c r="CA6" s="724"/>
      <c r="CB6" s="765"/>
      <c r="CD6" s="732" t="s">
        <v>239</v>
      </c>
      <c r="CE6" s="733"/>
      <c r="CF6" s="733"/>
      <c r="CG6" s="733"/>
      <c r="CH6" s="733"/>
      <c r="CI6" s="733"/>
      <c r="CJ6" s="733"/>
      <c r="CK6" s="733"/>
      <c r="CL6" s="733"/>
      <c r="CM6" s="733"/>
      <c r="CN6" s="733"/>
      <c r="CO6" s="733"/>
      <c r="CP6" s="733"/>
      <c r="CQ6" s="734"/>
      <c r="CR6" s="661">
        <v>215309</v>
      </c>
      <c r="CS6" s="664"/>
      <c r="CT6" s="664"/>
      <c r="CU6" s="664"/>
      <c r="CV6" s="664"/>
      <c r="CW6" s="664"/>
      <c r="CX6" s="664"/>
      <c r="CY6" s="665"/>
      <c r="CZ6" s="774">
        <v>0.7</v>
      </c>
      <c r="DA6" s="743"/>
      <c r="DB6" s="743"/>
      <c r="DC6" s="777"/>
      <c r="DD6" s="669" t="s">
        <v>240</v>
      </c>
      <c r="DE6" s="664"/>
      <c r="DF6" s="664"/>
      <c r="DG6" s="664"/>
      <c r="DH6" s="664"/>
      <c r="DI6" s="664"/>
      <c r="DJ6" s="664"/>
      <c r="DK6" s="664"/>
      <c r="DL6" s="664"/>
      <c r="DM6" s="664"/>
      <c r="DN6" s="664"/>
      <c r="DO6" s="664"/>
      <c r="DP6" s="665"/>
      <c r="DQ6" s="669">
        <v>215309</v>
      </c>
      <c r="DR6" s="664"/>
      <c r="DS6" s="664"/>
      <c r="DT6" s="664"/>
      <c r="DU6" s="664"/>
      <c r="DV6" s="664"/>
      <c r="DW6" s="664"/>
      <c r="DX6" s="664"/>
      <c r="DY6" s="664"/>
      <c r="DZ6" s="664"/>
      <c r="EA6" s="664"/>
      <c r="EB6" s="664"/>
      <c r="EC6" s="704"/>
    </row>
    <row r="7" spans="2:143" ht="11.25" customHeight="1" x14ac:dyDescent="0.15">
      <c r="B7" s="658" t="s">
        <v>241</v>
      </c>
      <c r="C7" s="659"/>
      <c r="D7" s="659"/>
      <c r="E7" s="659"/>
      <c r="F7" s="659"/>
      <c r="G7" s="659"/>
      <c r="H7" s="659"/>
      <c r="I7" s="659"/>
      <c r="J7" s="659"/>
      <c r="K7" s="659"/>
      <c r="L7" s="659"/>
      <c r="M7" s="659"/>
      <c r="N7" s="659"/>
      <c r="O7" s="659"/>
      <c r="P7" s="659"/>
      <c r="Q7" s="660"/>
      <c r="R7" s="661">
        <v>8987</v>
      </c>
      <c r="S7" s="664"/>
      <c r="T7" s="664"/>
      <c r="U7" s="664"/>
      <c r="V7" s="664"/>
      <c r="W7" s="664"/>
      <c r="X7" s="664"/>
      <c r="Y7" s="665"/>
      <c r="Z7" s="723">
        <v>0</v>
      </c>
      <c r="AA7" s="723"/>
      <c r="AB7" s="723"/>
      <c r="AC7" s="723"/>
      <c r="AD7" s="724">
        <v>8987</v>
      </c>
      <c r="AE7" s="724"/>
      <c r="AF7" s="724"/>
      <c r="AG7" s="724"/>
      <c r="AH7" s="724"/>
      <c r="AI7" s="724"/>
      <c r="AJ7" s="724"/>
      <c r="AK7" s="724"/>
      <c r="AL7" s="666">
        <v>0.1</v>
      </c>
      <c r="AM7" s="667"/>
      <c r="AN7" s="667"/>
      <c r="AO7" s="725"/>
      <c r="AP7" s="658" t="s">
        <v>242</v>
      </c>
      <c r="AQ7" s="659"/>
      <c r="AR7" s="659"/>
      <c r="AS7" s="659"/>
      <c r="AT7" s="659"/>
      <c r="AU7" s="659"/>
      <c r="AV7" s="659"/>
      <c r="AW7" s="659"/>
      <c r="AX7" s="659"/>
      <c r="AY7" s="659"/>
      <c r="AZ7" s="659"/>
      <c r="BA7" s="659"/>
      <c r="BB7" s="659"/>
      <c r="BC7" s="659"/>
      <c r="BD7" s="659"/>
      <c r="BE7" s="659"/>
      <c r="BF7" s="660"/>
      <c r="BG7" s="661">
        <v>3574644</v>
      </c>
      <c r="BH7" s="664"/>
      <c r="BI7" s="664"/>
      <c r="BJ7" s="664"/>
      <c r="BK7" s="664"/>
      <c r="BL7" s="664"/>
      <c r="BM7" s="664"/>
      <c r="BN7" s="665"/>
      <c r="BO7" s="723">
        <v>44.7</v>
      </c>
      <c r="BP7" s="723"/>
      <c r="BQ7" s="723"/>
      <c r="BR7" s="723"/>
      <c r="BS7" s="724">
        <v>48331</v>
      </c>
      <c r="BT7" s="724"/>
      <c r="BU7" s="724"/>
      <c r="BV7" s="724"/>
      <c r="BW7" s="724"/>
      <c r="BX7" s="724"/>
      <c r="BY7" s="724"/>
      <c r="BZ7" s="724"/>
      <c r="CA7" s="724"/>
      <c r="CB7" s="765"/>
      <c r="CD7" s="705" t="s">
        <v>243</v>
      </c>
      <c r="CE7" s="702"/>
      <c r="CF7" s="702"/>
      <c r="CG7" s="702"/>
      <c r="CH7" s="702"/>
      <c r="CI7" s="702"/>
      <c r="CJ7" s="702"/>
      <c r="CK7" s="702"/>
      <c r="CL7" s="702"/>
      <c r="CM7" s="702"/>
      <c r="CN7" s="702"/>
      <c r="CO7" s="702"/>
      <c r="CP7" s="702"/>
      <c r="CQ7" s="703"/>
      <c r="CR7" s="661">
        <v>6579148</v>
      </c>
      <c r="CS7" s="664"/>
      <c r="CT7" s="664"/>
      <c r="CU7" s="664"/>
      <c r="CV7" s="664"/>
      <c r="CW7" s="664"/>
      <c r="CX7" s="664"/>
      <c r="CY7" s="665"/>
      <c r="CZ7" s="723">
        <v>22</v>
      </c>
      <c r="DA7" s="723"/>
      <c r="DB7" s="723"/>
      <c r="DC7" s="723"/>
      <c r="DD7" s="669">
        <v>652556</v>
      </c>
      <c r="DE7" s="664"/>
      <c r="DF7" s="664"/>
      <c r="DG7" s="664"/>
      <c r="DH7" s="664"/>
      <c r="DI7" s="664"/>
      <c r="DJ7" s="664"/>
      <c r="DK7" s="664"/>
      <c r="DL7" s="664"/>
      <c r="DM7" s="664"/>
      <c r="DN7" s="664"/>
      <c r="DO7" s="664"/>
      <c r="DP7" s="665"/>
      <c r="DQ7" s="669">
        <v>2850875</v>
      </c>
      <c r="DR7" s="664"/>
      <c r="DS7" s="664"/>
      <c r="DT7" s="664"/>
      <c r="DU7" s="664"/>
      <c r="DV7" s="664"/>
      <c r="DW7" s="664"/>
      <c r="DX7" s="664"/>
      <c r="DY7" s="664"/>
      <c r="DZ7" s="664"/>
      <c r="EA7" s="664"/>
      <c r="EB7" s="664"/>
      <c r="EC7" s="704"/>
    </row>
    <row r="8" spans="2:143" ht="11.25" customHeight="1" x14ac:dyDescent="0.15">
      <c r="B8" s="658" t="s">
        <v>244</v>
      </c>
      <c r="C8" s="659"/>
      <c r="D8" s="659"/>
      <c r="E8" s="659"/>
      <c r="F8" s="659"/>
      <c r="G8" s="659"/>
      <c r="H8" s="659"/>
      <c r="I8" s="659"/>
      <c r="J8" s="659"/>
      <c r="K8" s="659"/>
      <c r="L8" s="659"/>
      <c r="M8" s="659"/>
      <c r="N8" s="659"/>
      <c r="O8" s="659"/>
      <c r="P8" s="659"/>
      <c r="Q8" s="660"/>
      <c r="R8" s="661">
        <v>18826</v>
      </c>
      <c r="S8" s="664"/>
      <c r="T8" s="664"/>
      <c r="U8" s="664"/>
      <c r="V8" s="664"/>
      <c r="W8" s="664"/>
      <c r="X8" s="664"/>
      <c r="Y8" s="665"/>
      <c r="Z8" s="723">
        <v>0.1</v>
      </c>
      <c r="AA8" s="723"/>
      <c r="AB8" s="723"/>
      <c r="AC8" s="723"/>
      <c r="AD8" s="724">
        <v>18826</v>
      </c>
      <c r="AE8" s="724"/>
      <c r="AF8" s="724"/>
      <c r="AG8" s="724"/>
      <c r="AH8" s="724"/>
      <c r="AI8" s="724"/>
      <c r="AJ8" s="724"/>
      <c r="AK8" s="724"/>
      <c r="AL8" s="666">
        <v>0.2</v>
      </c>
      <c r="AM8" s="667"/>
      <c r="AN8" s="667"/>
      <c r="AO8" s="725"/>
      <c r="AP8" s="658" t="s">
        <v>245</v>
      </c>
      <c r="AQ8" s="659"/>
      <c r="AR8" s="659"/>
      <c r="AS8" s="659"/>
      <c r="AT8" s="659"/>
      <c r="AU8" s="659"/>
      <c r="AV8" s="659"/>
      <c r="AW8" s="659"/>
      <c r="AX8" s="659"/>
      <c r="AY8" s="659"/>
      <c r="AZ8" s="659"/>
      <c r="BA8" s="659"/>
      <c r="BB8" s="659"/>
      <c r="BC8" s="659"/>
      <c r="BD8" s="659"/>
      <c r="BE8" s="659"/>
      <c r="BF8" s="660"/>
      <c r="BG8" s="661">
        <v>107336</v>
      </c>
      <c r="BH8" s="664"/>
      <c r="BI8" s="664"/>
      <c r="BJ8" s="664"/>
      <c r="BK8" s="664"/>
      <c r="BL8" s="664"/>
      <c r="BM8" s="664"/>
      <c r="BN8" s="665"/>
      <c r="BO8" s="723">
        <v>1.3</v>
      </c>
      <c r="BP8" s="723"/>
      <c r="BQ8" s="723"/>
      <c r="BR8" s="723"/>
      <c r="BS8" s="669" t="s">
        <v>240</v>
      </c>
      <c r="BT8" s="664"/>
      <c r="BU8" s="664"/>
      <c r="BV8" s="664"/>
      <c r="BW8" s="664"/>
      <c r="BX8" s="664"/>
      <c r="BY8" s="664"/>
      <c r="BZ8" s="664"/>
      <c r="CA8" s="664"/>
      <c r="CB8" s="704"/>
      <c r="CD8" s="705" t="s">
        <v>246</v>
      </c>
      <c r="CE8" s="702"/>
      <c r="CF8" s="702"/>
      <c r="CG8" s="702"/>
      <c r="CH8" s="702"/>
      <c r="CI8" s="702"/>
      <c r="CJ8" s="702"/>
      <c r="CK8" s="702"/>
      <c r="CL8" s="702"/>
      <c r="CM8" s="702"/>
      <c r="CN8" s="702"/>
      <c r="CO8" s="702"/>
      <c r="CP8" s="702"/>
      <c r="CQ8" s="703"/>
      <c r="CR8" s="661">
        <v>8940115</v>
      </c>
      <c r="CS8" s="664"/>
      <c r="CT8" s="664"/>
      <c r="CU8" s="664"/>
      <c r="CV8" s="664"/>
      <c r="CW8" s="664"/>
      <c r="CX8" s="664"/>
      <c r="CY8" s="665"/>
      <c r="CZ8" s="723">
        <v>29.9</v>
      </c>
      <c r="DA8" s="723"/>
      <c r="DB8" s="723"/>
      <c r="DC8" s="723"/>
      <c r="DD8" s="669">
        <v>179805</v>
      </c>
      <c r="DE8" s="664"/>
      <c r="DF8" s="664"/>
      <c r="DG8" s="664"/>
      <c r="DH8" s="664"/>
      <c r="DI8" s="664"/>
      <c r="DJ8" s="664"/>
      <c r="DK8" s="664"/>
      <c r="DL8" s="664"/>
      <c r="DM8" s="664"/>
      <c r="DN8" s="664"/>
      <c r="DO8" s="664"/>
      <c r="DP8" s="665"/>
      <c r="DQ8" s="669">
        <v>4281587</v>
      </c>
      <c r="DR8" s="664"/>
      <c r="DS8" s="664"/>
      <c r="DT8" s="664"/>
      <c r="DU8" s="664"/>
      <c r="DV8" s="664"/>
      <c r="DW8" s="664"/>
      <c r="DX8" s="664"/>
      <c r="DY8" s="664"/>
      <c r="DZ8" s="664"/>
      <c r="EA8" s="664"/>
      <c r="EB8" s="664"/>
      <c r="EC8" s="704"/>
    </row>
    <row r="9" spans="2:143" ht="11.25" customHeight="1" x14ac:dyDescent="0.15">
      <c r="B9" s="658" t="s">
        <v>247</v>
      </c>
      <c r="C9" s="659"/>
      <c r="D9" s="659"/>
      <c r="E9" s="659"/>
      <c r="F9" s="659"/>
      <c r="G9" s="659"/>
      <c r="H9" s="659"/>
      <c r="I9" s="659"/>
      <c r="J9" s="659"/>
      <c r="K9" s="659"/>
      <c r="L9" s="659"/>
      <c r="M9" s="659"/>
      <c r="N9" s="659"/>
      <c r="O9" s="659"/>
      <c r="P9" s="659"/>
      <c r="Q9" s="660"/>
      <c r="R9" s="661">
        <v>16143</v>
      </c>
      <c r="S9" s="664"/>
      <c r="T9" s="664"/>
      <c r="U9" s="664"/>
      <c r="V9" s="664"/>
      <c r="W9" s="664"/>
      <c r="X9" s="664"/>
      <c r="Y9" s="665"/>
      <c r="Z9" s="723">
        <v>0</v>
      </c>
      <c r="AA9" s="723"/>
      <c r="AB9" s="723"/>
      <c r="AC9" s="723"/>
      <c r="AD9" s="724">
        <v>16143</v>
      </c>
      <c r="AE9" s="724"/>
      <c r="AF9" s="724"/>
      <c r="AG9" s="724"/>
      <c r="AH9" s="724"/>
      <c r="AI9" s="724"/>
      <c r="AJ9" s="724"/>
      <c r="AK9" s="724"/>
      <c r="AL9" s="666">
        <v>0.1</v>
      </c>
      <c r="AM9" s="667"/>
      <c r="AN9" s="667"/>
      <c r="AO9" s="725"/>
      <c r="AP9" s="658" t="s">
        <v>248</v>
      </c>
      <c r="AQ9" s="659"/>
      <c r="AR9" s="659"/>
      <c r="AS9" s="659"/>
      <c r="AT9" s="659"/>
      <c r="AU9" s="659"/>
      <c r="AV9" s="659"/>
      <c r="AW9" s="659"/>
      <c r="AX9" s="659"/>
      <c r="AY9" s="659"/>
      <c r="AZ9" s="659"/>
      <c r="BA9" s="659"/>
      <c r="BB9" s="659"/>
      <c r="BC9" s="659"/>
      <c r="BD9" s="659"/>
      <c r="BE9" s="659"/>
      <c r="BF9" s="660"/>
      <c r="BG9" s="661">
        <v>3055817</v>
      </c>
      <c r="BH9" s="664"/>
      <c r="BI9" s="664"/>
      <c r="BJ9" s="664"/>
      <c r="BK9" s="664"/>
      <c r="BL9" s="664"/>
      <c r="BM9" s="664"/>
      <c r="BN9" s="665"/>
      <c r="BO9" s="723">
        <v>38.200000000000003</v>
      </c>
      <c r="BP9" s="723"/>
      <c r="BQ9" s="723"/>
      <c r="BR9" s="723"/>
      <c r="BS9" s="669" t="s">
        <v>131</v>
      </c>
      <c r="BT9" s="664"/>
      <c r="BU9" s="664"/>
      <c r="BV9" s="664"/>
      <c r="BW9" s="664"/>
      <c r="BX9" s="664"/>
      <c r="BY9" s="664"/>
      <c r="BZ9" s="664"/>
      <c r="CA9" s="664"/>
      <c r="CB9" s="704"/>
      <c r="CD9" s="705" t="s">
        <v>249</v>
      </c>
      <c r="CE9" s="702"/>
      <c r="CF9" s="702"/>
      <c r="CG9" s="702"/>
      <c r="CH9" s="702"/>
      <c r="CI9" s="702"/>
      <c r="CJ9" s="702"/>
      <c r="CK9" s="702"/>
      <c r="CL9" s="702"/>
      <c r="CM9" s="702"/>
      <c r="CN9" s="702"/>
      <c r="CO9" s="702"/>
      <c r="CP9" s="702"/>
      <c r="CQ9" s="703"/>
      <c r="CR9" s="661">
        <v>1182808</v>
      </c>
      <c r="CS9" s="664"/>
      <c r="CT9" s="664"/>
      <c r="CU9" s="664"/>
      <c r="CV9" s="664"/>
      <c r="CW9" s="664"/>
      <c r="CX9" s="664"/>
      <c r="CY9" s="665"/>
      <c r="CZ9" s="723">
        <v>4</v>
      </c>
      <c r="DA9" s="723"/>
      <c r="DB9" s="723"/>
      <c r="DC9" s="723"/>
      <c r="DD9" s="669" t="s">
        <v>240</v>
      </c>
      <c r="DE9" s="664"/>
      <c r="DF9" s="664"/>
      <c r="DG9" s="664"/>
      <c r="DH9" s="664"/>
      <c r="DI9" s="664"/>
      <c r="DJ9" s="664"/>
      <c r="DK9" s="664"/>
      <c r="DL9" s="664"/>
      <c r="DM9" s="664"/>
      <c r="DN9" s="664"/>
      <c r="DO9" s="664"/>
      <c r="DP9" s="665"/>
      <c r="DQ9" s="669">
        <v>1066659</v>
      </c>
      <c r="DR9" s="664"/>
      <c r="DS9" s="664"/>
      <c r="DT9" s="664"/>
      <c r="DU9" s="664"/>
      <c r="DV9" s="664"/>
      <c r="DW9" s="664"/>
      <c r="DX9" s="664"/>
      <c r="DY9" s="664"/>
      <c r="DZ9" s="664"/>
      <c r="EA9" s="664"/>
      <c r="EB9" s="664"/>
      <c r="EC9" s="704"/>
    </row>
    <row r="10" spans="2:143" ht="11.25" customHeight="1" x14ac:dyDescent="0.15">
      <c r="B10" s="658" t="s">
        <v>250</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240</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167646</v>
      </c>
      <c r="BH10" s="664"/>
      <c r="BI10" s="664"/>
      <c r="BJ10" s="664"/>
      <c r="BK10" s="664"/>
      <c r="BL10" s="664"/>
      <c r="BM10" s="664"/>
      <c r="BN10" s="665"/>
      <c r="BO10" s="723">
        <v>2.1</v>
      </c>
      <c r="BP10" s="723"/>
      <c r="BQ10" s="723"/>
      <c r="BR10" s="723"/>
      <c r="BS10" s="669" t="s">
        <v>240</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v>68742</v>
      </c>
      <c r="CS10" s="664"/>
      <c r="CT10" s="664"/>
      <c r="CU10" s="664"/>
      <c r="CV10" s="664"/>
      <c r="CW10" s="664"/>
      <c r="CX10" s="664"/>
      <c r="CY10" s="665"/>
      <c r="CZ10" s="723">
        <v>0.2</v>
      </c>
      <c r="DA10" s="723"/>
      <c r="DB10" s="723"/>
      <c r="DC10" s="723"/>
      <c r="DD10" s="669" t="s">
        <v>240</v>
      </c>
      <c r="DE10" s="664"/>
      <c r="DF10" s="664"/>
      <c r="DG10" s="664"/>
      <c r="DH10" s="664"/>
      <c r="DI10" s="664"/>
      <c r="DJ10" s="664"/>
      <c r="DK10" s="664"/>
      <c r="DL10" s="664"/>
      <c r="DM10" s="664"/>
      <c r="DN10" s="664"/>
      <c r="DO10" s="664"/>
      <c r="DP10" s="665"/>
      <c r="DQ10" s="669">
        <v>15102</v>
      </c>
      <c r="DR10" s="664"/>
      <c r="DS10" s="664"/>
      <c r="DT10" s="664"/>
      <c r="DU10" s="664"/>
      <c r="DV10" s="664"/>
      <c r="DW10" s="664"/>
      <c r="DX10" s="664"/>
      <c r="DY10" s="664"/>
      <c r="DZ10" s="664"/>
      <c r="EA10" s="664"/>
      <c r="EB10" s="664"/>
      <c r="EC10" s="704"/>
    </row>
    <row r="11" spans="2:143" ht="11.25" customHeight="1" x14ac:dyDescent="0.15">
      <c r="B11" s="658" t="s">
        <v>253</v>
      </c>
      <c r="C11" s="659"/>
      <c r="D11" s="659"/>
      <c r="E11" s="659"/>
      <c r="F11" s="659"/>
      <c r="G11" s="659"/>
      <c r="H11" s="659"/>
      <c r="I11" s="659"/>
      <c r="J11" s="659"/>
      <c r="K11" s="659"/>
      <c r="L11" s="659"/>
      <c r="M11" s="659"/>
      <c r="N11" s="659"/>
      <c r="O11" s="659"/>
      <c r="P11" s="659"/>
      <c r="Q11" s="660"/>
      <c r="R11" s="661" t="s">
        <v>131</v>
      </c>
      <c r="S11" s="664"/>
      <c r="T11" s="664"/>
      <c r="U11" s="664"/>
      <c r="V11" s="664"/>
      <c r="W11" s="664"/>
      <c r="X11" s="664"/>
      <c r="Y11" s="665"/>
      <c r="Z11" s="723" t="s">
        <v>131</v>
      </c>
      <c r="AA11" s="723"/>
      <c r="AB11" s="723"/>
      <c r="AC11" s="723"/>
      <c r="AD11" s="724" t="s">
        <v>131</v>
      </c>
      <c r="AE11" s="724"/>
      <c r="AF11" s="724"/>
      <c r="AG11" s="724"/>
      <c r="AH11" s="724"/>
      <c r="AI11" s="724"/>
      <c r="AJ11" s="724"/>
      <c r="AK11" s="724"/>
      <c r="AL11" s="666" t="s">
        <v>131</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243845</v>
      </c>
      <c r="BH11" s="664"/>
      <c r="BI11" s="664"/>
      <c r="BJ11" s="664"/>
      <c r="BK11" s="664"/>
      <c r="BL11" s="664"/>
      <c r="BM11" s="664"/>
      <c r="BN11" s="665"/>
      <c r="BO11" s="723">
        <v>3</v>
      </c>
      <c r="BP11" s="723"/>
      <c r="BQ11" s="723"/>
      <c r="BR11" s="723"/>
      <c r="BS11" s="669">
        <v>48331</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435547</v>
      </c>
      <c r="CS11" s="664"/>
      <c r="CT11" s="664"/>
      <c r="CU11" s="664"/>
      <c r="CV11" s="664"/>
      <c r="CW11" s="664"/>
      <c r="CX11" s="664"/>
      <c r="CY11" s="665"/>
      <c r="CZ11" s="723">
        <v>1.5</v>
      </c>
      <c r="DA11" s="723"/>
      <c r="DB11" s="723"/>
      <c r="DC11" s="723"/>
      <c r="DD11" s="669">
        <v>235</v>
      </c>
      <c r="DE11" s="664"/>
      <c r="DF11" s="664"/>
      <c r="DG11" s="664"/>
      <c r="DH11" s="664"/>
      <c r="DI11" s="664"/>
      <c r="DJ11" s="664"/>
      <c r="DK11" s="664"/>
      <c r="DL11" s="664"/>
      <c r="DM11" s="664"/>
      <c r="DN11" s="664"/>
      <c r="DO11" s="664"/>
      <c r="DP11" s="665"/>
      <c r="DQ11" s="669">
        <v>415559</v>
      </c>
      <c r="DR11" s="664"/>
      <c r="DS11" s="664"/>
      <c r="DT11" s="664"/>
      <c r="DU11" s="664"/>
      <c r="DV11" s="664"/>
      <c r="DW11" s="664"/>
      <c r="DX11" s="664"/>
      <c r="DY11" s="664"/>
      <c r="DZ11" s="664"/>
      <c r="EA11" s="664"/>
      <c r="EB11" s="664"/>
      <c r="EC11" s="704"/>
    </row>
    <row r="12" spans="2:143" ht="11.25" customHeight="1" x14ac:dyDescent="0.15">
      <c r="B12" s="658" t="s">
        <v>256</v>
      </c>
      <c r="C12" s="659"/>
      <c r="D12" s="659"/>
      <c r="E12" s="659"/>
      <c r="F12" s="659"/>
      <c r="G12" s="659"/>
      <c r="H12" s="659"/>
      <c r="I12" s="659"/>
      <c r="J12" s="659"/>
      <c r="K12" s="659"/>
      <c r="L12" s="659"/>
      <c r="M12" s="659"/>
      <c r="N12" s="659"/>
      <c r="O12" s="659"/>
      <c r="P12" s="659"/>
      <c r="Q12" s="660"/>
      <c r="R12" s="661">
        <v>1100803</v>
      </c>
      <c r="S12" s="664"/>
      <c r="T12" s="664"/>
      <c r="U12" s="664"/>
      <c r="V12" s="664"/>
      <c r="W12" s="664"/>
      <c r="X12" s="664"/>
      <c r="Y12" s="665"/>
      <c r="Z12" s="723">
        <v>3.3</v>
      </c>
      <c r="AA12" s="723"/>
      <c r="AB12" s="723"/>
      <c r="AC12" s="723"/>
      <c r="AD12" s="724">
        <v>1100803</v>
      </c>
      <c r="AE12" s="724"/>
      <c r="AF12" s="724"/>
      <c r="AG12" s="724"/>
      <c r="AH12" s="724"/>
      <c r="AI12" s="724"/>
      <c r="AJ12" s="724"/>
      <c r="AK12" s="724"/>
      <c r="AL12" s="666">
        <v>9.4</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3160093</v>
      </c>
      <c r="BH12" s="664"/>
      <c r="BI12" s="664"/>
      <c r="BJ12" s="664"/>
      <c r="BK12" s="664"/>
      <c r="BL12" s="664"/>
      <c r="BM12" s="664"/>
      <c r="BN12" s="665"/>
      <c r="BO12" s="723">
        <v>39.5</v>
      </c>
      <c r="BP12" s="723"/>
      <c r="BQ12" s="723"/>
      <c r="BR12" s="723"/>
      <c r="BS12" s="669" t="s">
        <v>131</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1473362</v>
      </c>
      <c r="CS12" s="664"/>
      <c r="CT12" s="664"/>
      <c r="CU12" s="664"/>
      <c r="CV12" s="664"/>
      <c r="CW12" s="664"/>
      <c r="CX12" s="664"/>
      <c r="CY12" s="665"/>
      <c r="CZ12" s="723">
        <v>4.9000000000000004</v>
      </c>
      <c r="DA12" s="723"/>
      <c r="DB12" s="723"/>
      <c r="DC12" s="723"/>
      <c r="DD12" s="669" t="s">
        <v>131</v>
      </c>
      <c r="DE12" s="664"/>
      <c r="DF12" s="664"/>
      <c r="DG12" s="664"/>
      <c r="DH12" s="664"/>
      <c r="DI12" s="664"/>
      <c r="DJ12" s="664"/>
      <c r="DK12" s="664"/>
      <c r="DL12" s="664"/>
      <c r="DM12" s="664"/>
      <c r="DN12" s="664"/>
      <c r="DO12" s="664"/>
      <c r="DP12" s="665"/>
      <c r="DQ12" s="669">
        <v>263045</v>
      </c>
      <c r="DR12" s="664"/>
      <c r="DS12" s="664"/>
      <c r="DT12" s="664"/>
      <c r="DU12" s="664"/>
      <c r="DV12" s="664"/>
      <c r="DW12" s="664"/>
      <c r="DX12" s="664"/>
      <c r="DY12" s="664"/>
      <c r="DZ12" s="664"/>
      <c r="EA12" s="664"/>
      <c r="EB12" s="664"/>
      <c r="EC12" s="704"/>
    </row>
    <row r="13" spans="2:143" ht="11.25" customHeight="1" x14ac:dyDescent="0.15">
      <c r="B13" s="658" t="s">
        <v>259</v>
      </c>
      <c r="C13" s="659"/>
      <c r="D13" s="659"/>
      <c r="E13" s="659"/>
      <c r="F13" s="659"/>
      <c r="G13" s="659"/>
      <c r="H13" s="659"/>
      <c r="I13" s="659"/>
      <c r="J13" s="659"/>
      <c r="K13" s="659"/>
      <c r="L13" s="659"/>
      <c r="M13" s="659"/>
      <c r="N13" s="659"/>
      <c r="O13" s="659"/>
      <c r="P13" s="659"/>
      <c r="Q13" s="660"/>
      <c r="R13" s="661" t="s">
        <v>131</v>
      </c>
      <c r="S13" s="664"/>
      <c r="T13" s="664"/>
      <c r="U13" s="664"/>
      <c r="V13" s="664"/>
      <c r="W13" s="664"/>
      <c r="X13" s="664"/>
      <c r="Y13" s="665"/>
      <c r="Z13" s="723" t="s">
        <v>131</v>
      </c>
      <c r="AA13" s="723"/>
      <c r="AB13" s="723"/>
      <c r="AC13" s="723"/>
      <c r="AD13" s="724" t="s">
        <v>131</v>
      </c>
      <c r="AE13" s="724"/>
      <c r="AF13" s="724"/>
      <c r="AG13" s="724"/>
      <c r="AH13" s="724"/>
      <c r="AI13" s="724"/>
      <c r="AJ13" s="724"/>
      <c r="AK13" s="724"/>
      <c r="AL13" s="666" t="s">
        <v>131</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3128071</v>
      </c>
      <c r="BH13" s="664"/>
      <c r="BI13" s="664"/>
      <c r="BJ13" s="664"/>
      <c r="BK13" s="664"/>
      <c r="BL13" s="664"/>
      <c r="BM13" s="664"/>
      <c r="BN13" s="665"/>
      <c r="BO13" s="723">
        <v>39.1</v>
      </c>
      <c r="BP13" s="723"/>
      <c r="BQ13" s="723"/>
      <c r="BR13" s="723"/>
      <c r="BS13" s="669" t="s">
        <v>131</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5494457</v>
      </c>
      <c r="CS13" s="664"/>
      <c r="CT13" s="664"/>
      <c r="CU13" s="664"/>
      <c r="CV13" s="664"/>
      <c r="CW13" s="664"/>
      <c r="CX13" s="664"/>
      <c r="CY13" s="665"/>
      <c r="CZ13" s="723">
        <v>18.399999999999999</v>
      </c>
      <c r="DA13" s="723"/>
      <c r="DB13" s="723"/>
      <c r="DC13" s="723"/>
      <c r="DD13" s="669">
        <v>2500642</v>
      </c>
      <c r="DE13" s="664"/>
      <c r="DF13" s="664"/>
      <c r="DG13" s="664"/>
      <c r="DH13" s="664"/>
      <c r="DI13" s="664"/>
      <c r="DJ13" s="664"/>
      <c r="DK13" s="664"/>
      <c r="DL13" s="664"/>
      <c r="DM13" s="664"/>
      <c r="DN13" s="664"/>
      <c r="DO13" s="664"/>
      <c r="DP13" s="665"/>
      <c r="DQ13" s="669">
        <v>3118304</v>
      </c>
      <c r="DR13" s="664"/>
      <c r="DS13" s="664"/>
      <c r="DT13" s="664"/>
      <c r="DU13" s="664"/>
      <c r="DV13" s="664"/>
      <c r="DW13" s="664"/>
      <c r="DX13" s="664"/>
      <c r="DY13" s="664"/>
      <c r="DZ13" s="664"/>
      <c r="EA13" s="664"/>
      <c r="EB13" s="664"/>
      <c r="EC13" s="704"/>
    </row>
    <row r="14" spans="2:143" ht="11.25" customHeight="1" x14ac:dyDescent="0.15">
      <c r="B14" s="658" t="s">
        <v>262</v>
      </c>
      <c r="C14" s="659"/>
      <c r="D14" s="659"/>
      <c r="E14" s="659"/>
      <c r="F14" s="659"/>
      <c r="G14" s="659"/>
      <c r="H14" s="659"/>
      <c r="I14" s="659"/>
      <c r="J14" s="659"/>
      <c r="K14" s="659"/>
      <c r="L14" s="659"/>
      <c r="M14" s="659"/>
      <c r="N14" s="659"/>
      <c r="O14" s="659"/>
      <c r="P14" s="659"/>
      <c r="Q14" s="660"/>
      <c r="R14" s="661" t="s">
        <v>131</v>
      </c>
      <c r="S14" s="664"/>
      <c r="T14" s="664"/>
      <c r="U14" s="664"/>
      <c r="V14" s="664"/>
      <c r="W14" s="664"/>
      <c r="X14" s="664"/>
      <c r="Y14" s="665"/>
      <c r="Z14" s="723" t="s">
        <v>240</v>
      </c>
      <c r="AA14" s="723"/>
      <c r="AB14" s="723"/>
      <c r="AC14" s="723"/>
      <c r="AD14" s="724" t="s">
        <v>131</v>
      </c>
      <c r="AE14" s="724"/>
      <c r="AF14" s="724"/>
      <c r="AG14" s="724"/>
      <c r="AH14" s="724"/>
      <c r="AI14" s="724"/>
      <c r="AJ14" s="724"/>
      <c r="AK14" s="724"/>
      <c r="AL14" s="666" t="s">
        <v>131</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128729</v>
      </c>
      <c r="BH14" s="664"/>
      <c r="BI14" s="664"/>
      <c r="BJ14" s="664"/>
      <c r="BK14" s="664"/>
      <c r="BL14" s="664"/>
      <c r="BM14" s="664"/>
      <c r="BN14" s="665"/>
      <c r="BO14" s="723">
        <v>1.6</v>
      </c>
      <c r="BP14" s="723"/>
      <c r="BQ14" s="723"/>
      <c r="BR14" s="723"/>
      <c r="BS14" s="669" t="s">
        <v>131</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708322</v>
      </c>
      <c r="CS14" s="664"/>
      <c r="CT14" s="664"/>
      <c r="CU14" s="664"/>
      <c r="CV14" s="664"/>
      <c r="CW14" s="664"/>
      <c r="CX14" s="664"/>
      <c r="CY14" s="665"/>
      <c r="CZ14" s="723">
        <v>2.4</v>
      </c>
      <c r="DA14" s="723"/>
      <c r="DB14" s="723"/>
      <c r="DC14" s="723"/>
      <c r="DD14" s="669">
        <v>16848</v>
      </c>
      <c r="DE14" s="664"/>
      <c r="DF14" s="664"/>
      <c r="DG14" s="664"/>
      <c r="DH14" s="664"/>
      <c r="DI14" s="664"/>
      <c r="DJ14" s="664"/>
      <c r="DK14" s="664"/>
      <c r="DL14" s="664"/>
      <c r="DM14" s="664"/>
      <c r="DN14" s="664"/>
      <c r="DO14" s="664"/>
      <c r="DP14" s="665"/>
      <c r="DQ14" s="669">
        <v>675967</v>
      </c>
      <c r="DR14" s="664"/>
      <c r="DS14" s="664"/>
      <c r="DT14" s="664"/>
      <c r="DU14" s="664"/>
      <c r="DV14" s="664"/>
      <c r="DW14" s="664"/>
      <c r="DX14" s="664"/>
      <c r="DY14" s="664"/>
      <c r="DZ14" s="664"/>
      <c r="EA14" s="664"/>
      <c r="EB14" s="664"/>
      <c r="EC14" s="704"/>
    </row>
    <row r="15" spans="2:143" ht="11.25" customHeight="1" x14ac:dyDescent="0.15">
      <c r="B15" s="658" t="s">
        <v>265</v>
      </c>
      <c r="C15" s="659"/>
      <c r="D15" s="659"/>
      <c r="E15" s="659"/>
      <c r="F15" s="659"/>
      <c r="G15" s="659"/>
      <c r="H15" s="659"/>
      <c r="I15" s="659"/>
      <c r="J15" s="659"/>
      <c r="K15" s="659"/>
      <c r="L15" s="659"/>
      <c r="M15" s="659"/>
      <c r="N15" s="659"/>
      <c r="O15" s="659"/>
      <c r="P15" s="659"/>
      <c r="Q15" s="660"/>
      <c r="R15" s="661">
        <v>37786</v>
      </c>
      <c r="S15" s="664"/>
      <c r="T15" s="664"/>
      <c r="U15" s="664"/>
      <c r="V15" s="664"/>
      <c r="W15" s="664"/>
      <c r="X15" s="664"/>
      <c r="Y15" s="665"/>
      <c r="Z15" s="723">
        <v>0.1</v>
      </c>
      <c r="AA15" s="723"/>
      <c r="AB15" s="723"/>
      <c r="AC15" s="723"/>
      <c r="AD15" s="724">
        <v>37786</v>
      </c>
      <c r="AE15" s="724"/>
      <c r="AF15" s="724"/>
      <c r="AG15" s="724"/>
      <c r="AH15" s="724"/>
      <c r="AI15" s="724"/>
      <c r="AJ15" s="724"/>
      <c r="AK15" s="724"/>
      <c r="AL15" s="666">
        <v>0.3</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489854</v>
      </c>
      <c r="BH15" s="664"/>
      <c r="BI15" s="664"/>
      <c r="BJ15" s="664"/>
      <c r="BK15" s="664"/>
      <c r="BL15" s="664"/>
      <c r="BM15" s="664"/>
      <c r="BN15" s="665"/>
      <c r="BO15" s="723">
        <v>6.1</v>
      </c>
      <c r="BP15" s="723"/>
      <c r="BQ15" s="723"/>
      <c r="BR15" s="723"/>
      <c r="BS15" s="669" t="s">
        <v>240</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2703783</v>
      </c>
      <c r="CS15" s="664"/>
      <c r="CT15" s="664"/>
      <c r="CU15" s="664"/>
      <c r="CV15" s="664"/>
      <c r="CW15" s="664"/>
      <c r="CX15" s="664"/>
      <c r="CY15" s="665"/>
      <c r="CZ15" s="723">
        <v>9.1</v>
      </c>
      <c r="DA15" s="723"/>
      <c r="DB15" s="723"/>
      <c r="DC15" s="723"/>
      <c r="DD15" s="669">
        <v>561474</v>
      </c>
      <c r="DE15" s="664"/>
      <c r="DF15" s="664"/>
      <c r="DG15" s="664"/>
      <c r="DH15" s="664"/>
      <c r="DI15" s="664"/>
      <c r="DJ15" s="664"/>
      <c r="DK15" s="664"/>
      <c r="DL15" s="664"/>
      <c r="DM15" s="664"/>
      <c r="DN15" s="664"/>
      <c r="DO15" s="664"/>
      <c r="DP15" s="665"/>
      <c r="DQ15" s="669">
        <v>1826786</v>
      </c>
      <c r="DR15" s="664"/>
      <c r="DS15" s="664"/>
      <c r="DT15" s="664"/>
      <c r="DU15" s="664"/>
      <c r="DV15" s="664"/>
      <c r="DW15" s="664"/>
      <c r="DX15" s="664"/>
      <c r="DY15" s="664"/>
      <c r="DZ15" s="664"/>
      <c r="EA15" s="664"/>
      <c r="EB15" s="664"/>
      <c r="EC15" s="704"/>
    </row>
    <row r="16" spans="2:143" ht="11.25" customHeight="1" x14ac:dyDescent="0.15">
      <c r="B16" s="658" t="s">
        <v>268</v>
      </c>
      <c r="C16" s="659"/>
      <c r="D16" s="659"/>
      <c r="E16" s="659"/>
      <c r="F16" s="659"/>
      <c r="G16" s="659"/>
      <c r="H16" s="659"/>
      <c r="I16" s="659"/>
      <c r="J16" s="659"/>
      <c r="K16" s="659"/>
      <c r="L16" s="659"/>
      <c r="M16" s="659"/>
      <c r="N16" s="659"/>
      <c r="O16" s="659"/>
      <c r="P16" s="659"/>
      <c r="Q16" s="660"/>
      <c r="R16" s="661" t="s">
        <v>131</v>
      </c>
      <c r="S16" s="664"/>
      <c r="T16" s="664"/>
      <c r="U16" s="664"/>
      <c r="V16" s="664"/>
      <c r="W16" s="664"/>
      <c r="X16" s="664"/>
      <c r="Y16" s="665"/>
      <c r="Z16" s="723" t="s">
        <v>131</v>
      </c>
      <c r="AA16" s="723"/>
      <c r="AB16" s="723"/>
      <c r="AC16" s="723"/>
      <c r="AD16" s="724" t="s">
        <v>240</v>
      </c>
      <c r="AE16" s="724"/>
      <c r="AF16" s="724"/>
      <c r="AG16" s="724"/>
      <c r="AH16" s="724"/>
      <c r="AI16" s="724"/>
      <c r="AJ16" s="724"/>
      <c r="AK16" s="724"/>
      <c r="AL16" s="666" t="s">
        <v>131</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131</v>
      </c>
      <c r="BP16" s="723"/>
      <c r="BQ16" s="723"/>
      <c r="BR16" s="723"/>
      <c r="BS16" s="669" t="s">
        <v>131</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t="s">
        <v>131</v>
      </c>
      <c r="CS16" s="664"/>
      <c r="CT16" s="664"/>
      <c r="CU16" s="664"/>
      <c r="CV16" s="664"/>
      <c r="CW16" s="664"/>
      <c r="CX16" s="664"/>
      <c r="CY16" s="665"/>
      <c r="CZ16" s="723" t="s">
        <v>240</v>
      </c>
      <c r="DA16" s="723"/>
      <c r="DB16" s="723"/>
      <c r="DC16" s="723"/>
      <c r="DD16" s="669" t="s">
        <v>240</v>
      </c>
      <c r="DE16" s="664"/>
      <c r="DF16" s="664"/>
      <c r="DG16" s="664"/>
      <c r="DH16" s="664"/>
      <c r="DI16" s="664"/>
      <c r="DJ16" s="664"/>
      <c r="DK16" s="664"/>
      <c r="DL16" s="664"/>
      <c r="DM16" s="664"/>
      <c r="DN16" s="664"/>
      <c r="DO16" s="664"/>
      <c r="DP16" s="665"/>
      <c r="DQ16" s="669" t="s">
        <v>131</v>
      </c>
      <c r="DR16" s="664"/>
      <c r="DS16" s="664"/>
      <c r="DT16" s="664"/>
      <c r="DU16" s="664"/>
      <c r="DV16" s="664"/>
      <c r="DW16" s="664"/>
      <c r="DX16" s="664"/>
      <c r="DY16" s="664"/>
      <c r="DZ16" s="664"/>
      <c r="EA16" s="664"/>
      <c r="EB16" s="664"/>
      <c r="EC16" s="704"/>
    </row>
    <row r="17" spans="2:133" ht="11.25" customHeight="1" x14ac:dyDescent="0.15">
      <c r="B17" s="658" t="s">
        <v>271</v>
      </c>
      <c r="C17" s="659"/>
      <c r="D17" s="659"/>
      <c r="E17" s="659"/>
      <c r="F17" s="659"/>
      <c r="G17" s="659"/>
      <c r="H17" s="659"/>
      <c r="I17" s="659"/>
      <c r="J17" s="659"/>
      <c r="K17" s="659"/>
      <c r="L17" s="659"/>
      <c r="M17" s="659"/>
      <c r="N17" s="659"/>
      <c r="O17" s="659"/>
      <c r="P17" s="659"/>
      <c r="Q17" s="660"/>
      <c r="R17" s="661">
        <v>53382</v>
      </c>
      <c r="S17" s="664"/>
      <c r="T17" s="664"/>
      <c r="U17" s="664"/>
      <c r="V17" s="664"/>
      <c r="W17" s="664"/>
      <c r="X17" s="664"/>
      <c r="Y17" s="665"/>
      <c r="Z17" s="723">
        <v>0.2</v>
      </c>
      <c r="AA17" s="723"/>
      <c r="AB17" s="723"/>
      <c r="AC17" s="723"/>
      <c r="AD17" s="724">
        <v>53382</v>
      </c>
      <c r="AE17" s="724"/>
      <c r="AF17" s="724"/>
      <c r="AG17" s="724"/>
      <c r="AH17" s="724"/>
      <c r="AI17" s="724"/>
      <c r="AJ17" s="724"/>
      <c r="AK17" s="724"/>
      <c r="AL17" s="666">
        <v>0.5</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131</v>
      </c>
      <c r="BH17" s="664"/>
      <c r="BI17" s="664"/>
      <c r="BJ17" s="664"/>
      <c r="BK17" s="664"/>
      <c r="BL17" s="664"/>
      <c r="BM17" s="664"/>
      <c r="BN17" s="665"/>
      <c r="BO17" s="723" t="s">
        <v>131</v>
      </c>
      <c r="BP17" s="723"/>
      <c r="BQ17" s="723"/>
      <c r="BR17" s="723"/>
      <c r="BS17" s="669" t="s">
        <v>131</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2068427</v>
      </c>
      <c r="CS17" s="664"/>
      <c r="CT17" s="664"/>
      <c r="CU17" s="664"/>
      <c r="CV17" s="664"/>
      <c r="CW17" s="664"/>
      <c r="CX17" s="664"/>
      <c r="CY17" s="665"/>
      <c r="CZ17" s="723">
        <v>6.9</v>
      </c>
      <c r="DA17" s="723"/>
      <c r="DB17" s="723"/>
      <c r="DC17" s="723"/>
      <c r="DD17" s="669" t="s">
        <v>240</v>
      </c>
      <c r="DE17" s="664"/>
      <c r="DF17" s="664"/>
      <c r="DG17" s="664"/>
      <c r="DH17" s="664"/>
      <c r="DI17" s="664"/>
      <c r="DJ17" s="664"/>
      <c r="DK17" s="664"/>
      <c r="DL17" s="664"/>
      <c r="DM17" s="664"/>
      <c r="DN17" s="664"/>
      <c r="DO17" s="664"/>
      <c r="DP17" s="665"/>
      <c r="DQ17" s="669">
        <v>1865658</v>
      </c>
      <c r="DR17" s="664"/>
      <c r="DS17" s="664"/>
      <c r="DT17" s="664"/>
      <c r="DU17" s="664"/>
      <c r="DV17" s="664"/>
      <c r="DW17" s="664"/>
      <c r="DX17" s="664"/>
      <c r="DY17" s="664"/>
      <c r="DZ17" s="664"/>
      <c r="EA17" s="664"/>
      <c r="EB17" s="664"/>
      <c r="EC17" s="704"/>
    </row>
    <row r="18" spans="2:133" ht="11.25" customHeight="1" x14ac:dyDescent="0.15">
      <c r="B18" s="658" t="s">
        <v>274</v>
      </c>
      <c r="C18" s="659"/>
      <c r="D18" s="659"/>
      <c r="E18" s="659"/>
      <c r="F18" s="659"/>
      <c r="G18" s="659"/>
      <c r="H18" s="659"/>
      <c r="I18" s="659"/>
      <c r="J18" s="659"/>
      <c r="K18" s="659"/>
      <c r="L18" s="659"/>
      <c r="M18" s="659"/>
      <c r="N18" s="659"/>
      <c r="O18" s="659"/>
      <c r="P18" s="659"/>
      <c r="Q18" s="660"/>
      <c r="R18" s="661">
        <v>5340227</v>
      </c>
      <c r="S18" s="664"/>
      <c r="T18" s="664"/>
      <c r="U18" s="664"/>
      <c r="V18" s="664"/>
      <c r="W18" s="664"/>
      <c r="X18" s="664"/>
      <c r="Y18" s="665"/>
      <c r="Z18" s="723">
        <v>16.2</v>
      </c>
      <c r="AA18" s="723"/>
      <c r="AB18" s="723"/>
      <c r="AC18" s="723"/>
      <c r="AD18" s="724">
        <v>2836501</v>
      </c>
      <c r="AE18" s="724"/>
      <c r="AF18" s="724"/>
      <c r="AG18" s="724"/>
      <c r="AH18" s="724"/>
      <c r="AI18" s="724"/>
      <c r="AJ18" s="724"/>
      <c r="AK18" s="724"/>
      <c r="AL18" s="666">
        <v>24.2</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131</v>
      </c>
      <c r="BH18" s="664"/>
      <c r="BI18" s="664"/>
      <c r="BJ18" s="664"/>
      <c r="BK18" s="664"/>
      <c r="BL18" s="664"/>
      <c r="BM18" s="664"/>
      <c r="BN18" s="665"/>
      <c r="BO18" s="723" t="s">
        <v>240</v>
      </c>
      <c r="BP18" s="723"/>
      <c r="BQ18" s="723"/>
      <c r="BR18" s="723"/>
      <c r="BS18" s="669" t="s">
        <v>131</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t="s">
        <v>131</v>
      </c>
      <c r="CS18" s="664"/>
      <c r="CT18" s="664"/>
      <c r="CU18" s="664"/>
      <c r="CV18" s="664"/>
      <c r="CW18" s="664"/>
      <c r="CX18" s="664"/>
      <c r="CY18" s="665"/>
      <c r="CZ18" s="723" t="s">
        <v>240</v>
      </c>
      <c r="DA18" s="723"/>
      <c r="DB18" s="723"/>
      <c r="DC18" s="723"/>
      <c r="DD18" s="669" t="s">
        <v>131</v>
      </c>
      <c r="DE18" s="664"/>
      <c r="DF18" s="664"/>
      <c r="DG18" s="664"/>
      <c r="DH18" s="664"/>
      <c r="DI18" s="664"/>
      <c r="DJ18" s="664"/>
      <c r="DK18" s="664"/>
      <c r="DL18" s="664"/>
      <c r="DM18" s="664"/>
      <c r="DN18" s="664"/>
      <c r="DO18" s="664"/>
      <c r="DP18" s="665"/>
      <c r="DQ18" s="669" t="s">
        <v>131</v>
      </c>
      <c r="DR18" s="664"/>
      <c r="DS18" s="664"/>
      <c r="DT18" s="664"/>
      <c r="DU18" s="664"/>
      <c r="DV18" s="664"/>
      <c r="DW18" s="664"/>
      <c r="DX18" s="664"/>
      <c r="DY18" s="664"/>
      <c r="DZ18" s="664"/>
      <c r="EA18" s="664"/>
      <c r="EB18" s="664"/>
      <c r="EC18" s="704"/>
    </row>
    <row r="19" spans="2:133" ht="11.25" customHeight="1" x14ac:dyDescent="0.15">
      <c r="B19" s="658" t="s">
        <v>277</v>
      </c>
      <c r="C19" s="659"/>
      <c r="D19" s="659"/>
      <c r="E19" s="659"/>
      <c r="F19" s="659"/>
      <c r="G19" s="659"/>
      <c r="H19" s="659"/>
      <c r="I19" s="659"/>
      <c r="J19" s="659"/>
      <c r="K19" s="659"/>
      <c r="L19" s="659"/>
      <c r="M19" s="659"/>
      <c r="N19" s="659"/>
      <c r="O19" s="659"/>
      <c r="P19" s="659"/>
      <c r="Q19" s="660"/>
      <c r="R19" s="661">
        <v>2836501</v>
      </c>
      <c r="S19" s="664"/>
      <c r="T19" s="664"/>
      <c r="U19" s="664"/>
      <c r="V19" s="664"/>
      <c r="W19" s="664"/>
      <c r="X19" s="664"/>
      <c r="Y19" s="665"/>
      <c r="Z19" s="723">
        <v>8.6</v>
      </c>
      <c r="AA19" s="723"/>
      <c r="AB19" s="723"/>
      <c r="AC19" s="723"/>
      <c r="AD19" s="724">
        <v>2836501</v>
      </c>
      <c r="AE19" s="724"/>
      <c r="AF19" s="724"/>
      <c r="AG19" s="724"/>
      <c r="AH19" s="724"/>
      <c r="AI19" s="724"/>
      <c r="AJ19" s="724"/>
      <c r="AK19" s="724"/>
      <c r="AL19" s="666">
        <v>24.2</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v>649765</v>
      </c>
      <c r="BH19" s="664"/>
      <c r="BI19" s="664"/>
      <c r="BJ19" s="664"/>
      <c r="BK19" s="664"/>
      <c r="BL19" s="664"/>
      <c r="BM19" s="664"/>
      <c r="BN19" s="665"/>
      <c r="BO19" s="723">
        <v>8.1</v>
      </c>
      <c r="BP19" s="723"/>
      <c r="BQ19" s="723"/>
      <c r="BR19" s="723"/>
      <c r="BS19" s="669" t="s">
        <v>131</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240</v>
      </c>
      <c r="DA19" s="723"/>
      <c r="DB19" s="723"/>
      <c r="DC19" s="723"/>
      <c r="DD19" s="669" t="s">
        <v>240</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280</v>
      </c>
      <c r="C20" s="659"/>
      <c r="D20" s="659"/>
      <c r="E20" s="659"/>
      <c r="F20" s="659"/>
      <c r="G20" s="659"/>
      <c r="H20" s="659"/>
      <c r="I20" s="659"/>
      <c r="J20" s="659"/>
      <c r="K20" s="659"/>
      <c r="L20" s="659"/>
      <c r="M20" s="659"/>
      <c r="N20" s="659"/>
      <c r="O20" s="659"/>
      <c r="P20" s="659"/>
      <c r="Q20" s="660"/>
      <c r="R20" s="661">
        <v>304848</v>
      </c>
      <c r="S20" s="664"/>
      <c r="T20" s="664"/>
      <c r="U20" s="664"/>
      <c r="V20" s="664"/>
      <c r="W20" s="664"/>
      <c r="X20" s="664"/>
      <c r="Y20" s="665"/>
      <c r="Z20" s="723">
        <v>0.9</v>
      </c>
      <c r="AA20" s="723"/>
      <c r="AB20" s="723"/>
      <c r="AC20" s="723"/>
      <c r="AD20" s="724" t="s">
        <v>131</v>
      </c>
      <c r="AE20" s="724"/>
      <c r="AF20" s="724"/>
      <c r="AG20" s="724"/>
      <c r="AH20" s="724"/>
      <c r="AI20" s="724"/>
      <c r="AJ20" s="724"/>
      <c r="AK20" s="724"/>
      <c r="AL20" s="666" t="s">
        <v>240</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v>649765</v>
      </c>
      <c r="BH20" s="664"/>
      <c r="BI20" s="664"/>
      <c r="BJ20" s="664"/>
      <c r="BK20" s="664"/>
      <c r="BL20" s="664"/>
      <c r="BM20" s="664"/>
      <c r="BN20" s="665"/>
      <c r="BO20" s="723">
        <v>8.1</v>
      </c>
      <c r="BP20" s="723"/>
      <c r="BQ20" s="723"/>
      <c r="BR20" s="723"/>
      <c r="BS20" s="669" t="s">
        <v>240</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29870020</v>
      </c>
      <c r="CS20" s="664"/>
      <c r="CT20" s="664"/>
      <c r="CU20" s="664"/>
      <c r="CV20" s="664"/>
      <c r="CW20" s="664"/>
      <c r="CX20" s="664"/>
      <c r="CY20" s="665"/>
      <c r="CZ20" s="723">
        <v>100</v>
      </c>
      <c r="DA20" s="723"/>
      <c r="DB20" s="723"/>
      <c r="DC20" s="723"/>
      <c r="DD20" s="669">
        <v>3911560</v>
      </c>
      <c r="DE20" s="664"/>
      <c r="DF20" s="664"/>
      <c r="DG20" s="664"/>
      <c r="DH20" s="664"/>
      <c r="DI20" s="664"/>
      <c r="DJ20" s="664"/>
      <c r="DK20" s="664"/>
      <c r="DL20" s="664"/>
      <c r="DM20" s="664"/>
      <c r="DN20" s="664"/>
      <c r="DO20" s="664"/>
      <c r="DP20" s="665"/>
      <c r="DQ20" s="669">
        <v>16594851</v>
      </c>
      <c r="DR20" s="664"/>
      <c r="DS20" s="664"/>
      <c r="DT20" s="664"/>
      <c r="DU20" s="664"/>
      <c r="DV20" s="664"/>
      <c r="DW20" s="664"/>
      <c r="DX20" s="664"/>
      <c r="DY20" s="664"/>
      <c r="DZ20" s="664"/>
      <c r="EA20" s="664"/>
      <c r="EB20" s="664"/>
      <c r="EC20" s="704"/>
    </row>
    <row r="21" spans="2:133" ht="11.25" customHeight="1" x14ac:dyDescent="0.15">
      <c r="B21" s="658" t="s">
        <v>283</v>
      </c>
      <c r="C21" s="659"/>
      <c r="D21" s="659"/>
      <c r="E21" s="659"/>
      <c r="F21" s="659"/>
      <c r="G21" s="659"/>
      <c r="H21" s="659"/>
      <c r="I21" s="659"/>
      <c r="J21" s="659"/>
      <c r="K21" s="659"/>
      <c r="L21" s="659"/>
      <c r="M21" s="659"/>
      <c r="N21" s="659"/>
      <c r="O21" s="659"/>
      <c r="P21" s="659"/>
      <c r="Q21" s="660"/>
      <c r="R21" s="661">
        <v>2198878</v>
      </c>
      <c r="S21" s="664"/>
      <c r="T21" s="664"/>
      <c r="U21" s="664"/>
      <c r="V21" s="664"/>
      <c r="W21" s="664"/>
      <c r="X21" s="664"/>
      <c r="Y21" s="665"/>
      <c r="Z21" s="723">
        <v>6.7</v>
      </c>
      <c r="AA21" s="723"/>
      <c r="AB21" s="723"/>
      <c r="AC21" s="723"/>
      <c r="AD21" s="724" t="s">
        <v>131</v>
      </c>
      <c r="AE21" s="724"/>
      <c r="AF21" s="724"/>
      <c r="AG21" s="724"/>
      <c r="AH21" s="724"/>
      <c r="AI21" s="724"/>
      <c r="AJ21" s="724"/>
      <c r="AK21" s="724"/>
      <c r="AL21" s="666" t="s">
        <v>240</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t="s">
        <v>131</v>
      </c>
      <c r="BH21" s="664"/>
      <c r="BI21" s="664"/>
      <c r="BJ21" s="664"/>
      <c r="BK21" s="664"/>
      <c r="BL21" s="664"/>
      <c r="BM21" s="664"/>
      <c r="BN21" s="665"/>
      <c r="BO21" s="723" t="s">
        <v>131</v>
      </c>
      <c r="BP21" s="723"/>
      <c r="BQ21" s="723"/>
      <c r="BR21" s="723"/>
      <c r="BS21" s="669" t="s">
        <v>131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285</v>
      </c>
      <c r="C22" s="659"/>
      <c r="D22" s="659"/>
      <c r="E22" s="659"/>
      <c r="F22" s="659"/>
      <c r="G22" s="659"/>
      <c r="H22" s="659"/>
      <c r="I22" s="659"/>
      <c r="J22" s="659"/>
      <c r="K22" s="659"/>
      <c r="L22" s="659"/>
      <c r="M22" s="659"/>
      <c r="N22" s="659"/>
      <c r="O22" s="659"/>
      <c r="P22" s="659"/>
      <c r="Q22" s="660"/>
      <c r="R22" s="661">
        <v>14712239</v>
      </c>
      <c r="S22" s="664"/>
      <c r="T22" s="664"/>
      <c r="U22" s="664"/>
      <c r="V22" s="664"/>
      <c r="W22" s="664"/>
      <c r="X22" s="664"/>
      <c r="Y22" s="665"/>
      <c r="Z22" s="723">
        <v>44.7</v>
      </c>
      <c r="AA22" s="723"/>
      <c r="AB22" s="723"/>
      <c r="AC22" s="723"/>
      <c r="AD22" s="724">
        <v>11558748</v>
      </c>
      <c r="AE22" s="724"/>
      <c r="AF22" s="724"/>
      <c r="AG22" s="724"/>
      <c r="AH22" s="724"/>
      <c r="AI22" s="724"/>
      <c r="AJ22" s="724"/>
      <c r="AK22" s="724"/>
      <c r="AL22" s="666">
        <v>98.7</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131</v>
      </c>
      <c r="BH22" s="664"/>
      <c r="BI22" s="664"/>
      <c r="BJ22" s="664"/>
      <c r="BK22" s="664"/>
      <c r="BL22" s="664"/>
      <c r="BM22" s="664"/>
      <c r="BN22" s="665"/>
      <c r="BO22" s="723" t="s">
        <v>131</v>
      </c>
      <c r="BP22" s="723"/>
      <c r="BQ22" s="723"/>
      <c r="BR22" s="723"/>
      <c r="BS22" s="669" t="s">
        <v>131</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288</v>
      </c>
      <c r="C23" s="659"/>
      <c r="D23" s="659"/>
      <c r="E23" s="659"/>
      <c r="F23" s="659"/>
      <c r="G23" s="659"/>
      <c r="H23" s="659"/>
      <c r="I23" s="659"/>
      <c r="J23" s="659"/>
      <c r="K23" s="659"/>
      <c r="L23" s="659"/>
      <c r="M23" s="659"/>
      <c r="N23" s="659"/>
      <c r="O23" s="659"/>
      <c r="P23" s="659"/>
      <c r="Q23" s="660"/>
      <c r="R23" s="661">
        <v>10136</v>
      </c>
      <c r="S23" s="664"/>
      <c r="T23" s="664"/>
      <c r="U23" s="664"/>
      <c r="V23" s="664"/>
      <c r="W23" s="664"/>
      <c r="X23" s="664"/>
      <c r="Y23" s="665"/>
      <c r="Z23" s="723">
        <v>0</v>
      </c>
      <c r="AA23" s="723"/>
      <c r="AB23" s="723"/>
      <c r="AC23" s="723"/>
      <c r="AD23" s="724">
        <v>10136</v>
      </c>
      <c r="AE23" s="724"/>
      <c r="AF23" s="724"/>
      <c r="AG23" s="724"/>
      <c r="AH23" s="724"/>
      <c r="AI23" s="724"/>
      <c r="AJ23" s="724"/>
      <c r="AK23" s="724"/>
      <c r="AL23" s="666">
        <v>0.1</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v>649765</v>
      </c>
      <c r="BH23" s="664"/>
      <c r="BI23" s="664"/>
      <c r="BJ23" s="664"/>
      <c r="BK23" s="664"/>
      <c r="BL23" s="664"/>
      <c r="BM23" s="664"/>
      <c r="BN23" s="665"/>
      <c r="BO23" s="723">
        <v>8.1</v>
      </c>
      <c r="BP23" s="723"/>
      <c r="BQ23" s="723"/>
      <c r="BR23" s="723"/>
      <c r="BS23" s="669" t="s">
        <v>131</v>
      </c>
      <c r="BT23" s="664"/>
      <c r="BU23" s="664"/>
      <c r="BV23" s="664"/>
      <c r="BW23" s="664"/>
      <c r="BX23" s="664"/>
      <c r="BY23" s="664"/>
      <c r="BZ23" s="664"/>
      <c r="CA23" s="664"/>
      <c r="CB23" s="704"/>
      <c r="CD23" s="778" t="s">
        <v>228</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x14ac:dyDescent="0.15">
      <c r="B24" s="658" t="s">
        <v>295</v>
      </c>
      <c r="C24" s="659"/>
      <c r="D24" s="659"/>
      <c r="E24" s="659"/>
      <c r="F24" s="659"/>
      <c r="G24" s="659"/>
      <c r="H24" s="659"/>
      <c r="I24" s="659"/>
      <c r="J24" s="659"/>
      <c r="K24" s="659"/>
      <c r="L24" s="659"/>
      <c r="M24" s="659"/>
      <c r="N24" s="659"/>
      <c r="O24" s="659"/>
      <c r="P24" s="659"/>
      <c r="Q24" s="660"/>
      <c r="R24" s="661">
        <v>224420</v>
      </c>
      <c r="S24" s="664"/>
      <c r="T24" s="664"/>
      <c r="U24" s="664"/>
      <c r="V24" s="664"/>
      <c r="W24" s="664"/>
      <c r="X24" s="664"/>
      <c r="Y24" s="665"/>
      <c r="Z24" s="723">
        <v>0.7</v>
      </c>
      <c r="AA24" s="723"/>
      <c r="AB24" s="723"/>
      <c r="AC24" s="723"/>
      <c r="AD24" s="724" t="s">
        <v>131</v>
      </c>
      <c r="AE24" s="724"/>
      <c r="AF24" s="724"/>
      <c r="AG24" s="724"/>
      <c r="AH24" s="724"/>
      <c r="AI24" s="724"/>
      <c r="AJ24" s="724"/>
      <c r="AK24" s="724"/>
      <c r="AL24" s="666" t="s">
        <v>240</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131</v>
      </c>
      <c r="BH24" s="664"/>
      <c r="BI24" s="664"/>
      <c r="BJ24" s="664"/>
      <c r="BK24" s="664"/>
      <c r="BL24" s="664"/>
      <c r="BM24" s="664"/>
      <c r="BN24" s="665"/>
      <c r="BO24" s="723" t="s">
        <v>240</v>
      </c>
      <c r="BP24" s="723"/>
      <c r="BQ24" s="723"/>
      <c r="BR24" s="723"/>
      <c r="BS24" s="669" t="s">
        <v>240</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11016190</v>
      </c>
      <c r="CS24" s="727"/>
      <c r="CT24" s="727"/>
      <c r="CU24" s="727"/>
      <c r="CV24" s="727"/>
      <c r="CW24" s="727"/>
      <c r="CX24" s="727"/>
      <c r="CY24" s="773"/>
      <c r="CZ24" s="774">
        <v>36.9</v>
      </c>
      <c r="DA24" s="743"/>
      <c r="DB24" s="743"/>
      <c r="DC24" s="777"/>
      <c r="DD24" s="772">
        <v>6850734</v>
      </c>
      <c r="DE24" s="727"/>
      <c r="DF24" s="727"/>
      <c r="DG24" s="727"/>
      <c r="DH24" s="727"/>
      <c r="DI24" s="727"/>
      <c r="DJ24" s="727"/>
      <c r="DK24" s="773"/>
      <c r="DL24" s="772">
        <v>6554900</v>
      </c>
      <c r="DM24" s="727"/>
      <c r="DN24" s="727"/>
      <c r="DO24" s="727"/>
      <c r="DP24" s="727"/>
      <c r="DQ24" s="727"/>
      <c r="DR24" s="727"/>
      <c r="DS24" s="727"/>
      <c r="DT24" s="727"/>
      <c r="DU24" s="727"/>
      <c r="DV24" s="773"/>
      <c r="DW24" s="774">
        <v>52.2</v>
      </c>
      <c r="DX24" s="743"/>
      <c r="DY24" s="743"/>
      <c r="DZ24" s="743"/>
      <c r="EA24" s="743"/>
      <c r="EB24" s="743"/>
      <c r="EC24" s="775"/>
    </row>
    <row r="25" spans="2:133" ht="11.25" customHeight="1" x14ac:dyDescent="0.15">
      <c r="B25" s="658" t="s">
        <v>298</v>
      </c>
      <c r="C25" s="659"/>
      <c r="D25" s="659"/>
      <c r="E25" s="659"/>
      <c r="F25" s="659"/>
      <c r="G25" s="659"/>
      <c r="H25" s="659"/>
      <c r="I25" s="659"/>
      <c r="J25" s="659"/>
      <c r="K25" s="659"/>
      <c r="L25" s="659"/>
      <c r="M25" s="659"/>
      <c r="N25" s="659"/>
      <c r="O25" s="659"/>
      <c r="P25" s="659"/>
      <c r="Q25" s="660"/>
      <c r="R25" s="661">
        <v>433634</v>
      </c>
      <c r="S25" s="664"/>
      <c r="T25" s="664"/>
      <c r="U25" s="664"/>
      <c r="V25" s="664"/>
      <c r="W25" s="664"/>
      <c r="X25" s="664"/>
      <c r="Y25" s="665"/>
      <c r="Z25" s="723">
        <v>1.3</v>
      </c>
      <c r="AA25" s="723"/>
      <c r="AB25" s="723"/>
      <c r="AC25" s="723"/>
      <c r="AD25" s="724">
        <v>44783</v>
      </c>
      <c r="AE25" s="724"/>
      <c r="AF25" s="724"/>
      <c r="AG25" s="724"/>
      <c r="AH25" s="724"/>
      <c r="AI25" s="724"/>
      <c r="AJ25" s="724"/>
      <c r="AK25" s="724"/>
      <c r="AL25" s="666">
        <v>0.4</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131</v>
      </c>
      <c r="BH25" s="664"/>
      <c r="BI25" s="664"/>
      <c r="BJ25" s="664"/>
      <c r="BK25" s="664"/>
      <c r="BL25" s="664"/>
      <c r="BM25" s="664"/>
      <c r="BN25" s="665"/>
      <c r="BO25" s="723" t="s">
        <v>131</v>
      </c>
      <c r="BP25" s="723"/>
      <c r="BQ25" s="723"/>
      <c r="BR25" s="723"/>
      <c r="BS25" s="669" t="s">
        <v>240</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3577227</v>
      </c>
      <c r="CS25" s="662"/>
      <c r="CT25" s="662"/>
      <c r="CU25" s="662"/>
      <c r="CV25" s="662"/>
      <c r="CW25" s="662"/>
      <c r="CX25" s="662"/>
      <c r="CY25" s="663"/>
      <c r="CZ25" s="666">
        <v>12</v>
      </c>
      <c r="DA25" s="695"/>
      <c r="DB25" s="695"/>
      <c r="DC25" s="696"/>
      <c r="DD25" s="669">
        <v>3273731</v>
      </c>
      <c r="DE25" s="662"/>
      <c r="DF25" s="662"/>
      <c r="DG25" s="662"/>
      <c r="DH25" s="662"/>
      <c r="DI25" s="662"/>
      <c r="DJ25" s="662"/>
      <c r="DK25" s="663"/>
      <c r="DL25" s="669">
        <v>3120262</v>
      </c>
      <c r="DM25" s="662"/>
      <c r="DN25" s="662"/>
      <c r="DO25" s="662"/>
      <c r="DP25" s="662"/>
      <c r="DQ25" s="662"/>
      <c r="DR25" s="662"/>
      <c r="DS25" s="662"/>
      <c r="DT25" s="662"/>
      <c r="DU25" s="662"/>
      <c r="DV25" s="663"/>
      <c r="DW25" s="666">
        <v>24.9</v>
      </c>
      <c r="DX25" s="695"/>
      <c r="DY25" s="695"/>
      <c r="DZ25" s="695"/>
      <c r="EA25" s="695"/>
      <c r="EB25" s="695"/>
      <c r="EC25" s="697"/>
    </row>
    <row r="26" spans="2:133" ht="11.25" customHeight="1" x14ac:dyDescent="0.15">
      <c r="B26" s="658" t="s">
        <v>301</v>
      </c>
      <c r="C26" s="659"/>
      <c r="D26" s="659"/>
      <c r="E26" s="659"/>
      <c r="F26" s="659"/>
      <c r="G26" s="659"/>
      <c r="H26" s="659"/>
      <c r="I26" s="659"/>
      <c r="J26" s="659"/>
      <c r="K26" s="659"/>
      <c r="L26" s="659"/>
      <c r="M26" s="659"/>
      <c r="N26" s="659"/>
      <c r="O26" s="659"/>
      <c r="P26" s="659"/>
      <c r="Q26" s="660"/>
      <c r="R26" s="661">
        <v>88860</v>
      </c>
      <c r="S26" s="664"/>
      <c r="T26" s="664"/>
      <c r="U26" s="664"/>
      <c r="V26" s="664"/>
      <c r="W26" s="664"/>
      <c r="X26" s="664"/>
      <c r="Y26" s="665"/>
      <c r="Z26" s="723">
        <v>0.3</v>
      </c>
      <c r="AA26" s="723"/>
      <c r="AB26" s="723"/>
      <c r="AC26" s="723"/>
      <c r="AD26" s="724" t="s">
        <v>131</v>
      </c>
      <c r="AE26" s="724"/>
      <c r="AF26" s="724"/>
      <c r="AG26" s="724"/>
      <c r="AH26" s="724"/>
      <c r="AI26" s="724"/>
      <c r="AJ26" s="724"/>
      <c r="AK26" s="724"/>
      <c r="AL26" s="666" t="s">
        <v>131</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131</v>
      </c>
      <c r="BP26" s="723"/>
      <c r="BQ26" s="723"/>
      <c r="BR26" s="723"/>
      <c r="BS26" s="669" t="s">
        <v>131</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2236879</v>
      </c>
      <c r="CS26" s="664"/>
      <c r="CT26" s="664"/>
      <c r="CU26" s="664"/>
      <c r="CV26" s="664"/>
      <c r="CW26" s="664"/>
      <c r="CX26" s="664"/>
      <c r="CY26" s="665"/>
      <c r="CZ26" s="666">
        <v>7.5</v>
      </c>
      <c r="DA26" s="695"/>
      <c r="DB26" s="695"/>
      <c r="DC26" s="696"/>
      <c r="DD26" s="669">
        <v>2074382</v>
      </c>
      <c r="DE26" s="664"/>
      <c r="DF26" s="664"/>
      <c r="DG26" s="664"/>
      <c r="DH26" s="664"/>
      <c r="DI26" s="664"/>
      <c r="DJ26" s="664"/>
      <c r="DK26" s="665"/>
      <c r="DL26" s="669" t="s">
        <v>131</v>
      </c>
      <c r="DM26" s="664"/>
      <c r="DN26" s="664"/>
      <c r="DO26" s="664"/>
      <c r="DP26" s="664"/>
      <c r="DQ26" s="664"/>
      <c r="DR26" s="664"/>
      <c r="DS26" s="664"/>
      <c r="DT26" s="664"/>
      <c r="DU26" s="664"/>
      <c r="DV26" s="665"/>
      <c r="DW26" s="666" t="s">
        <v>131</v>
      </c>
      <c r="DX26" s="695"/>
      <c r="DY26" s="695"/>
      <c r="DZ26" s="695"/>
      <c r="EA26" s="695"/>
      <c r="EB26" s="695"/>
      <c r="EC26" s="697"/>
    </row>
    <row r="27" spans="2:133" ht="11.25" customHeight="1" x14ac:dyDescent="0.15">
      <c r="B27" s="658" t="s">
        <v>304</v>
      </c>
      <c r="C27" s="659"/>
      <c r="D27" s="659"/>
      <c r="E27" s="659"/>
      <c r="F27" s="659"/>
      <c r="G27" s="659"/>
      <c r="H27" s="659"/>
      <c r="I27" s="659"/>
      <c r="J27" s="659"/>
      <c r="K27" s="659"/>
      <c r="L27" s="659"/>
      <c r="M27" s="659"/>
      <c r="N27" s="659"/>
      <c r="O27" s="659"/>
      <c r="P27" s="659"/>
      <c r="Q27" s="660"/>
      <c r="R27" s="661">
        <v>4185612</v>
      </c>
      <c r="S27" s="664"/>
      <c r="T27" s="664"/>
      <c r="U27" s="664"/>
      <c r="V27" s="664"/>
      <c r="W27" s="664"/>
      <c r="X27" s="664"/>
      <c r="Y27" s="665"/>
      <c r="Z27" s="723">
        <v>12.7</v>
      </c>
      <c r="AA27" s="723"/>
      <c r="AB27" s="723"/>
      <c r="AC27" s="723"/>
      <c r="AD27" s="724" t="s">
        <v>240</v>
      </c>
      <c r="AE27" s="724"/>
      <c r="AF27" s="724"/>
      <c r="AG27" s="724"/>
      <c r="AH27" s="724"/>
      <c r="AI27" s="724"/>
      <c r="AJ27" s="724"/>
      <c r="AK27" s="724"/>
      <c r="AL27" s="666" t="s">
        <v>131</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8003085</v>
      </c>
      <c r="BH27" s="664"/>
      <c r="BI27" s="664"/>
      <c r="BJ27" s="664"/>
      <c r="BK27" s="664"/>
      <c r="BL27" s="664"/>
      <c r="BM27" s="664"/>
      <c r="BN27" s="665"/>
      <c r="BO27" s="723">
        <v>100</v>
      </c>
      <c r="BP27" s="723"/>
      <c r="BQ27" s="723"/>
      <c r="BR27" s="723"/>
      <c r="BS27" s="669">
        <v>48331</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5370536</v>
      </c>
      <c r="CS27" s="662"/>
      <c r="CT27" s="662"/>
      <c r="CU27" s="662"/>
      <c r="CV27" s="662"/>
      <c r="CW27" s="662"/>
      <c r="CX27" s="662"/>
      <c r="CY27" s="663"/>
      <c r="CZ27" s="666">
        <v>18</v>
      </c>
      <c r="DA27" s="695"/>
      <c r="DB27" s="695"/>
      <c r="DC27" s="696"/>
      <c r="DD27" s="669">
        <v>1711345</v>
      </c>
      <c r="DE27" s="662"/>
      <c r="DF27" s="662"/>
      <c r="DG27" s="662"/>
      <c r="DH27" s="662"/>
      <c r="DI27" s="662"/>
      <c r="DJ27" s="662"/>
      <c r="DK27" s="663"/>
      <c r="DL27" s="669">
        <v>1568980</v>
      </c>
      <c r="DM27" s="662"/>
      <c r="DN27" s="662"/>
      <c r="DO27" s="662"/>
      <c r="DP27" s="662"/>
      <c r="DQ27" s="662"/>
      <c r="DR27" s="662"/>
      <c r="DS27" s="662"/>
      <c r="DT27" s="662"/>
      <c r="DU27" s="662"/>
      <c r="DV27" s="663"/>
      <c r="DW27" s="666">
        <v>12.5</v>
      </c>
      <c r="DX27" s="695"/>
      <c r="DY27" s="695"/>
      <c r="DZ27" s="695"/>
      <c r="EA27" s="695"/>
      <c r="EB27" s="695"/>
      <c r="EC27" s="697"/>
    </row>
    <row r="28" spans="2:133" ht="11.25" customHeight="1" x14ac:dyDescent="0.15">
      <c r="B28" s="766" t="s">
        <v>307</v>
      </c>
      <c r="C28" s="767"/>
      <c r="D28" s="767"/>
      <c r="E28" s="767"/>
      <c r="F28" s="767"/>
      <c r="G28" s="767"/>
      <c r="H28" s="767"/>
      <c r="I28" s="767"/>
      <c r="J28" s="767"/>
      <c r="K28" s="767"/>
      <c r="L28" s="767"/>
      <c r="M28" s="767"/>
      <c r="N28" s="767"/>
      <c r="O28" s="767"/>
      <c r="P28" s="767"/>
      <c r="Q28" s="768"/>
      <c r="R28" s="661">
        <v>23833</v>
      </c>
      <c r="S28" s="664"/>
      <c r="T28" s="664"/>
      <c r="U28" s="664"/>
      <c r="V28" s="664"/>
      <c r="W28" s="664"/>
      <c r="X28" s="664"/>
      <c r="Y28" s="665"/>
      <c r="Z28" s="723">
        <v>0.1</v>
      </c>
      <c r="AA28" s="723"/>
      <c r="AB28" s="723"/>
      <c r="AC28" s="723"/>
      <c r="AD28" s="724">
        <v>23833</v>
      </c>
      <c r="AE28" s="724"/>
      <c r="AF28" s="724"/>
      <c r="AG28" s="724"/>
      <c r="AH28" s="724"/>
      <c r="AI28" s="724"/>
      <c r="AJ28" s="724"/>
      <c r="AK28" s="724"/>
      <c r="AL28" s="666">
        <v>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2068427</v>
      </c>
      <c r="CS28" s="664"/>
      <c r="CT28" s="664"/>
      <c r="CU28" s="664"/>
      <c r="CV28" s="664"/>
      <c r="CW28" s="664"/>
      <c r="CX28" s="664"/>
      <c r="CY28" s="665"/>
      <c r="CZ28" s="666">
        <v>6.9</v>
      </c>
      <c r="DA28" s="695"/>
      <c r="DB28" s="695"/>
      <c r="DC28" s="696"/>
      <c r="DD28" s="669">
        <v>1865658</v>
      </c>
      <c r="DE28" s="664"/>
      <c r="DF28" s="664"/>
      <c r="DG28" s="664"/>
      <c r="DH28" s="664"/>
      <c r="DI28" s="664"/>
      <c r="DJ28" s="664"/>
      <c r="DK28" s="665"/>
      <c r="DL28" s="669">
        <v>1865658</v>
      </c>
      <c r="DM28" s="664"/>
      <c r="DN28" s="664"/>
      <c r="DO28" s="664"/>
      <c r="DP28" s="664"/>
      <c r="DQ28" s="664"/>
      <c r="DR28" s="664"/>
      <c r="DS28" s="664"/>
      <c r="DT28" s="664"/>
      <c r="DU28" s="664"/>
      <c r="DV28" s="665"/>
      <c r="DW28" s="666">
        <v>14.9</v>
      </c>
      <c r="DX28" s="695"/>
      <c r="DY28" s="695"/>
      <c r="DZ28" s="695"/>
      <c r="EA28" s="695"/>
      <c r="EB28" s="695"/>
      <c r="EC28" s="697"/>
    </row>
    <row r="29" spans="2:133" ht="11.25" customHeight="1" x14ac:dyDescent="0.15">
      <c r="B29" s="658" t="s">
        <v>309</v>
      </c>
      <c r="C29" s="659"/>
      <c r="D29" s="659"/>
      <c r="E29" s="659"/>
      <c r="F29" s="659"/>
      <c r="G29" s="659"/>
      <c r="H29" s="659"/>
      <c r="I29" s="659"/>
      <c r="J29" s="659"/>
      <c r="K29" s="659"/>
      <c r="L29" s="659"/>
      <c r="M29" s="659"/>
      <c r="N29" s="659"/>
      <c r="O29" s="659"/>
      <c r="P29" s="659"/>
      <c r="Q29" s="660"/>
      <c r="R29" s="661">
        <v>1458064</v>
      </c>
      <c r="S29" s="664"/>
      <c r="T29" s="664"/>
      <c r="U29" s="664"/>
      <c r="V29" s="664"/>
      <c r="W29" s="664"/>
      <c r="X29" s="664"/>
      <c r="Y29" s="665"/>
      <c r="Z29" s="723">
        <v>4.4000000000000004</v>
      </c>
      <c r="AA29" s="723"/>
      <c r="AB29" s="723"/>
      <c r="AC29" s="723"/>
      <c r="AD29" s="724" t="s">
        <v>131</v>
      </c>
      <c r="AE29" s="724"/>
      <c r="AF29" s="724"/>
      <c r="AG29" s="724"/>
      <c r="AH29" s="724"/>
      <c r="AI29" s="724"/>
      <c r="AJ29" s="724"/>
      <c r="AK29" s="724"/>
      <c r="AL29" s="666" t="s">
        <v>131</v>
      </c>
      <c r="AM29" s="667"/>
      <c r="AN29" s="667"/>
      <c r="AO29" s="725"/>
      <c r="AP29" s="735" t="s">
        <v>228</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313</v>
      </c>
      <c r="CG29" s="702"/>
      <c r="CH29" s="702"/>
      <c r="CI29" s="702"/>
      <c r="CJ29" s="702"/>
      <c r="CK29" s="702"/>
      <c r="CL29" s="702"/>
      <c r="CM29" s="702"/>
      <c r="CN29" s="702"/>
      <c r="CO29" s="702"/>
      <c r="CP29" s="702"/>
      <c r="CQ29" s="703"/>
      <c r="CR29" s="661">
        <v>2068393</v>
      </c>
      <c r="CS29" s="662"/>
      <c r="CT29" s="662"/>
      <c r="CU29" s="662"/>
      <c r="CV29" s="662"/>
      <c r="CW29" s="662"/>
      <c r="CX29" s="662"/>
      <c r="CY29" s="663"/>
      <c r="CZ29" s="666">
        <v>6.9</v>
      </c>
      <c r="DA29" s="695"/>
      <c r="DB29" s="695"/>
      <c r="DC29" s="696"/>
      <c r="DD29" s="669">
        <v>1865624</v>
      </c>
      <c r="DE29" s="662"/>
      <c r="DF29" s="662"/>
      <c r="DG29" s="662"/>
      <c r="DH29" s="662"/>
      <c r="DI29" s="662"/>
      <c r="DJ29" s="662"/>
      <c r="DK29" s="663"/>
      <c r="DL29" s="669">
        <v>1865624</v>
      </c>
      <c r="DM29" s="662"/>
      <c r="DN29" s="662"/>
      <c r="DO29" s="662"/>
      <c r="DP29" s="662"/>
      <c r="DQ29" s="662"/>
      <c r="DR29" s="662"/>
      <c r="DS29" s="662"/>
      <c r="DT29" s="662"/>
      <c r="DU29" s="662"/>
      <c r="DV29" s="663"/>
      <c r="DW29" s="666">
        <v>14.9</v>
      </c>
      <c r="DX29" s="695"/>
      <c r="DY29" s="695"/>
      <c r="DZ29" s="695"/>
      <c r="EA29" s="695"/>
      <c r="EB29" s="695"/>
      <c r="EC29" s="697"/>
    </row>
    <row r="30" spans="2:133" ht="11.25" customHeight="1" x14ac:dyDescent="0.15">
      <c r="B30" s="658" t="s">
        <v>314</v>
      </c>
      <c r="C30" s="659"/>
      <c r="D30" s="659"/>
      <c r="E30" s="659"/>
      <c r="F30" s="659"/>
      <c r="G30" s="659"/>
      <c r="H30" s="659"/>
      <c r="I30" s="659"/>
      <c r="J30" s="659"/>
      <c r="K30" s="659"/>
      <c r="L30" s="659"/>
      <c r="M30" s="659"/>
      <c r="N30" s="659"/>
      <c r="O30" s="659"/>
      <c r="P30" s="659"/>
      <c r="Q30" s="660"/>
      <c r="R30" s="661">
        <v>351149</v>
      </c>
      <c r="S30" s="664"/>
      <c r="T30" s="664"/>
      <c r="U30" s="664"/>
      <c r="V30" s="664"/>
      <c r="W30" s="664"/>
      <c r="X30" s="664"/>
      <c r="Y30" s="665"/>
      <c r="Z30" s="723">
        <v>1.1000000000000001</v>
      </c>
      <c r="AA30" s="723"/>
      <c r="AB30" s="723"/>
      <c r="AC30" s="723"/>
      <c r="AD30" s="724">
        <v>72626</v>
      </c>
      <c r="AE30" s="724"/>
      <c r="AF30" s="724"/>
      <c r="AG30" s="724"/>
      <c r="AH30" s="724"/>
      <c r="AI30" s="724"/>
      <c r="AJ30" s="724"/>
      <c r="AK30" s="724"/>
      <c r="AL30" s="666">
        <v>0.6</v>
      </c>
      <c r="AM30" s="667"/>
      <c r="AN30" s="667"/>
      <c r="AO30" s="725"/>
      <c r="AP30" s="751" t="s">
        <v>315</v>
      </c>
      <c r="AQ30" s="752"/>
      <c r="AR30" s="752"/>
      <c r="AS30" s="752"/>
      <c r="AT30" s="757" t="s">
        <v>316</v>
      </c>
      <c r="AU30" s="230"/>
      <c r="AV30" s="230"/>
      <c r="AW30" s="230"/>
      <c r="AX30" s="760" t="s">
        <v>192</v>
      </c>
      <c r="AY30" s="761"/>
      <c r="AZ30" s="761"/>
      <c r="BA30" s="761"/>
      <c r="BB30" s="761"/>
      <c r="BC30" s="761"/>
      <c r="BD30" s="761"/>
      <c r="BE30" s="761"/>
      <c r="BF30" s="762"/>
      <c r="BG30" s="741">
        <v>99.2</v>
      </c>
      <c r="BH30" s="742"/>
      <c r="BI30" s="742"/>
      <c r="BJ30" s="742"/>
      <c r="BK30" s="742"/>
      <c r="BL30" s="742"/>
      <c r="BM30" s="743">
        <v>98.1</v>
      </c>
      <c r="BN30" s="742"/>
      <c r="BO30" s="742"/>
      <c r="BP30" s="742"/>
      <c r="BQ30" s="744"/>
      <c r="BR30" s="741">
        <v>99.3</v>
      </c>
      <c r="BS30" s="742"/>
      <c r="BT30" s="742"/>
      <c r="BU30" s="742"/>
      <c r="BV30" s="742"/>
      <c r="BW30" s="742"/>
      <c r="BX30" s="743">
        <v>98.1</v>
      </c>
      <c r="BY30" s="742"/>
      <c r="BZ30" s="742"/>
      <c r="CA30" s="742"/>
      <c r="CB30" s="744"/>
      <c r="CD30" s="747"/>
      <c r="CE30" s="748"/>
      <c r="CF30" s="705" t="s">
        <v>317</v>
      </c>
      <c r="CG30" s="702"/>
      <c r="CH30" s="702"/>
      <c r="CI30" s="702"/>
      <c r="CJ30" s="702"/>
      <c r="CK30" s="702"/>
      <c r="CL30" s="702"/>
      <c r="CM30" s="702"/>
      <c r="CN30" s="702"/>
      <c r="CO30" s="702"/>
      <c r="CP30" s="702"/>
      <c r="CQ30" s="703"/>
      <c r="CR30" s="661">
        <v>1902314</v>
      </c>
      <c r="CS30" s="664"/>
      <c r="CT30" s="664"/>
      <c r="CU30" s="664"/>
      <c r="CV30" s="664"/>
      <c r="CW30" s="664"/>
      <c r="CX30" s="664"/>
      <c r="CY30" s="665"/>
      <c r="CZ30" s="666">
        <v>6.4</v>
      </c>
      <c r="DA30" s="695"/>
      <c r="DB30" s="695"/>
      <c r="DC30" s="696"/>
      <c r="DD30" s="669">
        <v>1710022</v>
      </c>
      <c r="DE30" s="664"/>
      <c r="DF30" s="664"/>
      <c r="DG30" s="664"/>
      <c r="DH30" s="664"/>
      <c r="DI30" s="664"/>
      <c r="DJ30" s="664"/>
      <c r="DK30" s="665"/>
      <c r="DL30" s="669">
        <v>1710022</v>
      </c>
      <c r="DM30" s="664"/>
      <c r="DN30" s="664"/>
      <c r="DO30" s="664"/>
      <c r="DP30" s="664"/>
      <c r="DQ30" s="664"/>
      <c r="DR30" s="664"/>
      <c r="DS30" s="664"/>
      <c r="DT30" s="664"/>
      <c r="DU30" s="664"/>
      <c r="DV30" s="665"/>
      <c r="DW30" s="666">
        <v>13.6</v>
      </c>
      <c r="DX30" s="695"/>
      <c r="DY30" s="695"/>
      <c r="DZ30" s="695"/>
      <c r="EA30" s="695"/>
      <c r="EB30" s="695"/>
      <c r="EC30" s="697"/>
    </row>
    <row r="31" spans="2:133" ht="11.25" customHeight="1" x14ac:dyDescent="0.15">
      <c r="B31" s="658" t="s">
        <v>318</v>
      </c>
      <c r="C31" s="659"/>
      <c r="D31" s="659"/>
      <c r="E31" s="659"/>
      <c r="F31" s="659"/>
      <c r="G31" s="659"/>
      <c r="H31" s="659"/>
      <c r="I31" s="659"/>
      <c r="J31" s="659"/>
      <c r="K31" s="659"/>
      <c r="L31" s="659"/>
      <c r="M31" s="659"/>
      <c r="N31" s="659"/>
      <c r="O31" s="659"/>
      <c r="P31" s="659"/>
      <c r="Q31" s="660"/>
      <c r="R31" s="661">
        <v>2042866</v>
      </c>
      <c r="S31" s="664"/>
      <c r="T31" s="664"/>
      <c r="U31" s="664"/>
      <c r="V31" s="664"/>
      <c r="W31" s="664"/>
      <c r="X31" s="664"/>
      <c r="Y31" s="665"/>
      <c r="Z31" s="723">
        <v>6.2</v>
      </c>
      <c r="AA31" s="723"/>
      <c r="AB31" s="723"/>
      <c r="AC31" s="723"/>
      <c r="AD31" s="724" t="s">
        <v>131</v>
      </c>
      <c r="AE31" s="724"/>
      <c r="AF31" s="724"/>
      <c r="AG31" s="724"/>
      <c r="AH31" s="724"/>
      <c r="AI31" s="724"/>
      <c r="AJ31" s="724"/>
      <c r="AK31" s="724"/>
      <c r="AL31" s="666" t="s">
        <v>131</v>
      </c>
      <c r="AM31" s="667"/>
      <c r="AN31" s="667"/>
      <c r="AO31" s="725"/>
      <c r="AP31" s="753"/>
      <c r="AQ31" s="754"/>
      <c r="AR31" s="754"/>
      <c r="AS31" s="754"/>
      <c r="AT31" s="758"/>
      <c r="AU31" s="229" t="s">
        <v>319</v>
      </c>
      <c r="AV31" s="229"/>
      <c r="AW31" s="229"/>
      <c r="AX31" s="658" t="s">
        <v>320</v>
      </c>
      <c r="AY31" s="659"/>
      <c r="AZ31" s="659"/>
      <c r="BA31" s="659"/>
      <c r="BB31" s="659"/>
      <c r="BC31" s="659"/>
      <c r="BD31" s="659"/>
      <c r="BE31" s="659"/>
      <c r="BF31" s="660"/>
      <c r="BG31" s="739">
        <v>98.9</v>
      </c>
      <c r="BH31" s="662"/>
      <c r="BI31" s="662"/>
      <c r="BJ31" s="662"/>
      <c r="BK31" s="662"/>
      <c r="BL31" s="662"/>
      <c r="BM31" s="667">
        <v>97</v>
      </c>
      <c r="BN31" s="740"/>
      <c r="BO31" s="740"/>
      <c r="BP31" s="740"/>
      <c r="BQ31" s="701"/>
      <c r="BR31" s="739">
        <v>99</v>
      </c>
      <c r="BS31" s="662"/>
      <c r="BT31" s="662"/>
      <c r="BU31" s="662"/>
      <c r="BV31" s="662"/>
      <c r="BW31" s="662"/>
      <c r="BX31" s="667">
        <v>97.2</v>
      </c>
      <c r="BY31" s="740"/>
      <c r="BZ31" s="740"/>
      <c r="CA31" s="740"/>
      <c r="CB31" s="701"/>
      <c r="CD31" s="747"/>
      <c r="CE31" s="748"/>
      <c r="CF31" s="705" t="s">
        <v>321</v>
      </c>
      <c r="CG31" s="702"/>
      <c r="CH31" s="702"/>
      <c r="CI31" s="702"/>
      <c r="CJ31" s="702"/>
      <c r="CK31" s="702"/>
      <c r="CL31" s="702"/>
      <c r="CM31" s="702"/>
      <c r="CN31" s="702"/>
      <c r="CO31" s="702"/>
      <c r="CP31" s="702"/>
      <c r="CQ31" s="703"/>
      <c r="CR31" s="661">
        <v>166079</v>
      </c>
      <c r="CS31" s="662"/>
      <c r="CT31" s="662"/>
      <c r="CU31" s="662"/>
      <c r="CV31" s="662"/>
      <c r="CW31" s="662"/>
      <c r="CX31" s="662"/>
      <c r="CY31" s="663"/>
      <c r="CZ31" s="666">
        <v>0.6</v>
      </c>
      <c r="DA31" s="695"/>
      <c r="DB31" s="695"/>
      <c r="DC31" s="696"/>
      <c r="DD31" s="669">
        <v>155602</v>
      </c>
      <c r="DE31" s="662"/>
      <c r="DF31" s="662"/>
      <c r="DG31" s="662"/>
      <c r="DH31" s="662"/>
      <c r="DI31" s="662"/>
      <c r="DJ31" s="662"/>
      <c r="DK31" s="663"/>
      <c r="DL31" s="669">
        <v>155602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322</v>
      </c>
      <c r="C32" s="659"/>
      <c r="D32" s="659"/>
      <c r="E32" s="659"/>
      <c r="F32" s="659"/>
      <c r="G32" s="659"/>
      <c r="H32" s="659"/>
      <c r="I32" s="659"/>
      <c r="J32" s="659"/>
      <c r="K32" s="659"/>
      <c r="L32" s="659"/>
      <c r="M32" s="659"/>
      <c r="N32" s="659"/>
      <c r="O32" s="659"/>
      <c r="P32" s="659"/>
      <c r="Q32" s="660"/>
      <c r="R32" s="661">
        <v>4225796</v>
      </c>
      <c r="S32" s="664"/>
      <c r="T32" s="664"/>
      <c r="U32" s="664"/>
      <c r="V32" s="664"/>
      <c r="W32" s="664"/>
      <c r="X32" s="664"/>
      <c r="Y32" s="665"/>
      <c r="Z32" s="723">
        <v>12.8</v>
      </c>
      <c r="AA32" s="723"/>
      <c r="AB32" s="723"/>
      <c r="AC32" s="723"/>
      <c r="AD32" s="724" t="s">
        <v>131</v>
      </c>
      <c r="AE32" s="724"/>
      <c r="AF32" s="724"/>
      <c r="AG32" s="724"/>
      <c r="AH32" s="724"/>
      <c r="AI32" s="724"/>
      <c r="AJ32" s="724"/>
      <c r="AK32" s="724"/>
      <c r="AL32" s="666" t="s">
        <v>131</v>
      </c>
      <c r="AM32" s="667"/>
      <c r="AN32" s="667"/>
      <c r="AO32" s="725"/>
      <c r="AP32" s="755"/>
      <c r="AQ32" s="756"/>
      <c r="AR32" s="756"/>
      <c r="AS32" s="756"/>
      <c r="AT32" s="759"/>
      <c r="AU32" s="231"/>
      <c r="AV32" s="231"/>
      <c r="AW32" s="231"/>
      <c r="AX32" s="673" t="s">
        <v>323</v>
      </c>
      <c r="AY32" s="674"/>
      <c r="AZ32" s="674"/>
      <c r="BA32" s="674"/>
      <c r="BB32" s="674"/>
      <c r="BC32" s="674"/>
      <c r="BD32" s="674"/>
      <c r="BE32" s="674"/>
      <c r="BF32" s="675"/>
      <c r="BG32" s="738">
        <v>99.4</v>
      </c>
      <c r="BH32" s="677"/>
      <c r="BI32" s="677"/>
      <c r="BJ32" s="677"/>
      <c r="BK32" s="677"/>
      <c r="BL32" s="677"/>
      <c r="BM32" s="721">
        <v>98.8</v>
      </c>
      <c r="BN32" s="677"/>
      <c r="BO32" s="677"/>
      <c r="BP32" s="677"/>
      <c r="BQ32" s="714"/>
      <c r="BR32" s="738">
        <v>99.5</v>
      </c>
      <c r="BS32" s="677"/>
      <c r="BT32" s="677"/>
      <c r="BU32" s="677"/>
      <c r="BV32" s="677"/>
      <c r="BW32" s="677"/>
      <c r="BX32" s="721">
        <v>98.8</v>
      </c>
      <c r="BY32" s="677"/>
      <c r="BZ32" s="677"/>
      <c r="CA32" s="677"/>
      <c r="CB32" s="714"/>
      <c r="CD32" s="749"/>
      <c r="CE32" s="750"/>
      <c r="CF32" s="705" t="s">
        <v>324</v>
      </c>
      <c r="CG32" s="702"/>
      <c r="CH32" s="702"/>
      <c r="CI32" s="702"/>
      <c r="CJ32" s="702"/>
      <c r="CK32" s="702"/>
      <c r="CL32" s="702"/>
      <c r="CM32" s="702"/>
      <c r="CN32" s="702"/>
      <c r="CO32" s="702"/>
      <c r="CP32" s="702"/>
      <c r="CQ32" s="703"/>
      <c r="CR32" s="661">
        <v>34</v>
      </c>
      <c r="CS32" s="664"/>
      <c r="CT32" s="664"/>
      <c r="CU32" s="664"/>
      <c r="CV32" s="664"/>
      <c r="CW32" s="664"/>
      <c r="CX32" s="664"/>
      <c r="CY32" s="665"/>
      <c r="CZ32" s="666">
        <v>0</v>
      </c>
      <c r="DA32" s="695"/>
      <c r="DB32" s="695"/>
      <c r="DC32" s="696"/>
      <c r="DD32" s="669">
        <v>34</v>
      </c>
      <c r="DE32" s="664"/>
      <c r="DF32" s="664"/>
      <c r="DG32" s="664"/>
      <c r="DH32" s="664"/>
      <c r="DI32" s="664"/>
      <c r="DJ32" s="664"/>
      <c r="DK32" s="665"/>
      <c r="DL32" s="669">
        <v>34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325</v>
      </c>
      <c r="C33" s="659"/>
      <c r="D33" s="659"/>
      <c r="E33" s="659"/>
      <c r="F33" s="659"/>
      <c r="G33" s="659"/>
      <c r="H33" s="659"/>
      <c r="I33" s="659"/>
      <c r="J33" s="659"/>
      <c r="K33" s="659"/>
      <c r="L33" s="659"/>
      <c r="M33" s="659"/>
      <c r="N33" s="659"/>
      <c r="O33" s="659"/>
      <c r="P33" s="659"/>
      <c r="Q33" s="660"/>
      <c r="R33" s="661">
        <v>3341875</v>
      </c>
      <c r="S33" s="664"/>
      <c r="T33" s="664"/>
      <c r="U33" s="664"/>
      <c r="V33" s="664"/>
      <c r="W33" s="664"/>
      <c r="X33" s="664"/>
      <c r="Y33" s="665"/>
      <c r="Z33" s="723">
        <v>10.199999999999999</v>
      </c>
      <c r="AA33" s="723"/>
      <c r="AB33" s="723"/>
      <c r="AC33" s="723"/>
      <c r="AD33" s="724" t="s">
        <v>131</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326</v>
      </c>
      <c r="CE33" s="702"/>
      <c r="CF33" s="702"/>
      <c r="CG33" s="702"/>
      <c r="CH33" s="702"/>
      <c r="CI33" s="702"/>
      <c r="CJ33" s="702"/>
      <c r="CK33" s="702"/>
      <c r="CL33" s="702"/>
      <c r="CM33" s="702"/>
      <c r="CN33" s="702"/>
      <c r="CO33" s="702"/>
      <c r="CP33" s="702"/>
      <c r="CQ33" s="703"/>
      <c r="CR33" s="661">
        <v>14942270</v>
      </c>
      <c r="CS33" s="662"/>
      <c r="CT33" s="662"/>
      <c r="CU33" s="662"/>
      <c r="CV33" s="662"/>
      <c r="CW33" s="662"/>
      <c r="CX33" s="662"/>
      <c r="CY33" s="663"/>
      <c r="CZ33" s="666">
        <v>50</v>
      </c>
      <c r="DA33" s="695"/>
      <c r="DB33" s="695"/>
      <c r="DC33" s="696"/>
      <c r="DD33" s="669">
        <v>9112458</v>
      </c>
      <c r="DE33" s="662"/>
      <c r="DF33" s="662"/>
      <c r="DG33" s="662"/>
      <c r="DH33" s="662"/>
      <c r="DI33" s="662"/>
      <c r="DJ33" s="662"/>
      <c r="DK33" s="663"/>
      <c r="DL33" s="669">
        <v>6241202</v>
      </c>
      <c r="DM33" s="662"/>
      <c r="DN33" s="662"/>
      <c r="DO33" s="662"/>
      <c r="DP33" s="662"/>
      <c r="DQ33" s="662"/>
      <c r="DR33" s="662"/>
      <c r="DS33" s="662"/>
      <c r="DT33" s="662"/>
      <c r="DU33" s="662"/>
      <c r="DV33" s="663"/>
      <c r="DW33" s="666">
        <v>49.7</v>
      </c>
      <c r="DX33" s="695"/>
      <c r="DY33" s="695"/>
      <c r="DZ33" s="695"/>
      <c r="EA33" s="695"/>
      <c r="EB33" s="695"/>
      <c r="EC33" s="697"/>
    </row>
    <row r="34" spans="2:133" ht="11.25" customHeight="1" x14ac:dyDescent="0.15">
      <c r="B34" s="658" t="s">
        <v>327</v>
      </c>
      <c r="C34" s="659"/>
      <c r="D34" s="659"/>
      <c r="E34" s="659"/>
      <c r="F34" s="659"/>
      <c r="G34" s="659"/>
      <c r="H34" s="659"/>
      <c r="I34" s="659"/>
      <c r="J34" s="659"/>
      <c r="K34" s="659"/>
      <c r="L34" s="659"/>
      <c r="M34" s="659"/>
      <c r="N34" s="659"/>
      <c r="O34" s="659"/>
      <c r="P34" s="659"/>
      <c r="Q34" s="660"/>
      <c r="R34" s="661">
        <v>729615</v>
      </c>
      <c r="S34" s="664"/>
      <c r="T34" s="664"/>
      <c r="U34" s="664"/>
      <c r="V34" s="664"/>
      <c r="W34" s="664"/>
      <c r="X34" s="664"/>
      <c r="Y34" s="665"/>
      <c r="Z34" s="723">
        <v>2.2000000000000002</v>
      </c>
      <c r="AA34" s="723"/>
      <c r="AB34" s="723"/>
      <c r="AC34" s="723"/>
      <c r="AD34" s="724">
        <v>843</v>
      </c>
      <c r="AE34" s="724"/>
      <c r="AF34" s="724"/>
      <c r="AG34" s="724"/>
      <c r="AH34" s="724"/>
      <c r="AI34" s="724"/>
      <c r="AJ34" s="724"/>
      <c r="AK34" s="724"/>
      <c r="AL34" s="666">
        <v>0</v>
      </c>
      <c r="AM34" s="667"/>
      <c r="AN34" s="667"/>
      <c r="AO34" s="725"/>
      <c r="AP34" s="234"/>
      <c r="AQ34" s="735" t="s">
        <v>328</v>
      </c>
      <c r="AR34" s="736"/>
      <c r="AS34" s="736"/>
      <c r="AT34" s="736"/>
      <c r="AU34" s="736"/>
      <c r="AV34" s="736"/>
      <c r="AW34" s="736"/>
      <c r="AX34" s="736"/>
      <c r="AY34" s="736"/>
      <c r="AZ34" s="736"/>
      <c r="BA34" s="736"/>
      <c r="BB34" s="736"/>
      <c r="BC34" s="736"/>
      <c r="BD34" s="736"/>
      <c r="BE34" s="736"/>
      <c r="BF34" s="737"/>
      <c r="BG34" s="735" t="s">
        <v>329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330</v>
      </c>
      <c r="CE34" s="702"/>
      <c r="CF34" s="702"/>
      <c r="CG34" s="702"/>
      <c r="CH34" s="702"/>
      <c r="CI34" s="702"/>
      <c r="CJ34" s="702"/>
      <c r="CK34" s="702"/>
      <c r="CL34" s="702"/>
      <c r="CM34" s="702"/>
      <c r="CN34" s="702"/>
      <c r="CO34" s="702"/>
      <c r="CP34" s="702"/>
      <c r="CQ34" s="703"/>
      <c r="CR34" s="661">
        <v>3384229</v>
      </c>
      <c r="CS34" s="664"/>
      <c r="CT34" s="664"/>
      <c r="CU34" s="664"/>
      <c r="CV34" s="664"/>
      <c r="CW34" s="664"/>
      <c r="CX34" s="664"/>
      <c r="CY34" s="665"/>
      <c r="CZ34" s="666">
        <v>11.3</v>
      </c>
      <c r="DA34" s="695"/>
      <c r="DB34" s="695"/>
      <c r="DC34" s="696"/>
      <c r="DD34" s="669">
        <v>2524675</v>
      </c>
      <c r="DE34" s="664"/>
      <c r="DF34" s="664"/>
      <c r="DG34" s="664"/>
      <c r="DH34" s="664"/>
      <c r="DI34" s="664"/>
      <c r="DJ34" s="664"/>
      <c r="DK34" s="665"/>
      <c r="DL34" s="669">
        <v>2243474</v>
      </c>
      <c r="DM34" s="664"/>
      <c r="DN34" s="664"/>
      <c r="DO34" s="664"/>
      <c r="DP34" s="664"/>
      <c r="DQ34" s="664"/>
      <c r="DR34" s="664"/>
      <c r="DS34" s="664"/>
      <c r="DT34" s="664"/>
      <c r="DU34" s="664"/>
      <c r="DV34" s="665"/>
      <c r="DW34" s="666">
        <v>17.899999999999999</v>
      </c>
      <c r="DX34" s="695"/>
      <c r="DY34" s="695"/>
      <c r="DZ34" s="695"/>
      <c r="EA34" s="695"/>
      <c r="EB34" s="695"/>
      <c r="EC34" s="697"/>
    </row>
    <row r="35" spans="2:133" ht="11.25" customHeight="1" x14ac:dyDescent="0.15">
      <c r="B35" s="658" t="s">
        <v>331</v>
      </c>
      <c r="C35" s="659"/>
      <c r="D35" s="659"/>
      <c r="E35" s="659"/>
      <c r="F35" s="659"/>
      <c r="G35" s="659"/>
      <c r="H35" s="659"/>
      <c r="I35" s="659"/>
      <c r="J35" s="659"/>
      <c r="K35" s="659"/>
      <c r="L35" s="659"/>
      <c r="M35" s="659"/>
      <c r="N35" s="659"/>
      <c r="O35" s="659"/>
      <c r="P35" s="659"/>
      <c r="Q35" s="660"/>
      <c r="R35" s="661">
        <v>1065100</v>
      </c>
      <c r="S35" s="664"/>
      <c r="T35" s="664"/>
      <c r="U35" s="664"/>
      <c r="V35" s="664"/>
      <c r="W35" s="664"/>
      <c r="X35" s="664"/>
      <c r="Y35" s="665"/>
      <c r="Z35" s="723">
        <v>3.2</v>
      </c>
      <c r="AA35" s="723"/>
      <c r="AB35" s="723"/>
      <c r="AC35" s="723"/>
      <c r="AD35" s="724" t="s">
        <v>131</v>
      </c>
      <c r="AE35" s="724"/>
      <c r="AF35" s="724"/>
      <c r="AG35" s="724"/>
      <c r="AH35" s="724"/>
      <c r="AI35" s="724"/>
      <c r="AJ35" s="724"/>
      <c r="AK35" s="724"/>
      <c r="AL35" s="666" t="s">
        <v>131</v>
      </c>
      <c r="AM35" s="667"/>
      <c r="AN35" s="667"/>
      <c r="AO35" s="725"/>
      <c r="AP35" s="234"/>
      <c r="AQ35" s="729" t="s">
        <v>332</v>
      </c>
      <c r="AR35" s="730"/>
      <c r="AS35" s="730"/>
      <c r="AT35" s="730"/>
      <c r="AU35" s="730"/>
      <c r="AV35" s="730"/>
      <c r="AW35" s="730"/>
      <c r="AX35" s="730"/>
      <c r="AY35" s="731"/>
      <c r="AZ35" s="726">
        <v>3905990</v>
      </c>
      <c r="BA35" s="727"/>
      <c r="BB35" s="727"/>
      <c r="BC35" s="727"/>
      <c r="BD35" s="727"/>
      <c r="BE35" s="727"/>
      <c r="BF35" s="728"/>
      <c r="BG35" s="732" t="s">
        <v>333</v>
      </c>
      <c r="BH35" s="733"/>
      <c r="BI35" s="733"/>
      <c r="BJ35" s="733"/>
      <c r="BK35" s="733"/>
      <c r="BL35" s="733"/>
      <c r="BM35" s="733"/>
      <c r="BN35" s="733"/>
      <c r="BO35" s="733"/>
      <c r="BP35" s="733"/>
      <c r="BQ35" s="733"/>
      <c r="BR35" s="733"/>
      <c r="BS35" s="733"/>
      <c r="BT35" s="733"/>
      <c r="BU35" s="734"/>
      <c r="BV35" s="726">
        <v>3443</v>
      </c>
      <c r="BW35" s="727"/>
      <c r="BX35" s="727"/>
      <c r="BY35" s="727"/>
      <c r="BZ35" s="727"/>
      <c r="CA35" s="727"/>
      <c r="CB35" s="728"/>
      <c r="CD35" s="705" t="s">
        <v>334</v>
      </c>
      <c r="CE35" s="702"/>
      <c r="CF35" s="702"/>
      <c r="CG35" s="702"/>
      <c r="CH35" s="702"/>
      <c r="CI35" s="702"/>
      <c r="CJ35" s="702"/>
      <c r="CK35" s="702"/>
      <c r="CL35" s="702"/>
      <c r="CM35" s="702"/>
      <c r="CN35" s="702"/>
      <c r="CO35" s="702"/>
      <c r="CP35" s="702"/>
      <c r="CQ35" s="703"/>
      <c r="CR35" s="661">
        <v>309773</v>
      </c>
      <c r="CS35" s="662"/>
      <c r="CT35" s="662"/>
      <c r="CU35" s="662"/>
      <c r="CV35" s="662"/>
      <c r="CW35" s="662"/>
      <c r="CX35" s="662"/>
      <c r="CY35" s="663"/>
      <c r="CZ35" s="666">
        <v>1</v>
      </c>
      <c r="DA35" s="695"/>
      <c r="DB35" s="695"/>
      <c r="DC35" s="696"/>
      <c r="DD35" s="669">
        <v>244454</v>
      </c>
      <c r="DE35" s="662"/>
      <c r="DF35" s="662"/>
      <c r="DG35" s="662"/>
      <c r="DH35" s="662"/>
      <c r="DI35" s="662"/>
      <c r="DJ35" s="662"/>
      <c r="DK35" s="663"/>
      <c r="DL35" s="669">
        <v>212526</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335</v>
      </c>
      <c r="C36" s="659"/>
      <c r="D36" s="659"/>
      <c r="E36" s="659"/>
      <c r="F36" s="659"/>
      <c r="G36" s="659"/>
      <c r="H36" s="659"/>
      <c r="I36" s="659"/>
      <c r="J36" s="659"/>
      <c r="K36" s="659"/>
      <c r="L36" s="659"/>
      <c r="M36" s="659"/>
      <c r="N36" s="659"/>
      <c r="O36" s="659"/>
      <c r="P36" s="659"/>
      <c r="Q36" s="660"/>
      <c r="R36" s="661" t="s">
        <v>131</v>
      </c>
      <c r="S36" s="664"/>
      <c r="T36" s="664"/>
      <c r="U36" s="664"/>
      <c r="V36" s="664"/>
      <c r="W36" s="664"/>
      <c r="X36" s="664"/>
      <c r="Y36" s="665"/>
      <c r="Z36" s="723" t="s">
        <v>131</v>
      </c>
      <c r="AA36" s="723"/>
      <c r="AB36" s="723"/>
      <c r="AC36" s="723"/>
      <c r="AD36" s="724" t="s">
        <v>131</v>
      </c>
      <c r="AE36" s="724"/>
      <c r="AF36" s="724"/>
      <c r="AG36" s="724"/>
      <c r="AH36" s="724"/>
      <c r="AI36" s="724"/>
      <c r="AJ36" s="724"/>
      <c r="AK36" s="724"/>
      <c r="AL36" s="666" t="s">
        <v>131</v>
      </c>
      <c r="AM36" s="667"/>
      <c r="AN36" s="667"/>
      <c r="AO36" s="725"/>
      <c r="AQ36" s="698" t="s">
        <v>336</v>
      </c>
      <c r="AR36" s="699"/>
      <c r="AS36" s="699"/>
      <c r="AT36" s="699"/>
      <c r="AU36" s="699"/>
      <c r="AV36" s="699"/>
      <c r="AW36" s="699"/>
      <c r="AX36" s="699"/>
      <c r="AY36" s="700"/>
      <c r="AZ36" s="661">
        <v>2117434</v>
      </c>
      <c r="BA36" s="664"/>
      <c r="BB36" s="664"/>
      <c r="BC36" s="664"/>
      <c r="BD36" s="662"/>
      <c r="BE36" s="662"/>
      <c r="BF36" s="701"/>
      <c r="BG36" s="705" t="s">
        <v>337</v>
      </c>
      <c r="BH36" s="702"/>
      <c r="BI36" s="702"/>
      <c r="BJ36" s="702"/>
      <c r="BK36" s="702"/>
      <c r="BL36" s="702"/>
      <c r="BM36" s="702"/>
      <c r="BN36" s="702"/>
      <c r="BO36" s="702"/>
      <c r="BP36" s="702"/>
      <c r="BQ36" s="702"/>
      <c r="BR36" s="702"/>
      <c r="BS36" s="702"/>
      <c r="BT36" s="702"/>
      <c r="BU36" s="703"/>
      <c r="BV36" s="661">
        <v>-44100</v>
      </c>
      <c r="BW36" s="664"/>
      <c r="BX36" s="664"/>
      <c r="BY36" s="664"/>
      <c r="BZ36" s="664"/>
      <c r="CA36" s="664"/>
      <c r="CB36" s="704"/>
      <c r="CD36" s="705" t="s">
        <v>338</v>
      </c>
      <c r="CE36" s="702"/>
      <c r="CF36" s="702"/>
      <c r="CG36" s="702"/>
      <c r="CH36" s="702"/>
      <c r="CI36" s="702"/>
      <c r="CJ36" s="702"/>
      <c r="CK36" s="702"/>
      <c r="CL36" s="702"/>
      <c r="CM36" s="702"/>
      <c r="CN36" s="702"/>
      <c r="CO36" s="702"/>
      <c r="CP36" s="702"/>
      <c r="CQ36" s="703"/>
      <c r="CR36" s="661">
        <v>3694180</v>
      </c>
      <c r="CS36" s="664"/>
      <c r="CT36" s="664"/>
      <c r="CU36" s="664"/>
      <c r="CV36" s="664"/>
      <c r="CW36" s="664"/>
      <c r="CX36" s="664"/>
      <c r="CY36" s="665"/>
      <c r="CZ36" s="666">
        <v>12.4</v>
      </c>
      <c r="DA36" s="695"/>
      <c r="DB36" s="695"/>
      <c r="DC36" s="696"/>
      <c r="DD36" s="669">
        <v>2045405</v>
      </c>
      <c r="DE36" s="664"/>
      <c r="DF36" s="664"/>
      <c r="DG36" s="664"/>
      <c r="DH36" s="664"/>
      <c r="DI36" s="664"/>
      <c r="DJ36" s="664"/>
      <c r="DK36" s="665"/>
      <c r="DL36" s="669">
        <v>1150792</v>
      </c>
      <c r="DM36" s="664"/>
      <c r="DN36" s="664"/>
      <c r="DO36" s="664"/>
      <c r="DP36" s="664"/>
      <c r="DQ36" s="664"/>
      <c r="DR36" s="664"/>
      <c r="DS36" s="664"/>
      <c r="DT36" s="664"/>
      <c r="DU36" s="664"/>
      <c r="DV36" s="665"/>
      <c r="DW36" s="666">
        <v>9.1999999999999993</v>
      </c>
      <c r="DX36" s="695"/>
      <c r="DY36" s="695"/>
      <c r="DZ36" s="695"/>
      <c r="EA36" s="695"/>
      <c r="EB36" s="695"/>
      <c r="EC36" s="697"/>
    </row>
    <row r="37" spans="2:133" ht="11.25" customHeight="1" x14ac:dyDescent="0.15">
      <c r="B37" s="658" t="s">
        <v>339</v>
      </c>
      <c r="C37" s="659"/>
      <c r="D37" s="659"/>
      <c r="E37" s="659"/>
      <c r="F37" s="659"/>
      <c r="G37" s="659"/>
      <c r="H37" s="659"/>
      <c r="I37" s="659"/>
      <c r="J37" s="659"/>
      <c r="K37" s="659"/>
      <c r="L37" s="659"/>
      <c r="M37" s="659"/>
      <c r="N37" s="659"/>
      <c r="O37" s="659"/>
      <c r="P37" s="659"/>
      <c r="Q37" s="660"/>
      <c r="R37" s="661">
        <v>840700</v>
      </c>
      <c r="S37" s="664"/>
      <c r="T37" s="664"/>
      <c r="U37" s="664"/>
      <c r="V37" s="664"/>
      <c r="W37" s="664"/>
      <c r="X37" s="664"/>
      <c r="Y37" s="665"/>
      <c r="Z37" s="723">
        <v>2.6</v>
      </c>
      <c r="AA37" s="723"/>
      <c r="AB37" s="723"/>
      <c r="AC37" s="723"/>
      <c r="AD37" s="724" t="s">
        <v>131</v>
      </c>
      <c r="AE37" s="724"/>
      <c r="AF37" s="724"/>
      <c r="AG37" s="724"/>
      <c r="AH37" s="724"/>
      <c r="AI37" s="724"/>
      <c r="AJ37" s="724"/>
      <c r="AK37" s="724"/>
      <c r="AL37" s="666" t="s">
        <v>131</v>
      </c>
      <c r="AM37" s="667"/>
      <c r="AN37" s="667"/>
      <c r="AO37" s="725"/>
      <c r="AQ37" s="698" t="s">
        <v>340</v>
      </c>
      <c r="AR37" s="699"/>
      <c r="AS37" s="699"/>
      <c r="AT37" s="699"/>
      <c r="AU37" s="699"/>
      <c r="AV37" s="699"/>
      <c r="AW37" s="699"/>
      <c r="AX37" s="699"/>
      <c r="AY37" s="700"/>
      <c r="AZ37" s="661">
        <v>3470</v>
      </c>
      <c r="BA37" s="664"/>
      <c r="BB37" s="664"/>
      <c r="BC37" s="664"/>
      <c r="BD37" s="662"/>
      <c r="BE37" s="662"/>
      <c r="BF37" s="701"/>
      <c r="BG37" s="705" t="s">
        <v>341</v>
      </c>
      <c r="BH37" s="702"/>
      <c r="BI37" s="702"/>
      <c r="BJ37" s="702"/>
      <c r="BK37" s="702"/>
      <c r="BL37" s="702"/>
      <c r="BM37" s="702"/>
      <c r="BN37" s="702"/>
      <c r="BO37" s="702"/>
      <c r="BP37" s="702"/>
      <c r="BQ37" s="702"/>
      <c r="BR37" s="702"/>
      <c r="BS37" s="702"/>
      <c r="BT37" s="702"/>
      <c r="BU37" s="703"/>
      <c r="BV37" s="661">
        <v>7396</v>
      </c>
      <c r="BW37" s="664"/>
      <c r="BX37" s="664"/>
      <c r="BY37" s="664"/>
      <c r="BZ37" s="664"/>
      <c r="CA37" s="664"/>
      <c r="CB37" s="704"/>
      <c r="CD37" s="705" t="s">
        <v>342</v>
      </c>
      <c r="CE37" s="702"/>
      <c r="CF37" s="702"/>
      <c r="CG37" s="702"/>
      <c r="CH37" s="702"/>
      <c r="CI37" s="702"/>
      <c r="CJ37" s="702"/>
      <c r="CK37" s="702"/>
      <c r="CL37" s="702"/>
      <c r="CM37" s="702"/>
      <c r="CN37" s="702"/>
      <c r="CO37" s="702"/>
      <c r="CP37" s="702"/>
      <c r="CQ37" s="703"/>
      <c r="CR37" s="661">
        <v>1056170</v>
      </c>
      <c r="CS37" s="662"/>
      <c r="CT37" s="662"/>
      <c r="CU37" s="662"/>
      <c r="CV37" s="662"/>
      <c r="CW37" s="662"/>
      <c r="CX37" s="662"/>
      <c r="CY37" s="663"/>
      <c r="CZ37" s="666">
        <v>3.5</v>
      </c>
      <c r="DA37" s="695"/>
      <c r="DB37" s="695"/>
      <c r="DC37" s="696"/>
      <c r="DD37" s="669">
        <v>992380</v>
      </c>
      <c r="DE37" s="662"/>
      <c r="DF37" s="662"/>
      <c r="DG37" s="662"/>
      <c r="DH37" s="662"/>
      <c r="DI37" s="662"/>
      <c r="DJ37" s="662"/>
      <c r="DK37" s="663"/>
      <c r="DL37" s="669">
        <v>813184</v>
      </c>
      <c r="DM37" s="662"/>
      <c r="DN37" s="662"/>
      <c r="DO37" s="662"/>
      <c r="DP37" s="662"/>
      <c r="DQ37" s="662"/>
      <c r="DR37" s="662"/>
      <c r="DS37" s="662"/>
      <c r="DT37" s="662"/>
      <c r="DU37" s="662"/>
      <c r="DV37" s="663"/>
      <c r="DW37" s="666">
        <v>6.5</v>
      </c>
      <c r="DX37" s="695"/>
      <c r="DY37" s="695"/>
      <c r="DZ37" s="695"/>
      <c r="EA37" s="695"/>
      <c r="EB37" s="695"/>
      <c r="EC37" s="697"/>
    </row>
    <row r="38" spans="2:133" ht="11.25" customHeight="1" x14ac:dyDescent="0.15">
      <c r="B38" s="673" t="s">
        <v>343</v>
      </c>
      <c r="C38" s="674"/>
      <c r="D38" s="674"/>
      <c r="E38" s="674"/>
      <c r="F38" s="674"/>
      <c r="G38" s="674"/>
      <c r="H38" s="674"/>
      <c r="I38" s="674"/>
      <c r="J38" s="674"/>
      <c r="K38" s="674"/>
      <c r="L38" s="674"/>
      <c r="M38" s="674"/>
      <c r="N38" s="674"/>
      <c r="O38" s="674"/>
      <c r="P38" s="674"/>
      <c r="Q38" s="675"/>
      <c r="R38" s="676">
        <v>32893199</v>
      </c>
      <c r="S38" s="713"/>
      <c r="T38" s="713"/>
      <c r="U38" s="713"/>
      <c r="V38" s="713"/>
      <c r="W38" s="713"/>
      <c r="X38" s="713"/>
      <c r="Y38" s="718"/>
      <c r="Z38" s="719">
        <v>100</v>
      </c>
      <c r="AA38" s="719"/>
      <c r="AB38" s="719"/>
      <c r="AC38" s="719"/>
      <c r="AD38" s="720">
        <v>11710969</v>
      </c>
      <c r="AE38" s="720"/>
      <c r="AF38" s="720"/>
      <c r="AG38" s="720"/>
      <c r="AH38" s="720"/>
      <c r="AI38" s="720"/>
      <c r="AJ38" s="720"/>
      <c r="AK38" s="720"/>
      <c r="AL38" s="679">
        <v>100</v>
      </c>
      <c r="AM38" s="721"/>
      <c r="AN38" s="721"/>
      <c r="AO38" s="722"/>
      <c r="AQ38" s="698" t="s">
        <v>344</v>
      </c>
      <c r="AR38" s="699"/>
      <c r="AS38" s="699"/>
      <c r="AT38" s="699"/>
      <c r="AU38" s="699"/>
      <c r="AV38" s="699"/>
      <c r="AW38" s="699"/>
      <c r="AX38" s="699"/>
      <c r="AY38" s="700"/>
      <c r="AZ38" s="661" t="s">
        <v>131</v>
      </c>
      <c r="BA38" s="664"/>
      <c r="BB38" s="664"/>
      <c r="BC38" s="664"/>
      <c r="BD38" s="662"/>
      <c r="BE38" s="662"/>
      <c r="BF38" s="701"/>
      <c r="BG38" s="705" t="s">
        <v>345</v>
      </c>
      <c r="BH38" s="702"/>
      <c r="BI38" s="702"/>
      <c r="BJ38" s="702"/>
      <c r="BK38" s="702"/>
      <c r="BL38" s="702"/>
      <c r="BM38" s="702"/>
      <c r="BN38" s="702"/>
      <c r="BO38" s="702"/>
      <c r="BP38" s="702"/>
      <c r="BQ38" s="702"/>
      <c r="BR38" s="702"/>
      <c r="BS38" s="702"/>
      <c r="BT38" s="702"/>
      <c r="BU38" s="703"/>
      <c r="BV38" s="661">
        <v>11709</v>
      </c>
      <c r="BW38" s="664"/>
      <c r="BX38" s="664"/>
      <c r="BY38" s="664"/>
      <c r="BZ38" s="664"/>
      <c r="CA38" s="664"/>
      <c r="CB38" s="704"/>
      <c r="CD38" s="705" t="s">
        <v>346</v>
      </c>
      <c r="CE38" s="702"/>
      <c r="CF38" s="702"/>
      <c r="CG38" s="702"/>
      <c r="CH38" s="702"/>
      <c r="CI38" s="702"/>
      <c r="CJ38" s="702"/>
      <c r="CK38" s="702"/>
      <c r="CL38" s="702"/>
      <c r="CM38" s="702"/>
      <c r="CN38" s="702"/>
      <c r="CO38" s="702"/>
      <c r="CP38" s="702"/>
      <c r="CQ38" s="703"/>
      <c r="CR38" s="661">
        <v>3902520</v>
      </c>
      <c r="CS38" s="664"/>
      <c r="CT38" s="664"/>
      <c r="CU38" s="664"/>
      <c r="CV38" s="664"/>
      <c r="CW38" s="664"/>
      <c r="CX38" s="664"/>
      <c r="CY38" s="665"/>
      <c r="CZ38" s="666">
        <v>13.1</v>
      </c>
      <c r="DA38" s="695"/>
      <c r="DB38" s="695"/>
      <c r="DC38" s="696"/>
      <c r="DD38" s="669">
        <v>3587354</v>
      </c>
      <c r="DE38" s="664"/>
      <c r="DF38" s="664"/>
      <c r="DG38" s="664"/>
      <c r="DH38" s="664"/>
      <c r="DI38" s="664"/>
      <c r="DJ38" s="664"/>
      <c r="DK38" s="665"/>
      <c r="DL38" s="669">
        <v>2634410</v>
      </c>
      <c r="DM38" s="664"/>
      <c r="DN38" s="664"/>
      <c r="DO38" s="664"/>
      <c r="DP38" s="664"/>
      <c r="DQ38" s="664"/>
      <c r="DR38" s="664"/>
      <c r="DS38" s="664"/>
      <c r="DT38" s="664"/>
      <c r="DU38" s="664"/>
      <c r="DV38" s="665"/>
      <c r="DW38" s="666">
        <v>21</v>
      </c>
      <c r="DX38" s="695"/>
      <c r="DY38" s="695"/>
      <c r="DZ38" s="695"/>
      <c r="EA38" s="695"/>
      <c r="EB38" s="695"/>
      <c r="EC38" s="697"/>
    </row>
    <row r="39" spans="2:133" ht="11.25" customHeight="1" x14ac:dyDescent="0.15">
      <c r="AQ39" s="698" t="s">
        <v>347</v>
      </c>
      <c r="AR39" s="699"/>
      <c r="AS39" s="699"/>
      <c r="AT39" s="699"/>
      <c r="AU39" s="699"/>
      <c r="AV39" s="699"/>
      <c r="AW39" s="699"/>
      <c r="AX39" s="699"/>
      <c r="AY39" s="700"/>
      <c r="AZ39" s="661" t="s">
        <v>131</v>
      </c>
      <c r="BA39" s="664"/>
      <c r="BB39" s="664"/>
      <c r="BC39" s="664"/>
      <c r="BD39" s="662"/>
      <c r="BE39" s="662"/>
      <c r="BF39" s="701"/>
      <c r="BG39" s="706" t="s">
        <v>348</v>
      </c>
      <c r="BH39" s="707"/>
      <c r="BI39" s="707"/>
      <c r="BJ39" s="707"/>
      <c r="BK39" s="707"/>
      <c r="BL39" s="235"/>
      <c r="BM39" s="702" t="s">
        <v>349</v>
      </c>
      <c r="BN39" s="702"/>
      <c r="BO39" s="702"/>
      <c r="BP39" s="702"/>
      <c r="BQ39" s="702"/>
      <c r="BR39" s="702"/>
      <c r="BS39" s="702"/>
      <c r="BT39" s="702"/>
      <c r="BU39" s="703"/>
      <c r="BV39" s="661">
        <v>93</v>
      </c>
      <c r="BW39" s="664"/>
      <c r="BX39" s="664"/>
      <c r="BY39" s="664"/>
      <c r="BZ39" s="664"/>
      <c r="CA39" s="664"/>
      <c r="CB39" s="704"/>
      <c r="CD39" s="705" t="s">
        <v>350</v>
      </c>
      <c r="CE39" s="702"/>
      <c r="CF39" s="702"/>
      <c r="CG39" s="702"/>
      <c r="CH39" s="702"/>
      <c r="CI39" s="702"/>
      <c r="CJ39" s="702"/>
      <c r="CK39" s="702"/>
      <c r="CL39" s="702"/>
      <c r="CM39" s="702"/>
      <c r="CN39" s="702"/>
      <c r="CO39" s="702"/>
      <c r="CP39" s="702"/>
      <c r="CQ39" s="703"/>
      <c r="CR39" s="661">
        <v>3406568</v>
      </c>
      <c r="CS39" s="662"/>
      <c r="CT39" s="662"/>
      <c r="CU39" s="662"/>
      <c r="CV39" s="662"/>
      <c r="CW39" s="662"/>
      <c r="CX39" s="662"/>
      <c r="CY39" s="663"/>
      <c r="CZ39" s="666">
        <v>11.4</v>
      </c>
      <c r="DA39" s="695"/>
      <c r="DB39" s="695"/>
      <c r="DC39" s="696"/>
      <c r="DD39" s="669">
        <v>710570</v>
      </c>
      <c r="DE39" s="662"/>
      <c r="DF39" s="662"/>
      <c r="DG39" s="662"/>
      <c r="DH39" s="662"/>
      <c r="DI39" s="662"/>
      <c r="DJ39" s="662"/>
      <c r="DK39" s="663"/>
      <c r="DL39" s="669" t="s">
        <v>131</v>
      </c>
      <c r="DM39" s="662"/>
      <c r="DN39" s="662"/>
      <c r="DO39" s="662"/>
      <c r="DP39" s="662"/>
      <c r="DQ39" s="662"/>
      <c r="DR39" s="662"/>
      <c r="DS39" s="662"/>
      <c r="DT39" s="662"/>
      <c r="DU39" s="662"/>
      <c r="DV39" s="663"/>
      <c r="DW39" s="666" t="s">
        <v>131</v>
      </c>
      <c r="DX39" s="695"/>
      <c r="DY39" s="695"/>
      <c r="DZ39" s="695"/>
      <c r="EA39" s="695"/>
      <c r="EB39" s="695"/>
      <c r="EC39" s="697"/>
    </row>
    <row r="40" spans="2:133" ht="11.25" customHeight="1" x14ac:dyDescent="0.15">
      <c r="AQ40" s="698" t="s">
        <v>351</v>
      </c>
      <c r="AR40" s="699"/>
      <c r="AS40" s="699"/>
      <c r="AT40" s="699"/>
      <c r="AU40" s="699"/>
      <c r="AV40" s="699"/>
      <c r="AW40" s="699"/>
      <c r="AX40" s="699"/>
      <c r="AY40" s="700"/>
      <c r="AZ40" s="661">
        <v>569607</v>
      </c>
      <c r="BA40" s="664"/>
      <c r="BB40" s="664"/>
      <c r="BC40" s="664"/>
      <c r="BD40" s="662"/>
      <c r="BE40" s="662"/>
      <c r="BF40" s="701"/>
      <c r="BG40" s="706"/>
      <c r="BH40" s="707"/>
      <c r="BI40" s="707"/>
      <c r="BJ40" s="707"/>
      <c r="BK40" s="707"/>
      <c r="BL40" s="235"/>
      <c r="BM40" s="702" t="s">
        <v>352</v>
      </c>
      <c r="BN40" s="702"/>
      <c r="BO40" s="702"/>
      <c r="BP40" s="702"/>
      <c r="BQ40" s="702"/>
      <c r="BR40" s="702"/>
      <c r="BS40" s="702"/>
      <c r="BT40" s="702"/>
      <c r="BU40" s="703"/>
      <c r="BV40" s="661" t="s">
        <v>131</v>
      </c>
      <c r="BW40" s="664"/>
      <c r="BX40" s="664"/>
      <c r="BY40" s="664"/>
      <c r="BZ40" s="664"/>
      <c r="CA40" s="664"/>
      <c r="CB40" s="704"/>
      <c r="CD40" s="705" t="s">
        <v>353</v>
      </c>
      <c r="CE40" s="702"/>
      <c r="CF40" s="702"/>
      <c r="CG40" s="702"/>
      <c r="CH40" s="702"/>
      <c r="CI40" s="702"/>
      <c r="CJ40" s="702"/>
      <c r="CK40" s="702"/>
      <c r="CL40" s="702"/>
      <c r="CM40" s="702"/>
      <c r="CN40" s="702"/>
      <c r="CO40" s="702"/>
      <c r="CP40" s="702"/>
      <c r="CQ40" s="703"/>
      <c r="CR40" s="661">
        <v>245000</v>
      </c>
      <c r="CS40" s="664"/>
      <c r="CT40" s="664"/>
      <c r="CU40" s="664"/>
      <c r="CV40" s="664"/>
      <c r="CW40" s="664"/>
      <c r="CX40" s="664"/>
      <c r="CY40" s="665"/>
      <c r="CZ40" s="666">
        <v>0.8</v>
      </c>
      <c r="DA40" s="695"/>
      <c r="DB40" s="695"/>
      <c r="DC40" s="696"/>
      <c r="DD40" s="669" t="s">
        <v>131</v>
      </c>
      <c r="DE40" s="664"/>
      <c r="DF40" s="664"/>
      <c r="DG40" s="664"/>
      <c r="DH40" s="664"/>
      <c r="DI40" s="664"/>
      <c r="DJ40" s="664"/>
      <c r="DK40" s="665"/>
      <c r="DL40" s="669" t="s">
        <v>131</v>
      </c>
      <c r="DM40" s="664"/>
      <c r="DN40" s="664"/>
      <c r="DO40" s="664"/>
      <c r="DP40" s="664"/>
      <c r="DQ40" s="664"/>
      <c r="DR40" s="664"/>
      <c r="DS40" s="664"/>
      <c r="DT40" s="664"/>
      <c r="DU40" s="664"/>
      <c r="DV40" s="665"/>
      <c r="DW40" s="666" t="s">
        <v>131</v>
      </c>
      <c r="DX40" s="695"/>
      <c r="DY40" s="695"/>
      <c r="DZ40" s="695"/>
      <c r="EA40" s="695"/>
      <c r="EB40" s="695"/>
      <c r="EC40" s="697"/>
    </row>
    <row r="41" spans="2:133" ht="11.25" customHeight="1" x14ac:dyDescent="0.15">
      <c r="AQ41" s="710" t="s">
        <v>354</v>
      </c>
      <c r="AR41" s="711"/>
      <c r="AS41" s="711"/>
      <c r="AT41" s="711"/>
      <c r="AU41" s="711"/>
      <c r="AV41" s="711"/>
      <c r="AW41" s="711"/>
      <c r="AX41" s="711"/>
      <c r="AY41" s="712"/>
      <c r="AZ41" s="676">
        <v>1215479</v>
      </c>
      <c r="BA41" s="713"/>
      <c r="BB41" s="713"/>
      <c r="BC41" s="713"/>
      <c r="BD41" s="677"/>
      <c r="BE41" s="677"/>
      <c r="BF41" s="714"/>
      <c r="BG41" s="708"/>
      <c r="BH41" s="709"/>
      <c r="BI41" s="709"/>
      <c r="BJ41" s="709"/>
      <c r="BK41" s="709"/>
      <c r="BL41" s="236"/>
      <c r="BM41" s="715" t="s">
        <v>355</v>
      </c>
      <c r="BN41" s="715"/>
      <c r="BO41" s="715"/>
      <c r="BP41" s="715"/>
      <c r="BQ41" s="715"/>
      <c r="BR41" s="715"/>
      <c r="BS41" s="715"/>
      <c r="BT41" s="715"/>
      <c r="BU41" s="716"/>
      <c r="BV41" s="676">
        <v>331</v>
      </c>
      <c r="BW41" s="713"/>
      <c r="BX41" s="713"/>
      <c r="BY41" s="713"/>
      <c r="BZ41" s="713"/>
      <c r="CA41" s="713"/>
      <c r="CB41" s="717"/>
      <c r="CD41" s="705" t="s">
        <v>356</v>
      </c>
      <c r="CE41" s="702"/>
      <c r="CF41" s="702"/>
      <c r="CG41" s="702"/>
      <c r="CH41" s="702"/>
      <c r="CI41" s="702"/>
      <c r="CJ41" s="702"/>
      <c r="CK41" s="702"/>
      <c r="CL41" s="702"/>
      <c r="CM41" s="702"/>
      <c r="CN41" s="702"/>
      <c r="CO41" s="702"/>
      <c r="CP41" s="702"/>
      <c r="CQ41" s="703"/>
      <c r="CR41" s="661" t="s">
        <v>131</v>
      </c>
      <c r="CS41" s="662"/>
      <c r="CT41" s="662"/>
      <c r="CU41" s="662"/>
      <c r="CV41" s="662"/>
      <c r="CW41" s="662"/>
      <c r="CX41" s="662"/>
      <c r="CY41" s="663"/>
      <c r="CZ41" s="666" t="s">
        <v>131</v>
      </c>
      <c r="DA41" s="695"/>
      <c r="DB41" s="695"/>
      <c r="DC41" s="696"/>
      <c r="DD41" s="669" t="s">
        <v>131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358</v>
      </c>
      <c r="CE42" s="659"/>
      <c r="CF42" s="659"/>
      <c r="CG42" s="659"/>
      <c r="CH42" s="659"/>
      <c r="CI42" s="659"/>
      <c r="CJ42" s="659"/>
      <c r="CK42" s="659"/>
      <c r="CL42" s="659"/>
      <c r="CM42" s="659"/>
      <c r="CN42" s="659"/>
      <c r="CO42" s="659"/>
      <c r="CP42" s="659"/>
      <c r="CQ42" s="660"/>
      <c r="CR42" s="661">
        <v>3911560</v>
      </c>
      <c r="CS42" s="664"/>
      <c r="CT42" s="664"/>
      <c r="CU42" s="664"/>
      <c r="CV42" s="664"/>
      <c r="CW42" s="664"/>
      <c r="CX42" s="664"/>
      <c r="CY42" s="665"/>
      <c r="CZ42" s="666">
        <v>13.1</v>
      </c>
      <c r="DA42" s="667"/>
      <c r="DB42" s="667"/>
      <c r="DC42" s="668"/>
      <c r="DD42" s="669">
        <v>631659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360</v>
      </c>
      <c r="CE43" s="659"/>
      <c r="CF43" s="659"/>
      <c r="CG43" s="659"/>
      <c r="CH43" s="659"/>
      <c r="CI43" s="659"/>
      <c r="CJ43" s="659"/>
      <c r="CK43" s="659"/>
      <c r="CL43" s="659"/>
      <c r="CM43" s="659"/>
      <c r="CN43" s="659"/>
      <c r="CO43" s="659"/>
      <c r="CP43" s="659"/>
      <c r="CQ43" s="660"/>
      <c r="CR43" s="661">
        <v>27217</v>
      </c>
      <c r="CS43" s="662"/>
      <c r="CT43" s="662"/>
      <c r="CU43" s="662"/>
      <c r="CV43" s="662"/>
      <c r="CW43" s="662"/>
      <c r="CX43" s="662"/>
      <c r="CY43" s="663"/>
      <c r="CZ43" s="666">
        <v>0.1</v>
      </c>
      <c r="DA43" s="695"/>
      <c r="DB43" s="695"/>
      <c r="DC43" s="696"/>
      <c r="DD43" s="669">
        <v>27217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361</v>
      </c>
      <c r="CD44" s="689" t="s">
        <v>312</v>
      </c>
      <c r="CE44" s="690"/>
      <c r="CF44" s="658" t="s">
        <v>362</v>
      </c>
      <c r="CG44" s="659"/>
      <c r="CH44" s="659"/>
      <c r="CI44" s="659"/>
      <c r="CJ44" s="659"/>
      <c r="CK44" s="659"/>
      <c r="CL44" s="659"/>
      <c r="CM44" s="659"/>
      <c r="CN44" s="659"/>
      <c r="CO44" s="659"/>
      <c r="CP44" s="659"/>
      <c r="CQ44" s="660"/>
      <c r="CR44" s="661">
        <v>3911560</v>
      </c>
      <c r="CS44" s="664"/>
      <c r="CT44" s="664"/>
      <c r="CU44" s="664"/>
      <c r="CV44" s="664"/>
      <c r="CW44" s="664"/>
      <c r="CX44" s="664"/>
      <c r="CY44" s="665"/>
      <c r="CZ44" s="666">
        <v>13.1</v>
      </c>
      <c r="DA44" s="667"/>
      <c r="DB44" s="667"/>
      <c r="DC44" s="668"/>
      <c r="DD44" s="669">
        <v>631659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363</v>
      </c>
      <c r="CG45" s="659"/>
      <c r="CH45" s="659"/>
      <c r="CI45" s="659"/>
      <c r="CJ45" s="659"/>
      <c r="CK45" s="659"/>
      <c r="CL45" s="659"/>
      <c r="CM45" s="659"/>
      <c r="CN45" s="659"/>
      <c r="CO45" s="659"/>
      <c r="CP45" s="659"/>
      <c r="CQ45" s="660"/>
      <c r="CR45" s="661">
        <v>3490015</v>
      </c>
      <c r="CS45" s="662"/>
      <c r="CT45" s="662"/>
      <c r="CU45" s="662"/>
      <c r="CV45" s="662"/>
      <c r="CW45" s="662"/>
      <c r="CX45" s="662"/>
      <c r="CY45" s="663"/>
      <c r="CZ45" s="666">
        <v>11.7</v>
      </c>
      <c r="DA45" s="695"/>
      <c r="DB45" s="695"/>
      <c r="DC45" s="696"/>
      <c r="DD45" s="669">
        <v>443503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364</v>
      </c>
      <c r="CG46" s="659"/>
      <c r="CH46" s="659"/>
      <c r="CI46" s="659"/>
      <c r="CJ46" s="659"/>
      <c r="CK46" s="659"/>
      <c r="CL46" s="659"/>
      <c r="CM46" s="659"/>
      <c r="CN46" s="659"/>
      <c r="CO46" s="659"/>
      <c r="CP46" s="659"/>
      <c r="CQ46" s="660"/>
      <c r="CR46" s="661">
        <v>421545</v>
      </c>
      <c r="CS46" s="664"/>
      <c r="CT46" s="664"/>
      <c r="CU46" s="664"/>
      <c r="CV46" s="664"/>
      <c r="CW46" s="664"/>
      <c r="CX46" s="664"/>
      <c r="CY46" s="665"/>
      <c r="CZ46" s="666">
        <v>1.4</v>
      </c>
      <c r="DA46" s="667"/>
      <c r="DB46" s="667"/>
      <c r="DC46" s="668"/>
      <c r="DD46" s="669">
        <v>188156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365</v>
      </c>
      <c r="CG47" s="659"/>
      <c r="CH47" s="659"/>
      <c r="CI47" s="659"/>
      <c r="CJ47" s="659"/>
      <c r="CK47" s="659"/>
      <c r="CL47" s="659"/>
      <c r="CM47" s="659"/>
      <c r="CN47" s="659"/>
      <c r="CO47" s="659"/>
      <c r="CP47" s="659"/>
      <c r="CQ47" s="660"/>
      <c r="CR47" s="661" t="s">
        <v>131</v>
      </c>
      <c r="CS47" s="662"/>
      <c r="CT47" s="662"/>
      <c r="CU47" s="662"/>
      <c r="CV47" s="662"/>
      <c r="CW47" s="662"/>
      <c r="CX47" s="662"/>
      <c r="CY47" s="663"/>
      <c r="CZ47" s="666" t="s">
        <v>131</v>
      </c>
      <c r="DA47" s="695"/>
      <c r="DB47" s="695"/>
      <c r="DC47" s="696"/>
      <c r="DD47" s="669" t="s">
        <v>131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366</v>
      </c>
      <c r="CG48" s="659"/>
      <c r="CH48" s="659"/>
      <c r="CI48" s="659"/>
      <c r="CJ48" s="659"/>
      <c r="CK48" s="659"/>
      <c r="CL48" s="659"/>
      <c r="CM48" s="659"/>
      <c r="CN48" s="659"/>
      <c r="CO48" s="659"/>
      <c r="CP48" s="659"/>
      <c r="CQ48" s="660"/>
      <c r="CR48" s="661" t="s">
        <v>131</v>
      </c>
      <c r="CS48" s="664"/>
      <c r="CT48" s="664"/>
      <c r="CU48" s="664"/>
      <c r="CV48" s="664"/>
      <c r="CW48" s="664"/>
      <c r="CX48" s="664"/>
      <c r="CY48" s="665"/>
      <c r="CZ48" s="666" t="s">
        <v>240</v>
      </c>
      <c r="DA48" s="667"/>
      <c r="DB48" s="667"/>
      <c r="DC48" s="668"/>
      <c r="DD48" s="669" t="s">
        <v>131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367</v>
      </c>
      <c r="CE49" s="674"/>
      <c r="CF49" s="674"/>
      <c r="CG49" s="674"/>
      <c r="CH49" s="674"/>
      <c r="CI49" s="674"/>
      <c r="CJ49" s="674"/>
      <c r="CK49" s="674"/>
      <c r="CL49" s="674"/>
      <c r="CM49" s="674"/>
      <c r="CN49" s="674"/>
      <c r="CO49" s="674"/>
      <c r="CP49" s="674"/>
      <c r="CQ49" s="675"/>
      <c r="CR49" s="676">
        <v>29870020</v>
      </c>
      <c r="CS49" s="677"/>
      <c r="CT49" s="677"/>
      <c r="CU49" s="677"/>
      <c r="CV49" s="677"/>
      <c r="CW49" s="677"/>
      <c r="CX49" s="677"/>
      <c r="CY49" s="678"/>
      <c r="CZ49" s="679">
        <v>100</v>
      </c>
      <c r="DA49" s="680"/>
      <c r="DB49" s="680"/>
      <c r="DC49" s="681"/>
      <c r="DD49" s="682">
        <v>16594851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WiPY1LLYBXK/Mx8DysZsfFZ9cVlx4cvGP4nGVNZziwE5RfibKMCob435X9gr3utfeKFtOI1EMLwkfCjeEpd5A==" saltValue="z31H/HATGI6tiNQcYqgP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369</v>
      </c>
      <c r="DK2" s="1200"/>
      <c r="DL2" s="1200"/>
      <c r="DM2" s="1200"/>
      <c r="DN2" s="1200"/>
      <c r="DO2" s="1201"/>
      <c r="DP2" s="249"/>
      <c r="DQ2" s="1199" t="s">
        <v>370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373</v>
      </c>
      <c r="B5" s="1085"/>
      <c r="C5" s="1085"/>
      <c r="D5" s="1085"/>
      <c r="E5" s="1085"/>
      <c r="F5" s="1085"/>
      <c r="G5" s="1085"/>
      <c r="H5" s="1085"/>
      <c r="I5" s="1085"/>
      <c r="J5" s="1085"/>
      <c r="K5" s="1085"/>
      <c r="L5" s="1085"/>
      <c r="M5" s="1085"/>
      <c r="N5" s="1085"/>
      <c r="O5" s="1085"/>
      <c r="P5" s="1086"/>
      <c r="Q5" s="1090" t="s">
        <v>374</v>
      </c>
      <c r="R5" s="1091"/>
      <c r="S5" s="1091"/>
      <c r="T5" s="1091"/>
      <c r="U5" s="1092"/>
      <c r="V5" s="1090" t="s">
        <v>375</v>
      </c>
      <c r="W5" s="1091"/>
      <c r="X5" s="1091"/>
      <c r="Y5" s="1091"/>
      <c r="Z5" s="1092"/>
      <c r="AA5" s="1090" t="s">
        <v>376</v>
      </c>
      <c r="AB5" s="1091"/>
      <c r="AC5" s="1091"/>
      <c r="AD5" s="1091"/>
      <c r="AE5" s="1091"/>
      <c r="AF5" s="1202" t="s">
        <v>377</v>
      </c>
      <c r="AG5" s="1091"/>
      <c r="AH5" s="1091"/>
      <c r="AI5" s="1091"/>
      <c r="AJ5" s="1106"/>
      <c r="AK5" s="1091" t="s">
        <v>378</v>
      </c>
      <c r="AL5" s="1091"/>
      <c r="AM5" s="1091"/>
      <c r="AN5" s="1091"/>
      <c r="AO5" s="1092"/>
      <c r="AP5" s="1090" t="s">
        <v>379</v>
      </c>
      <c r="AQ5" s="1091"/>
      <c r="AR5" s="1091"/>
      <c r="AS5" s="1091"/>
      <c r="AT5" s="1092"/>
      <c r="AU5" s="1090" t="s">
        <v>380</v>
      </c>
      <c r="AV5" s="1091"/>
      <c r="AW5" s="1091"/>
      <c r="AX5" s="1091"/>
      <c r="AY5" s="1106"/>
      <c r="AZ5" s="256"/>
      <c r="BA5" s="256"/>
      <c r="BB5" s="256"/>
      <c r="BC5" s="256"/>
      <c r="BD5" s="256"/>
      <c r="BE5" s="257"/>
      <c r="BF5" s="257"/>
      <c r="BG5" s="257"/>
      <c r="BH5" s="257"/>
      <c r="BI5" s="257"/>
      <c r="BJ5" s="257"/>
      <c r="BK5" s="257"/>
      <c r="BL5" s="257"/>
      <c r="BM5" s="257"/>
      <c r="BN5" s="257"/>
      <c r="BO5" s="257"/>
      <c r="BP5" s="257"/>
      <c r="BQ5" s="1084" t="s">
        <v>381</v>
      </c>
      <c r="BR5" s="1085"/>
      <c r="BS5" s="1085"/>
      <c r="BT5" s="1085"/>
      <c r="BU5" s="1085"/>
      <c r="BV5" s="1085"/>
      <c r="BW5" s="1085"/>
      <c r="BX5" s="1085"/>
      <c r="BY5" s="1085"/>
      <c r="BZ5" s="1085"/>
      <c r="CA5" s="1085"/>
      <c r="CB5" s="1085"/>
      <c r="CC5" s="1085"/>
      <c r="CD5" s="1085"/>
      <c r="CE5" s="1085"/>
      <c r="CF5" s="1085"/>
      <c r="CG5" s="1086"/>
      <c r="CH5" s="1090" t="s">
        <v>382</v>
      </c>
      <c r="CI5" s="1091"/>
      <c r="CJ5" s="1091"/>
      <c r="CK5" s="1091"/>
      <c r="CL5" s="1092"/>
      <c r="CM5" s="1090" t="s">
        <v>383</v>
      </c>
      <c r="CN5" s="1091"/>
      <c r="CO5" s="1091"/>
      <c r="CP5" s="1091"/>
      <c r="CQ5" s="1092"/>
      <c r="CR5" s="1090" t="s">
        <v>384</v>
      </c>
      <c r="CS5" s="1091"/>
      <c r="CT5" s="1091"/>
      <c r="CU5" s="1091"/>
      <c r="CV5" s="1092"/>
      <c r="CW5" s="1090" t="s">
        <v>385</v>
      </c>
      <c r="CX5" s="1091"/>
      <c r="CY5" s="1091"/>
      <c r="CZ5" s="1091"/>
      <c r="DA5" s="1092"/>
      <c r="DB5" s="1090" t="s">
        <v>386</v>
      </c>
      <c r="DC5" s="1091"/>
      <c r="DD5" s="1091"/>
      <c r="DE5" s="1091"/>
      <c r="DF5" s="1092"/>
      <c r="DG5" s="1187" t="s">
        <v>387</v>
      </c>
      <c r="DH5" s="1188"/>
      <c r="DI5" s="1188"/>
      <c r="DJ5" s="1188"/>
      <c r="DK5" s="1189"/>
      <c r="DL5" s="1187" t="s">
        <v>388</v>
      </c>
      <c r="DM5" s="1188"/>
      <c r="DN5" s="1188"/>
      <c r="DO5" s="1188"/>
      <c r="DP5" s="1189"/>
      <c r="DQ5" s="1090" t="s">
        <v>389</v>
      </c>
      <c r="DR5" s="1091"/>
      <c r="DS5" s="1091"/>
      <c r="DT5" s="1091"/>
      <c r="DU5" s="1092"/>
      <c r="DV5" s="1090" t="s">
        <v>380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390</v>
      </c>
      <c r="C7" s="1140"/>
      <c r="D7" s="1140"/>
      <c r="E7" s="1140"/>
      <c r="F7" s="1140"/>
      <c r="G7" s="1140"/>
      <c r="H7" s="1140"/>
      <c r="I7" s="1140"/>
      <c r="J7" s="1140"/>
      <c r="K7" s="1140"/>
      <c r="L7" s="1140"/>
      <c r="M7" s="1140"/>
      <c r="N7" s="1140"/>
      <c r="O7" s="1140"/>
      <c r="P7" s="1141"/>
      <c r="Q7" s="1193">
        <v>32969</v>
      </c>
      <c r="R7" s="1194"/>
      <c r="S7" s="1194"/>
      <c r="T7" s="1194"/>
      <c r="U7" s="1194"/>
      <c r="V7" s="1194">
        <v>29945</v>
      </c>
      <c r="W7" s="1194"/>
      <c r="X7" s="1194"/>
      <c r="Y7" s="1194"/>
      <c r="Z7" s="1194"/>
      <c r="AA7" s="1194">
        <v>3023</v>
      </c>
      <c r="AB7" s="1194"/>
      <c r="AC7" s="1194"/>
      <c r="AD7" s="1194"/>
      <c r="AE7" s="1195"/>
      <c r="AF7" s="1196">
        <v>645</v>
      </c>
      <c r="AG7" s="1197"/>
      <c r="AH7" s="1197"/>
      <c r="AI7" s="1197"/>
      <c r="AJ7" s="1198"/>
      <c r="AK7" s="1180">
        <v>4226</v>
      </c>
      <c r="AL7" s="1181"/>
      <c r="AM7" s="1181"/>
      <c r="AN7" s="1181"/>
      <c r="AO7" s="1181"/>
      <c r="AP7" s="1181">
        <v>24697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t="s">
        <v>582</v>
      </c>
      <c r="CI7" s="1178"/>
      <c r="CJ7" s="1178"/>
      <c r="CK7" s="1178"/>
      <c r="CL7" s="1179"/>
      <c r="CM7" s="1177">
        <v>20</v>
      </c>
      <c r="CN7" s="1178"/>
      <c r="CO7" s="1178"/>
      <c r="CP7" s="1178"/>
      <c r="CQ7" s="1179"/>
      <c r="CR7" s="1177">
        <v>10</v>
      </c>
      <c r="CS7" s="1178"/>
      <c r="CT7" s="1178"/>
      <c r="CU7" s="1178"/>
      <c r="CV7" s="1179"/>
      <c r="CW7" s="1177" t="s">
        <v>582</v>
      </c>
      <c r="CX7" s="1178"/>
      <c r="CY7" s="1178"/>
      <c r="CZ7" s="1178"/>
      <c r="DA7" s="1179"/>
      <c r="DB7" s="1177" t="s">
        <v>609</v>
      </c>
      <c r="DC7" s="1178"/>
      <c r="DD7" s="1178"/>
      <c r="DE7" s="1178"/>
      <c r="DF7" s="1179"/>
      <c r="DG7" s="1177" t="s">
        <v>583</v>
      </c>
      <c r="DH7" s="1178"/>
      <c r="DI7" s="1178"/>
      <c r="DJ7" s="1178"/>
      <c r="DK7" s="1179"/>
      <c r="DL7" s="1177" t="s">
        <v>584</v>
      </c>
      <c r="DM7" s="1178"/>
      <c r="DN7" s="1178"/>
      <c r="DO7" s="1178"/>
      <c r="DP7" s="1179"/>
      <c r="DQ7" s="1177" t="s">
        <v>582</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581</v>
      </c>
      <c r="BT8" s="1104"/>
      <c r="BU8" s="1104"/>
      <c r="BV8" s="1104"/>
      <c r="BW8" s="1104"/>
      <c r="BX8" s="1104"/>
      <c r="BY8" s="1104"/>
      <c r="BZ8" s="1104"/>
      <c r="CA8" s="1104"/>
      <c r="CB8" s="1104"/>
      <c r="CC8" s="1104"/>
      <c r="CD8" s="1104"/>
      <c r="CE8" s="1104"/>
      <c r="CF8" s="1104"/>
      <c r="CG8" s="1105"/>
      <c r="CH8" s="1078">
        <v>5</v>
      </c>
      <c r="CI8" s="1079"/>
      <c r="CJ8" s="1079"/>
      <c r="CK8" s="1079"/>
      <c r="CL8" s="1080"/>
      <c r="CM8" s="1078">
        <v>545</v>
      </c>
      <c r="CN8" s="1079"/>
      <c r="CO8" s="1079"/>
      <c r="CP8" s="1079"/>
      <c r="CQ8" s="1080"/>
      <c r="CR8" s="1078">
        <v>354</v>
      </c>
      <c r="CS8" s="1079"/>
      <c r="CT8" s="1079"/>
      <c r="CU8" s="1079"/>
      <c r="CV8" s="1080"/>
      <c r="CW8" s="1078" t="s">
        <v>582</v>
      </c>
      <c r="CX8" s="1079"/>
      <c r="CY8" s="1079"/>
      <c r="CZ8" s="1079"/>
      <c r="DA8" s="1080"/>
      <c r="DB8" s="1078">
        <v>257</v>
      </c>
      <c r="DC8" s="1079"/>
      <c r="DD8" s="1079"/>
      <c r="DE8" s="1079"/>
      <c r="DF8" s="1080"/>
      <c r="DG8" s="1078" t="s">
        <v>582</v>
      </c>
      <c r="DH8" s="1079"/>
      <c r="DI8" s="1079"/>
      <c r="DJ8" s="1079"/>
      <c r="DK8" s="1080"/>
      <c r="DL8" s="1078" t="s">
        <v>582</v>
      </c>
      <c r="DM8" s="1079"/>
      <c r="DN8" s="1079"/>
      <c r="DO8" s="1079"/>
      <c r="DP8" s="1080"/>
      <c r="DQ8" s="1078" t="s">
        <v>583</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32893</v>
      </c>
      <c r="R23" s="1158"/>
      <c r="S23" s="1158"/>
      <c r="T23" s="1158"/>
      <c r="U23" s="1158"/>
      <c r="V23" s="1158">
        <v>29870</v>
      </c>
      <c r="W23" s="1158"/>
      <c r="X23" s="1158"/>
      <c r="Y23" s="1158"/>
      <c r="Z23" s="1158"/>
      <c r="AA23" s="1158">
        <v>3023</v>
      </c>
      <c r="AB23" s="1158"/>
      <c r="AC23" s="1158"/>
      <c r="AD23" s="1158"/>
      <c r="AE23" s="1159"/>
      <c r="AF23" s="1160">
        <v>645</v>
      </c>
      <c r="AG23" s="1158"/>
      <c r="AH23" s="1158"/>
      <c r="AI23" s="1158"/>
      <c r="AJ23" s="1161"/>
      <c r="AK23" s="1162"/>
      <c r="AL23" s="1163"/>
      <c r="AM23" s="1163"/>
      <c r="AN23" s="1163"/>
      <c r="AO23" s="1163"/>
      <c r="AP23" s="1158">
        <v>24697</v>
      </c>
      <c r="AQ23" s="1158"/>
      <c r="AR23" s="1158"/>
      <c r="AS23" s="1158"/>
      <c r="AT23" s="1158"/>
      <c r="AU23" s="1164"/>
      <c r="AV23" s="1164"/>
      <c r="AW23" s="1164"/>
      <c r="AX23" s="1164"/>
      <c r="AY23" s="1165"/>
      <c r="AZ23" s="1154" t="s">
        <v>131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373</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585</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380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5661</v>
      </c>
      <c r="R28" s="1143"/>
      <c r="S28" s="1143"/>
      <c r="T28" s="1143"/>
      <c r="U28" s="1143"/>
      <c r="V28" s="1143">
        <v>5658</v>
      </c>
      <c r="W28" s="1143"/>
      <c r="X28" s="1143"/>
      <c r="Y28" s="1143"/>
      <c r="Z28" s="1143"/>
      <c r="AA28" s="1143">
        <f>Q28-V28</f>
        <v>3</v>
      </c>
      <c r="AB28" s="1143"/>
      <c r="AC28" s="1143"/>
      <c r="AD28" s="1143"/>
      <c r="AE28" s="1144"/>
      <c r="AF28" s="1145">
        <v>3</v>
      </c>
      <c r="AG28" s="1143"/>
      <c r="AH28" s="1143"/>
      <c r="AI28" s="1143"/>
      <c r="AJ28" s="1146"/>
      <c r="AK28" s="1147">
        <v>572</v>
      </c>
      <c r="AL28" s="1135"/>
      <c r="AM28" s="1135"/>
      <c r="AN28" s="1135"/>
      <c r="AO28" s="1135"/>
      <c r="AP28" s="1135" t="s">
        <v>601</v>
      </c>
      <c r="AQ28" s="1135"/>
      <c r="AR28" s="1135"/>
      <c r="AS28" s="1135"/>
      <c r="AT28" s="1135"/>
      <c r="AU28" s="1135" t="s">
        <v>604</v>
      </c>
      <c r="AV28" s="1135"/>
      <c r="AW28" s="1135"/>
      <c r="AX28" s="1135"/>
      <c r="AY28" s="1135"/>
      <c r="AZ28" s="1136" t="s">
        <v>601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3922</v>
      </c>
      <c r="R29" s="1133"/>
      <c r="S29" s="1133"/>
      <c r="T29" s="1133"/>
      <c r="U29" s="1133"/>
      <c r="V29" s="1133">
        <v>3772</v>
      </c>
      <c r="W29" s="1133"/>
      <c r="X29" s="1133"/>
      <c r="Y29" s="1133"/>
      <c r="Z29" s="1133"/>
      <c r="AA29" s="1133">
        <v>149</v>
      </c>
      <c r="AB29" s="1133"/>
      <c r="AC29" s="1133"/>
      <c r="AD29" s="1133"/>
      <c r="AE29" s="1134"/>
      <c r="AF29" s="1108">
        <v>149</v>
      </c>
      <c r="AG29" s="1109"/>
      <c r="AH29" s="1109"/>
      <c r="AI29" s="1109"/>
      <c r="AJ29" s="1110"/>
      <c r="AK29" s="1069">
        <v>656</v>
      </c>
      <c r="AL29" s="1060"/>
      <c r="AM29" s="1060"/>
      <c r="AN29" s="1060"/>
      <c r="AO29" s="1060"/>
      <c r="AP29" s="1060" t="s">
        <v>602</v>
      </c>
      <c r="AQ29" s="1060"/>
      <c r="AR29" s="1060"/>
      <c r="AS29" s="1060"/>
      <c r="AT29" s="1060"/>
      <c r="AU29" s="1060" t="s">
        <v>601</v>
      </c>
      <c r="AV29" s="1060"/>
      <c r="AW29" s="1060"/>
      <c r="AX29" s="1060"/>
      <c r="AY29" s="1060"/>
      <c r="AZ29" s="1131" t="s">
        <v>606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577</v>
      </c>
      <c r="R30" s="1133"/>
      <c r="S30" s="1133"/>
      <c r="T30" s="1133"/>
      <c r="U30" s="1133"/>
      <c r="V30" s="1133">
        <v>572</v>
      </c>
      <c r="W30" s="1133"/>
      <c r="X30" s="1133"/>
      <c r="Y30" s="1133"/>
      <c r="Z30" s="1133"/>
      <c r="AA30" s="1133">
        <v>6</v>
      </c>
      <c r="AB30" s="1133"/>
      <c r="AC30" s="1133"/>
      <c r="AD30" s="1133"/>
      <c r="AE30" s="1134"/>
      <c r="AF30" s="1108">
        <v>6</v>
      </c>
      <c r="AG30" s="1109"/>
      <c r="AH30" s="1109"/>
      <c r="AI30" s="1109"/>
      <c r="AJ30" s="1110"/>
      <c r="AK30" s="1069">
        <v>114</v>
      </c>
      <c r="AL30" s="1060"/>
      <c r="AM30" s="1060"/>
      <c r="AN30" s="1060"/>
      <c r="AO30" s="1060"/>
      <c r="AP30" s="1060" t="s">
        <v>603</v>
      </c>
      <c r="AQ30" s="1060"/>
      <c r="AR30" s="1060"/>
      <c r="AS30" s="1060"/>
      <c r="AT30" s="1060"/>
      <c r="AU30" s="1060" t="s">
        <v>605</v>
      </c>
      <c r="AV30" s="1060"/>
      <c r="AW30" s="1060"/>
      <c r="AX30" s="1060"/>
      <c r="AY30" s="1060"/>
      <c r="AZ30" s="1131" t="s">
        <v>607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1793</v>
      </c>
      <c r="R31" s="1133"/>
      <c r="S31" s="1133"/>
      <c r="T31" s="1133"/>
      <c r="U31" s="1133"/>
      <c r="V31" s="1133">
        <v>1665</v>
      </c>
      <c r="W31" s="1133"/>
      <c r="X31" s="1133"/>
      <c r="Y31" s="1133"/>
      <c r="Z31" s="1133"/>
      <c r="AA31" s="1133">
        <v>128</v>
      </c>
      <c r="AB31" s="1133"/>
      <c r="AC31" s="1133"/>
      <c r="AD31" s="1133"/>
      <c r="AE31" s="1134"/>
      <c r="AF31" s="1108">
        <v>735</v>
      </c>
      <c r="AG31" s="1109"/>
      <c r="AH31" s="1109"/>
      <c r="AI31" s="1109"/>
      <c r="AJ31" s="1110"/>
      <c r="AK31" s="1069">
        <v>2</v>
      </c>
      <c r="AL31" s="1060"/>
      <c r="AM31" s="1060"/>
      <c r="AN31" s="1060"/>
      <c r="AO31" s="1060"/>
      <c r="AP31" s="1060">
        <v>2868</v>
      </c>
      <c r="AQ31" s="1060"/>
      <c r="AR31" s="1060"/>
      <c r="AS31" s="1060"/>
      <c r="AT31" s="1060"/>
      <c r="AU31" s="1060" t="s">
        <v>601</v>
      </c>
      <c r="AV31" s="1060"/>
      <c r="AW31" s="1060"/>
      <c r="AX31" s="1060"/>
      <c r="AY31" s="1060"/>
      <c r="AZ31" s="1131" t="s">
        <v>601</v>
      </c>
      <c r="BA31" s="1131"/>
      <c r="BB31" s="1131"/>
      <c r="BC31" s="1131"/>
      <c r="BD31" s="1131"/>
      <c r="BE31" s="1121" t="s">
        <v>600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8258</v>
      </c>
      <c r="R32" s="1133"/>
      <c r="S32" s="1133"/>
      <c r="T32" s="1133"/>
      <c r="U32" s="1133"/>
      <c r="V32" s="1133">
        <v>6366</v>
      </c>
      <c r="W32" s="1133"/>
      <c r="X32" s="1133"/>
      <c r="Y32" s="1133"/>
      <c r="Z32" s="1133"/>
      <c r="AA32" s="1133">
        <v>1893</v>
      </c>
      <c r="AB32" s="1133"/>
      <c r="AC32" s="1133"/>
      <c r="AD32" s="1133"/>
      <c r="AE32" s="1134"/>
      <c r="AF32" s="1108">
        <v>66</v>
      </c>
      <c r="AG32" s="1109"/>
      <c r="AH32" s="1109"/>
      <c r="AI32" s="1109"/>
      <c r="AJ32" s="1110"/>
      <c r="AK32" s="1069">
        <v>2117</v>
      </c>
      <c r="AL32" s="1060"/>
      <c r="AM32" s="1060"/>
      <c r="AN32" s="1060"/>
      <c r="AO32" s="1060"/>
      <c r="AP32" s="1060">
        <v>17702</v>
      </c>
      <c r="AQ32" s="1060"/>
      <c r="AR32" s="1060"/>
      <c r="AS32" s="1060"/>
      <c r="AT32" s="1060"/>
      <c r="AU32" s="1060">
        <v>11949</v>
      </c>
      <c r="AV32" s="1060"/>
      <c r="AW32" s="1060"/>
      <c r="AX32" s="1060"/>
      <c r="AY32" s="1060"/>
      <c r="AZ32" s="1131" t="s">
        <v>608</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960</v>
      </c>
      <c r="AG63" s="1048"/>
      <c r="AH63" s="1048"/>
      <c r="AI63" s="1048"/>
      <c r="AJ63" s="1119"/>
      <c r="AK63" s="1120"/>
      <c r="AL63" s="1052"/>
      <c r="AM63" s="1052"/>
      <c r="AN63" s="1052"/>
      <c r="AO63" s="1052"/>
      <c r="AP63" s="1048">
        <v>20570</v>
      </c>
      <c r="AQ63" s="1048"/>
      <c r="AR63" s="1048"/>
      <c r="AS63" s="1048"/>
      <c r="AT63" s="1048"/>
      <c r="AU63" s="1048">
        <v>11949</v>
      </c>
      <c r="AV63" s="1048"/>
      <c r="AW63" s="1048"/>
      <c r="AX63" s="1048"/>
      <c r="AY63" s="1048"/>
      <c r="AZ63" s="1114"/>
      <c r="BA63" s="1114"/>
      <c r="BB63" s="1114"/>
      <c r="BC63" s="1114"/>
      <c r="BD63" s="1114"/>
      <c r="BE63" s="1049"/>
      <c r="BF63" s="1049"/>
      <c r="BG63" s="1049"/>
      <c r="BH63" s="1049"/>
      <c r="BI63" s="1050"/>
      <c r="BJ63" s="1115" t="s">
        <v>131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400</v>
      </c>
      <c r="AQ66" s="1091"/>
      <c r="AR66" s="1091"/>
      <c r="AS66" s="1091"/>
      <c r="AT66" s="1092"/>
      <c r="AU66" s="1090" t="s">
        <v>418</v>
      </c>
      <c r="AV66" s="1091"/>
      <c r="AW66" s="1091"/>
      <c r="AX66" s="1091"/>
      <c r="AY66" s="1092"/>
      <c r="AZ66" s="1090" t="s">
        <v>380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892</v>
      </c>
      <c r="R68" s="1071"/>
      <c r="S68" s="1071"/>
      <c r="T68" s="1071"/>
      <c r="U68" s="1071"/>
      <c r="V68" s="1071">
        <v>881</v>
      </c>
      <c r="W68" s="1071"/>
      <c r="X68" s="1071"/>
      <c r="Y68" s="1071"/>
      <c r="Z68" s="1071"/>
      <c r="AA68" s="1071">
        <v>11</v>
      </c>
      <c r="AB68" s="1071"/>
      <c r="AC68" s="1071"/>
      <c r="AD68" s="1071"/>
      <c r="AE68" s="1071"/>
      <c r="AF68" s="1071">
        <v>11</v>
      </c>
      <c r="AG68" s="1071"/>
      <c r="AH68" s="1071"/>
      <c r="AI68" s="1071"/>
      <c r="AJ68" s="1071"/>
      <c r="AK68" s="1071">
        <v>11</v>
      </c>
      <c r="AL68" s="1071"/>
      <c r="AM68" s="1071"/>
      <c r="AN68" s="1071"/>
      <c r="AO68" s="1071"/>
      <c r="AP68" s="1071" t="s">
        <v>593</v>
      </c>
      <c r="AQ68" s="1071"/>
      <c r="AR68" s="1071"/>
      <c r="AS68" s="1071"/>
      <c r="AT68" s="1071"/>
      <c r="AU68" s="1071" t="s">
        <v>582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12068</v>
      </c>
      <c r="R69" s="1060"/>
      <c r="S69" s="1060"/>
      <c r="T69" s="1060"/>
      <c r="U69" s="1060"/>
      <c r="V69" s="1060">
        <v>11720</v>
      </c>
      <c r="W69" s="1060"/>
      <c r="X69" s="1060"/>
      <c r="Y69" s="1060"/>
      <c r="Z69" s="1060"/>
      <c r="AA69" s="1060">
        <v>347</v>
      </c>
      <c r="AB69" s="1060"/>
      <c r="AC69" s="1060"/>
      <c r="AD69" s="1060"/>
      <c r="AE69" s="1060"/>
      <c r="AF69" s="1060">
        <v>347</v>
      </c>
      <c r="AG69" s="1060"/>
      <c r="AH69" s="1060"/>
      <c r="AI69" s="1060"/>
      <c r="AJ69" s="1060"/>
      <c r="AK69" s="1060" t="s">
        <v>593</v>
      </c>
      <c r="AL69" s="1060"/>
      <c r="AM69" s="1060"/>
      <c r="AN69" s="1060"/>
      <c r="AO69" s="1060"/>
      <c r="AP69" s="1060" t="s">
        <v>594</v>
      </c>
      <c r="AQ69" s="1060"/>
      <c r="AR69" s="1060"/>
      <c r="AS69" s="1060"/>
      <c r="AT69" s="1060"/>
      <c r="AU69" s="1060" t="s">
        <v>582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953</v>
      </c>
      <c r="R70" s="1060"/>
      <c r="S70" s="1060"/>
      <c r="T70" s="1060"/>
      <c r="U70" s="1060"/>
      <c r="V70" s="1060">
        <v>951</v>
      </c>
      <c r="W70" s="1060"/>
      <c r="X70" s="1060"/>
      <c r="Y70" s="1060"/>
      <c r="Z70" s="1060"/>
      <c r="AA70" s="1060">
        <v>2</v>
      </c>
      <c r="AB70" s="1060"/>
      <c r="AC70" s="1060"/>
      <c r="AD70" s="1060"/>
      <c r="AE70" s="1060"/>
      <c r="AF70" s="1060">
        <v>2</v>
      </c>
      <c r="AG70" s="1060"/>
      <c r="AH70" s="1060"/>
      <c r="AI70" s="1060"/>
      <c r="AJ70" s="1060"/>
      <c r="AK70" s="1060">
        <v>3</v>
      </c>
      <c r="AL70" s="1060"/>
      <c r="AM70" s="1060"/>
      <c r="AN70" s="1060"/>
      <c r="AO70" s="1060"/>
      <c r="AP70" s="1060" t="s">
        <v>593</v>
      </c>
      <c r="AQ70" s="1060"/>
      <c r="AR70" s="1060"/>
      <c r="AS70" s="1060"/>
      <c r="AT70" s="1060"/>
      <c r="AU70" s="1060" t="s">
        <v>582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2951</v>
      </c>
      <c r="R71" s="1060"/>
      <c r="S71" s="1060"/>
      <c r="T71" s="1060"/>
      <c r="U71" s="1060"/>
      <c r="V71" s="1060">
        <v>2836</v>
      </c>
      <c r="W71" s="1060"/>
      <c r="X71" s="1060"/>
      <c r="Y71" s="1060"/>
      <c r="Z71" s="1060"/>
      <c r="AA71" s="1060">
        <v>115</v>
      </c>
      <c r="AB71" s="1060"/>
      <c r="AC71" s="1060"/>
      <c r="AD71" s="1060"/>
      <c r="AE71" s="1060"/>
      <c r="AF71" s="1060">
        <v>20</v>
      </c>
      <c r="AG71" s="1060"/>
      <c r="AH71" s="1060"/>
      <c r="AI71" s="1060"/>
      <c r="AJ71" s="1060"/>
      <c r="AK71" s="1060">
        <v>35</v>
      </c>
      <c r="AL71" s="1060"/>
      <c r="AM71" s="1060"/>
      <c r="AN71" s="1060"/>
      <c r="AO71" s="1060"/>
      <c r="AP71" s="1060">
        <v>556</v>
      </c>
      <c r="AQ71" s="1060"/>
      <c r="AR71" s="1060"/>
      <c r="AS71" s="1060"/>
      <c r="AT71" s="1060"/>
      <c r="AU71" s="1060">
        <v>168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146</v>
      </c>
      <c r="R72" s="1060"/>
      <c r="S72" s="1060"/>
      <c r="T72" s="1060"/>
      <c r="U72" s="1060"/>
      <c r="V72" s="1060">
        <v>138</v>
      </c>
      <c r="W72" s="1060"/>
      <c r="X72" s="1060"/>
      <c r="Y72" s="1060"/>
      <c r="Z72" s="1060"/>
      <c r="AA72" s="1060">
        <v>7</v>
      </c>
      <c r="AB72" s="1060"/>
      <c r="AC72" s="1060"/>
      <c r="AD72" s="1060"/>
      <c r="AE72" s="1060"/>
      <c r="AF72" s="1060">
        <v>7</v>
      </c>
      <c r="AG72" s="1060"/>
      <c r="AH72" s="1060"/>
      <c r="AI72" s="1060"/>
      <c r="AJ72" s="1060"/>
      <c r="AK72" s="1060" t="s">
        <v>593</v>
      </c>
      <c r="AL72" s="1060"/>
      <c r="AM72" s="1060"/>
      <c r="AN72" s="1060"/>
      <c r="AO72" s="1060"/>
      <c r="AP72" s="1060" t="s">
        <v>593</v>
      </c>
      <c r="AQ72" s="1060"/>
      <c r="AR72" s="1060"/>
      <c r="AS72" s="1060"/>
      <c r="AT72" s="1060"/>
      <c r="AU72" s="1060" t="s">
        <v>582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v>269</v>
      </c>
      <c r="R73" s="1060"/>
      <c r="S73" s="1060"/>
      <c r="T73" s="1060"/>
      <c r="U73" s="1060"/>
      <c r="V73" s="1060">
        <v>158</v>
      </c>
      <c r="W73" s="1060"/>
      <c r="X73" s="1060"/>
      <c r="Y73" s="1060"/>
      <c r="Z73" s="1060"/>
      <c r="AA73" s="1060">
        <v>111</v>
      </c>
      <c r="AB73" s="1060"/>
      <c r="AC73" s="1060"/>
      <c r="AD73" s="1060"/>
      <c r="AE73" s="1060"/>
      <c r="AF73" s="1060">
        <v>111</v>
      </c>
      <c r="AG73" s="1060"/>
      <c r="AH73" s="1060"/>
      <c r="AI73" s="1060"/>
      <c r="AJ73" s="1060"/>
      <c r="AK73" s="1060">
        <v>37</v>
      </c>
      <c r="AL73" s="1060"/>
      <c r="AM73" s="1060"/>
      <c r="AN73" s="1060"/>
      <c r="AO73" s="1060"/>
      <c r="AP73" s="1060" t="s">
        <v>593</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592</v>
      </c>
      <c r="C74" s="1064"/>
      <c r="D74" s="1064"/>
      <c r="E74" s="1064"/>
      <c r="F74" s="1064"/>
      <c r="G74" s="1064"/>
      <c r="H74" s="1064"/>
      <c r="I74" s="1064"/>
      <c r="J74" s="1064"/>
      <c r="K74" s="1064"/>
      <c r="L74" s="1064"/>
      <c r="M74" s="1064"/>
      <c r="N74" s="1064"/>
      <c r="O74" s="1064"/>
      <c r="P74" s="1065"/>
      <c r="Q74" s="1066">
        <v>259116</v>
      </c>
      <c r="R74" s="1060"/>
      <c r="S74" s="1060"/>
      <c r="T74" s="1060"/>
      <c r="U74" s="1060"/>
      <c r="V74" s="1060">
        <v>249624</v>
      </c>
      <c r="W74" s="1060"/>
      <c r="X74" s="1060"/>
      <c r="Y74" s="1060"/>
      <c r="Z74" s="1060"/>
      <c r="AA74" s="1060">
        <v>9492</v>
      </c>
      <c r="AB74" s="1060"/>
      <c r="AC74" s="1060"/>
      <c r="AD74" s="1060"/>
      <c r="AE74" s="1060"/>
      <c r="AF74" s="1060">
        <v>9491</v>
      </c>
      <c r="AG74" s="1060"/>
      <c r="AH74" s="1060"/>
      <c r="AI74" s="1060"/>
      <c r="AJ74" s="1060"/>
      <c r="AK74" s="1060">
        <v>7985</v>
      </c>
      <c r="AL74" s="1060"/>
      <c r="AM74" s="1060"/>
      <c r="AN74" s="1060"/>
      <c r="AO74" s="1060"/>
      <c r="AP74" s="1060" t="s">
        <v>593</v>
      </c>
      <c r="AQ74" s="1060"/>
      <c r="AR74" s="1060"/>
      <c r="AS74" s="1060"/>
      <c r="AT74" s="1060"/>
      <c r="AU74" s="1060" t="s">
        <v>582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9989</v>
      </c>
      <c r="AG88" s="1048"/>
      <c r="AH88" s="1048"/>
      <c r="AI88" s="1048"/>
      <c r="AJ88" s="1048"/>
      <c r="AK88" s="1052"/>
      <c r="AL88" s="1052"/>
      <c r="AM88" s="1052"/>
      <c r="AN88" s="1052"/>
      <c r="AO88" s="1052"/>
      <c r="AP88" s="1048">
        <v>556</v>
      </c>
      <c r="AQ88" s="1048"/>
      <c r="AR88" s="1048"/>
      <c r="AS88" s="1048"/>
      <c r="AT88" s="1048"/>
      <c r="AU88" s="1048">
        <v>168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364</v>
      </c>
      <c r="CS102" s="1040"/>
      <c r="CT102" s="1040"/>
      <c r="CU102" s="1040"/>
      <c r="CV102" s="1041"/>
      <c r="CW102" s="1039" t="s">
        <v>610</v>
      </c>
      <c r="CX102" s="1040"/>
      <c r="CY102" s="1040"/>
      <c r="CZ102" s="1040"/>
      <c r="DA102" s="1041"/>
      <c r="DB102" s="1039">
        <v>257</v>
      </c>
      <c r="DC102" s="1040"/>
      <c r="DD102" s="1040"/>
      <c r="DE102" s="1040"/>
      <c r="DF102" s="1041"/>
      <c r="DG102" s="1039" t="s">
        <v>611</v>
      </c>
      <c r="DH102" s="1040"/>
      <c r="DI102" s="1040"/>
      <c r="DJ102" s="1040"/>
      <c r="DK102" s="1041"/>
      <c r="DL102" s="1039" t="s">
        <v>601</v>
      </c>
      <c r="DM102" s="1040"/>
      <c r="DN102" s="1040"/>
      <c r="DO102" s="1040"/>
      <c r="DP102" s="1041"/>
      <c r="DQ102" s="1039" t="s">
        <v>601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311</v>
      </c>
      <c r="AG109" s="983"/>
      <c r="AH109" s="983"/>
      <c r="AI109" s="983"/>
      <c r="AJ109" s="984"/>
      <c r="AK109" s="985" t="s">
        <v>310</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311</v>
      </c>
      <c r="BW109" s="983"/>
      <c r="BX109" s="983"/>
      <c r="BY109" s="983"/>
      <c r="BZ109" s="984"/>
      <c r="CA109" s="985" t="s">
        <v>310</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311</v>
      </c>
      <c r="DM109" s="983"/>
      <c r="DN109" s="983"/>
      <c r="DO109" s="983"/>
      <c r="DP109" s="984"/>
      <c r="DQ109" s="985" t="s">
        <v>310</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2207528</v>
      </c>
      <c r="AB110" s="976"/>
      <c r="AC110" s="976"/>
      <c r="AD110" s="976"/>
      <c r="AE110" s="977"/>
      <c r="AF110" s="978">
        <v>2105425</v>
      </c>
      <c r="AG110" s="976"/>
      <c r="AH110" s="976"/>
      <c r="AI110" s="976"/>
      <c r="AJ110" s="977"/>
      <c r="AK110" s="978">
        <v>2068427</v>
      </c>
      <c r="AL110" s="976"/>
      <c r="AM110" s="976"/>
      <c r="AN110" s="976"/>
      <c r="AO110" s="977"/>
      <c r="AP110" s="979">
        <v>19.7</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26176286</v>
      </c>
      <c r="BR110" s="923"/>
      <c r="BS110" s="923"/>
      <c r="BT110" s="923"/>
      <c r="BU110" s="923"/>
      <c r="BV110" s="923">
        <v>25534395</v>
      </c>
      <c r="BW110" s="923"/>
      <c r="BX110" s="923"/>
      <c r="BY110" s="923"/>
      <c r="BZ110" s="923"/>
      <c r="CA110" s="923">
        <v>24697181</v>
      </c>
      <c r="CB110" s="923"/>
      <c r="CC110" s="923"/>
      <c r="CD110" s="923"/>
      <c r="CE110" s="923"/>
      <c r="CF110" s="947">
        <v>235</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435</v>
      </c>
      <c r="DR110" s="923"/>
      <c r="DS110" s="923"/>
      <c r="DT110" s="923"/>
      <c r="DU110" s="923"/>
      <c r="DV110" s="924" t="s">
        <v>131</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131</v>
      </c>
      <c r="AB111" s="1004"/>
      <c r="AC111" s="1004"/>
      <c r="AD111" s="1004"/>
      <c r="AE111" s="1005"/>
      <c r="AF111" s="1006" t="s">
        <v>435</v>
      </c>
      <c r="AG111" s="1004"/>
      <c r="AH111" s="1004"/>
      <c r="AI111" s="1004"/>
      <c r="AJ111" s="1005"/>
      <c r="AK111" s="1006" t="s">
        <v>435</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8402</v>
      </c>
      <c r="BR111" s="895"/>
      <c r="BS111" s="895"/>
      <c r="BT111" s="895"/>
      <c r="BU111" s="895"/>
      <c r="BV111" s="895">
        <v>6302</v>
      </c>
      <c r="BW111" s="895"/>
      <c r="BX111" s="895"/>
      <c r="BY111" s="895"/>
      <c r="BZ111" s="895"/>
      <c r="CA111" s="895">
        <v>4201</v>
      </c>
      <c r="CB111" s="895"/>
      <c r="CC111" s="895"/>
      <c r="CD111" s="895"/>
      <c r="CE111" s="895"/>
      <c r="CF111" s="956">
        <v>0</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131</v>
      </c>
      <c r="DM111" s="895"/>
      <c r="DN111" s="895"/>
      <c r="DO111" s="895"/>
      <c r="DP111" s="895"/>
      <c r="DQ111" s="895" t="s">
        <v>435</v>
      </c>
      <c r="DR111" s="895"/>
      <c r="DS111" s="895"/>
      <c r="DT111" s="895"/>
      <c r="DU111" s="895"/>
      <c r="DV111" s="872" t="s">
        <v>435</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437</v>
      </c>
      <c r="AG112" s="858"/>
      <c r="AH112" s="858"/>
      <c r="AI112" s="858"/>
      <c r="AJ112" s="859"/>
      <c r="AK112" s="860" t="s">
        <v>131</v>
      </c>
      <c r="AL112" s="858"/>
      <c r="AM112" s="858"/>
      <c r="AN112" s="858"/>
      <c r="AO112" s="859"/>
      <c r="AP112" s="905" t="s">
        <v>437</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12638740</v>
      </c>
      <c r="BR112" s="895"/>
      <c r="BS112" s="895"/>
      <c r="BT112" s="895"/>
      <c r="BU112" s="895"/>
      <c r="BV112" s="895">
        <v>12135327</v>
      </c>
      <c r="BW112" s="895"/>
      <c r="BX112" s="895"/>
      <c r="BY112" s="895"/>
      <c r="BZ112" s="895"/>
      <c r="CA112" s="895">
        <v>11948988</v>
      </c>
      <c r="CB112" s="895"/>
      <c r="CC112" s="895"/>
      <c r="CD112" s="895"/>
      <c r="CE112" s="895"/>
      <c r="CF112" s="956">
        <v>113.7</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131</v>
      </c>
      <c r="DM112" s="895"/>
      <c r="DN112" s="895"/>
      <c r="DO112" s="895"/>
      <c r="DP112" s="895"/>
      <c r="DQ112" s="895" t="s">
        <v>437</v>
      </c>
      <c r="DR112" s="895"/>
      <c r="DS112" s="895"/>
      <c r="DT112" s="895"/>
      <c r="DU112" s="895"/>
      <c r="DV112" s="872" t="s">
        <v>435</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1154052</v>
      </c>
      <c r="AB113" s="1004"/>
      <c r="AC113" s="1004"/>
      <c r="AD113" s="1004"/>
      <c r="AE113" s="1005"/>
      <c r="AF113" s="1006">
        <v>1238842</v>
      </c>
      <c r="AG113" s="1004"/>
      <c r="AH113" s="1004"/>
      <c r="AI113" s="1004"/>
      <c r="AJ113" s="1005"/>
      <c r="AK113" s="1006">
        <v>1065727</v>
      </c>
      <c r="AL113" s="1004"/>
      <c r="AM113" s="1004"/>
      <c r="AN113" s="1004"/>
      <c r="AO113" s="1005"/>
      <c r="AP113" s="1007">
        <v>10.1</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132539</v>
      </c>
      <c r="BR113" s="895"/>
      <c r="BS113" s="895"/>
      <c r="BT113" s="895"/>
      <c r="BU113" s="895"/>
      <c r="BV113" s="895">
        <v>130513</v>
      </c>
      <c r="BW113" s="895"/>
      <c r="BX113" s="895"/>
      <c r="BY113" s="895"/>
      <c r="BZ113" s="895"/>
      <c r="CA113" s="895">
        <v>126304</v>
      </c>
      <c r="CB113" s="895"/>
      <c r="CC113" s="895"/>
      <c r="CD113" s="895"/>
      <c r="CE113" s="895"/>
      <c r="CF113" s="956">
        <v>1.2</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131</v>
      </c>
      <c r="DH113" s="858"/>
      <c r="DI113" s="858"/>
      <c r="DJ113" s="858"/>
      <c r="DK113" s="859"/>
      <c r="DL113" s="860" t="s">
        <v>131</v>
      </c>
      <c r="DM113" s="858"/>
      <c r="DN113" s="858"/>
      <c r="DO113" s="858"/>
      <c r="DP113" s="859"/>
      <c r="DQ113" s="860" t="s">
        <v>131</v>
      </c>
      <c r="DR113" s="858"/>
      <c r="DS113" s="858"/>
      <c r="DT113" s="858"/>
      <c r="DU113" s="859"/>
      <c r="DV113" s="905" t="s">
        <v>437</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113774</v>
      </c>
      <c r="AB114" s="858"/>
      <c r="AC114" s="858"/>
      <c r="AD114" s="858"/>
      <c r="AE114" s="859"/>
      <c r="AF114" s="860">
        <v>66774</v>
      </c>
      <c r="AG114" s="858"/>
      <c r="AH114" s="858"/>
      <c r="AI114" s="858"/>
      <c r="AJ114" s="859"/>
      <c r="AK114" s="860">
        <v>14846</v>
      </c>
      <c r="AL114" s="858"/>
      <c r="AM114" s="858"/>
      <c r="AN114" s="858"/>
      <c r="AO114" s="859"/>
      <c r="AP114" s="905">
        <v>0.1</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1305640</v>
      </c>
      <c r="BR114" s="895"/>
      <c r="BS114" s="895"/>
      <c r="BT114" s="895"/>
      <c r="BU114" s="895"/>
      <c r="BV114" s="895">
        <v>1269464</v>
      </c>
      <c r="BW114" s="895"/>
      <c r="BX114" s="895"/>
      <c r="BY114" s="895"/>
      <c r="BZ114" s="895"/>
      <c r="CA114" s="895">
        <v>1158471</v>
      </c>
      <c r="CB114" s="895"/>
      <c r="CC114" s="895"/>
      <c r="CD114" s="895"/>
      <c r="CE114" s="895"/>
      <c r="CF114" s="956">
        <v>11</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131</v>
      </c>
      <c r="DM114" s="858"/>
      <c r="DN114" s="858"/>
      <c r="DO114" s="858"/>
      <c r="DP114" s="859"/>
      <c r="DQ114" s="860" t="s">
        <v>131</v>
      </c>
      <c r="DR114" s="858"/>
      <c r="DS114" s="858"/>
      <c r="DT114" s="858"/>
      <c r="DU114" s="859"/>
      <c r="DV114" s="905" t="s">
        <v>437</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2101</v>
      </c>
      <c r="AB115" s="1004"/>
      <c r="AC115" s="1004"/>
      <c r="AD115" s="1004"/>
      <c r="AE115" s="1005"/>
      <c r="AF115" s="1006">
        <v>2101</v>
      </c>
      <c r="AG115" s="1004"/>
      <c r="AH115" s="1004"/>
      <c r="AI115" s="1004"/>
      <c r="AJ115" s="1005"/>
      <c r="AK115" s="1006">
        <v>2101</v>
      </c>
      <c r="AL115" s="1004"/>
      <c r="AM115" s="1004"/>
      <c r="AN115" s="1004"/>
      <c r="AO115" s="1005"/>
      <c r="AP115" s="1007">
        <v>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2920</v>
      </c>
      <c r="BR115" s="895"/>
      <c r="BS115" s="895"/>
      <c r="BT115" s="895"/>
      <c r="BU115" s="895"/>
      <c r="BV115" s="895">
        <v>6067</v>
      </c>
      <c r="BW115" s="895"/>
      <c r="BX115" s="895"/>
      <c r="BY115" s="895"/>
      <c r="BZ115" s="895"/>
      <c r="CA115" s="895">
        <v>5219</v>
      </c>
      <c r="CB115" s="895"/>
      <c r="CC115" s="895"/>
      <c r="CD115" s="895"/>
      <c r="CE115" s="895"/>
      <c r="CF115" s="956">
        <v>0</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131</v>
      </c>
      <c r="DH115" s="858"/>
      <c r="DI115" s="858"/>
      <c r="DJ115" s="858"/>
      <c r="DK115" s="859"/>
      <c r="DL115" s="860" t="s">
        <v>437</v>
      </c>
      <c r="DM115" s="858"/>
      <c r="DN115" s="858"/>
      <c r="DO115" s="858"/>
      <c r="DP115" s="859"/>
      <c r="DQ115" s="860" t="s">
        <v>435</v>
      </c>
      <c r="DR115" s="858"/>
      <c r="DS115" s="858"/>
      <c r="DT115" s="858"/>
      <c r="DU115" s="859"/>
      <c r="DV115" s="905" t="s">
        <v>437</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435</v>
      </c>
      <c r="AB116" s="858"/>
      <c r="AC116" s="858"/>
      <c r="AD116" s="858"/>
      <c r="AE116" s="859"/>
      <c r="AF116" s="860" t="s">
        <v>131</v>
      </c>
      <c r="AG116" s="858"/>
      <c r="AH116" s="858"/>
      <c r="AI116" s="858"/>
      <c r="AJ116" s="859"/>
      <c r="AK116" s="860" t="s">
        <v>131</v>
      </c>
      <c r="AL116" s="858"/>
      <c r="AM116" s="858"/>
      <c r="AN116" s="858"/>
      <c r="AO116" s="859"/>
      <c r="AP116" s="905" t="s">
        <v>435</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131</v>
      </c>
      <c r="BW116" s="895"/>
      <c r="BX116" s="895"/>
      <c r="BY116" s="895"/>
      <c r="BZ116" s="895"/>
      <c r="CA116" s="895" t="s">
        <v>131</v>
      </c>
      <c r="CB116" s="895"/>
      <c r="CC116" s="895"/>
      <c r="CD116" s="895"/>
      <c r="CE116" s="895"/>
      <c r="CF116" s="956" t="s">
        <v>437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8402</v>
      </c>
      <c r="DH116" s="858"/>
      <c r="DI116" s="858"/>
      <c r="DJ116" s="858"/>
      <c r="DK116" s="859"/>
      <c r="DL116" s="860">
        <v>6302</v>
      </c>
      <c r="DM116" s="858"/>
      <c r="DN116" s="858"/>
      <c r="DO116" s="858"/>
      <c r="DP116" s="859"/>
      <c r="DQ116" s="860">
        <v>4201</v>
      </c>
      <c r="DR116" s="858"/>
      <c r="DS116" s="858"/>
      <c r="DT116" s="858"/>
      <c r="DU116" s="859"/>
      <c r="DV116" s="905">
        <v>0</v>
      </c>
      <c r="DW116" s="906"/>
      <c r="DX116" s="906"/>
      <c r="DY116" s="906"/>
      <c r="DZ116" s="907"/>
    </row>
    <row r="117" spans="1:130" s="246" customFormat="1" ht="26.25" customHeight="1" x14ac:dyDescent="0.15">
      <c r="A117" s="982" t="s">
        <v>192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3477455</v>
      </c>
      <c r="AB117" s="990"/>
      <c r="AC117" s="990"/>
      <c r="AD117" s="990"/>
      <c r="AE117" s="991"/>
      <c r="AF117" s="992">
        <v>3413142</v>
      </c>
      <c r="AG117" s="990"/>
      <c r="AH117" s="990"/>
      <c r="AI117" s="990"/>
      <c r="AJ117" s="991"/>
      <c r="AK117" s="992">
        <v>3151101</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131</v>
      </c>
      <c r="BR117" s="895"/>
      <c r="BS117" s="895"/>
      <c r="BT117" s="895"/>
      <c r="BU117" s="895"/>
      <c r="BV117" s="895" t="s">
        <v>458</v>
      </c>
      <c r="BW117" s="895"/>
      <c r="BX117" s="895"/>
      <c r="BY117" s="895"/>
      <c r="BZ117" s="895"/>
      <c r="CA117" s="895" t="s">
        <v>131</v>
      </c>
      <c r="CB117" s="895"/>
      <c r="CC117" s="895"/>
      <c r="CD117" s="895"/>
      <c r="CE117" s="895"/>
      <c r="CF117" s="956" t="s">
        <v>459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461</v>
      </c>
      <c r="DH117" s="858"/>
      <c r="DI117" s="858"/>
      <c r="DJ117" s="858"/>
      <c r="DK117" s="859"/>
      <c r="DL117" s="860" t="s">
        <v>131</v>
      </c>
      <c r="DM117" s="858"/>
      <c r="DN117" s="858"/>
      <c r="DO117" s="858"/>
      <c r="DP117" s="859"/>
      <c r="DQ117" s="860" t="s">
        <v>131</v>
      </c>
      <c r="DR117" s="858"/>
      <c r="DS117" s="858"/>
      <c r="DT117" s="858"/>
      <c r="DU117" s="859"/>
      <c r="DV117" s="905" t="s">
        <v>131</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311</v>
      </c>
      <c r="AG118" s="983"/>
      <c r="AH118" s="983"/>
      <c r="AI118" s="983"/>
      <c r="AJ118" s="984"/>
      <c r="AK118" s="985" t="s">
        <v>310</v>
      </c>
      <c r="AL118" s="983"/>
      <c r="AM118" s="983"/>
      <c r="AN118" s="983"/>
      <c r="AO118" s="984"/>
      <c r="AP118" s="986" t="s">
        <v>429</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459</v>
      </c>
      <c r="BR118" s="926"/>
      <c r="BS118" s="926"/>
      <c r="BT118" s="926"/>
      <c r="BU118" s="926"/>
      <c r="BV118" s="926" t="s">
        <v>459</v>
      </c>
      <c r="BW118" s="926"/>
      <c r="BX118" s="926"/>
      <c r="BY118" s="926"/>
      <c r="BZ118" s="926"/>
      <c r="CA118" s="926" t="s">
        <v>459</v>
      </c>
      <c r="CB118" s="926"/>
      <c r="CC118" s="926"/>
      <c r="CD118" s="926"/>
      <c r="CE118" s="926"/>
      <c r="CF118" s="956" t="s">
        <v>463</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131</v>
      </c>
      <c r="DH118" s="858"/>
      <c r="DI118" s="858"/>
      <c r="DJ118" s="858"/>
      <c r="DK118" s="859"/>
      <c r="DL118" s="860" t="s">
        <v>461</v>
      </c>
      <c r="DM118" s="858"/>
      <c r="DN118" s="858"/>
      <c r="DO118" s="858"/>
      <c r="DP118" s="859"/>
      <c r="DQ118" s="860" t="s">
        <v>131</v>
      </c>
      <c r="DR118" s="858"/>
      <c r="DS118" s="858"/>
      <c r="DT118" s="858"/>
      <c r="DU118" s="859"/>
      <c r="DV118" s="905" t="s">
        <v>131</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465</v>
      </c>
      <c r="AB119" s="976"/>
      <c r="AC119" s="976"/>
      <c r="AD119" s="976"/>
      <c r="AE119" s="977"/>
      <c r="AF119" s="978" t="s">
        <v>131</v>
      </c>
      <c r="AG119" s="976"/>
      <c r="AH119" s="976"/>
      <c r="AI119" s="976"/>
      <c r="AJ119" s="977"/>
      <c r="AK119" s="978" t="s">
        <v>458</v>
      </c>
      <c r="AL119" s="976"/>
      <c r="AM119" s="976"/>
      <c r="AN119" s="976"/>
      <c r="AO119" s="977"/>
      <c r="AP119" s="979" t="s">
        <v>131</v>
      </c>
      <c r="AQ119" s="980"/>
      <c r="AR119" s="980"/>
      <c r="AS119" s="980"/>
      <c r="AT119" s="981"/>
      <c r="AU119" s="1019"/>
      <c r="AV119" s="1020"/>
      <c r="AW119" s="1020"/>
      <c r="AX119" s="1020"/>
      <c r="AY119" s="1020"/>
      <c r="AZ119" s="277" t="s">
        <v>192</v>
      </c>
      <c r="BA119" s="277"/>
      <c r="BB119" s="277"/>
      <c r="BC119" s="277"/>
      <c r="BD119" s="277"/>
      <c r="BE119" s="277"/>
      <c r="BF119" s="277"/>
      <c r="BG119" s="277"/>
      <c r="BH119" s="277"/>
      <c r="BI119" s="277"/>
      <c r="BJ119" s="277"/>
      <c r="BK119" s="277"/>
      <c r="BL119" s="277"/>
      <c r="BM119" s="277"/>
      <c r="BN119" s="277"/>
      <c r="BO119" s="958" t="s">
        <v>466</v>
      </c>
      <c r="BP119" s="959"/>
      <c r="BQ119" s="963">
        <v>40264527</v>
      </c>
      <c r="BR119" s="926"/>
      <c r="BS119" s="926"/>
      <c r="BT119" s="926"/>
      <c r="BU119" s="926"/>
      <c r="BV119" s="926">
        <v>39082068</v>
      </c>
      <c r="BW119" s="926"/>
      <c r="BX119" s="926"/>
      <c r="BY119" s="926"/>
      <c r="BZ119" s="926"/>
      <c r="CA119" s="926">
        <v>37940364</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461</v>
      </c>
      <c r="DH119" s="841"/>
      <c r="DI119" s="841"/>
      <c r="DJ119" s="841"/>
      <c r="DK119" s="842"/>
      <c r="DL119" s="843" t="s">
        <v>458</v>
      </c>
      <c r="DM119" s="841"/>
      <c r="DN119" s="841"/>
      <c r="DO119" s="841"/>
      <c r="DP119" s="842"/>
      <c r="DQ119" s="843" t="s">
        <v>131</v>
      </c>
      <c r="DR119" s="841"/>
      <c r="DS119" s="841"/>
      <c r="DT119" s="841"/>
      <c r="DU119" s="842"/>
      <c r="DV119" s="929" t="s">
        <v>131</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459</v>
      </c>
      <c r="AB120" s="858"/>
      <c r="AC120" s="858"/>
      <c r="AD120" s="858"/>
      <c r="AE120" s="859"/>
      <c r="AF120" s="860" t="s">
        <v>459</v>
      </c>
      <c r="AG120" s="858"/>
      <c r="AH120" s="858"/>
      <c r="AI120" s="858"/>
      <c r="AJ120" s="859"/>
      <c r="AK120" s="860" t="s">
        <v>131</v>
      </c>
      <c r="AL120" s="858"/>
      <c r="AM120" s="858"/>
      <c r="AN120" s="858"/>
      <c r="AO120" s="859"/>
      <c r="AP120" s="905" t="s">
        <v>461</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7781654</v>
      </c>
      <c r="BR120" s="923"/>
      <c r="BS120" s="923"/>
      <c r="BT120" s="923"/>
      <c r="BU120" s="923"/>
      <c r="BV120" s="923">
        <v>8729542</v>
      </c>
      <c r="BW120" s="923"/>
      <c r="BX120" s="923"/>
      <c r="BY120" s="923"/>
      <c r="BZ120" s="923"/>
      <c r="CA120" s="923">
        <v>9595039</v>
      </c>
      <c r="CB120" s="923"/>
      <c r="CC120" s="923"/>
      <c r="CD120" s="923"/>
      <c r="CE120" s="923"/>
      <c r="CF120" s="947">
        <v>91.3</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12527522</v>
      </c>
      <c r="DH120" s="923"/>
      <c r="DI120" s="923"/>
      <c r="DJ120" s="923"/>
      <c r="DK120" s="923"/>
      <c r="DL120" s="923">
        <v>12135327</v>
      </c>
      <c r="DM120" s="923"/>
      <c r="DN120" s="923"/>
      <c r="DO120" s="923"/>
      <c r="DP120" s="923"/>
      <c r="DQ120" s="923">
        <v>11948988</v>
      </c>
      <c r="DR120" s="923"/>
      <c r="DS120" s="923"/>
      <c r="DT120" s="923"/>
      <c r="DU120" s="923"/>
      <c r="DV120" s="924">
        <v>113.7</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458</v>
      </c>
      <c r="AB121" s="858"/>
      <c r="AC121" s="858"/>
      <c r="AD121" s="858"/>
      <c r="AE121" s="859"/>
      <c r="AF121" s="860" t="s">
        <v>131</v>
      </c>
      <c r="AG121" s="858"/>
      <c r="AH121" s="858"/>
      <c r="AI121" s="858"/>
      <c r="AJ121" s="859"/>
      <c r="AK121" s="860" t="s">
        <v>459</v>
      </c>
      <c r="AL121" s="858"/>
      <c r="AM121" s="858"/>
      <c r="AN121" s="858"/>
      <c r="AO121" s="859"/>
      <c r="AP121" s="905" t="s">
        <v>459</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6349866</v>
      </c>
      <c r="BR121" s="895"/>
      <c r="BS121" s="895"/>
      <c r="BT121" s="895"/>
      <c r="BU121" s="895"/>
      <c r="BV121" s="895">
        <v>6219670</v>
      </c>
      <c r="BW121" s="895"/>
      <c r="BX121" s="895"/>
      <c r="BY121" s="895"/>
      <c r="BZ121" s="895"/>
      <c r="CA121" s="895">
        <v>6542521</v>
      </c>
      <c r="CB121" s="895"/>
      <c r="CC121" s="895"/>
      <c r="CD121" s="895"/>
      <c r="CE121" s="895"/>
      <c r="CF121" s="956">
        <v>62.3</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t="s">
        <v>459</v>
      </c>
      <c r="DH121" s="895"/>
      <c r="DI121" s="895"/>
      <c r="DJ121" s="895"/>
      <c r="DK121" s="895"/>
      <c r="DL121" s="895" t="s">
        <v>465</v>
      </c>
      <c r="DM121" s="895"/>
      <c r="DN121" s="895"/>
      <c r="DO121" s="895"/>
      <c r="DP121" s="895"/>
      <c r="DQ121" s="895" t="s">
        <v>459</v>
      </c>
      <c r="DR121" s="895"/>
      <c r="DS121" s="895"/>
      <c r="DT121" s="895"/>
      <c r="DU121" s="895"/>
      <c r="DV121" s="872" t="s">
        <v>131</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459</v>
      </c>
      <c r="AB122" s="858"/>
      <c r="AC122" s="858"/>
      <c r="AD122" s="858"/>
      <c r="AE122" s="859"/>
      <c r="AF122" s="860" t="s">
        <v>465</v>
      </c>
      <c r="AG122" s="858"/>
      <c r="AH122" s="858"/>
      <c r="AI122" s="858"/>
      <c r="AJ122" s="859"/>
      <c r="AK122" s="860" t="s">
        <v>458</v>
      </c>
      <c r="AL122" s="858"/>
      <c r="AM122" s="858"/>
      <c r="AN122" s="858"/>
      <c r="AO122" s="859"/>
      <c r="AP122" s="905" t="s">
        <v>131</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24108387</v>
      </c>
      <c r="BR122" s="926"/>
      <c r="BS122" s="926"/>
      <c r="BT122" s="926"/>
      <c r="BU122" s="926"/>
      <c r="BV122" s="926">
        <v>23459103</v>
      </c>
      <c r="BW122" s="926"/>
      <c r="BX122" s="926"/>
      <c r="BY122" s="926"/>
      <c r="BZ122" s="926"/>
      <c r="CA122" s="926">
        <v>22910376</v>
      </c>
      <c r="CB122" s="926"/>
      <c r="CC122" s="926"/>
      <c r="CD122" s="926"/>
      <c r="CE122" s="926"/>
      <c r="CF122" s="927">
        <v>218</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131</v>
      </c>
      <c r="DH122" s="895"/>
      <c r="DI122" s="895"/>
      <c r="DJ122" s="895"/>
      <c r="DK122" s="895"/>
      <c r="DL122" s="895" t="s">
        <v>131</v>
      </c>
      <c r="DM122" s="895"/>
      <c r="DN122" s="895"/>
      <c r="DO122" s="895"/>
      <c r="DP122" s="895"/>
      <c r="DQ122" s="895" t="s">
        <v>459</v>
      </c>
      <c r="DR122" s="895"/>
      <c r="DS122" s="895"/>
      <c r="DT122" s="895"/>
      <c r="DU122" s="895"/>
      <c r="DV122" s="872" t="s">
        <v>131</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2101</v>
      </c>
      <c r="AB123" s="858"/>
      <c r="AC123" s="858"/>
      <c r="AD123" s="858"/>
      <c r="AE123" s="859"/>
      <c r="AF123" s="860">
        <v>2101</v>
      </c>
      <c r="AG123" s="858"/>
      <c r="AH123" s="858"/>
      <c r="AI123" s="858"/>
      <c r="AJ123" s="859"/>
      <c r="AK123" s="860">
        <v>2101</v>
      </c>
      <c r="AL123" s="858"/>
      <c r="AM123" s="858"/>
      <c r="AN123" s="858"/>
      <c r="AO123" s="859"/>
      <c r="AP123" s="905">
        <v>0</v>
      </c>
      <c r="AQ123" s="906"/>
      <c r="AR123" s="906"/>
      <c r="AS123" s="906"/>
      <c r="AT123" s="907"/>
      <c r="AU123" s="970"/>
      <c r="AV123" s="971"/>
      <c r="AW123" s="971"/>
      <c r="AX123" s="971"/>
      <c r="AY123" s="971"/>
      <c r="AZ123" s="277" t="s">
        <v>192</v>
      </c>
      <c r="BA123" s="277"/>
      <c r="BB123" s="277"/>
      <c r="BC123" s="277"/>
      <c r="BD123" s="277"/>
      <c r="BE123" s="277"/>
      <c r="BF123" s="277"/>
      <c r="BG123" s="277"/>
      <c r="BH123" s="277"/>
      <c r="BI123" s="277"/>
      <c r="BJ123" s="277"/>
      <c r="BK123" s="277"/>
      <c r="BL123" s="277"/>
      <c r="BM123" s="277"/>
      <c r="BN123" s="277"/>
      <c r="BO123" s="958" t="s">
        <v>477</v>
      </c>
      <c r="BP123" s="959"/>
      <c r="BQ123" s="913">
        <v>38239907</v>
      </c>
      <c r="BR123" s="914"/>
      <c r="BS123" s="914"/>
      <c r="BT123" s="914"/>
      <c r="BU123" s="914"/>
      <c r="BV123" s="914">
        <v>38408315</v>
      </c>
      <c r="BW123" s="914"/>
      <c r="BX123" s="914"/>
      <c r="BY123" s="914"/>
      <c r="BZ123" s="914"/>
      <c r="CA123" s="914">
        <v>39047936</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131</v>
      </c>
      <c r="DH123" s="858"/>
      <c r="DI123" s="858"/>
      <c r="DJ123" s="858"/>
      <c r="DK123" s="859"/>
      <c r="DL123" s="860" t="s">
        <v>131</v>
      </c>
      <c r="DM123" s="858"/>
      <c r="DN123" s="858"/>
      <c r="DO123" s="858"/>
      <c r="DP123" s="859"/>
      <c r="DQ123" s="860" t="s">
        <v>461</v>
      </c>
      <c r="DR123" s="858"/>
      <c r="DS123" s="858"/>
      <c r="DT123" s="858"/>
      <c r="DU123" s="859"/>
      <c r="DV123" s="905" t="s">
        <v>461</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131</v>
      </c>
      <c r="AB124" s="858"/>
      <c r="AC124" s="858"/>
      <c r="AD124" s="858"/>
      <c r="AE124" s="859"/>
      <c r="AF124" s="860" t="s">
        <v>131</v>
      </c>
      <c r="AG124" s="858"/>
      <c r="AH124" s="858"/>
      <c r="AI124" s="858"/>
      <c r="AJ124" s="859"/>
      <c r="AK124" s="860" t="s">
        <v>131</v>
      </c>
      <c r="AL124" s="858"/>
      <c r="AM124" s="858"/>
      <c r="AN124" s="858"/>
      <c r="AO124" s="859"/>
      <c r="AP124" s="905" t="s">
        <v>131</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19.600000000000001</v>
      </c>
      <c r="BR124" s="912"/>
      <c r="BS124" s="912"/>
      <c r="BT124" s="912"/>
      <c r="BU124" s="912"/>
      <c r="BV124" s="912">
        <v>6.4</v>
      </c>
      <c r="BW124" s="912"/>
      <c r="BX124" s="912"/>
      <c r="BY124" s="912"/>
      <c r="BZ124" s="912"/>
      <c r="CA124" s="912" t="s">
        <v>459</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111218</v>
      </c>
      <c r="DH124" s="841"/>
      <c r="DI124" s="841"/>
      <c r="DJ124" s="841"/>
      <c r="DK124" s="842"/>
      <c r="DL124" s="843" t="s">
        <v>465</v>
      </c>
      <c r="DM124" s="841"/>
      <c r="DN124" s="841"/>
      <c r="DO124" s="841"/>
      <c r="DP124" s="842"/>
      <c r="DQ124" s="843" t="s">
        <v>437</v>
      </c>
      <c r="DR124" s="841"/>
      <c r="DS124" s="841"/>
      <c r="DT124" s="841"/>
      <c r="DU124" s="842"/>
      <c r="DV124" s="929" t="s">
        <v>131</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459</v>
      </c>
      <c r="AB125" s="858"/>
      <c r="AC125" s="858"/>
      <c r="AD125" s="858"/>
      <c r="AE125" s="859"/>
      <c r="AF125" s="860" t="s">
        <v>458</v>
      </c>
      <c r="AG125" s="858"/>
      <c r="AH125" s="858"/>
      <c r="AI125" s="858"/>
      <c r="AJ125" s="859"/>
      <c r="AK125" s="860" t="s">
        <v>131</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461</v>
      </c>
      <c r="DH125" s="923"/>
      <c r="DI125" s="923"/>
      <c r="DJ125" s="923"/>
      <c r="DK125" s="923"/>
      <c r="DL125" s="923" t="s">
        <v>465</v>
      </c>
      <c r="DM125" s="923"/>
      <c r="DN125" s="923"/>
      <c r="DO125" s="923"/>
      <c r="DP125" s="923"/>
      <c r="DQ125" s="923" t="s">
        <v>459</v>
      </c>
      <c r="DR125" s="923"/>
      <c r="DS125" s="923"/>
      <c r="DT125" s="923"/>
      <c r="DU125" s="923"/>
      <c r="DV125" s="924" t="s">
        <v>131</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131</v>
      </c>
      <c r="AB126" s="858"/>
      <c r="AC126" s="858"/>
      <c r="AD126" s="858"/>
      <c r="AE126" s="859"/>
      <c r="AF126" s="860" t="s">
        <v>131</v>
      </c>
      <c r="AG126" s="858"/>
      <c r="AH126" s="858"/>
      <c r="AI126" s="858"/>
      <c r="AJ126" s="859"/>
      <c r="AK126" s="860" t="s">
        <v>459</v>
      </c>
      <c r="AL126" s="858"/>
      <c r="AM126" s="858"/>
      <c r="AN126" s="858"/>
      <c r="AO126" s="859"/>
      <c r="AP126" s="905" t="s">
        <v>131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131</v>
      </c>
      <c r="DH126" s="895"/>
      <c r="DI126" s="895"/>
      <c r="DJ126" s="895"/>
      <c r="DK126" s="895"/>
      <c r="DL126" s="895" t="s">
        <v>437</v>
      </c>
      <c r="DM126" s="895"/>
      <c r="DN126" s="895"/>
      <c r="DO126" s="895"/>
      <c r="DP126" s="895"/>
      <c r="DQ126" s="895" t="s">
        <v>437</v>
      </c>
      <c r="DR126" s="895"/>
      <c r="DS126" s="895"/>
      <c r="DT126" s="895"/>
      <c r="DU126" s="895"/>
      <c r="DV126" s="872" t="s">
        <v>459</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459</v>
      </c>
      <c r="AG127" s="858"/>
      <c r="AH127" s="858"/>
      <c r="AI127" s="858"/>
      <c r="AJ127" s="859"/>
      <c r="AK127" s="860" t="s">
        <v>437</v>
      </c>
      <c r="AL127" s="858"/>
      <c r="AM127" s="858"/>
      <c r="AN127" s="858"/>
      <c r="AO127" s="859"/>
      <c r="AP127" s="905" t="s">
        <v>131</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131</v>
      </c>
      <c r="DH127" s="895"/>
      <c r="DI127" s="895"/>
      <c r="DJ127" s="895"/>
      <c r="DK127" s="895"/>
      <c r="DL127" s="895" t="s">
        <v>131</v>
      </c>
      <c r="DM127" s="895"/>
      <c r="DN127" s="895"/>
      <c r="DO127" s="895"/>
      <c r="DP127" s="895"/>
      <c r="DQ127" s="895" t="s">
        <v>131</v>
      </c>
      <c r="DR127" s="895"/>
      <c r="DS127" s="895"/>
      <c r="DT127" s="895"/>
      <c r="DU127" s="895"/>
      <c r="DV127" s="872" t="s">
        <v>131</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555917</v>
      </c>
      <c r="AB128" s="879"/>
      <c r="AC128" s="879"/>
      <c r="AD128" s="879"/>
      <c r="AE128" s="880"/>
      <c r="AF128" s="881">
        <v>517304</v>
      </c>
      <c r="AG128" s="879"/>
      <c r="AH128" s="879"/>
      <c r="AI128" s="879"/>
      <c r="AJ128" s="880"/>
      <c r="AK128" s="881">
        <v>590029</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437</v>
      </c>
      <c r="BG128" s="865"/>
      <c r="BH128" s="865"/>
      <c r="BI128" s="865"/>
      <c r="BJ128" s="865"/>
      <c r="BK128" s="865"/>
      <c r="BL128" s="888"/>
      <c r="BM128" s="864">
        <v>13.01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v>2920</v>
      </c>
      <c r="DH128" s="869"/>
      <c r="DI128" s="869"/>
      <c r="DJ128" s="869"/>
      <c r="DK128" s="869"/>
      <c r="DL128" s="869">
        <v>6067</v>
      </c>
      <c r="DM128" s="869"/>
      <c r="DN128" s="869"/>
      <c r="DO128" s="869"/>
      <c r="DP128" s="869"/>
      <c r="DQ128" s="869">
        <v>5219</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12234192</v>
      </c>
      <c r="AB129" s="858"/>
      <c r="AC129" s="858"/>
      <c r="AD129" s="858"/>
      <c r="AE129" s="859"/>
      <c r="AF129" s="860">
        <v>12446514</v>
      </c>
      <c r="AG129" s="858"/>
      <c r="AH129" s="858"/>
      <c r="AI129" s="858"/>
      <c r="AJ129" s="859"/>
      <c r="AK129" s="860">
        <v>12443051</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437</v>
      </c>
      <c r="BG129" s="848"/>
      <c r="BH129" s="848"/>
      <c r="BI129" s="848"/>
      <c r="BJ129" s="848"/>
      <c r="BK129" s="848"/>
      <c r="BL129" s="849"/>
      <c r="BM129" s="847">
        <v>18.010000000000002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1951712</v>
      </c>
      <c r="AB130" s="858"/>
      <c r="AC130" s="858"/>
      <c r="AD130" s="858"/>
      <c r="AE130" s="859"/>
      <c r="AF130" s="860">
        <v>1953752</v>
      </c>
      <c r="AG130" s="858"/>
      <c r="AH130" s="858"/>
      <c r="AI130" s="858"/>
      <c r="AJ130" s="859"/>
      <c r="AK130" s="860">
        <v>1934113</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8.1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10282480</v>
      </c>
      <c r="AB131" s="841"/>
      <c r="AC131" s="841"/>
      <c r="AD131" s="841"/>
      <c r="AE131" s="842"/>
      <c r="AF131" s="843">
        <v>10492762</v>
      </c>
      <c r="AG131" s="841"/>
      <c r="AH131" s="841"/>
      <c r="AI131" s="841"/>
      <c r="AJ131" s="842"/>
      <c r="AK131" s="843">
        <v>10508938</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131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9.4318296749999995</v>
      </c>
      <c r="AB132" s="821"/>
      <c r="AC132" s="821"/>
      <c r="AD132" s="821"/>
      <c r="AE132" s="822"/>
      <c r="AF132" s="823">
        <v>8.9784367550000006</v>
      </c>
      <c r="AG132" s="821"/>
      <c r="AH132" s="821"/>
      <c r="AI132" s="821"/>
      <c r="AJ132" s="822"/>
      <c r="AK132" s="823">
        <v>5.9659596429999997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9.4</v>
      </c>
      <c r="AB133" s="800"/>
      <c r="AC133" s="800"/>
      <c r="AD133" s="800"/>
      <c r="AE133" s="801"/>
      <c r="AF133" s="799">
        <v>9.1</v>
      </c>
      <c r="AG133" s="800"/>
      <c r="AH133" s="800"/>
      <c r="AI133" s="800"/>
      <c r="AJ133" s="801"/>
      <c r="AK133" s="799">
        <v>8.1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4HiwU1uttLs0PXlBKkEfaT3KEaA0jRns6V9LifZLi7AwyYriladxiNsThsHII1GtZZGAcbSIG1D8QBfBf5MDw==" saltValue="XytGr8QxUTX+KzK8DKkb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2Fm/VK5h8W0+CCIELwnEmPvXVMPO5RTR8ufQMTPMMJbDbIAGmQzeV3p3VZBwRtF6J46dsGCEQWRiFws42CnqQ==" saltValue="t8D9APVWXoyZHRz82nE8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Z0cLFf0MbsN2glYXWvCRcjwbsAGHDr5s3d5sNVE7twnN2R5/zSdSfC/XgrPtRmBoHtqgCztZ+gQUq2bVqIY0A==" saltValue="ICpi2wOnAUeyXf07RAHl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3577227</v>
      </c>
      <c r="AP9" s="312">
        <v>57249</v>
      </c>
      <c r="AQ9" s="313">
        <v>57145</v>
      </c>
      <c r="AR9" s="314">
        <v>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4512</v>
      </c>
      <c r="AP10" s="315">
        <v>72</v>
      </c>
      <c r="AQ10" s="316">
        <v>3801</v>
      </c>
      <c r="AR10" s="317">
        <v>-98.1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537897</v>
      </c>
      <c r="AP11" s="315">
        <v>8608</v>
      </c>
      <c r="AQ11" s="316">
        <v>6723</v>
      </c>
      <c r="AR11" s="317">
        <v>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2141</v>
      </c>
      <c r="AP12" s="315">
        <v>34</v>
      </c>
      <c r="AQ12" s="316">
        <v>959</v>
      </c>
      <c r="AR12" s="317">
        <v>-96.5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v>1</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324124</v>
      </c>
      <c r="AP14" s="315">
        <v>5187</v>
      </c>
      <c r="AQ14" s="316">
        <v>2728</v>
      </c>
      <c r="AR14" s="317">
        <v>90.1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27217</v>
      </c>
      <c r="AP15" s="315">
        <v>436</v>
      </c>
      <c r="AQ15" s="316">
        <v>1349</v>
      </c>
      <c r="AR15" s="317">
        <v>-67.7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-200140</v>
      </c>
      <c r="AP16" s="315">
        <v>-3203</v>
      </c>
      <c r="AQ16" s="316">
        <v>-4270</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192</v>
      </c>
      <c r="AL17" s="1230"/>
      <c r="AM17" s="1230"/>
      <c r="AN17" s="1231"/>
      <c r="AO17" s="315">
        <v>4272978</v>
      </c>
      <c r="AP17" s="315">
        <v>68384</v>
      </c>
      <c r="AQ17" s="316">
        <v>68438</v>
      </c>
      <c r="AR17" s="317">
        <v>-0.1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6.11</v>
      </c>
      <c r="AP21" s="328">
        <v>6.23</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93.4</v>
      </c>
      <c r="AP22" s="333">
        <v>98.5</v>
      </c>
      <c r="AQ22" s="334">
        <v>-5.0999999999999996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2068427</v>
      </c>
      <c r="AP32" s="342">
        <v>33103</v>
      </c>
      <c r="AQ32" s="343">
        <v>33979</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v>15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1065727</v>
      </c>
      <c r="AP35" s="342">
        <v>17056</v>
      </c>
      <c r="AQ35" s="343">
        <v>9031</v>
      </c>
      <c r="AR35" s="344">
        <v>88.9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14846</v>
      </c>
      <c r="AP36" s="342">
        <v>238</v>
      </c>
      <c r="AQ36" s="343">
        <v>1893</v>
      </c>
      <c r="AR36" s="344">
        <v>-87.4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2101</v>
      </c>
      <c r="AP37" s="342">
        <v>34</v>
      </c>
      <c r="AQ37" s="343">
        <v>1352</v>
      </c>
      <c r="AR37" s="344">
        <v>-97.5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-590029</v>
      </c>
      <c r="AP39" s="342">
        <v>-9443</v>
      </c>
      <c r="AQ39" s="343">
        <v>-6634</v>
      </c>
      <c r="AR39" s="344">
        <v>42.3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-1934113</v>
      </c>
      <c r="AP40" s="342">
        <v>-30953</v>
      </c>
      <c r="AQ40" s="343">
        <v>-28305</v>
      </c>
      <c r="AR40" s="344">
        <v>9.4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305</v>
      </c>
      <c r="AL41" s="1221"/>
      <c r="AM41" s="1221"/>
      <c r="AN41" s="1222"/>
      <c r="AO41" s="342">
        <v>626959</v>
      </c>
      <c r="AP41" s="342">
        <v>10034</v>
      </c>
      <c r="AQ41" s="343">
        <v>11332</v>
      </c>
      <c r="AR41" s="344">
        <v>-11.5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12092773</v>
      </c>
      <c r="AN51" s="364">
        <v>193680</v>
      </c>
      <c r="AO51" s="365">
        <v>233.7</v>
      </c>
      <c r="AP51" s="366">
        <v>66255</v>
      </c>
      <c r="AQ51" s="367">
        <v>3.6</v>
      </c>
      <c r="AR51" s="368">
        <v>230.1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653321</v>
      </c>
      <c r="AN52" s="372">
        <v>10464</v>
      </c>
      <c r="AO52" s="373">
        <v>29.8</v>
      </c>
      <c r="AP52" s="374">
        <v>31822</v>
      </c>
      <c r="AQ52" s="375">
        <v>8.8000000000000007</v>
      </c>
      <c r="AR52" s="376">
        <v>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21646662</v>
      </c>
      <c r="AN53" s="364">
        <v>346829</v>
      </c>
      <c r="AO53" s="365">
        <v>79.099999999999994</v>
      </c>
      <c r="AP53" s="366">
        <v>47278</v>
      </c>
      <c r="AQ53" s="367">
        <v>-28.6</v>
      </c>
      <c r="AR53" s="368">
        <v>107.7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2713080</v>
      </c>
      <c r="AN54" s="372">
        <v>43470</v>
      </c>
      <c r="AO54" s="373">
        <v>315.39999999999998</v>
      </c>
      <c r="AP54" s="374">
        <v>24096</v>
      </c>
      <c r="AQ54" s="375">
        <v>-24.3</v>
      </c>
      <c r="AR54" s="376">
        <v>339.7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6176880</v>
      </c>
      <c r="AN55" s="364">
        <v>98817</v>
      </c>
      <c r="AO55" s="365">
        <v>-71.5</v>
      </c>
      <c r="AP55" s="366">
        <v>44504</v>
      </c>
      <c r="AQ55" s="367">
        <v>-5.9</v>
      </c>
      <c r="AR55" s="368">
        <v>-65.599999999999994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345717</v>
      </c>
      <c r="AN56" s="372">
        <v>5531</v>
      </c>
      <c r="AO56" s="373">
        <v>-87.3</v>
      </c>
      <c r="AP56" s="374">
        <v>25876</v>
      </c>
      <c r="AQ56" s="375">
        <v>7.4</v>
      </c>
      <c r="AR56" s="376">
        <v>-94.7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6134254</v>
      </c>
      <c r="AN57" s="364">
        <v>98189</v>
      </c>
      <c r="AO57" s="365">
        <v>-0.6</v>
      </c>
      <c r="AP57" s="366">
        <v>47820</v>
      </c>
      <c r="AQ57" s="367">
        <v>7.5</v>
      </c>
      <c r="AR57" s="368">
        <v>-8.1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511136</v>
      </c>
      <c r="AN58" s="372">
        <v>8182</v>
      </c>
      <c r="AO58" s="373">
        <v>47.9</v>
      </c>
      <c r="AP58" s="374">
        <v>25855</v>
      </c>
      <c r="AQ58" s="375">
        <v>-0.1</v>
      </c>
      <c r="AR58" s="376">
        <v>48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3911560</v>
      </c>
      <c r="AN59" s="364">
        <v>62600</v>
      </c>
      <c r="AO59" s="365">
        <v>-36.200000000000003</v>
      </c>
      <c r="AP59" s="366">
        <v>41934</v>
      </c>
      <c r="AQ59" s="367">
        <v>-12.3</v>
      </c>
      <c r="AR59" s="368">
        <v>-23.9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421545</v>
      </c>
      <c r="AN60" s="372">
        <v>6746</v>
      </c>
      <c r="AO60" s="373">
        <v>-17.600000000000001</v>
      </c>
      <c r="AP60" s="374">
        <v>23352</v>
      </c>
      <c r="AQ60" s="375">
        <v>-9.6999999999999993</v>
      </c>
      <c r="AR60" s="376">
        <v>-7.9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9992426</v>
      </c>
      <c r="AN61" s="379">
        <v>160023</v>
      </c>
      <c r="AO61" s="380">
        <v>40.9</v>
      </c>
      <c r="AP61" s="381">
        <v>49558</v>
      </c>
      <c r="AQ61" s="382">
        <v>-7.1</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928960</v>
      </c>
      <c r="AN62" s="372">
        <v>14879</v>
      </c>
      <c r="AO62" s="373">
        <v>57.6</v>
      </c>
      <c r="AP62" s="374">
        <v>26200</v>
      </c>
      <c r="AQ62" s="375">
        <v>-3.6</v>
      </c>
      <c r="AR62" s="376">
        <v>61.2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CDLdoeRObtwO4a2PuZg4lmrFjkHql0BRheTvpv3/zeEprnexdymEVSCX7krcfph3poRPb8pN8ijLR/ZCMXiSg==" saltValue="ddATazQENdKkMSvyl8wi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v8pFN/ldNouRWG/KDM3PfPOFHai7eAKLegob0bzUApH2c29AiVtolDP73iMiqYrRX1cubY7qZl+TXIJD051SA==" saltValue="qh78Zssu6/k1kwcYgixY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rhisftWEW8JMbjowNVGHPNntqIMRQS+U4iY7rODPn0bU+UsRLp7QfLnxrQRFegfytdSZbTPd2EsjalGDyngzg==" saltValue="9/Ml7P0EGvD6dqogERO5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25.47</v>
      </c>
      <c r="G47" s="12">
        <v>22.96</v>
      </c>
      <c r="H47" s="12">
        <v>16.28</v>
      </c>
      <c r="I47" s="12">
        <v>15.85</v>
      </c>
      <c r="J47" s="13">
        <v>17.329999999999998</v>
      </c>
    </row>
    <row r="48" spans="2:10" ht="57.75" customHeight="1" x14ac:dyDescent="0.15">
      <c r="B48" s="14"/>
      <c r="C48" s="1234" t="s">
        <v>4</v>
      </c>
      <c r="D48" s="1234"/>
      <c r="E48" s="1235"/>
      <c r="F48" s="15">
        <v>0.26</v>
      </c>
      <c r="G48" s="16">
        <v>1.21</v>
      </c>
      <c r="H48" s="16">
        <v>0.92</v>
      </c>
      <c r="I48" s="16">
        <v>1.21</v>
      </c>
      <c r="J48" s="17">
        <v>5.18</v>
      </c>
    </row>
    <row r="49" spans="2:10" ht="57.75" customHeight="1" thickBot="1" x14ac:dyDescent="0.2">
      <c r="B49" s="18"/>
      <c r="C49" s="1236" t="s">
        <v>5</v>
      </c>
      <c r="D49" s="1236"/>
      <c r="E49" s="1237"/>
      <c r="F49" s="19" t="s">
        <v>563</v>
      </c>
      <c r="G49" s="20" t="s">
        <v>564</v>
      </c>
      <c r="H49" s="20" t="s">
        <v>565</v>
      </c>
      <c r="I49" s="20" t="s">
        <v>566</v>
      </c>
      <c r="J49" s="21">
        <v>4.5599999999999996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yIsMVhuAPGl94yDBfdMHQzXDN3NQuwcfnGQ3ZTE2pjjMzkBhklmQEUYQFYdx4J2RCc0JtlTg11ZRcy0XExY+g==" saltValue="+p4Y12Xy2wVImgPWh2Rb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2020-03-10T01:10:32Z</cp:lastPrinted>
  <dcterms:created xsi:type="dcterms:W3CDTF">2020-02-10T02:24:26Z</dcterms:created>
  <dcterms:modified xsi:type="dcterms:W3CDTF">2020-09-08T05:26:22Z</dcterms:modified>
  <cp:category/>
</cp:coreProperties>
</file>