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<sst xmlns="http://schemas.openxmlformats.org/spreadsheetml/2006/main" count="1149" uniqueCount="617">
  <si>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</si>
  <si>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</si>
  <si>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</si>
  <si>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</si>
  <si>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</si>
  <si>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</si>
  <si>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</si>
  <si>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</si>
  <si>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</si>
  <si>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</si>
  <si>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</si>
  <si>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</si>
  <si>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</si>
  <si>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</si>
  <si>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</si>
  <si>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</si>
  <si>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</si>
  <si>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</si>
  <si>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</si>
  <si>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</si>
  <si>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</si>
  <si>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</si>
  <si>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</si>
  <si>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</si>
  <si>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</si>
  <si>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</si>
  <si>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</si>
  <si>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</si>
  <si>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</si>
  <si>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</si>
  <si>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</si>
  <si>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</si>
  <si>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</si>
  <si>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</si>
  <si>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</si>
  <si>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</si>
  <si>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</si>
  <si>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</si>
  <si>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</si>
  <si>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</si>
  <si>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</si>
  <si>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</si>
  <si>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</si>
  <si>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</si>
  <si>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</si>
  <si>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</si>
  <si>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</si>
  <si>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</si>
  <si>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</si>
  <si>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</si>
  <si>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</si>
  <si>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</si>
  <si>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</si>
  <si>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</si>
  <si>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</si>
  <si>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</si>
  <si>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</si>
  <si>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</si>
  <si>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</si>
  <si>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</si>
  <si>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</si>
  <si>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</si>
  <si>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</si>
  <si>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</si>
  <si>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</si>
  <si>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</si>
  <si>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</si>
  <si>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</si>
  <si>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</si>
  <si>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</si>
  <si>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</si>
  <si>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</si>
  <si>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</si>
  <si>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</si>
  <si>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</si>
  <si>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</si>
  <si>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</si>
  <si>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</si>
  <si>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</si>
  <si>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</si>
  <si>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</si>
  <si>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</si>
  <si>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</si>
  <si>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</si>
  <si>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</si>
  <si>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</si>
  <si>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</si>
  <si>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</si>
  <si>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</si>
  <si>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</si>
  <si>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</si>
  <si>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</si>
  <si>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</si>
  <si>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</si>
  <si>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</si>
  <si>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</si>
  <si>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</si>
  <si>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</si>
  <si>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</si>
  <si>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</si>
  <si>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</si>
  <si>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</si>
  <si>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</si>
  <si>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</si>
  <si>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</si>
  <si>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</si>
  <si>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</si>
  <si>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</si>
  <si>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</si>
  <si>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</si>
  <si>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</si>
  <si>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</si>
  <si>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</si>
  <si>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</si>
  <si>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</si>
  <si>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</si>
  <si>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</si>
  <si>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</si>
  <si>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</si>
  <si>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</si>
  <si>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</si>
  <si>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</si>
  <si>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</si>
  <si>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</si>
  <si>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</si>
  <si>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</si>
  <si>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</si>
  <si>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</si>
  <si>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</si>
  <si>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</si>
  <si>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</si>
  <si>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</si>
  <si>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</si>
  <si>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</si>
  <si>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</si>
  <si>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</si>
  <si>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</si>
  <si>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</si>
  <si>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</si>
  <si>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</si>
  <si>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</si>
  <si>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</si>
  <si>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</si>
  <si>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</si>
  <si>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</si>
  <si>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</si>
  <si>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</si>
  <si>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</si>
  <si>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</si>
  <si>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</si>
  <si>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</si>
  <si>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</si>
  <si>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</si>
  <si>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</si>
  <si>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</si>
  <si>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</si>
  <si>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</si>
  <si>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</si>
  <si>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</si>
  <si>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</si>
  <si>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</si>
  <si>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</si>
  <si>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</si>
  <si>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</si>
  <si>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</si>
  <si>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</si>
  <si>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</si>
  <si>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</si>
  <si>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</si>
  <si>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</si>
  <si>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</si>
  <si>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</si>
  <si>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</si>
  <si>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</si>
  <si>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</si>
  <si>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</si>
  <si>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</si>
  <si>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</si>
  <si>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</si>
  <si>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</si>
  <si>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</si>
  <si>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</si>
  <si>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</si>
  <si>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</si>
  <si>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</si>
  <si>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</si>
  <si>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</si>
  <si>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</si>
  <si>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</si>
  <si>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</si>
  <si>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</si>
  <si>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</si>
  <si>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</si>
  <si>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</si>
  <si>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</si>
  <si>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</si>
  <si>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</si>
  <si>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</si>
  <si>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</si>
  <si>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</si>
  <si>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</si>
  <si>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</si>
  <si>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</si>
  <si>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</si>
  <si>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</si>
  <si>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</si>
  <si>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</si>
  <si>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</si>
  <si>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</si>
  <si>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</si>
  <si>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</si>
  <si>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宮城県石巻市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</si>
  <si>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</si>
  <si>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</si>
  <si>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</si>
  <si>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</si>
  <si>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</si>
  <si>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</si>
  <si>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</si>
  <si>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</si>
  <si>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</si>
  <si>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</si>
  <si>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</si>
  <si>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</si>
  <si>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</si>
  <si>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</si>
  <si>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</si>
  <si>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</si>
  <si>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</si>
  <si>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</si>
  <si>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</si>
  <si>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</si>
  <si>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</si>
  <si>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</si>
  <si>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</si>
  <si>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</si>
  <si>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</si>
  <si>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</si>
  <si>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</si>
  <si>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</si>
  <si>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</si>
  <si>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</si>
  <si>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</si>
  <si>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</si>
  <si>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</si>
  <si>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</si>
  <si>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</si>
  <si>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</si>
  <si>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</si>
  <si>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</si>
  <si>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</si>
  <si>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</si>
  <si>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</si>
  <si>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</si>
  <si>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</si>
  <si>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</si>
  <si>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</si>
  <si>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</si>
  <si>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</si>
  <si>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</si>
  <si>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</si>
  <si>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</si>
  <si>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</si>
  <si>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</si>
  <si>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</si>
  <si>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</si>
  <si>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</si>
  <si>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</si>
  <si>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</si>
  <si>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</si>
  <si>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</si>
  <si>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</si>
  <si>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</si>
  <si>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</si>
  <si>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</si>
  <si>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</si>
  <si>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</si>
  <si>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</si>
  <si>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</si>
  <si>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</si>
  <si>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</si>
  <si>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</si>
  <si>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</si>
  <si>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</si>
  <si>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</si>
  <si>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</si>
  <si>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</si>
  <si>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</si>
  <si>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</si>
  <si>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</si>
  <si>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</si>
  <si>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</si>
  <si>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</si>
  <si>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</si>
  <si>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</si>
  <si>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</si>
  <si>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</si>
  <si>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</si>
  <si>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</si>
  <si>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</si>
  <si>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</si>
  <si>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</si>
  <si>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</si>
  <si>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</si>
  <si>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</si>
  <si>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</si>
  <si>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</si>
  <si>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</si>
  <si>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</si>
  <si>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</si>
  <si>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</si>
  <si>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</si>
  <si>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</si>
  <si>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</si>
  <si>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</si>
  <si>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</si>
  <si>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</si>
  <si>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</si>
  <si>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</si>
  <si>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</si>
  <si>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</si>
  <si>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</si>
  <si>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</si>
  <si>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</si>
  <si>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</si>
  <si>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</si>
  <si>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</si>
  <si>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</si>
  <si>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</si>
  <si>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</si>
  <si>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</si>
  <si>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</si>
  <si>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</si>
  <si>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</si>
  <si>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</si>
  <si>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</si>
  <si>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</si>
  <si>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</si>
  <si>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</si>
  <si>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</si>
  <si>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</si>
  <si>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</si>
  <si>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</si>
  <si>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</si>
  <si>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</si>
  <si>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</si>
  <si>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</si>
  <si>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</si>
  <si>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</si>
  <si>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</si>
  <si>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</si>
  <si>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</si>
  <si>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</si>
  <si>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</si>
  <si>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</si>
  <si>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</si>
  <si>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</si>
  <si>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</si>
  <si>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</si>
  <si>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</si>
  <si>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</si>
  <si>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</si>
  <si>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宮城県石巻市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</si>
  <si>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</si>
  <si>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</si>
  <si>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</si>
  <si>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</si>
  <si>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</si>
  <si>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</si>
  <si>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</si>
  <si>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</si>
  <si>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</si>
  <si>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</si>
  <si>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</si>
  <si>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</si>
  <si>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</si>
  <si>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</si>
  <si>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</si>
  <si>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</si>
  <si>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</si>
  <si>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</si>
  <si>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</si>
  <si>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</si>
  <si>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</si>
  <si>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</si>
  <si>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</si>
  <si>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</si>
  <si>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</si>
  <si>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</si>
  <si>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</si>
  <si>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</si>
  <si>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</si>
  <si>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</si>
  <si>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</si>
  <si>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</si>
  <si>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</si>
  <si>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</si>
  <si>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</si>
  <si>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</si>
  <si>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</si>
  <si>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</si>
  <si>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</si>
  <si>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</si>
  <si>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</si>
  <si>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t>
    <phoneticPr fontId="5"/>
  </si>
  <si>
    <t>法適用企業</t>
    <phoneticPr fontId="5"/>
  </si>
  <si>
    <t>石巻市水産物地方卸売市場事業特別会計</t>
    <phoneticPr fontId="5"/>
  </si>
  <si>
    <t>法非適用企業</t>
    <phoneticPr fontId="5"/>
  </si>
  <si>
    <t>石巻市下水道事業特別会計</t>
    <phoneticPr fontId="5"/>
  </si>
  <si>
    <t>石巻市漁業集落排水事業特別会計</t>
    <phoneticPr fontId="5"/>
  </si>
  <si>
    <t>法非適用企業</t>
    <phoneticPr fontId="5"/>
  </si>
  <si>
    <t>石巻市農業集落排水事業特別会計</t>
    <phoneticPr fontId="5"/>
  </si>
  <si>
    <t>-</t>
    <phoneticPr fontId="5"/>
  </si>
  <si>
    <t>石巻市浄化槽整備事業特別会計</t>
    <phoneticPr fontId="5"/>
  </si>
  <si>
    <t>法非適用企業</t>
    <phoneticPr fontId="5"/>
  </si>
  <si>
    <t>石巻市産業用地整備事業特別会計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</si>
  <si>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</si>
  <si>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</si>
  <si>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</si>
  <si>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</si>
  <si>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</si>
  <si>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</si>
  <si>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</si>
  <si>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</si>
  <si>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</si>
  <si>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</si>
  <si>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</si>
  <si>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</si>
  <si>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</si>
  <si>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</si>
  <si>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</si>
  <si>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</si>
  <si>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</si>
  <si>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</si>
  <si>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</si>
  <si>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</si>
  <si>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</si>
  <si>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</si>
  <si>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</si>
  <si>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</si>
  <si>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</si>
  <si>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</si>
  <si>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</si>
  <si>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</si>
  <si>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</si>
  <si>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</si>
  <si>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</si>
  <si>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</si>
  <si>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</si>
  <si>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</si>
  <si>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</si>
  <si>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</si>
  <si>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</si>
  <si>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</si>
  <si>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</si>
  <si>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</si>
  <si>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</si>
  <si>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</si>
  <si>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</si>
  <si>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</si>
  <si>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</si>
  <si>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</si>
  <si>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</si>
  <si>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</si>
  <si>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</si>
  <si>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</si>
  <si>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</si>
  <si>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</si>
  <si>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</si>
  <si>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</si>
  <si>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</si>
  <si>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</si>
  <si>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</si>
  <si>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</si>
  <si>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</si>
  <si>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石巻市下水道事業特別会計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</si>
  <si>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</si>
  <si>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</si>
  <si>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石巻市病院事業会計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</si>
  <si>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</si>
  <si>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石巻市農業集落排水事業特別会計</t>
    <phoneticPr fontId="5"/>
  </si>
  <si>
    <t>(Ｆ)</t>
    <phoneticPr fontId="5"/>
  </si>
  <si>
    <t>石巻市水産物地方卸売市場事業特別会計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</si>
  <si>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</si>
  <si>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</si>
  <si>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</si>
  <si>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</si>
  <si>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</si>
  <si>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</si>
  <si>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</si>
  <si>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</si>
  <si>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</si>
  <si>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</si>
  <si>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</si>
  <si>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</si>
  <si>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</si>
  <si>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</si>
  <si>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</si>
  <si>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</si>
  <si>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</si>
  <si>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</si>
  <si>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</si>
  <si>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</si>
  <si>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</si>
  <si>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</si>
  <si>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</si>
  <si>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</si>
  <si>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</si>
  <si>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</si>
  <si>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</si>
  <si>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</si>
  <si>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</si>
  <si>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</si>
  <si>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</si>
  <si>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</si>
  <si>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</si>
  <si>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</si>
  <si>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</si>
  <si>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</si>
  <si>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</si>
  <si>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</si>
  <si>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</si>
  <si>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</si>
  <si>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</si>
  <si>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</si>
  <si>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</si>
  <si>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</si>
  <si>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</si>
  <si>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</si>
  <si>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</si>
  <si>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</si>
  <si>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</si>
  <si>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</si>
  <si>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</si>
  <si>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</si>
  <si>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</si>
  <si>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</si>
  <si>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</si>
  <si>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</si>
  <si>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</si>
  <si>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</si>
  <si>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</si>
  <si>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</si>
  <si>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</si>
  <si>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</si>
  <si>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</si>
  <si>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</si>
  <si>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</si>
  <si>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</si>
  <si>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</si>
  <si>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</si>
  <si>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</si>
  <si>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</si>
  <si>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</si>
  <si>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</si>
  <si>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</si>
  <si>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</si>
  <si>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</si>
  <si>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</si>
  <si>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</si>
  <si>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</si>
  <si>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</si>
  <si>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</si>
  <si>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</si>
  <si>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</si>
  <si>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</si>
  <si>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</si>
  <si>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</si>
  <si>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29.17</t>
  </si>
  <si>
    <t>▲ 5.32</t>
  </si>
  <si>
    <t>▲ 30.26</t>
  </si>
  <si>
    <t>▲ 6.09</t>
  </si>
  <si>
    <t>一般会計</t>
  </si>
  <si>
    <t>石巻市下水道事業特別会計</t>
  </si>
  <si>
    <t>石巻市市街地開発事業特別会計</t>
  </si>
  <si>
    <t>石巻市介護保険事業特別会計</t>
  </si>
  <si>
    <t>石巻市後期高齢者医療特別会計</t>
  </si>
  <si>
    <t>石巻市国民健康保険事業特別会計</t>
  </si>
  <si>
    <t>石巻市浄化槽整備事業特別会計</t>
  </si>
  <si>
    <t>石巻市土地取得特別会計</t>
  </si>
  <si>
    <t>その他会計（赤字）</t>
  </si>
  <si>
    <t>その他会計（黒字）</t>
  </si>
  <si>
    <t>H25末</t>
    <phoneticPr fontId="5"/>
  </si>
  <si>
    <t>H26末</t>
    <phoneticPr fontId="5"/>
  </si>
  <si>
    <t>H27末</t>
    <phoneticPr fontId="5"/>
  </si>
  <si>
    <t>H28末</t>
    <phoneticPr fontId="5"/>
  </si>
  <si>
    <t>H29末</t>
    <phoneticPr fontId="5"/>
  </si>
  <si>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</si>
  <si>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</si>
  <si>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</si>
  <si>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</si>
  <si>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</si>
  <si>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</si>
  <si>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石巻地域高等教育事業団</t>
  </si>
  <si>
    <t>石巻市芸術文化振興財団</t>
  </si>
  <si>
    <t>石巻地区勤労者福祉サービスセンター</t>
  </si>
  <si>
    <t>網地島ライン</t>
  </si>
  <si>
    <t>街づくりまんぼう</t>
  </si>
  <si>
    <t>かほく・上品の郷</t>
  </si>
  <si>
    <t>おしかパブリックサービス</t>
  </si>
  <si>
    <t>東日本大震災復興交付金基金</t>
  </si>
  <si>
    <t>震災復興基金</t>
  </si>
  <si>
    <t>市営住宅管理運営基金</t>
  </si>
  <si>
    <t>地域づくり基金</t>
  </si>
  <si>
    <t>（仮称）石巻市民ホール建設基金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</si>
  <si>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</si>
  <si>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</si>
  <si>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</si>
  <si>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</si>
  <si>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</si>
  <si>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</si>
  <si>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</si>
  <si>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</si>
  <si>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</si>
  <si>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</si>
  <si>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有形固定資産減価償却率がやや上昇する一方で、将来負担比率は大幅な改善傾向にある（Ｈ30年度は0％となり、H29年度の7.1％から大きく改善されている）。
　大きな要因としては、市営住宅管理運営基金など充当可能特定財源が増加した一方で、下水道事業及び病院事業に係る公営企業債等繰入見込額が激減としたことにより、将来負担比率の分子が負の値となったことによるものが大きい。復興事業継続中のため、今後も新期の固定資産は増大する見込みではあるが、現段階で長期的な先を見据えての分析を行うことは難しいところである。</t>
    <rPh sb="30" eb="32">
      <t>オオハバ</t>
    </rPh>
    <rPh sb="44" eb="46">
      <t>ネンド</t>
    </rPh>
    <rPh sb="89" eb="91">
      <t>シエイ</t>
    </rPh>
    <rPh sb="91" eb="93">
      <t>ジュウタク</t>
    </rPh>
    <rPh sb="93" eb="95">
      <t>カンリ</t>
    </rPh>
    <rPh sb="95" eb="97">
      <t>ウンエイ</t>
    </rPh>
    <rPh sb="97" eb="99">
      <t>キキン</t>
    </rPh>
    <rPh sb="114" eb="115">
      <t>イッ</t>
    </rPh>
    <rPh sb="115" eb="116">
      <t>ホウ</t>
    </rPh>
    <rPh sb="118" eb="120">
      <t>ゲスイ</t>
    </rPh>
    <rPh sb="120" eb="121">
      <t>ドウ</t>
    </rPh>
    <rPh sb="121" eb="123">
      <t>ジギョウ</t>
    </rPh>
    <rPh sb="123" eb="124">
      <t>オヨ</t>
    </rPh>
    <rPh sb="125" eb="127">
      <t>ビョウイン</t>
    </rPh>
    <rPh sb="127" eb="129">
      <t>ジギョウ</t>
    </rPh>
    <rPh sb="130" eb="131">
      <t>カカ</t>
    </rPh>
    <rPh sb="132" eb="134">
      <t>コウエイ</t>
    </rPh>
    <rPh sb="134" eb="136">
      <t>キギョウ</t>
    </rPh>
    <rPh sb="136" eb="137">
      <t>サイ</t>
    </rPh>
    <rPh sb="137" eb="138">
      <t>トウ</t>
    </rPh>
    <rPh sb="138" eb="140">
      <t>クリイ</t>
    </rPh>
    <rPh sb="140" eb="142">
      <t>ミコ</t>
    </rPh>
    <rPh sb="142" eb="143">
      <t>ガク</t>
    </rPh>
    <rPh sb="144" eb="145">
      <t>ゲキ</t>
    </rPh>
    <rPh sb="145" eb="146">
      <t>ゲン</t>
    </rPh>
    <rPh sb="165" eb="166">
      <t>フ</t>
    </rPh>
    <rPh sb="167" eb="168">
      <t>アタイ</t>
    </rPh>
    <phoneticPr fontId="5"/>
  </si>
  <si>
    <t xml:space="preserve">　将来負担比率は０％、実質公債費比率９．５％と共に大きく改善された。実質公債費比率の減要因としては復興事業における区画整理新市街地に係る用地先行取得債の返済終了等が大きい。
　しかし、類似団体の平均と比較すると、実質公債比率は約２倍の比率となっており、依然として厳しい状況であることが読み取れる。
　今後も、復興公営住宅及び複合文化施設に係る公債費償還の開始や学校等の施設の老朽化対策・長寿命化等による市債発行額も多額となることが見込まれているが、緊急度・住民ニーズを的確に把握した中で、財源確保に邁進しつつも、起債に大きく頼ることのない財政運営に努めていきたい。
</t>
    <rPh sb="57" eb="59">
      <t>クカク</t>
    </rPh>
    <rPh sb="59" eb="61">
      <t>セイリ</t>
    </rPh>
    <rPh sb="61" eb="65">
      <t>シンシガイチ</t>
    </rPh>
    <rPh sb="66" eb="67">
      <t>カカ</t>
    </rPh>
    <rPh sb="106" eb="108">
      <t>ジッシツ</t>
    </rPh>
    <rPh sb="108" eb="110">
      <t>コウサイ</t>
    </rPh>
    <rPh sb="110" eb="112">
      <t>ヒリツ</t>
    </rPh>
    <rPh sb="134" eb="136">
      <t>ジョウキョウ</t>
    </rPh>
    <rPh sb="160" eb="161">
      <t>オヨ</t>
    </rPh>
    <rPh sb="169" eb="170">
      <t>カカ</t>
    </rPh>
    <rPh sb="171" eb="174">
      <t>コウサイヒ</t>
    </rPh>
    <rPh sb="174" eb="176">
      <t>ショウカン</t>
    </rPh>
    <rPh sb="177" eb="179">
      <t>カイシ</t>
    </rPh>
    <rPh sb="201" eb="203">
      <t>シサイ</t>
    </rPh>
    <rPh sb="203" eb="205">
      <t>ハッコウ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</si>
</sst>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58051</c:v>
                </c:pt>
                <c:pt idx="2">
                  <c:v>63257</c:v>
                </c:pt>
                <c:pt idx="3">
                  <c:v>52308</c:v>
                </c:pt>
                <c:pt idx="4">
                  <c:v>46402</c:v>
                </c:pt>
              </c:numCache>
            </c:numRef>
          </c:val>
          <c:smooth val="0"/>
          <c:extLst>
            <c:ext xmlns:c16="http://schemas.microsoft.com/office/drawing/2014/chart" uri="{C3380CC4-5D6E-409C-BE32-E72D297353CC}">
              <c16:uniqueId val="{00000000-0244-42AA-888D-292E389DFB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690288</c:v>
                </c:pt>
                <c:pt idx="1">
                  <c:v>758055</c:v>
                </c:pt>
                <c:pt idx="2">
                  <c:v>523042</c:v>
                </c:pt>
                <c:pt idx="3">
                  <c:v>415821</c:v>
                </c:pt>
                <c:pt idx="4">
                  <c:v>313301</c:v>
                </c:pt>
              </c:numCache>
            </c:numRef>
          </c:val>
          <c:smooth val="0"/>
          <c:extLst>
            <c:ext xmlns:c16="http://schemas.microsoft.com/office/drawing/2014/chart" uri="{C3380CC4-5D6E-409C-BE32-E72D297353CC}">
              <c16:uniqueId val="{00000001-0244-42AA-888D-292E389DFB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15.58</c:v>
                </c:pt>
                <c:pt idx="1">
                  <c:v>25.39</c:v>
                </c:pt>
                <c:pt idx="2">
                  <c:v>32</c:v>
                </c:pt>
                <c:pt idx="3">
                  <c:v>19.05</c:v>
                </c:pt>
                <c:pt idx="4">
                  <c:v>20.16</c:v>
                </c:pt>
              </c:numCache>
            </c:numRef>
          </c:val>
          <c:extLst>
            <c:ext xmlns:c16="http://schemas.microsoft.com/office/drawing/2014/chart" uri="{C3380CC4-5D6E-409C-BE32-E72D297353CC}">
              <c16:uniqueId val="{00000000-278B-4DF3-B8F5-A1A2E38EB4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16.559999999999999</c:v>
                </c:pt>
                <c:pt idx="1">
                  <c:v>23.47</c:v>
                </c:pt>
                <c:pt idx="2">
                  <c:v>26.69</c:v>
                </c:pt>
                <c:pt idx="3">
                  <c:v>25.7</c:v>
                </c:pt>
                <c:pt idx="4">
                  <c:v>27.93</c:v>
                </c:pt>
              </c:numCache>
            </c:numRef>
          </c:val>
          <c:extLst>
            <c:ext xmlns:c16="http://schemas.microsoft.com/office/drawing/2014/chart" uri="{C3380CC4-5D6E-409C-BE32-E72D297353CC}">
              <c16:uniqueId val="{00000001-278B-4DF3-B8F5-A1A2E38EB4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-29.17</c:v>
                </c:pt>
                <c:pt idx="1">
                  <c:v>3.14</c:v>
                </c:pt>
                <c:pt idx="2">
                  <c:v>-5.32</c:v>
                </c:pt>
                <c:pt idx="3">
                  <c:v>-30.26</c:v>
                </c:pt>
                <c:pt idx="4">
                  <c:v>-6.09</c:v>
                </c:pt>
              </c:numCache>
            </c:numRef>
          </c:val>
          <c:smooth val="0"/>
          <c:extLst>
            <c:ext xmlns:c16="http://schemas.microsoft.com/office/drawing/2014/chart" uri="{C3380CC4-5D6E-409C-BE32-E72D297353CC}">
              <c16:uniqueId val="{00000002-278B-4DF3-B8F5-A1A2E38EB4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1.37</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0ECF-4683-BB9B-3E352CD88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CF-4683-BB9B-3E352CD88EF2}"/>
            </c:ext>
          </c:extLst>
        </c:ser>
        <c:ser>
          <c:idx val="2"/>
          <c:order val="2"/>
          <c:tx>
            <c:strRef>
              <c:f>データシート!$A$29</c:f>
              <c:strCache>
                <c:ptCount val="1"/>
                <c:pt idx="0">
                  <c:v>石巻市土地取得特別会計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ECF-4683-BB9B-3E352CD88EF2}"/>
            </c:ext>
          </c:extLst>
        </c:ser>
        <c:ser>
          <c:idx val="3"/>
          <c:order val="3"/>
          <c:tx>
            <c:strRef>
              <c:f>データシート!$A$30</c:f>
              <c:strCache>
                <c:ptCount val="1"/>
                <c:pt idx="0">
                  <c:v>石巻市浄化槽整備事業特別会計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ECF-4683-BB9B-3E352CD88EF2}"/>
            </c:ext>
          </c:extLst>
        </c:ser>
        <c:ser>
          <c:idx val="4"/>
          <c:order val="4"/>
          <c:tx>
            <c:strRef>
              <c:f>データシート!$A$31</c:f>
              <c:strCache>
                <c:ptCount val="1"/>
                <c:pt idx="0">
                  <c:v>石巻市国民健康保険事業特別会計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0.1</c:v>
                </c:pt>
                <c:pt idx="4">
                  <c:v>#N/A</c:v>
                </c:pt>
                <c:pt idx="5">
                  <c:v>0.23</c:v>
                </c:pt>
                <c:pt idx="6">
                  <c:v>#N/A</c:v>
                </c:pt>
                <c:pt idx="7">
                  <c:v>1.05</c:v>
                </c:pt>
                <c:pt idx="8">
                  <c:v>#N/A</c:v>
                </c:pt>
                <c:pt idx="9">
                  <c:v>0.01</c:v>
                </c:pt>
              </c:numCache>
            </c:numRef>
          </c:val>
          <c:extLst>
            <c:ext xmlns:c16="http://schemas.microsoft.com/office/drawing/2014/chart" uri="{C3380CC4-5D6E-409C-BE32-E72D297353CC}">
              <c16:uniqueId val="{00000004-0ECF-4683-BB9B-3E352CD88EF2}"/>
            </c:ext>
          </c:extLst>
        </c:ser>
        <c:ser>
          <c:idx val="5"/>
          <c:order val="5"/>
          <c:tx>
            <c:strRef>
              <c:f>データシート!$A$32</c:f>
              <c:strCache>
                <c:ptCount val="1"/>
                <c:pt idx="0">
                  <c:v>石巻市後期高齢者医療特別会計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0.04</c:v>
                </c:pt>
                <c:pt idx="8">
                  <c:v>#N/A</c:v>
                </c:pt>
                <c:pt idx="9">
                  <c:v>0.04</c:v>
                </c:pt>
              </c:numCache>
            </c:numRef>
          </c:val>
          <c:extLst>
            <c:ext xmlns:c16="http://schemas.microsoft.com/office/drawing/2014/chart" uri="{C3380CC4-5D6E-409C-BE32-E72D297353CC}">
              <c16:uniqueId val="{00000005-0ECF-4683-BB9B-3E352CD88EF2}"/>
            </c:ext>
          </c:extLst>
        </c:ser>
        <c:ser>
          <c:idx val="6"/>
          <c:order val="6"/>
          <c:tx>
            <c:strRef>
              <c:f>データシート!$A$33</c:f>
              <c:strCache>
                <c:ptCount val="1"/>
                <c:pt idx="0">
                  <c:v>石巻市介護保険事業特別会計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0.88</c:v>
                </c:pt>
                <c:pt idx="4">
                  <c:v>#N/A</c:v>
                </c:pt>
                <c:pt idx="5">
                  <c:v>0.31</c:v>
                </c:pt>
                <c:pt idx="6">
                  <c:v>#N/A</c:v>
                </c:pt>
                <c:pt idx="7">
                  <c:v>0.01</c:v>
                </c:pt>
                <c:pt idx="8">
                  <c:v>#N/A</c:v>
                </c:pt>
                <c:pt idx="9">
                  <c:v>1.1599999999999999</c:v>
                </c:pt>
              </c:numCache>
            </c:numRef>
          </c:val>
          <c:extLst>
            <c:ext xmlns:c16="http://schemas.microsoft.com/office/drawing/2014/chart" uri="{C3380CC4-5D6E-409C-BE32-E72D297353CC}">
              <c16:uniqueId val="{00000006-0ECF-4683-BB9B-3E352CD88EF2}"/>
            </c:ext>
          </c:extLst>
        </c:ser>
        <c:ser>
          <c:idx val="7"/>
          <c:order val="7"/>
          <c:tx>
            <c:strRef>
              <c:f>データシート!$A$34</c:f>
              <c:strCache>
                <c:ptCount val="1"/>
                <c:pt idx="0">
                  <c:v>石巻市市街地開発事業特別会計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7.12</c:v>
                </c:pt>
                <c:pt idx="4">
                  <c:v>#N/A</c:v>
                </c:pt>
                <c:pt idx="5">
                  <c:v>2.73</c:v>
                </c:pt>
                <c:pt idx="6">
                  <c:v>#N/A</c:v>
                </c:pt>
                <c:pt idx="7">
                  <c:v>0.96</c:v>
                </c:pt>
                <c:pt idx="8">
                  <c:v>#N/A</c:v>
                </c:pt>
                <c:pt idx="9">
                  <c:v>1.51</c:v>
                </c:pt>
              </c:numCache>
            </c:numRef>
          </c:val>
          <c:extLst>
            <c:ext xmlns:c16="http://schemas.microsoft.com/office/drawing/2014/chart" uri="{C3380CC4-5D6E-409C-BE32-E72D297353CC}">
              <c16:uniqueId val="{00000007-0ECF-4683-BB9B-3E352CD88EF2}"/>
            </c:ext>
          </c:extLst>
        </c:ser>
        <c:ser>
          <c:idx val="8"/>
          <c:order val="8"/>
          <c:tx>
            <c:strRef>
              <c:f>データシート!$A$35</c:f>
              <c:strCache>
                <c:ptCount val="1"/>
                <c:pt idx="0">
                  <c:v>石巻市下水道事業特別会計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2.15</c:v>
                </c:pt>
                <c:pt idx="2">
                  <c:v>#N/A</c:v>
                </c:pt>
                <c:pt idx="3">
                  <c:v>8.81</c:v>
                </c:pt>
                <c:pt idx="4">
                  <c:v>#N/A</c:v>
                </c:pt>
                <c:pt idx="5">
                  <c:v>4.3899999999999997</c:v>
                </c:pt>
                <c:pt idx="6">
                  <c:v>#N/A</c:v>
                </c:pt>
                <c:pt idx="7">
                  <c:v>0.67</c:v>
                </c:pt>
                <c:pt idx="8">
                  <c:v>#N/A</c:v>
                </c:pt>
                <c:pt idx="9">
                  <c:v>3.46</c:v>
                </c:pt>
              </c:numCache>
            </c:numRef>
          </c:val>
          <c:extLst>
            <c:ext xmlns:c16="http://schemas.microsoft.com/office/drawing/2014/chart" uri="{C3380CC4-5D6E-409C-BE32-E72D297353CC}">
              <c16:uniqueId val="{00000008-0ECF-4683-BB9B-3E352CD88E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14.22</c:v>
                </c:pt>
                <c:pt idx="2">
                  <c:v>#N/A</c:v>
                </c:pt>
                <c:pt idx="3">
                  <c:v>23.41</c:v>
                </c:pt>
                <c:pt idx="4">
                  <c:v>#N/A</c:v>
                </c:pt>
                <c:pt idx="5">
                  <c:v>29.34</c:v>
                </c:pt>
                <c:pt idx="6">
                  <c:v>#N/A</c:v>
                </c:pt>
                <c:pt idx="7">
                  <c:v>18.09</c:v>
                </c:pt>
                <c:pt idx="8">
                  <c:v>#N/A</c:v>
                </c:pt>
                <c:pt idx="9">
                  <c:v>18.7</c:v>
                </c:pt>
              </c:numCache>
            </c:numRef>
          </c:val>
          <c:extLst>
            <c:ext xmlns:c16="http://schemas.microsoft.com/office/drawing/2014/chart" uri="{C3380CC4-5D6E-409C-BE32-E72D297353CC}">
              <c16:uniqueId val="{00000009-0ECF-4683-BB9B-3E352CD88E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6852</c:v>
                </c:pt>
                <c:pt idx="5">
                  <c:v>6899</c:v>
                </c:pt>
                <c:pt idx="8">
                  <c:v>7039</c:v>
                </c:pt>
                <c:pt idx="11">
                  <c:v>6838</c:v>
                </c:pt>
                <c:pt idx="14">
                  <c:v>6801</c:v>
                </c:pt>
              </c:numCache>
            </c:numRef>
          </c:val>
          <c:extLst>
            <c:ext xmlns:c16="http://schemas.microsoft.com/office/drawing/2014/chart" uri="{C3380CC4-5D6E-409C-BE32-E72D297353CC}">
              <c16:uniqueId val="{00000000-A0DA-4913-B811-5638D6D0DB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DA-4913-B811-5638D6D0DB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5</c:v>
                </c:pt>
              </c:numCache>
            </c:numRef>
          </c:val>
          <c:extLst>
            <c:ext xmlns:c16="http://schemas.microsoft.com/office/drawing/2014/chart" uri="{C3380CC4-5D6E-409C-BE32-E72D297353CC}">
              <c16:uniqueId val="{00000002-A0DA-4913-B811-5638D6D0DB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738</c:v>
                </c:pt>
                <c:pt idx="3">
                  <c:v>706</c:v>
                </c:pt>
                <c:pt idx="6">
                  <c:v>671</c:v>
                </c:pt>
                <c:pt idx="9">
                  <c:v>517</c:v>
                </c:pt>
                <c:pt idx="12">
                  <c:v>453</c:v>
                </c:pt>
              </c:numCache>
            </c:numRef>
          </c:val>
          <c:extLst>
            <c:ext xmlns:c16="http://schemas.microsoft.com/office/drawing/2014/chart" uri="{C3380CC4-5D6E-409C-BE32-E72D297353CC}">
              <c16:uniqueId val="{00000003-A0DA-4913-B811-5638D6D0DB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3218</c:v>
                </c:pt>
                <c:pt idx="3">
                  <c:v>3630</c:v>
                </c:pt>
                <c:pt idx="6">
                  <c:v>3138</c:v>
                </c:pt>
                <c:pt idx="9">
                  <c:v>3187</c:v>
                </c:pt>
                <c:pt idx="12">
                  <c:v>2833</c:v>
                </c:pt>
              </c:numCache>
            </c:numRef>
          </c:val>
          <c:extLst>
            <c:ext xmlns:c16="http://schemas.microsoft.com/office/drawing/2014/chart" uri="{C3380CC4-5D6E-409C-BE32-E72D297353CC}">
              <c16:uniqueId val="{00000004-A0DA-4913-B811-5638D6D0DB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DA-4913-B811-5638D6D0DB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DA-4913-B811-5638D6D0DB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9055</c:v>
                </c:pt>
                <c:pt idx="3">
                  <c:v>6691</c:v>
                </c:pt>
                <c:pt idx="6">
                  <c:v>6914</c:v>
                </c:pt>
                <c:pt idx="9">
                  <c:v>5931</c:v>
                </c:pt>
                <c:pt idx="12">
                  <c:v>6556</c:v>
                </c:pt>
              </c:numCache>
            </c:numRef>
          </c:val>
          <c:extLst>
            <c:ext xmlns:c16="http://schemas.microsoft.com/office/drawing/2014/chart" uri="{C3380CC4-5D6E-409C-BE32-E72D297353CC}">
              <c16:uniqueId val="{00000007-A0DA-4913-B811-5638D6D0DB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6160</c:v>
                </c:pt>
                <c:pt idx="2">
                  <c:v>#N/A</c:v>
                </c:pt>
                <c:pt idx="3">
                  <c:v>#N/A</c:v>
                </c:pt>
                <c:pt idx="4">
                  <c:v>4129</c:v>
                </c:pt>
                <c:pt idx="5">
                  <c:v>#N/A</c:v>
                </c:pt>
                <c:pt idx="6">
                  <c:v>#N/A</c:v>
                </c:pt>
                <c:pt idx="7">
                  <c:v>3685</c:v>
                </c:pt>
                <c:pt idx="8">
                  <c:v>#N/A</c:v>
                </c:pt>
                <c:pt idx="9">
                  <c:v>#N/A</c:v>
                </c:pt>
                <c:pt idx="10">
                  <c:v>2798</c:v>
                </c:pt>
                <c:pt idx="11">
                  <c:v>#N/A</c:v>
                </c:pt>
                <c:pt idx="12">
                  <c:v>#N/A</c:v>
                </c:pt>
                <c:pt idx="13">
                  <c:v>3046</c:v>
                </c:pt>
                <c:pt idx="14">
                  <c:v>#N/A</c:v>
                </c:pt>
              </c:numCache>
            </c:numRef>
          </c:val>
          <c:smooth val="0"/>
          <c:extLst>
            <c:ext xmlns:c16="http://schemas.microsoft.com/office/drawing/2014/chart" uri="{C3380CC4-5D6E-409C-BE32-E72D297353CC}">
              <c16:uniqueId val="{00000008-A0DA-4913-B811-5638D6D0DB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71006</c:v>
                </c:pt>
                <c:pt idx="5">
                  <c:v>70312</c:v>
                </c:pt>
                <c:pt idx="8">
                  <c:v>70565</c:v>
                </c:pt>
                <c:pt idx="11">
                  <c:v>70041</c:v>
                </c:pt>
                <c:pt idx="14">
                  <c:v>70082</c:v>
                </c:pt>
              </c:numCache>
            </c:numRef>
          </c:val>
          <c:extLst>
            <c:ext xmlns:c16="http://schemas.microsoft.com/office/drawing/2014/chart" uri="{C3380CC4-5D6E-409C-BE32-E72D297353CC}">
              <c16:uniqueId val="{00000000-49D5-4E8B-B16B-0A8C74D760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14162</c:v>
                </c:pt>
                <c:pt idx="5">
                  <c:v>17344</c:v>
                </c:pt>
                <c:pt idx="8">
                  <c:v>20436</c:v>
                </c:pt>
                <c:pt idx="11">
                  <c:v>24257</c:v>
                </c:pt>
                <c:pt idx="14">
                  <c:v>23439</c:v>
                </c:pt>
              </c:numCache>
            </c:numRef>
          </c:val>
          <c:extLst>
            <c:ext xmlns:c16="http://schemas.microsoft.com/office/drawing/2014/chart" uri="{C3380CC4-5D6E-409C-BE32-E72D297353CC}">
              <c16:uniqueId val="{00000001-49D5-4E8B-B16B-0A8C74D760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27316</c:v>
                </c:pt>
                <c:pt idx="5">
                  <c:v>29823</c:v>
                </c:pt>
                <c:pt idx="8">
                  <c:v>32734</c:v>
                </c:pt>
                <c:pt idx="11">
                  <c:v>35862</c:v>
                </c:pt>
                <c:pt idx="14">
                  <c:v>39447</c:v>
                </c:pt>
              </c:numCache>
            </c:numRef>
          </c:val>
          <c:extLst>
            <c:ext xmlns:c16="http://schemas.microsoft.com/office/drawing/2014/chart" uri="{C3380CC4-5D6E-409C-BE32-E72D297353CC}">
              <c16:uniqueId val="{00000002-49D5-4E8B-B16B-0A8C74D760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D5-4E8B-B16B-0A8C74D760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D5-4E8B-B16B-0A8C74D760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178</c:v>
                </c:pt>
                <c:pt idx="3">
                  <c:v>67</c:v>
                </c:pt>
                <c:pt idx="6">
                  <c:v>103</c:v>
                </c:pt>
                <c:pt idx="9">
                  <c:v>87</c:v>
                </c:pt>
                <c:pt idx="12">
                  <c:v>77</c:v>
                </c:pt>
              </c:numCache>
            </c:numRef>
          </c:val>
          <c:extLst>
            <c:ext xmlns:c16="http://schemas.microsoft.com/office/drawing/2014/chart" uri="{C3380CC4-5D6E-409C-BE32-E72D297353CC}">
              <c16:uniqueId val="{00000005-49D5-4E8B-B16B-0A8C74D760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11260</c:v>
                </c:pt>
                <c:pt idx="3">
                  <c:v>10450</c:v>
                </c:pt>
                <c:pt idx="6">
                  <c:v>9892</c:v>
                </c:pt>
                <c:pt idx="9">
                  <c:v>9527</c:v>
                </c:pt>
                <c:pt idx="12">
                  <c:v>9149</c:v>
                </c:pt>
              </c:numCache>
            </c:numRef>
          </c:val>
          <c:extLst>
            <c:ext xmlns:c16="http://schemas.microsoft.com/office/drawing/2014/chart" uri="{C3380CC4-5D6E-409C-BE32-E72D297353CC}">
              <c16:uniqueId val="{00000006-49D5-4E8B-B16B-0A8C74D760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4167</c:v>
                </c:pt>
                <c:pt idx="3">
                  <c:v>3574</c:v>
                </c:pt>
                <c:pt idx="6">
                  <c:v>3006</c:v>
                </c:pt>
                <c:pt idx="9">
                  <c:v>2664</c:v>
                </c:pt>
                <c:pt idx="12">
                  <c:v>2389</c:v>
                </c:pt>
              </c:numCache>
            </c:numRef>
          </c:val>
          <c:extLst>
            <c:ext xmlns:c16="http://schemas.microsoft.com/office/drawing/2014/chart" uri="{C3380CC4-5D6E-409C-BE32-E72D297353CC}">
              <c16:uniqueId val="{00000007-49D5-4E8B-B16B-0A8C74D760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46437</c:v>
                </c:pt>
                <c:pt idx="3">
                  <c:v>47405</c:v>
                </c:pt>
                <c:pt idx="6">
                  <c:v>44072</c:v>
                </c:pt>
                <c:pt idx="9">
                  <c:v>43038</c:v>
                </c:pt>
                <c:pt idx="12">
                  <c:v>37848</c:v>
                </c:pt>
              </c:numCache>
            </c:numRef>
          </c:val>
          <c:extLst>
            <c:ext xmlns:c16="http://schemas.microsoft.com/office/drawing/2014/chart" uri="{C3380CC4-5D6E-409C-BE32-E72D297353CC}">
              <c16:uniqueId val="{00000008-49D5-4E8B-B16B-0A8C74D760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D5-4E8B-B16B-0A8C74D760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69924</c:v>
                </c:pt>
                <c:pt idx="3">
                  <c:v>73147</c:v>
                </c:pt>
                <c:pt idx="6">
                  <c:v>75143</c:v>
                </c:pt>
                <c:pt idx="9">
                  <c:v>77221</c:v>
                </c:pt>
                <c:pt idx="12">
                  <c:v>77322</c:v>
                </c:pt>
              </c:numCache>
            </c:numRef>
          </c:val>
          <c:extLst>
            <c:ext xmlns:c16="http://schemas.microsoft.com/office/drawing/2014/chart" uri="{C3380CC4-5D6E-409C-BE32-E72D297353CC}">
              <c16:uniqueId val="{0000000A-49D5-4E8B-B16B-0A8C74D760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19482</c:v>
                </c:pt>
                <c:pt idx="2">
                  <c:v>#N/A</c:v>
                </c:pt>
                <c:pt idx="3">
                  <c:v>#N/A</c:v>
                </c:pt>
                <c:pt idx="4">
                  <c:v>17164</c:v>
                </c:pt>
                <c:pt idx="5">
                  <c:v>#N/A</c:v>
                </c:pt>
                <c:pt idx="6">
                  <c:v>#N/A</c:v>
                </c:pt>
                <c:pt idx="7">
                  <c:v>8481</c:v>
                </c:pt>
                <c:pt idx="8">
                  <c:v>#N/A</c:v>
                </c:pt>
                <c:pt idx="9">
                  <c:v>#N/A</c:v>
                </c:pt>
                <c:pt idx="10">
                  <c:v>2377</c:v>
                </c:pt>
                <c:pt idx="11">
                  <c:v>#N/A</c:v>
                </c:pt>
                <c:pt idx="12">
                  <c:v>#N/A</c:v>
                </c:pt>
                <c:pt idx="13">
                  <c:v>0</c:v>
                </c:pt>
                <c:pt idx="14">
                  <c:v>#N/A</c:v>
                </c:pt>
              </c:numCache>
            </c:numRef>
          </c:val>
          <c:smooth val="0"/>
          <c:extLst>
            <c:ext xmlns:c16="http://schemas.microsoft.com/office/drawing/2014/chart" uri="{C3380CC4-5D6E-409C-BE32-E72D297353CC}">
              <c16:uniqueId val="{0000000B-49D5-4E8B-B16B-0A8C74D760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10722</c:v>
                </c:pt>
                <c:pt idx="1">
                  <c:v>10105</c:v>
                </c:pt>
                <c:pt idx="2">
                  <c:v>10983</c:v>
                </c:pt>
              </c:numCache>
            </c:numRef>
          </c:val>
          <c:extLst>
            <c:ext xmlns:c16="http://schemas.microsoft.com/office/drawing/2014/chart" uri="{C3380CC4-5D6E-409C-BE32-E72D297353CC}">
              <c16:uniqueId val="{00000000-DE15-41CF-AB99-0DC0635458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3563</c:v>
                </c:pt>
                <c:pt idx="1">
                  <c:v>3762</c:v>
                </c:pt>
                <c:pt idx="2">
                  <c:v>2814</c:v>
                </c:pt>
              </c:numCache>
            </c:numRef>
          </c:val>
          <c:extLst>
            <c:ext xmlns:c16="http://schemas.microsoft.com/office/drawing/2014/chart" uri="{C3380CC4-5D6E-409C-BE32-E72D297353CC}">
              <c16:uniqueId val="{00000001-DE15-41CF-AB99-0DC0635458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137810</c:v>
                </c:pt>
                <c:pt idx="1">
                  <c:v>117581</c:v>
                </c:pt>
                <c:pt idx="2">
                  <c:v>109345</c:v>
                </c:pt>
              </c:numCache>
            </c:numRef>
          </c:val>
          <c:extLst>
            <c:ext xmlns:c16="http://schemas.microsoft.com/office/drawing/2014/chart" uri="{C3380CC4-5D6E-409C-BE32-E72D297353CC}">
              <c16:uniqueId val="{00000002-DE15-41CF-AB99-0DC0635458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{EE6416E5-1661-45EE-BB5A-A3B8AF5C8B3B}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7EB-4A8F-B5B3-A73AC510B8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{5C724737-185C-4DED-9622-218CD234FBD4}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EB-4A8F-B5B3-A73AC510B8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{7FFCFC54-166E-497C-A0D6-C1F2852243EA}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EB-4A8F-B5B3-A73AC510B8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{86272638-A67C-4496-81B4-ABBF5F5A1282}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EB-4A8F-B5B3-A73AC510B8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{7533E65E-CF88-4D77-AD09-FD1C0C73C005}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EB-4A8F-B5B3-A73AC510B89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{624F6A7A-054A-4C48-9E04-60C84B65295E}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7EB-4A8F-B5B3-A73AC510B89E}"/>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{ECFAAE19-323F-4438-A190-4BA75C63F3FD}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7EB-4A8F-B5B3-A73AC510B89E}"/>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{3004819D-C139-409A-955D-0F82FA601AA2}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7EB-4A8F-B5B3-A73AC510B8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{17EC5556-DF0D-4C6E-AB67-F1D6BB6FB9F4}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7EB-4A8F-B5B3-A73AC510B8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c:v>
                </c:pt>
                <c:pt idx="24">
                  <c:v>55.5</c:v>
                </c:pt>
                <c:pt idx="32">
                  <c:v>56.6</c:v>
                </c:pt>
              </c:numCache>
            </c:numRef>
          </c:xVal>
          <c:yVal>
            <c:numRef>
              <c:f>公会計指標分析・財政指標組合せ分析表!$BP$51:$DC$51</c:f>
              <c:numCache>
                <c:formatCode>#,##0.0;"▲ "#,##0.0</c:formatCode>
                <c:ptCount val="40"/>
                <c:pt idx="16">
                  <c:v>25.1</c:v>
                </c:pt>
                <c:pt idx="24">
                  <c:v>7.1</c:v>
                </c:pt>
              </c:numCache>
            </c:numRef>
          </c:yVal>
          <c:smooth val="0"/>
          <c:extLst>
            <c:ext xmlns:c16="http://schemas.microsoft.com/office/drawing/2014/chart" uri="{C3380CC4-5D6E-409C-BE32-E72D297353CC}">
              <c16:uniqueId val="{00000009-87EB-4A8F-B5B3-A73AC510B8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{1459210C-3568-463D-9EED-865355D8C1DC}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7EB-4A8F-B5B3-A73AC510B8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{0AF426CB-249F-4116-898B-77CA7CAA8681}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EB-4A8F-B5B3-A73AC510B8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{D396882D-35D9-45B0-9BB3-40585AE46B38}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EB-4A8F-B5B3-A73AC510B8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{F8EC5884-48AF-435A-9614-452EEA827405}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EB-4A8F-B5B3-A73AC510B8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{6E516664-589F-4A1E-824C-E2BE7972CAEB}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EB-4A8F-B5B3-A73AC510B89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{ADEA8614-0FE7-48F0-9A91-757C96848301}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7EB-4A8F-B5B3-A73AC510B89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{B15293EC-A03E-4041-A653-0E4D4893A36B}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7EB-4A8F-B5B3-A73AC510B89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{023C0769-47A3-4C82-A128-C908D2D19B75}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7EB-4A8F-B5B3-A73AC510B89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{98160F64-BC57-496F-A991-514AA1AF64E5}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7EB-4A8F-B5B3-A73AC510B8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87EB-4A8F-B5B3-A73AC510B89E}"/>
            </c:ext>
          </c:extLst>
        </c:ser>
        <c:dLbls>
          <c:showLegendKey val="0"/>
          <c:showVal val="1"/>
          <c:showCatName val="0"/>
          <c:showSerName val="0"/>
          <c:showPercent val="0"/>
          <c:showBubbleSize val="0"/>
        </c:dLbls>
        <c:axId val="46179840"/>
        <c:axId val="46181760"/>
      </c:scatterChart>
      <c:valAx>
        <c:axId val="46179840"/>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{74BE3902-CA0D-44B4-ABAD-AEFC1B25BF47}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E0-4184-ADC3-B800964445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{68B086DB-A889-4B2D-BA35-B7F74F8022CB}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E0-4184-ADC3-B800964445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{ABEBBDE2-3D64-44EB-95F4-18CD8FD5ACC8}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E0-4184-ADC3-B800964445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{0C0E93AD-8062-4542-9C10-2F957B80E27E}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E0-4184-ADC3-B800964445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{E5A9E65E-2672-4846-B843-B090176357AC}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E0-4184-ADC3-B8009644450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{9EC43404-CFC6-4E56-93DD-40D29872F2B1}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E0-4184-ADC3-B8009644450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{9A79F5EB-C0C7-4FD3-8DF9-69B2D10EE387}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E0-4184-ADC3-B8009644450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{1FBA6EC8-3545-4169-937F-76C959E2C991}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E0-4184-ADC3-B8009644450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{77551069-EDD6-493B-88D4-112FFC90F433}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E0-4184-ADC3-B800964445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15.2</c:v>
                </c:pt>
                <c:pt idx="16">
                  <c:v>13.4</c:v>
                </c:pt>
                <c:pt idx="24">
                  <c:v>10.3</c:v>
                </c:pt>
                <c:pt idx="32">
                  <c:v>9.5</c:v>
                </c:pt>
              </c:numCache>
            </c:numRef>
          </c:xVal>
          <c:yVal>
            <c:numRef>
              <c:f>公会計指標分析・財政指標組合せ分析表!$BP$73:$DC$73</c:f>
              <c:numCache>
                <c:formatCode>#,##0.0;"▲ "#,##0.0</c:formatCode>
                <c:ptCount val="40"/>
                <c:pt idx="0">
                  <c:v>55.9</c:v>
                </c:pt>
                <c:pt idx="8">
                  <c:v>48.5</c:v>
                </c:pt>
                <c:pt idx="16">
                  <c:v>25.1</c:v>
                </c:pt>
                <c:pt idx="24">
                  <c:v>7.1</c:v>
                </c:pt>
              </c:numCache>
            </c:numRef>
          </c:yVal>
          <c:smooth val="0"/>
          <c:extLst>
            <c:ext xmlns:c16="http://schemas.microsoft.com/office/drawing/2014/chart" uri="{C3380CC4-5D6E-409C-BE32-E72D297353CC}">
              <c16:uniqueId val="{00000009-DCE0-4184-ADC3-B800964445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{F83C5D88-8646-48B8-A456-28332E3265B3}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E0-4184-ADC3-B800964445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{402C9426-F551-478A-9DE3-BDFDF88CFF29}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E0-4184-ADC3-B800964445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{6DEC7019-CB1D-4AD4-BEBA-2D4597FEC432}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E0-4184-ADC3-B800964445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{8F29D46D-E9D5-4132-8DFA-3206D9DF7D99}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E0-4184-ADC3-B800964445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{6098F113-1B87-4AFD-B914-19712616B55A}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E0-4184-ADC3-B8009644450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{45BF0CA3-D713-4A6A-8AAC-8F6406B42737}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E0-4184-ADC3-B8009644450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{71B228F1-086A-4D4A-8A40-ECE091986B19}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E0-4184-ADC3-B80096444500}"/>
                </c:ext>
              </c:extLst>
            </c:dLbl>
            <c:dLbl>
              <c:idx val="24"/>
              <c:layout>
                <c:manualLayout>
                  <c:x val="0"/>
                  <c:y val="-3.412888629208798E-4"/>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{F04667EC-83C3-48F2-B125-871384015BE6}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E0-4184-ADC3-B80096444500}"/>
                </c:ext>
              </c:extLst>
            </c:dLbl>
            <c:dLbl>
              <c:idx val="32"/>
              <c:layout>
                <c:manualLayout>
                  <c:x val="0"/>
                  <c:y val="3.4128886292056083E-4"/>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{096BB60E-2B87-458C-936E-A06BCC124419}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E0-4184-ADC3-B80096444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7.2</c:v>
                </c:pt>
                <c:pt idx="16">
                  <c:v>5.9</c:v>
                </c:pt>
                <c:pt idx="24">
                  <c:v>5.3</c:v>
                </c:pt>
                <c:pt idx="32">
                  <c:v>5</c:v>
                </c:pt>
              </c:numCache>
            </c:numRef>
          </c:xVal>
          <c:yVal>
            <c:numRef>
              <c:f>公会計指標分析・財政指標組合せ分析表!$BP$77:$DC$77</c:f>
              <c:numCache>
                <c:formatCode>#,##0.0;"▲ "#,##0.0</c:formatCode>
                <c:ptCount val="40"/>
                <c:pt idx="0">
                  <c:v>30.5</c:v>
                </c:pt>
                <c:pt idx="8">
                  <c:v>34.9</c:v>
                </c:pt>
                <c:pt idx="16">
                  <c:v>6.5</c:v>
                </c:pt>
                <c:pt idx="24">
                  <c:v>5.8</c:v>
                </c:pt>
                <c:pt idx="32">
                  <c:v>2.7</c:v>
                </c:pt>
              </c:numCache>
            </c:numRef>
          </c:yVal>
          <c:smooth val="0"/>
          <c:extLst>
            <c:ext xmlns:c16="http://schemas.microsoft.com/office/drawing/2014/chart" uri="{C3380CC4-5D6E-409C-BE32-E72D297353CC}">
              <c16:uniqueId val="{00000013-DCE0-4184-ADC3-B80096444500}"/>
            </c:ext>
          </c:extLst>
        </c:ser>
        <c:dLbls>
          <c:showLegendKey val="0"/>
          <c:showVal val="1"/>
          <c:showCatName val="0"/>
          <c:showSerName val="0"/>
          <c:showPercent val="0"/>
          <c:showBubbleSize val="0"/>
        </c:dLbls>
        <c:axId val="84219776"/>
        <c:axId val="84234240"/>
      </c:scatterChart>
      <c:valAx>
        <c:axId val="84219776"/>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震災以降、極力償還を優先し借換えを控えてきていたこともあり、元利償還金は平成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年度借換債の発行を見送ったことにより、対前年度比で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百万円増加した。一方で、公営企業債の元利償還金は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百万円減少となったことから、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満期一括償還地方債の財源として積み立てた減債基金はなし。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地方債の発行額については、総額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億円ほど減少したものの、旧合併事業特例債で約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億円発行するなど、以前とした高い発行額となっている。地方債現在高としては、約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億円の増加となったが、公営企業債等繰入見込額の減少（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億円）等により、将来負担額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また、将来負担額から減ずることとなる充当可能基金額が増加（約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億円）したことにより、将来負担比率の分子としては、将来負担額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）で賄うことが可能となり将来負担額はなくなっている。しかし、本市においては復興事業における各種交付金の精算により、今後、基金残高の減少が見込まれることとなる。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今後とも、繰上償還や新規発行の抑制により、財政の健全化に努めていく。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復旧・復興事業の進捗に伴い復興交付金基金及び、震災復興基金を取り崩して事業を進めていることにより基金総額が減少した。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復旧・復興事業の財源として積み立てられている特目基金が、復興期間終了に向けて減少を続ける中で、財政調整基金現在高等を注視し、適切な基金の運用・管理に努めていくものとする。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東日本大震災復興交付金基金：復旧・復興事業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震災復興基金：復旧・復興事業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市営住宅管理運営基金：復興住宅等の管理等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（仮称）石巻市民ホール建設基金：現在建設中の（仮称）石巻市民ホールの建設事業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復旧・復興事業の進捗に伴い、復興交付金基金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億円減、震災復興基金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億円の減であったが、市営住宅管理運営基金は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復旧・復興事業が完了することで、復興交付金基金等は無くなくなり基金残高は大幅に減少する。今後も事業の目的に従い、計画的な基金の運用・管理に努めていくものとする。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復旧・復興事業に係る震災復興特別交付税の交付において、対前年比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千万円の増加が生じたことなどにより、財政調整基金は対前年比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完了までの間は、震災復興特別交付税の精算が生じることとなり、今後は現年の交付額が減少し、過大算定分の返還額が大きくなることが予想される。震災後の新たな施設の維持管理経費増加等に対応するためにも、十分な財政調整機能が果たされるよう適切な基金の運用・管理に努め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産業用地整備事業特別会計の事業終了に伴う、公債費の一括償還により対前年比約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復旧・復興事業に関係する債務の繰上げ償還の財源とすること等を検討し適切な基金管理に努めていくものとする。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５６．６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り、類似団体平均６０．２％より低い数値となった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復興事業によ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り道路・公園・消防施設などの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更新されて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いるため、類似団体内平均値よりは低い値となっていると考えられる。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今後も復興事業による、新規の固定資産は増大していく見込みとなるが、それぞれの公共施設等において維持管理経費に留意しながら適正な管理に努めていきたい。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4" name="直線コネクタ 63"/>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5"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6" name="直線コネクタ 65"/>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7"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8" name="直線コネクタ 67"/>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9"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0" name="フローチャート: 判断 69"/>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1" name="フローチャート: 判断 70"/>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2" name="フローチャート: 判断 71"/>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3" name="フローチャート: 判断 72"/>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79" name="楕円 78"/>
        <xdr:cNvSpPr/>
      </xdr:nvSpPr>
      <xdr:spPr>
        <a:xfrm>
          <a:off x="47117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80" name="有形固定資産減価償却率該当値テキスト"/>
        <xdr:cNvSpPr txBox="1"/>
      </xdr:nvSpPr>
      <xdr:spPr>
        <a:xfrm>
          <a:off x="4813300" y="589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1" name="楕円 80"/>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95885</xdr:rowOff>
    </xdr:to>
    <xdr:cxnSp macro="">
      <xdr:nvCxnSpPr>
        <xdr:cNvPr id="82" name="直線コネクタ 81"/>
        <xdr:cNvCxnSpPr/>
      </xdr:nvCxnSpPr>
      <xdr:spPr>
        <a:xfrm flipV="1">
          <a:off x="4051300" y="596341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楕円 82"/>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117475</xdr:rowOff>
    </xdr:to>
    <xdr:cxnSp macro="">
      <xdr:nvCxnSpPr>
        <xdr:cNvPr id="84" name="直線コネクタ 83"/>
        <xdr:cNvCxnSpPr/>
      </xdr:nvCxnSpPr>
      <xdr:spPr>
        <a:xfrm flipV="1">
          <a:off x="3289300" y="601091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5"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6"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7"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88" name="n_1main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89" name="n_2main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７６６．７％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比率が高く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が、県内平均よりは下回っている状況である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本市においては復興事業が継続中であり、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復興関係で各種基金残高が肥大化し、充当可能財源が膨らんでいる状況である。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このことから、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通常時とは全く異なる財政体系をなしているため、現段階で長期的な先を見据えての分析を行うことは難しい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8" name="直線コネクタ 117"/>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1"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2" name="直線コネクタ 121"/>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3"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4" name="フローチャート: 判断 123"/>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5" name="フローチャート: 判断 124"/>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38178</xdr:rowOff>
    </xdr:from>
    <xdr:to>
      <xdr:col>76</xdr:col>
      <xdr:colOff>73025</xdr:colOff>
      <xdr:row>29</xdr:row>
      <xdr:rowOff>139778</xdr:rowOff>
    </xdr:to>
    <xdr:sp macro="" textlink="">
      <xdr:nvSpPr>
        <xdr:cNvPr id="131" name="楕円 130"/>
        <xdr:cNvSpPr/>
      </xdr:nvSpPr>
      <xdr:spPr>
        <a:xfrm>
          <a:off x="14744700" y="578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61055</xdr:rowOff>
    </xdr:from>
    <xdr:ext cx="469744" cy="259045"/>
    <xdr:sp macro="" textlink="">
      <xdr:nvSpPr>
        <xdr:cNvPr id="132" name="債務償還比率該当値テキスト"/>
        <xdr:cNvSpPr txBox="1"/>
      </xdr:nvSpPr>
      <xdr:spPr>
        <a:xfrm>
          <a:off x="14846300" y="563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102157</xdr:rowOff>
    </xdr:from>
    <xdr:to>
      <xdr:col>72</xdr:col>
      <xdr:colOff>123825</xdr:colOff>
      <xdr:row>29</xdr:row>
      <xdr:rowOff>32307</xdr:rowOff>
    </xdr:to>
    <xdr:sp macro="" textlink="">
      <xdr:nvSpPr>
        <xdr:cNvPr id="133" name="楕円 132"/>
        <xdr:cNvSpPr/>
      </xdr:nvSpPr>
      <xdr:spPr>
        <a:xfrm>
          <a:off x="14033500" y="56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152957</xdr:rowOff>
    </xdr:from>
    <xdr:to>
      <xdr:col>76</xdr:col>
      <xdr:colOff>22225</xdr:colOff>
      <xdr:row>29</xdr:row>
      <xdr:rowOff>88978</xdr:rowOff>
    </xdr:to>
    <xdr:cxnSp macro="">
      <xdr:nvCxnSpPr>
        <xdr:cNvPr id="134" name="直線コネクタ 133"/>
        <xdr:cNvCxnSpPr/>
      </xdr:nvCxnSpPr>
      <xdr:spPr>
        <a:xfrm>
          <a:off x="14084300" y="5725082"/>
          <a:ext cx="711200" cy="10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5"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48834</xdr:rowOff>
    </xdr:from>
    <xdr:ext cx="469744" cy="259045"/>
    <xdr:sp macro="" textlink="">
      <xdr:nvSpPr>
        <xdr:cNvPr id="136" name="n_1mainValue債務償還比率"/>
        <xdr:cNvSpPr txBox="1"/>
      </xdr:nvSpPr>
      <xdr:spPr>
        <a:xfrm>
          <a:off x="13836727" y="54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66548</xdr:rowOff>
    </xdr:from>
    <xdr:to>
      <xdr:col>24</xdr:col>
      <xdr:colOff>114300</xdr:colOff>
      <xdr:row>40</xdr:row>
      <xdr:rowOff>168148</xdr:rowOff>
    </xdr:to>
    <xdr:sp macro="" textlink="">
      <xdr:nvSpPr>
        <xdr:cNvPr id="69" name="楕円 68"/>
        <xdr:cNvSpPr/>
      </xdr:nvSpPr>
      <xdr:spPr>
        <a:xfrm>
          <a:off x="4584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44975</xdr:rowOff>
    </xdr:from>
    <xdr:ext cx="405111" cy="259045"/>
    <xdr:sp macro="" textlink="">
      <xdr:nvSpPr>
        <xdr:cNvPr id="70" name="【道路】&#10;有形固定資産減価償却率該当値テキスト"/>
        <xdr:cNvSpPr txBox="1"/>
      </xdr:nvSpPr>
      <xdr:spPr>
        <a:xfrm>
          <a:off x="4673600"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1" name="楕円 70"/>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40</xdr:row>
      <xdr:rowOff>117348</xdr:rowOff>
    </xdr:to>
    <xdr:cxnSp macro="">
      <xdr:nvCxnSpPr>
        <xdr:cNvPr id="72" name="直線コネクタ 71"/>
        <xdr:cNvCxnSpPr/>
      </xdr:nvCxnSpPr>
      <xdr:spPr>
        <a:xfrm>
          <a:off x="3797300" y="6682740"/>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64262</xdr:rowOff>
    </xdr:from>
    <xdr:to>
      <xdr:col>15</xdr:col>
      <xdr:colOff>101600</xdr:colOff>
      <xdr:row>39</xdr:row>
      <xdr:rowOff>165862</xdr:rowOff>
    </xdr:to>
    <xdr:sp macro="" textlink="">
      <xdr:nvSpPr>
        <xdr:cNvPr id="73" name="楕円 72"/>
        <xdr:cNvSpPr/>
      </xdr:nvSpPr>
      <xdr:spPr>
        <a:xfrm>
          <a:off x="2857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115062</xdr:rowOff>
    </xdr:to>
    <xdr:cxnSp macro="">
      <xdr:nvCxnSpPr>
        <xdr:cNvPr id="74" name="直線コネクタ 73"/>
        <xdr:cNvCxnSpPr/>
      </xdr:nvCxnSpPr>
      <xdr:spPr>
        <a:xfrm flipV="1">
          <a:off x="2908300" y="66827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5"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8653</xdr:rowOff>
    </xdr:from>
    <xdr:ext cx="405111" cy="259045"/>
    <xdr:sp macro="" textlink="">
      <xdr:nvSpPr>
        <xdr:cNvPr id="77" name="n_3aveValue【道路】&#10;有形固定資産減価償却率"/>
        <xdr:cNvSpPr txBox="1"/>
      </xdr:nvSpPr>
      <xdr:spPr>
        <a:xfrm>
          <a:off x="1816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63517</xdr:rowOff>
    </xdr:from>
    <xdr:ext cx="405111" cy="259045"/>
    <xdr:sp macro="" textlink="">
      <xdr:nvSpPr>
        <xdr:cNvPr id="78" name="n_1main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156989</xdr:rowOff>
    </xdr:from>
    <xdr:ext cx="405111" cy="259045"/>
    <xdr:sp macro="" textlink="">
      <xdr:nvSpPr>
        <xdr:cNvPr id="79" name="n_2mainValue【道路】&#10;有形固定資産減価償却率"/>
        <xdr:cNvSpPr txBox="1"/>
      </xdr:nvSpPr>
      <xdr:spPr>
        <a:xfrm>
          <a:off x="27057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08" name="【道路】&#10;一人当たり延長平均値テキスト"/>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2" name="フローチャート: 判断 111"/>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106248</xdr:rowOff>
    </xdr:from>
    <xdr:to>
      <xdr:col>55</xdr:col>
      <xdr:colOff>50800</xdr:colOff>
      <xdr:row>36</xdr:row>
      <xdr:rowOff>36398</xdr:rowOff>
    </xdr:to>
    <xdr:sp macro="" textlink="">
      <xdr:nvSpPr>
        <xdr:cNvPr id="118" name="楕円 117"/>
        <xdr:cNvSpPr/>
      </xdr:nvSpPr>
      <xdr:spPr>
        <a:xfrm>
          <a:off x="10426700" y="61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129125</xdr:rowOff>
    </xdr:from>
    <xdr:ext cx="534377" cy="259045"/>
    <xdr:sp macro="" textlink="">
      <xdr:nvSpPr>
        <xdr:cNvPr id="119" name="【道路】&#10;一人当たり延長該当値テキスト"/>
        <xdr:cNvSpPr txBox="1"/>
      </xdr:nvSpPr>
      <xdr:spPr>
        <a:xfrm>
          <a:off x="10515600" y="59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118669</xdr:rowOff>
    </xdr:from>
    <xdr:to>
      <xdr:col>50</xdr:col>
      <xdr:colOff>165100</xdr:colOff>
      <xdr:row>36</xdr:row>
      <xdr:rowOff>48819</xdr:rowOff>
    </xdr:to>
    <xdr:sp macro="" textlink="">
      <xdr:nvSpPr>
        <xdr:cNvPr id="120" name="楕円 119"/>
        <xdr:cNvSpPr/>
      </xdr:nvSpPr>
      <xdr:spPr>
        <a:xfrm>
          <a:off x="9588500" y="61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157048</xdr:rowOff>
    </xdr:from>
    <xdr:to>
      <xdr:col>55</xdr:col>
      <xdr:colOff>0</xdr:colOff>
      <xdr:row>35</xdr:row>
      <xdr:rowOff>169469</xdr:rowOff>
    </xdr:to>
    <xdr:cxnSp macro="">
      <xdr:nvCxnSpPr>
        <xdr:cNvPr id="121" name="直線コネクタ 120"/>
        <xdr:cNvCxnSpPr/>
      </xdr:nvCxnSpPr>
      <xdr:spPr>
        <a:xfrm flipV="1">
          <a:off x="9639300" y="6157798"/>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136271</xdr:rowOff>
    </xdr:from>
    <xdr:to>
      <xdr:col>46</xdr:col>
      <xdr:colOff>38100</xdr:colOff>
      <xdr:row>36</xdr:row>
      <xdr:rowOff>66421</xdr:rowOff>
    </xdr:to>
    <xdr:sp macro="" textlink="">
      <xdr:nvSpPr>
        <xdr:cNvPr id="122" name="楕円 121"/>
        <xdr:cNvSpPr/>
      </xdr:nvSpPr>
      <xdr:spPr>
        <a:xfrm>
          <a:off x="8699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169469</xdr:rowOff>
    </xdr:from>
    <xdr:to>
      <xdr:col>50</xdr:col>
      <xdr:colOff>114300</xdr:colOff>
      <xdr:row>36</xdr:row>
      <xdr:rowOff>15621</xdr:rowOff>
    </xdr:to>
    <xdr:cxnSp macro="">
      <xdr:nvCxnSpPr>
        <xdr:cNvPr id="123" name="直線コネクタ 122"/>
        <xdr:cNvCxnSpPr/>
      </xdr:nvCxnSpPr>
      <xdr:spPr>
        <a:xfrm flipV="1">
          <a:off x="8750300" y="617021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4" name="n_1aveValue【道路】&#10;一人当たり延長"/>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25" name="n_2aveValue【道路】&#10;一人当たり延長"/>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32275</xdr:rowOff>
    </xdr:from>
    <xdr:ext cx="469744" cy="259045"/>
    <xdr:sp macro="" textlink="">
      <xdr:nvSpPr>
        <xdr:cNvPr id="126" name="n_3aveValue【道路】&#10;一人当たり延長"/>
        <xdr:cNvSpPr txBox="1"/>
      </xdr:nvSpPr>
      <xdr:spPr>
        <a:xfrm>
          <a:off x="762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65346</xdr:rowOff>
    </xdr:from>
    <xdr:ext cx="534377" cy="259045"/>
    <xdr:sp macro="" textlink="">
      <xdr:nvSpPr>
        <xdr:cNvPr id="127" name="n_1mainValue【道路】&#10;一人当たり延長"/>
        <xdr:cNvSpPr txBox="1"/>
      </xdr:nvSpPr>
      <xdr:spPr>
        <a:xfrm>
          <a:off x="9359411" y="58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82948</xdr:rowOff>
    </xdr:from>
    <xdr:ext cx="534377" cy="259045"/>
    <xdr:sp macro="" textlink="">
      <xdr:nvSpPr>
        <xdr:cNvPr id="128" name="n_2mainValue【道路】&#10;一人当たり延長"/>
        <xdr:cNvSpPr txBox="1"/>
      </xdr:nvSpPr>
      <xdr:spPr>
        <a:xfrm>
          <a:off x="8483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8"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62" name="フローチャート: 判断 161"/>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2540</xdr:rowOff>
    </xdr:from>
    <xdr:to>
      <xdr:col>24</xdr:col>
      <xdr:colOff>114300</xdr:colOff>
      <xdr:row>55</xdr:row>
      <xdr:rowOff>104140</xdr:rowOff>
    </xdr:to>
    <xdr:sp macro="" textlink="">
      <xdr:nvSpPr>
        <xdr:cNvPr id="168" name="楕円 167"/>
        <xdr:cNvSpPr/>
      </xdr:nvSpPr>
      <xdr:spPr>
        <a:xfrm>
          <a:off x="45847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127017</xdr:rowOff>
    </xdr:from>
    <xdr:ext cx="405111" cy="259045"/>
    <xdr:sp macro="" textlink="">
      <xdr:nvSpPr>
        <xdr:cNvPr id="169" name="【橋りょう・トンネル】&#10;有形固定資産減価償却率該当値テキスト"/>
        <xdr:cNvSpPr txBox="1"/>
      </xdr:nvSpPr>
      <xdr:spPr>
        <a:xfrm>
          <a:off x="4673600" y="938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2540</xdr:rowOff>
    </xdr:from>
    <xdr:to>
      <xdr:col>20</xdr:col>
      <xdr:colOff>38100</xdr:colOff>
      <xdr:row>55</xdr:row>
      <xdr:rowOff>104140</xdr:rowOff>
    </xdr:to>
    <xdr:sp macro="" textlink="">
      <xdr:nvSpPr>
        <xdr:cNvPr id="170" name="楕円 169"/>
        <xdr:cNvSpPr/>
      </xdr:nvSpPr>
      <xdr:spPr>
        <a:xfrm>
          <a:off x="37465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53340</xdr:rowOff>
    </xdr:from>
    <xdr:to>
      <xdr:col>24</xdr:col>
      <xdr:colOff>63500</xdr:colOff>
      <xdr:row>55</xdr:row>
      <xdr:rowOff>53340</xdr:rowOff>
    </xdr:to>
    <xdr:cxnSp macro="">
      <xdr:nvCxnSpPr>
        <xdr:cNvPr id="171" name="直線コネクタ 170"/>
        <xdr:cNvCxnSpPr/>
      </xdr:nvCxnSpPr>
      <xdr:spPr>
        <a:xfrm>
          <a:off x="3797300" y="9483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25400</xdr:rowOff>
    </xdr:from>
    <xdr:to>
      <xdr:col>15</xdr:col>
      <xdr:colOff>101600</xdr:colOff>
      <xdr:row>55</xdr:row>
      <xdr:rowOff>127000</xdr:rowOff>
    </xdr:to>
    <xdr:sp macro="" textlink="">
      <xdr:nvSpPr>
        <xdr:cNvPr id="172" name="楕円 171"/>
        <xdr:cNvSpPr/>
      </xdr:nvSpPr>
      <xdr:spPr>
        <a:xfrm>
          <a:off x="2857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53340</xdr:rowOff>
    </xdr:from>
    <xdr:to>
      <xdr:col>19</xdr:col>
      <xdr:colOff>177800</xdr:colOff>
      <xdr:row>55</xdr:row>
      <xdr:rowOff>76200</xdr:rowOff>
    </xdr:to>
    <xdr:cxnSp macro="">
      <xdr:nvCxnSpPr>
        <xdr:cNvPr id="173" name="直線コネクタ 172"/>
        <xdr:cNvCxnSpPr/>
      </xdr:nvCxnSpPr>
      <xdr:spPr>
        <a:xfrm flipV="1">
          <a:off x="2908300" y="9483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4"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75" name="n_2ave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105427</xdr:rowOff>
    </xdr:from>
    <xdr:ext cx="405111" cy="259045"/>
    <xdr:sp macro="" textlink="">
      <xdr:nvSpPr>
        <xdr:cNvPr id="176" name="n_3aveValue【橋りょう・トンネル】&#10;有形固定資産減価償却率"/>
        <xdr:cNvSpPr txBox="1"/>
      </xdr:nvSpPr>
      <xdr:spPr>
        <a:xfrm>
          <a:off x="1816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120667</xdr:rowOff>
    </xdr:from>
    <xdr:ext cx="405111" cy="259045"/>
    <xdr:sp macro="" textlink="">
      <xdr:nvSpPr>
        <xdr:cNvPr id="177" name="n_1mainValue【橋りょう・トンネル】&#10;有形固定資産減価償却率"/>
        <xdr:cNvSpPr txBox="1"/>
      </xdr:nvSpPr>
      <xdr:spPr>
        <a:xfrm>
          <a:off x="3582044" y="920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143527</xdr:rowOff>
    </xdr:from>
    <xdr:ext cx="405111" cy="259045"/>
    <xdr:sp macro="" textlink="">
      <xdr:nvSpPr>
        <xdr:cNvPr id="178" name="n_2mainValue【橋りょう・トンネル】&#10;有形固定資産減価償却率"/>
        <xdr:cNvSpPr txBox="1"/>
      </xdr:nvSpPr>
      <xdr:spPr>
        <a:xfrm>
          <a:off x="27057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9" name="【橋りょう・トンネル】&#10;一人当たり有形固定資産（償却資産）額平均値テキスト"/>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67403</xdr:rowOff>
    </xdr:from>
    <xdr:to>
      <xdr:col>41</xdr:col>
      <xdr:colOff>101600</xdr:colOff>
      <xdr:row>61</xdr:row>
      <xdr:rowOff>169003</xdr:rowOff>
    </xdr:to>
    <xdr:sp macro="" textlink="">
      <xdr:nvSpPr>
        <xdr:cNvPr id="213" name="フローチャート: 判断 212"/>
        <xdr:cNvSpPr/>
      </xdr:nvSpPr>
      <xdr:spPr>
        <a:xfrm>
          <a:off x="7810500" y="105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67484</xdr:rowOff>
    </xdr:from>
    <xdr:to>
      <xdr:col>55</xdr:col>
      <xdr:colOff>50800</xdr:colOff>
      <xdr:row>60</xdr:row>
      <xdr:rowOff>169084</xdr:rowOff>
    </xdr:to>
    <xdr:sp macro="" textlink="">
      <xdr:nvSpPr>
        <xdr:cNvPr id="219" name="楕円 218"/>
        <xdr:cNvSpPr/>
      </xdr:nvSpPr>
      <xdr:spPr>
        <a:xfrm>
          <a:off x="10426700" y="103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90361</xdr:rowOff>
    </xdr:from>
    <xdr:ext cx="599010" cy="259045"/>
    <xdr:sp macro="" textlink="">
      <xdr:nvSpPr>
        <xdr:cNvPr id="220" name="【橋りょう・トンネル】&#10;一人当たり有形固定資産（償却資産）額該当値テキスト"/>
        <xdr:cNvSpPr txBox="1"/>
      </xdr:nvSpPr>
      <xdr:spPr>
        <a:xfrm>
          <a:off x="10515600" y="1020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75286</xdr:rowOff>
    </xdr:from>
    <xdr:to>
      <xdr:col>50</xdr:col>
      <xdr:colOff>165100</xdr:colOff>
      <xdr:row>61</xdr:row>
      <xdr:rowOff>5436</xdr:rowOff>
    </xdr:to>
    <xdr:sp macro="" textlink="">
      <xdr:nvSpPr>
        <xdr:cNvPr id="221" name="楕円 220"/>
        <xdr:cNvSpPr/>
      </xdr:nvSpPr>
      <xdr:spPr>
        <a:xfrm>
          <a:off x="9588500" y="103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118284</xdr:rowOff>
    </xdr:from>
    <xdr:to>
      <xdr:col>55</xdr:col>
      <xdr:colOff>0</xdr:colOff>
      <xdr:row>60</xdr:row>
      <xdr:rowOff>126086</xdr:rowOff>
    </xdr:to>
    <xdr:cxnSp macro="">
      <xdr:nvCxnSpPr>
        <xdr:cNvPr id="222" name="直線コネクタ 221"/>
        <xdr:cNvCxnSpPr/>
      </xdr:nvCxnSpPr>
      <xdr:spPr>
        <a:xfrm flipV="1">
          <a:off x="9639300" y="10405284"/>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91167</xdr:rowOff>
    </xdr:from>
    <xdr:to>
      <xdr:col>46</xdr:col>
      <xdr:colOff>38100</xdr:colOff>
      <xdr:row>61</xdr:row>
      <xdr:rowOff>21317</xdr:rowOff>
    </xdr:to>
    <xdr:sp macro="" textlink="">
      <xdr:nvSpPr>
        <xdr:cNvPr id="223" name="楕円 222"/>
        <xdr:cNvSpPr/>
      </xdr:nvSpPr>
      <xdr:spPr>
        <a:xfrm>
          <a:off x="8699500" y="103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126086</xdr:rowOff>
    </xdr:from>
    <xdr:to>
      <xdr:col>50</xdr:col>
      <xdr:colOff>114300</xdr:colOff>
      <xdr:row>60</xdr:row>
      <xdr:rowOff>141967</xdr:rowOff>
    </xdr:to>
    <xdr:cxnSp macro="">
      <xdr:nvCxnSpPr>
        <xdr:cNvPr id="224" name="直線コネクタ 223"/>
        <xdr:cNvCxnSpPr/>
      </xdr:nvCxnSpPr>
      <xdr:spPr>
        <a:xfrm flipV="1">
          <a:off x="8750300" y="10413086"/>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25" name="n_1aveValue【橋りょう・トンネル】&#10;一人当たり有形固定資産（償却資産）額"/>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14080</xdr:rowOff>
    </xdr:from>
    <xdr:ext cx="599010" cy="259045"/>
    <xdr:sp macro="" textlink="">
      <xdr:nvSpPr>
        <xdr:cNvPr id="227" name="n_3aveValue【橋りょう・トンネル】&#10;一人当たり有形固定資産（償却資産）額"/>
        <xdr:cNvSpPr txBox="1"/>
      </xdr:nvSpPr>
      <xdr:spPr>
        <a:xfrm>
          <a:off x="7561795" y="103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21963</xdr:rowOff>
    </xdr:from>
    <xdr:ext cx="599010" cy="259045"/>
    <xdr:sp macro="" textlink="">
      <xdr:nvSpPr>
        <xdr:cNvPr id="228" name="n_1mainValue【橋りょう・トンネル】&#10;一人当たり有形固定資産（償却資産）額"/>
        <xdr:cNvSpPr txBox="1"/>
      </xdr:nvSpPr>
      <xdr:spPr>
        <a:xfrm>
          <a:off x="9327095" y="1013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37844</xdr:rowOff>
    </xdr:from>
    <xdr:ext cx="599010" cy="259045"/>
    <xdr:sp macro="" textlink="">
      <xdr:nvSpPr>
        <xdr:cNvPr id="229" name="n_2mainValue【橋りょう・トンネル】&#10;一人当たり有形固定資産（償却資産）額"/>
        <xdr:cNvSpPr txBox="1"/>
      </xdr:nvSpPr>
      <xdr:spPr>
        <a:xfrm>
          <a:off x="8450795" y="1015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85452</xdr:rowOff>
    </xdr:from>
    <xdr:to>
      <xdr:col>24</xdr:col>
      <xdr:colOff>62865</xdr:colOff>
      <xdr:row>85</xdr:row>
      <xdr:rowOff>70757</xdr:rowOff>
    </xdr:to>
    <xdr:cxnSp macro="">
      <xdr:nvCxnSpPr>
        <xdr:cNvPr id="255" name="直線コネクタ 254"/>
        <xdr:cNvCxnSpPr/>
      </xdr:nvCxnSpPr>
      <xdr:spPr>
        <a:xfrm flipV="1">
          <a:off x="4634865" y="13458552"/>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74584</xdr:rowOff>
    </xdr:from>
    <xdr:ext cx="405111" cy="259045"/>
    <xdr:sp macro="" textlink="">
      <xdr:nvSpPr>
        <xdr:cNvPr id="256" name="【公営住宅】&#10;有形固定資産減価償却率最小値テキスト"/>
        <xdr:cNvSpPr txBox="1"/>
      </xdr:nvSpPr>
      <xdr:spPr>
        <a:xfrm>
          <a:off x="4673600" y="1464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70757</xdr:rowOff>
    </xdr:from>
    <xdr:to>
      <xdr:col>24</xdr:col>
      <xdr:colOff>152400</xdr:colOff>
      <xdr:row>85</xdr:row>
      <xdr:rowOff>70757</xdr:rowOff>
    </xdr:to>
    <xdr:cxnSp macro="">
      <xdr:nvCxnSpPr>
        <xdr:cNvPr id="257" name="直線コネクタ 256"/>
        <xdr:cNvCxnSpPr/>
      </xdr:nvCxnSpPr>
      <xdr:spPr>
        <a:xfrm>
          <a:off x="4546600" y="1464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32129</xdr:rowOff>
    </xdr:from>
    <xdr:ext cx="405111" cy="259045"/>
    <xdr:sp macro="" textlink="">
      <xdr:nvSpPr>
        <xdr:cNvPr id="258" name="【公営住宅】&#10;有形固定資産減価償却率最大値テキスト"/>
        <xdr:cNvSpPr txBox="1"/>
      </xdr:nvSpPr>
      <xdr:spPr>
        <a:xfrm>
          <a:off x="4673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85452</xdr:rowOff>
    </xdr:from>
    <xdr:to>
      <xdr:col>24</xdr:col>
      <xdr:colOff>152400</xdr:colOff>
      <xdr:row>78</xdr:row>
      <xdr:rowOff>85452</xdr:rowOff>
    </xdr:to>
    <xdr:cxnSp macro="">
      <xdr:nvCxnSpPr>
        <xdr:cNvPr id="259" name="直線コネクタ 258"/>
        <xdr:cNvCxnSpPr/>
      </xdr:nvCxnSpPr>
      <xdr:spPr>
        <a:xfrm>
          <a:off x="4546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166932</xdr:rowOff>
    </xdr:from>
    <xdr:ext cx="405111" cy="259045"/>
    <xdr:sp macro="" textlink="">
      <xdr:nvSpPr>
        <xdr:cNvPr id="260" name="【公営住宅】&#10;有形固定資産減価償却率平均値テキスト"/>
        <xdr:cNvSpPr txBox="1"/>
      </xdr:nvSpPr>
      <xdr:spPr>
        <a:xfrm>
          <a:off x="4673600" y="1354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144055</xdr:rowOff>
    </xdr:from>
    <xdr:to>
      <xdr:col>24</xdr:col>
      <xdr:colOff>114300</xdr:colOff>
      <xdr:row>80</xdr:row>
      <xdr:rowOff>74205</xdr:rowOff>
    </xdr:to>
    <xdr:sp macro="" textlink="">
      <xdr:nvSpPr>
        <xdr:cNvPr id="261" name="フローチャート: 判断 260"/>
        <xdr:cNvSpPr/>
      </xdr:nvSpPr>
      <xdr:spPr>
        <a:xfrm>
          <a:off x="4584700" y="1368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62" name="フローチャート: 判断 261"/>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xdr:rowOff>
    </xdr:from>
    <xdr:to>
      <xdr:col>15</xdr:col>
      <xdr:colOff>101600</xdr:colOff>
      <xdr:row>81</xdr:row>
      <xdr:rowOff>116658</xdr:rowOff>
    </xdr:to>
    <xdr:sp macro="" textlink="">
      <xdr:nvSpPr>
        <xdr:cNvPr id="263" name="フローチャート: 判断 262"/>
        <xdr:cNvSpPr/>
      </xdr:nvSpPr>
      <xdr:spPr>
        <a:xfrm>
          <a:off x="2857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134257</xdr:rowOff>
    </xdr:from>
    <xdr:to>
      <xdr:col>10</xdr:col>
      <xdr:colOff>165100</xdr:colOff>
      <xdr:row>81</xdr:row>
      <xdr:rowOff>64407</xdr:rowOff>
    </xdr:to>
    <xdr:sp macro="" textlink="">
      <xdr:nvSpPr>
        <xdr:cNvPr id="264" name="フローチャート: 判断 263"/>
        <xdr:cNvSpPr/>
      </xdr:nvSpPr>
      <xdr:spPr>
        <a:xfrm>
          <a:off x="196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19957</xdr:rowOff>
    </xdr:from>
    <xdr:to>
      <xdr:col>24</xdr:col>
      <xdr:colOff>114300</xdr:colOff>
      <xdr:row>85</xdr:row>
      <xdr:rowOff>121557</xdr:rowOff>
    </xdr:to>
    <xdr:sp macro="" textlink="">
      <xdr:nvSpPr>
        <xdr:cNvPr id="270" name="楕円 269"/>
        <xdr:cNvSpPr/>
      </xdr:nvSpPr>
      <xdr:spPr>
        <a:xfrm>
          <a:off x="45847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106334</xdr:rowOff>
    </xdr:from>
    <xdr:ext cx="405111" cy="259045"/>
    <xdr:sp macro="" textlink="">
      <xdr:nvSpPr>
        <xdr:cNvPr id="271" name="【公営住宅】&#10;有形固定資産減価償却率該当値テキスト"/>
        <xdr:cNvSpPr txBox="1"/>
      </xdr:nvSpPr>
      <xdr:spPr>
        <a:xfrm>
          <a:off x="4673600" y="1450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19957</xdr:rowOff>
    </xdr:from>
    <xdr:to>
      <xdr:col>20</xdr:col>
      <xdr:colOff>38100</xdr:colOff>
      <xdr:row>85</xdr:row>
      <xdr:rowOff>121557</xdr:rowOff>
    </xdr:to>
    <xdr:sp macro="" textlink="">
      <xdr:nvSpPr>
        <xdr:cNvPr id="272" name="楕円 271"/>
        <xdr:cNvSpPr/>
      </xdr:nvSpPr>
      <xdr:spPr>
        <a:xfrm>
          <a:off x="3746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70757</xdr:rowOff>
    </xdr:from>
    <xdr:to>
      <xdr:col>24</xdr:col>
      <xdr:colOff>63500</xdr:colOff>
      <xdr:row>85</xdr:row>
      <xdr:rowOff>70757</xdr:rowOff>
    </xdr:to>
    <xdr:cxnSp macro="">
      <xdr:nvCxnSpPr>
        <xdr:cNvPr id="273" name="直線コネクタ 272"/>
        <xdr:cNvCxnSpPr/>
      </xdr:nvCxnSpPr>
      <xdr:spPr>
        <a:xfrm>
          <a:off x="3797300" y="14644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62412</xdr:rowOff>
    </xdr:from>
    <xdr:to>
      <xdr:col>15</xdr:col>
      <xdr:colOff>101600</xdr:colOff>
      <xdr:row>85</xdr:row>
      <xdr:rowOff>164012</xdr:rowOff>
    </xdr:to>
    <xdr:sp macro="" textlink="">
      <xdr:nvSpPr>
        <xdr:cNvPr id="274" name="楕円 273"/>
        <xdr:cNvSpPr/>
      </xdr:nvSpPr>
      <xdr:spPr>
        <a:xfrm>
          <a:off x="2857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70757</xdr:rowOff>
    </xdr:from>
    <xdr:to>
      <xdr:col>19</xdr:col>
      <xdr:colOff>177800</xdr:colOff>
      <xdr:row>85</xdr:row>
      <xdr:rowOff>113212</xdr:rowOff>
    </xdr:to>
    <xdr:cxnSp macro="">
      <xdr:nvCxnSpPr>
        <xdr:cNvPr id="275" name="直線コネクタ 274"/>
        <xdr:cNvCxnSpPr/>
      </xdr:nvCxnSpPr>
      <xdr:spPr>
        <a:xfrm flipV="1">
          <a:off x="2908300" y="146440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276" name="n_1aveValue【公営住宅】&#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133185</xdr:rowOff>
    </xdr:from>
    <xdr:ext cx="405111" cy="259045"/>
    <xdr:sp macro="" textlink="">
      <xdr:nvSpPr>
        <xdr:cNvPr id="277" name="n_2aveValue【公営住宅】&#10;有形固定資産減価償却率"/>
        <xdr:cNvSpPr txBox="1"/>
      </xdr:nvSpPr>
      <xdr:spPr>
        <a:xfrm>
          <a:off x="2705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80934</xdr:rowOff>
    </xdr:from>
    <xdr:ext cx="405111" cy="259045"/>
    <xdr:sp macro="" textlink="">
      <xdr:nvSpPr>
        <xdr:cNvPr id="278" name="n_3aveValue【公営住宅】&#10;有形固定資産減価償却率"/>
        <xdr:cNvSpPr txBox="1"/>
      </xdr:nvSpPr>
      <xdr:spPr>
        <a:xfrm>
          <a:off x="1816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112684</xdr:rowOff>
    </xdr:from>
    <xdr:ext cx="405111" cy="259045"/>
    <xdr:sp macro="" textlink="">
      <xdr:nvSpPr>
        <xdr:cNvPr id="279" name="n_1mainValue【公営住宅】&#10;有形固定資産減価償却率"/>
        <xdr:cNvSpPr txBox="1"/>
      </xdr:nvSpPr>
      <xdr:spPr>
        <a:xfrm>
          <a:off x="35820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155139</xdr:rowOff>
    </xdr:from>
    <xdr:ext cx="405111" cy="259045"/>
    <xdr:sp macro="" textlink="">
      <xdr:nvSpPr>
        <xdr:cNvPr id="280" name="n_2mainValue【公営住宅】&#10;有形固定資産減価償却率"/>
        <xdr:cNvSpPr txBox="1"/>
      </xdr:nvSpPr>
      <xdr:spPr>
        <a:xfrm>
          <a:off x="2705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00" name="直線コネクタ 299"/>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1"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2" name="直線コネクタ 301"/>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3"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4" name="直線コネクタ 303"/>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5"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6" name="フローチャート: 判断 305"/>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7" name="フローチャート: 判断 306"/>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8" name="フローチャート: 判断 307"/>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309" name="フローチャート: 判断 308"/>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139319</xdr:rowOff>
    </xdr:from>
    <xdr:to>
      <xdr:col>55</xdr:col>
      <xdr:colOff>50800</xdr:colOff>
      <xdr:row>78</xdr:row>
      <xdr:rowOff>69469</xdr:rowOff>
    </xdr:to>
    <xdr:sp macro="" textlink="">
      <xdr:nvSpPr>
        <xdr:cNvPr id="315" name="楕円 314"/>
        <xdr:cNvSpPr/>
      </xdr:nvSpPr>
      <xdr:spPr>
        <a:xfrm>
          <a:off x="10426700" y="133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92346</xdr:rowOff>
    </xdr:from>
    <xdr:ext cx="469744" cy="259045"/>
    <xdr:sp macro="" textlink="">
      <xdr:nvSpPr>
        <xdr:cNvPr id="316" name="【公営住宅】&#10;一人当たり面積該当値テキスト"/>
        <xdr:cNvSpPr txBox="1"/>
      </xdr:nvSpPr>
      <xdr:spPr>
        <a:xfrm>
          <a:off x="10515600" y="132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153606</xdr:rowOff>
    </xdr:from>
    <xdr:to>
      <xdr:col>50</xdr:col>
      <xdr:colOff>165100</xdr:colOff>
      <xdr:row>78</xdr:row>
      <xdr:rowOff>83756</xdr:rowOff>
    </xdr:to>
    <xdr:sp macro="" textlink="">
      <xdr:nvSpPr>
        <xdr:cNvPr id="317" name="楕円 316"/>
        <xdr:cNvSpPr/>
      </xdr:nvSpPr>
      <xdr:spPr>
        <a:xfrm>
          <a:off x="9588500" y="133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18669</xdr:rowOff>
    </xdr:from>
    <xdr:to>
      <xdr:col>55</xdr:col>
      <xdr:colOff>0</xdr:colOff>
      <xdr:row>78</xdr:row>
      <xdr:rowOff>32956</xdr:rowOff>
    </xdr:to>
    <xdr:cxnSp macro="">
      <xdr:nvCxnSpPr>
        <xdr:cNvPr id="318" name="直線コネクタ 317"/>
        <xdr:cNvCxnSpPr/>
      </xdr:nvCxnSpPr>
      <xdr:spPr>
        <a:xfrm flipV="1">
          <a:off x="9639300" y="13391769"/>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166179</xdr:rowOff>
    </xdr:from>
    <xdr:to>
      <xdr:col>46</xdr:col>
      <xdr:colOff>38100</xdr:colOff>
      <xdr:row>78</xdr:row>
      <xdr:rowOff>96329</xdr:rowOff>
    </xdr:to>
    <xdr:sp macro="" textlink="">
      <xdr:nvSpPr>
        <xdr:cNvPr id="319" name="楕円 318"/>
        <xdr:cNvSpPr/>
      </xdr:nvSpPr>
      <xdr:spPr>
        <a:xfrm>
          <a:off x="8699500" y="13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32956</xdr:rowOff>
    </xdr:from>
    <xdr:to>
      <xdr:col>50</xdr:col>
      <xdr:colOff>114300</xdr:colOff>
      <xdr:row>78</xdr:row>
      <xdr:rowOff>45529</xdr:rowOff>
    </xdr:to>
    <xdr:cxnSp macro="">
      <xdr:nvCxnSpPr>
        <xdr:cNvPr id="320" name="直線コネクタ 319"/>
        <xdr:cNvCxnSpPr/>
      </xdr:nvCxnSpPr>
      <xdr:spPr>
        <a:xfrm flipV="1">
          <a:off x="8750300" y="134060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21"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22" name="n_2aveValue【公営住宅】&#10;一人当たり面積"/>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323" name="n_3aveValue【公営住宅】&#10;一人当たり面積"/>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100283</xdr:rowOff>
    </xdr:from>
    <xdr:ext cx="469744" cy="259045"/>
    <xdr:sp macro="" textlink="">
      <xdr:nvSpPr>
        <xdr:cNvPr id="324" name="n_1mainValue【公営住宅】&#10;一人当たり面積"/>
        <xdr:cNvSpPr txBox="1"/>
      </xdr:nvSpPr>
      <xdr:spPr>
        <a:xfrm>
          <a:off x="9391727" y="131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112856</xdr:rowOff>
    </xdr:from>
    <xdr:ext cx="469744" cy="259045"/>
    <xdr:sp macro="" textlink="">
      <xdr:nvSpPr>
        <xdr:cNvPr id="325" name="n_2mainValue【公営住宅】&#10;一人当たり面積"/>
        <xdr:cNvSpPr txBox="1"/>
      </xdr:nvSpPr>
      <xdr:spPr>
        <a:xfrm>
          <a:off x="8515427" y="131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6" name="テキスト ボックス 3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7" name="直線コネクタ 3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8" name="テキスト ボックス 33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9" name="直線コネクタ 3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0" name="テキスト ボックス 3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1" name="直線コネクタ 3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2" name="テキスト ボックス 3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3" name="直線コネクタ 3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4" name="テキスト ボックス 3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5" name="直線コネクタ 3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6" name="テキスト ボックス 34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50" name="直線コネクタ 349"/>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2" name="直線コネクタ 35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3"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4" name="直線コネクタ 35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55" name="【港湾・漁港】&#10;有形固定資産減価償却率平均値テキスト"/>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6" name="フローチャート: 判断 355"/>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7" name="フローチャート: 判断 356"/>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8" name="フローチャート: 判断 357"/>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40639</xdr:rowOff>
    </xdr:from>
    <xdr:to>
      <xdr:col>10</xdr:col>
      <xdr:colOff>165100</xdr:colOff>
      <xdr:row>106</xdr:row>
      <xdr:rowOff>142239</xdr:rowOff>
    </xdr:to>
    <xdr:sp macro="" textlink="">
      <xdr:nvSpPr>
        <xdr:cNvPr id="359" name="フローチャート: 判断 358"/>
        <xdr:cNvSpPr/>
      </xdr:nvSpPr>
      <xdr:spPr>
        <a:xfrm>
          <a:off x="1968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15875</xdr:rowOff>
    </xdr:from>
    <xdr:to>
      <xdr:col>24</xdr:col>
      <xdr:colOff>114300</xdr:colOff>
      <xdr:row>101</xdr:row>
      <xdr:rowOff>117475</xdr:rowOff>
    </xdr:to>
    <xdr:sp macro="" textlink="">
      <xdr:nvSpPr>
        <xdr:cNvPr id="365" name="楕円 364"/>
        <xdr:cNvSpPr/>
      </xdr:nvSpPr>
      <xdr:spPr>
        <a:xfrm>
          <a:off x="45847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38752</xdr:rowOff>
    </xdr:from>
    <xdr:ext cx="405111" cy="259045"/>
    <xdr:sp macro="" textlink="">
      <xdr:nvSpPr>
        <xdr:cNvPr id="366" name="【港湾・漁港】&#10;有形固定資産減価償却率該当値テキスト"/>
        <xdr:cNvSpPr txBox="1"/>
      </xdr:nvSpPr>
      <xdr:spPr>
        <a:xfrm>
          <a:off x="4673600"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15875</xdr:rowOff>
    </xdr:from>
    <xdr:to>
      <xdr:col>20</xdr:col>
      <xdr:colOff>38100</xdr:colOff>
      <xdr:row>101</xdr:row>
      <xdr:rowOff>117475</xdr:rowOff>
    </xdr:to>
    <xdr:sp macro="" textlink="">
      <xdr:nvSpPr>
        <xdr:cNvPr id="367" name="楕円 366"/>
        <xdr:cNvSpPr/>
      </xdr:nvSpPr>
      <xdr:spPr>
        <a:xfrm>
          <a:off x="3746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66675</xdr:rowOff>
    </xdr:from>
    <xdr:to>
      <xdr:col>24</xdr:col>
      <xdr:colOff>63500</xdr:colOff>
      <xdr:row>101</xdr:row>
      <xdr:rowOff>66675</xdr:rowOff>
    </xdr:to>
    <xdr:cxnSp macro="">
      <xdr:nvCxnSpPr>
        <xdr:cNvPr id="368" name="直線コネクタ 367"/>
        <xdr:cNvCxnSpPr/>
      </xdr:nvCxnSpPr>
      <xdr:spPr>
        <a:xfrm>
          <a:off x="3797300" y="17383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149225</xdr:rowOff>
    </xdr:from>
    <xdr:to>
      <xdr:col>15</xdr:col>
      <xdr:colOff>101600</xdr:colOff>
      <xdr:row>101</xdr:row>
      <xdr:rowOff>79375</xdr:rowOff>
    </xdr:to>
    <xdr:sp macro="" textlink="">
      <xdr:nvSpPr>
        <xdr:cNvPr id="369" name="楕円 368"/>
        <xdr:cNvSpPr/>
      </xdr:nvSpPr>
      <xdr:spPr>
        <a:xfrm>
          <a:off x="2857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28575</xdr:rowOff>
    </xdr:from>
    <xdr:to>
      <xdr:col>19</xdr:col>
      <xdr:colOff>177800</xdr:colOff>
      <xdr:row>101</xdr:row>
      <xdr:rowOff>66675</xdr:rowOff>
    </xdr:to>
    <xdr:cxnSp macro="">
      <xdr:nvCxnSpPr>
        <xdr:cNvPr id="370" name="直線コネクタ 369"/>
        <xdr:cNvCxnSpPr/>
      </xdr:nvCxnSpPr>
      <xdr:spPr>
        <a:xfrm>
          <a:off x="2908300" y="17345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71" name="n_1aveValue【港湾・漁港】&#10;有形固定資産減価償却率"/>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120032</xdr:rowOff>
    </xdr:from>
    <xdr:ext cx="405111" cy="259045"/>
    <xdr:sp macro="" textlink="">
      <xdr:nvSpPr>
        <xdr:cNvPr id="372" name="n_2aveValue【港湾・漁港】&#10;有形固定資産減価償却率"/>
        <xdr:cNvSpPr txBox="1"/>
      </xdr:nvSpPr>
      <xdr:spPr>
        <a:xfrm>
          <a:off x="27057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158766</xdr:rowOff>
    </xdr:from>
    <xdr:ext cx="405111" cy="259045"/>
    <xdr:sp macro="" textlink="">
      <xdr:nvSpPr>
        <xdr:cNvPr id="373" name="n_3aveValue【港湾・漁港】&#10;有形固定資産減価償却率"/>
        <xdr:cNvSpPr txBox="1"/>
      </xdr:nvSpPr>
      <xdr:spPr>
        <a:xfrm>
          <a:off x="1816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134002</xdr:rowOff>
    </xdr:from>
    <xdr:ext cx="405111" cy="259045"/>
    <xdr:sp macro="" textlink="">
      <xdr:nvSpPr>
        <xdr:cNvPr id="374" name="n_1mainValue【港湾・漁港】&#10;有形固定資産減価償却率"/>
        <xdr:cNvSpPr txBox="1"/>
      </xdr:nvSpPr>
      <xdr:spPr>
        <a:xfrm>
          <a:off x="35820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95902</xdr:rowOff>
    </xdr:from>
    <xdr:ext cx="405111" cy="259045"/>
    <xdr:sp macro="" textlink="">
      <xdr:nvSpPr>
        <xdr:cNvPr id="375" name="n_2mainValue【港湾・漁港】&#10;有形固定資産減価償却率"/>
        <xdr:cNvSpPr txBox="1"/>
      </xdr:nvSpPr>
      <xdr:spPr>
        <a:xfrm>
          <a:off x="2705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6" name="直線コネクタ 38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7" name="テキスト ボックス 38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8" name="直線コネクタ 38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9" name="テキスト ボックス 38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0" name="直線コネクタ 38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1" name="テキスト ボックス 39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2" name="直線コネクタ 39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3" name="テキスト ボックス 39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5" name="テキスト ボックス 39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7" name="直線コネクタ 396"/>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8"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9" name="直線コネクタ 398"/>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400"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01" name="直線コネクタ 400"/>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78901</xdr:rowOff>
    </xdr:from>
    <xdr:ext cx="534377" cy="259045"/>
    <xdr:sp macro="" textlink="">
      <xdr:nvSpPr>
        <xdr:cNvPr id="402" name="【港湾・漁港】&#10;一人当たり有形固定資産（償却資産）額平均値テキスト"/>
        <xdr:cNvSpPr txBox="1"/>
      </xdr:nvSpPr>
      <xdr:spPr>
        <a:xfrm>
          <a:off x="10515600" y="1842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03" name="フローチャート: 判断 402"/>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4" name="フローチャート: 判断 403"/>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5" name="フローチャート: 判断 404"/>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149617</xdr:rowOff>
    </xdr:from>
    <xdr:to>
      <xdr:col>41</xdr:col>
      <xdr:colOff>101600</xdr:colOff>
      <xdr:row>108</xdr:row>
      <xdr:rowOff>79767</xdr:rowOff>
    </xdr:to>
    <xdr:sp macro="" textlink="">
      <xdr:nvSpPr>
        <xdr:cNvPr id="406" name="フローチャート: 判断 405"/>
        <xdr:cNvSpPr/>
      </xdr:nvSpPr>
      <xdr:spPr>
        <a:xfrm>
          <a:off x="7810500" y="184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164049</xdr:rowOff>
    </xdr:from>
    <xdr:to>
      <xdr:col>55</xdr:col>
      <xdr:colOff>50800</xdr:colOff>
      <xdr:row>101</xdr:row>
      <xdr:rowOff>94199</xdr:rowOff>
    </xdr:to>
    <xdr:sp macro="" textlink="">
      <xdr:nvSpPr>
        <xdr:cNvPr id="412" name="楕円 411"/>
        <xdr:cNvSpPr/>
      </xdr:nvSpPr>
      <xdr:spPr>
        <a:xfrm>
          <a:off x="10426700" y="173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117076</xdr:rowOff>
    </xdr:from>
    <xdr:ext cx="599010" cy="259045"/>
    <xdr:sp macro="" textlink="">
      <xdr:nvSpPr>
        <xdr:cNvPr id="413" name="【港湾・漁港】&#10;一人当たり有形固定資産（償却資産）額該当値テキスト"/>
        <xdr:cNvSpPr txBox="1"/>
      </xdr:nvSpPr>
      <xdr:spPr>
        <a:xfrm>
          <a:off x="10515600" y="1726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6373</xdr:rowOff>
    </xdr:from>
    <xdr:to>
      <xdr:col>50</xdr:col>
      <xdr:colOff>165100</xdr:colOff>
      <xdr:row>101</xdr:row>
      <xdr:rowOff>107973</xdr:rowOff>
    </xdr:to>
    <xdr:sp macro="" textlink="">
      <xdr:nvSpPr>
        <xdr:cNvPr id="414" name="楕円 413"/>
        <xdr:cNvSpPr/>
      </xdr:nvSpPr>
      <xdr:spPr>
        <a:xfrm>
          <a:off x="9588500" y="173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43399</xdr:rowOff>
    </xdr:from>
    <xdr:to>
      <xdr:col>55</xdr:col>
      <xdr:colOff>0</xdr:colOff>
      <xdr:row>101</xdr:row>
      <xdr:rowOff>57173</xdr:rowOff>
    </xdr:to>
    <xdr:cxnSp macro="">
      <xdr:nvCxnSpPr>
        <xdr:cNvPr id="415" name="直線コネクタ 414"/>
        <xdr:cNvCxnSpPr/>
      </xdr:nvCxnSpPr>
      <xdr:spPr>
        <a:xfrm flipV="1">
          <a:off x="9639300" y="17359849"/>
          <a:ext cx="838200" cy="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52905</xdr:rowOff>
    </xdr:from>
    <xdr:to>
      <xdr:col>46</xdr:col>
      <xdr:colOff>38100</xdr:colOff>
      <xdr:row>101</xdr:row>
      <xdr:rowOff>154505</xdr:rowOff>
    </xdr:to>
    <xdr:sp macro="" textlink="">
      <xdr:nvSpPr>
        <xdr:cNvPr id="416" name="楕円 415"/>
        <xdr:cNvSpPr/>
      </xdr:nvSpPr>
      <xdr:spPr>
        <a:xfrm>
          <a:off x="8699500" y="173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57173</xdr:rowOff>
    </xdr:from>
    <xdr:to>
      <xdr:col>50</xdr:col>
      <xdr:colOff>114300</xdr:colOff>
      <xdr:row>101</xdr:row>
      <xdr:rowOff>103705</xdr:rowOff>
    </xdr:to>
    <xdr:cxnSp macro="">
      <xdr:nvCxnSpPr>
        <xdr:cNvPr id="417" name="直線コネクタ 416"/>
        <xdr:cNvCxnSpPr/>
      </xdr:nvCxnSpPr>
      <xdr:spPr>
        <a:xfrm flipV="1">
          <a:off x="8750300" y="17373623"/>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24469</xdr:rowOff>
    </xdr:from>
    <xdr:ext cx="534377" cy="259045"/>
    <xdr:sp macro="" textlink="">
      <xdr:nvSpPr>
        <xdr:cNvPr id="418" name="n_1aveValue【港湾・漁港】&#10;一人当たり有形固定資産（償却資産）額"/>
        <xdr:cNvSpPr txBox="1"/>
      </xdr:nvSpPr>
      <xdr:spPr>
        <a:xfrm>
          <a:off x="93594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56545</xdr:rowOff>
    </xdr:from>
    <xdr:ext cx="599010" cy="259045"/>
    <xdr:sp macro="" textlink="">
      <xdr:nvSpPr>
        <xdr:cNvPr id="419" name="n_2aveValue【港湾・漁港】&#10;一人当たり有形固定資産（償却資産）額"/>
        <xdr:cNvSpPr txBox="1"/>
      </xdr:nvSpPr>
      <xdr:spPr>
        <a:xfrm>
          <a:off x="8450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96294</xdr:rowOff>
    </xdr:from>
    <xdr:ext cx="534377" cy="259045"/>
    <xdr:sp macro="" textlink="">
      <xdr:nvSpPr>
        <xdr:cNvPr id="420" name="n_3aveValue【港湾・漁港】&#10;一人当たり有形固定資産（償却資産）額"/>
        <xdr:cNvSpPr txBox="1"/>
      </xdr:nvSpPr>
      <xdr:spPr>
        <a:xfrm>
          <a:off x="7594111" y="182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124500</xdr:rowOff>
    </xdr:from>
    <xdr:ext cx="599010" cy="259045"/>
    <xdr:sp macro="" textlink="">
      <xdr:nvSpPr>
        <xdr:cNvPr id="421" name="n_1mainValue【港湾・漁港】&#10;一人当たり有形固定資産（償却資産）額"/>
        <xdr:cNvSpPr txBox="1"/>
      </xdr:nvSpPr>
      <xdr:spPr>
        <a:xfrm>
          <a:off x="9327095" y="170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171032</xdr:rowOff>
    </xdr:from>
    <xdr:ext cx="599010" cy="259045"/>
    <xdr:sp macro="" textlink="">
      <xdr:nvSpPr>
        <xdr:cNvPr id="422" name="n_2mainValue【港湾・漁港】&#10;一人当たり有形固定資産（償却資産）額"/>
        <xdr:cNvSpPr txBox="1"/>
      </xdr:nvSpPr>
      <xdr:spPr>
        <a:xfrm>
          <a:off x="8450795" y="171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3" name="テキスト ボックス 43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4" name="直線コネクタ 43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5" name="テキスト ボックス 43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8" name="直線コネクタ 437"/>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9" name="テキスト ボックス 438"/>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43" name="直線コネクタ 442"/>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44"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45" name="直線コネクタ 444"/>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46"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47" name="直線コネクタ 446"/>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48"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9" name="フローチャート: 判断 448"/>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50" name="フローチャート: 判断 449"/>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51" name="フローチャート: 判断 450"/>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16828</xdr:rowOff>
    </xdr:from>
    <xdr:to>
      <xdr:col>72</xdr:col>
      <xdr:colOff>38100</xdr:colOff>
      <xdr:row>38</xdr:row>
      <xdr:rowOff>118428</xdr:rowOff>
    </xdr:to>
    <xdr:sp macro="" textlink="">
      <xdr:nvSpPr>
        <xdr:cNvPr id="452" name="フローチャート: 判断 451"/>
        <xdr:cNvSpPr/>
      </xdr:nvSpPr>
      <xdr:spPr>
        <a:xfrm>
          <a:off x="13652500" y="653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58" name="楕円 457"/>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459" name="【認定こども園・幼稚園・保育所】&#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79693</xdr:rowOff>
    </xdr:from>
    <xdr:to>
      <xdr:col>81</xdr:col>
      <xdr:colOff>101600</xdr:colOff>
      <xdr:row>41</xdr:row>
      <xdr:rowOff>9843</xdr:rowOff>
    </xdr:to>
    <xdr:sp macro="" textlink="">
      <xdr:nvSpPr>
        <xdr:cNvPr id="460" name="楕円 459"/>
        <xdr:cNvSpPr/>
      </xdr:nvSpPr>
      <xdr:spPr>
        <a:xfrm>
          <a:off x="15430500" y="69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130493</xdr:rowOff>
    </xdr:to>
    <xdr:cxnSp macro="">
      <xdr:nvCxnSpPr>
        <xdr:cNvPr id="461" name="直線コネクタ 460"/>
        <xdr:cNvCxnSpPr/>
      </xdr:nvCxnSpPr>
      <xdr:spPr>
        <a:xfrm flipV="1">
          <a:off x="15481300" y="697992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153988</xdr:rowOff>
    </xdr:from>
    <xdr:to>
      <xdr:col>76</xdr:col>
      <xdr:colOff>165100</xdr:colOff>
      <xdr:row>41</xdr:row>
      <xdr:rowOff>84138</xdr:rowOff>
    </xdr:to>
    <xdr:sp macro="" textlink="">
      <xdr:nvSpPr>
        <xdr:cNvPr id="462" name="楕円 461"/>
        <xdr:cNvSpPr/>
      </xdr:nvSpPr>
      <xdr:spPr>
        <a:xfrm>
          <a:off x="14541500" y="70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130493</xdr:rowOff>
    </xdr:from>
    <xdr:to>
      <xdr:col>81</xdr:col>
      <xdr:colOff>50800</xdr:colOff>
      <xdr:row>41</xdr:row>
      <xdr:rowOff>33338</xdr:rowOff>
    </xdr:to>
    <xdr:cxnSp macro="">
      <xdr:nvCxnSpPr>
        <xdr:cNvPr id="463" name="直線コネクタ 462"/>
        <xdr:cNvCxnSpPr/>
      </xdr:nvCxnSpPr>
      <xdr:spPr>
        <a:xfrm flipV="1">
          <a:off x="14592300" y="698849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129240</xdr:rowOff>
    </xdr:from>
    <xdr:ext cx="405111" cy="259045"/>
    <xdr:sp macro="" textlink="">
      <xdr:nvSpPr>
        <xdr:cNvPr id="464" name="n_1aveValue【認定こども園・幼稚園・保育所】&#10;有形固定資産減価償却率"/>
        <xdr:cNvSpPr txBox="1"/>
      </xdr:nvSpPr>
      <xdr:spPr>
        <a:xfrm>
          <a:off x="15266044" y="64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152099</xdr:rowOff>
    </xdr:from>
    <xdr:ext cx="405111" cy="259045"/>
    <xdr:sp macro="" textlink="">
      <xdr:nvSpPr>
        <xdr:cNvPr id="465" name="n_2aveValue【認定こども園・幼稚園・保育所】&#10;有形固定資産減価償却率"/>
        <xdr:cNvSpPr txBox="1"/>
      </xdr:nvSpPr>
      <xdr:spPr>
        <a:xfrm>
          <a:off x="14389744" y="649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134955</xdr:rowOff>
    </xdr:from>
    <xdr:ext cx="405111" cy="259045"/>
    <xdr:sp macro="" textlink="">
      <xdr:nvSpPr>
        <xdr:cNvPr id="466" name="n_3aveValue【認定こども園・幼稚園・保育所】&#10;有形固定資産減価償却率"/>
        <xdr:cNvSpPr txBox="1"/>
      </xdr:nvSpPr>
      <xdr:spPr>
        <a:xfrm>
          <a:off x="13500744" y="630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970</xdr:rowOff>
    </xdr:from>
    <xdr:ext cx="405111" cy="259045"/>
    <xdr:sp macro="" textlink="">
      <xdr:nvSpPr>
        <xdr:cNvPr id="467" name="n_1mainValue【認定こども園・幼稚園・保育所】&#10;有形固定資産減価償却率"/>
        <xdr:cNvSpPr txBox="1"/>
      </xdr:nvSpPr>
      <xdr:spPr>
        <a:xfrm>
          <a:off x="15266044" y="703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75265</xdr:rowOff>
    </xdr:from>
    <xdr:ext cx="405111" cy="259045"/>
    <xdr:sp macro="" textlink="">
      <xdr:nvSpPr>
        <xdr:cNvPr id="468" name="n_2mainValue【認定こども園・幼稚園・保育所】&#10;有形固定資産減価償却率"/>
        <xdr:cNvSpPr txBox="1"/>
      </xdr:nvSpPr>
      <xdr:spPr>
        <a:xfrm>
          <a:off x="14389744" y="710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7" name="テキスト ボックス 4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8" name="直線コネクタ 4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9" name="直線コネクタ 4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0" name="テキスト ボックス 47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1" name="直線コネクタ 4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2" name="テキスト ボックス 48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3" name="直線コネクタ 4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4" name="テキスト ボックス 48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5" name="直線コネクタ 4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6" name="テキスト ボックス 48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7" name="直線コネクタ 4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8" name="テキスト ボックス 48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9" name="直線コネクタ 4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0" name="テキスト ボックス 4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92" name="直線コネクタ 491"/>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93"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94" name="直線コネクタ 493"/>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95"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96" name="直線コネクタ 495"/>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97"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8" name="フローチャート: 判断 497"/>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99" name="フローチャート: 判断 498"/>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00" name="フローチャート: 判断 499"/>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63500</xdr:rowOff>
    </xdr:from>
    <xdr:to>
      <xdr:col>102</xdr:col>
      <xdr:colOff>165100</xdr:colOff>
      <xdr:row>40</xdr:row>
      <xdr:rowOff>165100</xdr:rowOff>
    </xdr:to>
    <xdr:sp macro="" textlink="">
      <xdr:nvSpPr>
        <xdr:cNvPr id="501" name="フローチャート: 判断 500"/>
        <xdr:cNvSpPr/>
      </xdr:nvSpPr>
      <xdr:spPr>
        <a:xfrm>
          <a:off x="19494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07" name="楕円 506"/>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508" name="【認定こども園・幼稚園・保育所】&#10;一人当たり面積該当値テキスト"/>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509" name="楕円 508"/>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156210</xdr:rowOff>
    </xdr:to>
    <xdr:cxnSp macro="">
      <xdr:nvCxnSpPr>
        <xdr:cNvPr id="510" name="直線コネクタ 509"/>
        <xdr:cNvCxnSpPr/>
      </xdr:nvCxnSpPr>
      <xdr:spPr>
        <a:xfrm flipV="1">
          <a:off x="21323300" y="6705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511" name="楕円 510"/>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156210</xdr:rowOff>
    </xdr:to>
    <xdr:cxnSp macro="">
      <xdr:nvCxnSpPr>
        <xdr:cNvPr id="512" name="直線コネクタ 511"/>
        <xdr:cNvCxnSpPr/>
      </xdr:nvCxnSpPr>
      <xdr:spPr>
        <a:xfrm>
          <a:off x="20434300" y="67170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13"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14"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10177</xdr:rowOff>
    </xdr:from>
    <xdr:ext cx="469744" cy="259045"/>
    <xdr:sp macro="" textlink="">
      <xdr:nvSpPr>
        <xdr:cNvPr id="515" name="n_3aveValue【認定こども園・幼稚園・保育所】&#10;一人当たり面積"/>
        <xdr:cNvSpPr txBox="1"/>
      </xdr:nvSpPr>
      <xdr:spPr>
        <a:xfrm>
          <a:off x="19310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516"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517" name="n_2mainValue【認定こども園・幼稚園・保育所】&#10;一人当たり面積"/>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8" name="テキスト ボックス 5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9" name="直線コネクタ 5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0" name="テキスト ボックス 52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1" name="直線コネクタ 5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2" name="テキスト ボックス 5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3" name="直線コネクタ 5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4" name="テキスト ボックス 5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5" name="直線コネクタ 5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6" name="テキスト ボックス 5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7" name="直線コネクタ 5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8" name="テキスト ボックス 5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9" name="直線コネクタ 5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0" name="テキスト ボックス 53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2" name="テキスト ボックス 5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44" name="直線コネクタ 543"/>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45"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46" name="直線コネクタ 545"/>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47"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48" name="直線コネクタ 547"/>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49"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50" name="フローチャート: 判断 549"/>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51" name="フローチャート: 判断 550"/>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52" name="フローチャート: 判断 551"/>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119017</xdr:rowOff>
    </xdr:from>
    <xdr:to>
      <xdr:col>72</xdr:col>
      <xdr:colOff>38100</xdr:colOff>
      <xdr:row>61</xdr:row>
      <xdr:rowOff>49167</xdr:rowOff>
    </xdr:to>
    <xdr:sp macro="" textlink="">
      <xdr:nvSpPr>
        <xdr:cNvPr id="553" name="フローチャート: 判断 552"/>
        <xdr:cNvSpPr/>
      </xdr:nvSpPr>
      <xdr:spPr>
        <a:xfrm>
          <a:off x="13652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9" name="楕円 558"/>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60"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561" name="楕円 560"/>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45720</xdr:rowOff>
    </xdr:to>
    <xdr:cxnSp macro="">
      <xdr:nvCxnSpPr>
        <xdr:cNvPr id="562" name="直線コネクタ 561"/>
        <xdr:cNvCxnSpPr/>
      </xdr:nvCxnSpPr>
      <xdr:spPr>
        <a:xfrm>
          <a:off x="15481300" y="1030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3" name="楕円 562"/>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52251</xdr:rowOff>
    </xdr:to>
    <xdr:cxnSp macro="">
      <xdr:nvCxnSpPr>
        <xdr:cNvPr id="564" name="直線コネクタ 563"/>
        <xdr:cNvCxnSpPr/>
      </xdr:nvCxnSpPr>
      <xdr:spPr>
        <a:xfrm flipV="1">
          <a:off x="14592300" y="103000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565" name="n_1ave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66"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65694</xdr:rowOff>
    </xdr:from>
    <xdr:ext cx="405111" cy="259045"/>
    <xdr:sp macro="" textlink="">
      <xdr:nvSpPr>
        <xdr:cNvPr id="567" name="n_3aveValue【学校施設】&#10;有形固定資産減価償却率"/>
        <xdr:cNvSpPr txBox="1"/>
      </xdr:nvSpPr>
      <xdr:spPr>
        <a:xfrm>
          <a:off x="13500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80390</xdr:rowOff>
    </xdr:from>
    <xdr:ext cx="405111" cy="259045"/>
    <xdr:sp macro="" textlink="">
      <xdr:nvSpPr>
        <xdr:cNvPr id="568" name="n_1mainValue【学校施設】&#10;有形固定資産減価償却率"/>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69" name="n_2mainValue【学校施設】&#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1" name="直線コネクタ 5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2" name="テキスト ボックス 5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3" name="直線コネクタ 5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4" name="テキスト ボックス 5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5" name="直線コネクタ 5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6" name="テキスト ボックス 5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7" name="直線コネクタ 5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8" name="テキスト ボックス 5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92" name="直線コネクタ 591"/>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93"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94" name="直線コネクタ 593"/>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95"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96" name="直線コネクタ 595"/>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97"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98" name="フローチャート: 判断 597"/>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9" name="フローチャート: 判断 598"/>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00" name="フローチャート: 判断 599"/>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01" name="フローチャート: 判断 600"/>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113030</xdr:rowOff>
    </xdr:from>
    <xdr:to>
      <xdr:col>116</xdr:col>
      <xdr:colOff>114300</xdr:colOff>
      <xdr:row>56</xdr:row>
      <xdr:rowOff>43180</xdr:rowOff>
    </xdr:to>
    <xdr:sp macro="" textlink="">
      <xdr:nvSpPr>
        <xdr:cNvPr id="607" name="楕円 606"/>
        <xdr:cNvSpPr/>
      </xdr:nvSpPr>
      <xdr:spPr>
        <a:xfrm>
          <a:off x="22110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27957</xdr:rowOff>
    </xdr:from>
    <xdr:ext cx="469744" cy="259045"/>
    <xdr:sp macro="" textlink="">
      <xdr:nvSpPr>
        <xdr:cNvPr id="608" name="【学校施設】&#10;一人当たり面積該当値テキスト"/>
        <xdr:cNvSpPr txBox="1"/>
      </xdr:nvSpPr>
      <xdr:spPr>
        <a:xfrm>
          <a:off x="22199600" y="945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42164</xdr:rowOff>
    </xdr:from>
    <xdr:to>
      <xdr:col>112</xdr:col>
      <xdr:colOff>38100</xdr:colOff>
      <xdr:row>56</xdr:row>
      <xdr:rowOff>143764</xdr:rowOff>
    </xdr:to>
    <xdr:sp macro="" textlink="">
      <xdr:nvSpPr>
        <xdr:cNvPr id="609" name="楕円 608"/>
        <xdr:cNvSpPr/>
      </xdr:nvSpPr>
      <xdr:spPr>
        <a:xfrm>
          <a:off x="21272500" y="96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163830</xdr:rowOff>
    </xdr:from>
    <xdr:to>
      <xdr:col>116</xdr:col>
      <xdr:colOff>63500</xdr:colOff>
      <xdr:row>56</xdr:row>
      <xdr:rowOff>92964</xdr:rowOff>
    </xdr:to>
    <xdr:cxnSp macro="">
      <xdr:nvCxnSpPr>
        <xdr:cNvPr id="610" name="直線コネクタ 609"/>
        <xdr:cNvCxnSpPr/>
      </xdr:nvCxnSpPr>
      <xdr:spPr>
        <a:xfrm flipV="1">
          <a:off x="21323300" y="95935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141986</xdr:rowOff>
    </xdr:from>
    <xdr:to>
      <xdr:col>107</xdr:col>
      <xdr:colOff>101600</xdr:colOff>
      <xdr:row>56</xdr:row>
      <xdr:rowOff>72136</xdr:rowOff>
    </xdr:to>
    <xdr:sp macro="" textlink="">
      <xdr:nvSpPr>
        <xdr:cNvPr id="611" name="楕円 610"/>
        <xdr:cNvSpPr/>
      </xdr:nvSpPr>
      <xdr:spPr>
        <a:xfrm>
          <a:off x="20383500" y="95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21336</xdr:rowOff>
    </xdr:from>
    <xdr:to>
      <xdr:col>111</xdr:col>
      <xdr:colOff>177800</xdr:colOff>
      <xdr:row>56</xdr:row>
      <xdr:rowOff>92964</xdr:rowOff>
    </xdr:to>
    <xdr:cxnSp macro="">
      <xdr:nvCxnSpPr>
        <xdr:cNvPr id="612" name="直線コネクタ 611"/>
        <xdr:cNvCxnSpPr/>
      </xdr:nvCxnSpPr>
      <xdr:spPr>
        <a:xfrm>
          <a:off x="20434300" y="9622536"/>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13"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14" name="n_2aveValue【学校施設】&#10;一人当たり面積"/>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15" name="n_3aveValue【学校施設】&#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160291</xdr:rowOff>
    </xdr:from>
    <xdr:ext cx="469744" cy="259045"/>
    <xdr:sp macro="" textlink="">
      <xdr:nvSpPr>
        <xdr:cNvPr id="616" name="n_1mainValue【学校施設】&#10;一人当たり面積"/>
        <xdr:cNvSpPr txBox="1"/>
      </xdr:nvSpPr>
      <xdr:spPr>
        <a:xfrm>
          <a:off x="21075727" y="941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88663</xdr:rowOff>
    </xdr:from>
    <xdr:ext cx="469744" cy="259045"/>
    <xdr:sp macro="" textlink="">
      <xdr:nvSpPr>
        <xdr:cNvPr id="617" name="n_2mainValue【学校施設】&#10;一人当たり面積"/>
        <xdr:cNvSpPr txBox="1"/>
      </xdr:nvSpPr>
      <xdr:spPr>
        <a:xfrm>
          <a:off x="20199427" y="93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43" name="直線コネクタ 642"/>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44"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45" name="直線コネクタ 644"/>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7" name="直線コネクタ 6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42834</xdr:rowOff>
    </xdr:from>
    <xdr:ext cx="405111" cy="259045"/>
    <xdr:sp macro="" textlink="">
      <xdr:nvSpPr>
        <xdr:cNvPr id="648" name="【児童館】&#10;有形固定資産減価償却率平均値テキスト"/>
        <xdr:cNvSpPr txBox="1"/>
      </xdr:nvSpPr>
      <xdr:spPr>
        <a:xfrm>
          <a:off x="163576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49" name="フローチャート: 判断 648"/>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50" name="フローチャート: 判断 649"/>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51" name="フローチャート: 判断 650"/>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652" name="フローチャート: 判断 651"/>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121194</xdr:rowOff>
    </xdr:from>
    <xdr:to>
      <xdr:col>85</xdr:col>
      <xdr:colOff>177800</xdr:colOff>
      <xdr:row>86</xdr:row>
      <xdr:rowOff>51344</xdr:rowOff>
    </xdr:to>
    <xdr:sp macro="" textlink="">
      <xdr:nvSpPr>
        <xdr:cNvPr id="658" name="楕円 657"/>
        <xdr:cNvSpPr/>
      </xdr:nvSpPr>
      <xdr:spPr>
        <a:xfrm>
          <a:off x="162687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36121</xdr:rowOff>
    </xdr:from>
    <xdr:ext cx="405111" cy="259045"/>
    <xdr:sp macro="" textlink="">
      <xdr:nvSpPr>
        <xdr:cNvPr id="659" name="【児童館】&#10;有形固定資産減価償却率該当値テキスト"/>
        <xdr:cNvSpPr txBox="1"/>
      </xdr:nvSpPr>
      <xdr:spPr>
        <a:xfrm>
          <a:off x="16357600" y="1460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121194</xdr:rowOff>
    </xdr:from>
    <xdr:to>
      <xdr:col>81</xdr:col>
      <xdr:colOff>101600</xdr:colOff>
      <xdr:row>86</xdr:row>
      <xdr:rowOff>51344</xdr:rowOff>
    </xdr:to>
    <xdr:sp macro="" textlink="">
      <xdr:nvSpPr>
        <xdr:cNvPr id="660" name="楕円 659"/>
        <xdr:cNvSpPr/>
      </xdr:nvSpPr>
      <xdr:spPr>
        <a:xfrm>
          <a:off x="15430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544</xdr:rowOff>
    </xdr:from>
    <xdr:to>
      <xdr:col>85</xdr:col>
      <xdr:colOff>127000</xdr:colOff>
      <xdr:row>86</xdr:row>
      <xdr:rowOff>544</xdr:rowOff>
    </xdr:to>
    <xdr:cxnSp macro="">
      <xdr:nvCxnSpPr>
        <xdr:cNvPr id="661" name="直線コネクタ 660"/>
        <xdr:cNvCxnSpPr/>
      </xdr:nvCxnSpPr>
      <xdr:spPr>
        <a:xfrm>
          <a:off x="15481300" y="147452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29755</xdr:rowOff>
    </xdr:from>
    <xdr:to>
      <xdr:col>76</xdr:col>
      <xdr:colOff>165100</xdr:colOff>
      <xdr:row>86</xdr:row>
      <xdr:rowOff>131355</xdr:rowOff>
    </xdr:to>
    <xdr:sp macro="" textlink="">
      <xdr:nvSpPr>
        <xdr:cNvPr id="662" name="楕円 661"/>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544</xdr:rowOff>
    </xdr:from>
    <xdr:to>
      <xdr:col>81</xdr:col>
      <xdr:colOff>50800</xdr:colOff>
      <xdr:row>86</xdr:row>
      <xdr:rowOff>80555</xdr:rowOff>
    </xdr:to>
    <xdr:cxnSp macro="">
      <xdr:nvCxnSpPr>
        <xdr:cNvPr id="663" name="直線コネクタ 662"/>
        <xdr:cNvCxnSpPr/>
      </xdr:nvCxnSpPr>
      <xdr:spPr>
        <a:xfrm flipV="1">
          <a:off x="14592300" y="1474524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142983</xdr:rowOff>
    </xdr:from>
    <xdr:ext cx="405111" cy="259045"/>
    <xdr:sp macro="" textlink="">
      <xdr:nvSpPr>
        <xdr:cNvPr id="664" name="n_1ave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65"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666" name="n_3aveValue【児童館】&#10;有形固定資産減価償却率"/>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42471</xdr:rowOff>
    </xdr:from>
    <xdr:ext cx="405111" cy="259045"/>
    <xdr:sp macro="" textlink="">
      <xdr:nvSpPr>
        <xdr:cNvPr id="667" name="n_1mainValue【児童館】&#10;有形固定資産減価償却率"/>
        <xdr:cNvSpPr txBox="1"/>
      </xdr:nvSpPr>
      <xdr:spPr>
        <a:xfrm>
          <a:off x="152660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122482</xdr:rowOff>
    </xdr:from>
    <xdr:ext cx="340478" cy="259045"/>
    <xdr:sp macro="" textlink="">
      <xdr:nvSpPr>
        <xdr:cNvPr id="668" name="n_2mainValue【児童館】&#10;有形固定資産減価償却率"/>
        <xdr:cNvSpPr txBox="1"/>
      </xdr:nvSpPr>
      <xdr:spPr>
        <a:xfrm>
          <a:off x="144220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94" name="直線コネクタ 693"/>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5"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6" name="直線コネクタ 69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97"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98" name="直線コネクタ 697"/>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99"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00" name="フローチャート: 判断 69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1" name="フローチャート: 判断 70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2" name="フローチャート: 判断 70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03" name="フローチャート: 判断 702"/>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09" name="楕円 708"/>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10"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11" name="楕円 710"/>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712" name="直線コネクタ 711"/>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13" name="楕円 712"/>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14" name="直線コネクタ 713"/>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1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16"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17" name="n_3aveValue【児童館】&#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18"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19"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0" name="テキスト ボックス 7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2" name="テキスト ボックス 7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0" name="テキスト ボックス 7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2" name="テキスト ボックス 7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44" name="直線コネクタ 743"/>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45"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46" name="直線コネクタ 745"/>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47"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48" name="直線コネクタ 747"/>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49"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50" name="フローチャート: 判断 749"/>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51" name="フローチャート: 判断 750"/>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52" name="フローチャート: 判断 751"/>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3" name="フローチャート: 判断 75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168275</xdr:rowOff>
    </xdr:from>
    <xdr:to>
      <xdr:col>85</xdr:col>
      <xdr:colOff>177800</xdr:colOff>
      <xdr:row>101</xdr:row>
      <xdr:rowOff>98425</xdr:rowOff>
    </xdr:to>
    <xdr:sp macro="" textlink="">
      <xdr:nvSpPr>
        <xdr:cNvPr id="759" name="楕円 758"/>
        <xdr:cNvSpPr/>
      </xdr:nvSpPr>
      <xdr:spPr>
        <a:xfrm>
          <a:off x="162687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121302</xdr:rowOff>
    </xdr:from>
    <xdr:ext cx="405111" cy="259045"/>
    <xdr:sp macro="" textlink="">
      <xdr:nvSpPr>
        <xdr:cNvPr id="760" name="【公民館】&#10;有形固定資産減価償却率該当値テキスト"/>
        <xdr:cNvSpPr txBox="1"/>
      </xdr:nvSpPr>
      <xdr:spPr>
        <a:xfrm>
          <a:off x="16357600" y="1726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147320</xdr:rowOff>
    </xdr:from>
    <xdr:to>
      <xdr:col>81</xdr:col>
      <xdr:colOff>101600</xdr:colOff>
      <xdr:row>102</xdr:row>
      <xdr:rowOff>77470</xdr:rowOff>
    </xdr:to>
    <xdr:sp macro="" textlink="">
      <xdr:nvSpPr>
        <xdr:cNvPr id="761" name="楕円 760"/>
        <xdr:cNvSpPr/>
      </xdr:nvSpPr>
      <xdr:spPr>
        <a:xfrm>
          <a:off x="15430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47625</xdr:rowOff>
    </xdr:from>
    <xdr:to>
      <xdr:col>85</xdr:col>
      <xdr:colOff>127000</xdr:colOff>
      <xdr:row>102</xdr:row>
      <xdr:rowOff>26670</xdr:rowOff>
    </xdr:to>
    <xdr:cxnSp macro="">
      <xdr:nvCxnSpPr>
        <xdr:cNvPr id="762" name="直線コネクタ 761"/>
        <xdr:cNvCxnSpPr/>
      </xdr:nvCxnSpPr>
      <xdr:spPr>
        <a:xfrm flipV="1">
          <a:off x="15481300" y="1736407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8255</xdr:rowOff>
    </xdr:from>
    <xdr:to>
      <xdr:col>76</xdr:col>
      <xdr:colOff>165100</xdr:colOff>
      <xdr:row>102</xdr:row>
      <xdr:rowOff>109855</xdr:rowOff>
    </xdr:to>
    <xdr:sp macro="" textlink="">
      <xdr:nvSpPr>
        <xdr:cNvPr id="763" name="楕円 762"/>
        <xdr:cNvSpPr/>
      </xdr:nvSpPr>
      <xdr:spPr>
        <a:xfrm>
          <a:off x="14541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26670</xdr:rowOff>
    </xdr:from>
    <xdr:to>
      <xdr:col>81</xdr:col>
      <xdr:colOff>50800</xdr:colOff>
      <xdr:row>102</xdr:row>
      <xdr:rowOff>59055</xdr:rowOff>
    </xdr:to>
    <xdr:cxnSp macro="">
      <xdr:nvCxnSpPr>
        <xdr:cNvPr id="764" name="直線コネクタ 763"/>
        <xdr:cNvCxnSpPr/>
      </xdr:nvCxnSpPr>
      <xdr:spPr>
        <a:xfrm flipV="1">
          <a:off x="14592300" y="17514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65"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66"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7" name="n_3aveValue【公民館】&#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93997</xdr:rowOff>
    </xdr:from>
    <xdr:ext cx="405111" cy="259045"/>
    <xdr:sp macro="" textlink="">
      <xdr:nvSpPr>
        <xdr:cNvPr id="768" name="n_1mainValue【公民館】&#10;有形固定資産減価償却率"/>
        <xdr:cNvSpPr txBox="1"/>
      </xdr:nvSpPr>
      <xdr:spPr>
        <a:xfrm>
          <a:off x="152660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126382</xdr:rowOff>
    </xdr:from>
    <xdr:ext cx="405111" cy="259045"/>
    <xdr:sp macro="" textlink="">
      <xdr:nvSpPr>
        <xdr:cNvPr id="769" name="n_2mainValue【公民館】&#10;有形固定資産減価償却率"/>
        <xdr:cNvSpPr txBox="1"/>
      </xdr:nvSpPr>
      <xdr:spPr>
        <a:xfrm>
          <a:off x="14389744"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0" name="直線コネクタ 7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1" name="テキスト ボックス 7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2" name="直線コネクタ 7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3" name="テキスト ボックス 7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4" name="直線コネクタ 7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5" name="テキスト ボックス 7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6" name="直線コネクタ 7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7" name="テキスト ボックス 7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8" name="直線コネクタ 7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9" name="テキスト ボックス 7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93" name="直線コネクタ 792"/>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94"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5" name="直線コネクタ 794"/>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96"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97" name="直線コネクタ 796"/>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98"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9" name="フローチャート: 判断 79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00" name="フローチャート: 判断 799"/>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01" name="フローチャート: 判断 800"/>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802" name="フローチャート: 判断 801"/>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808" name="楕円 807"/>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809" name="【公民館】&#10;一人当たり面積該当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10" name="楕円 809"/>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72389</xdr:rowOff>
    </xdr:to>
    <xdr:cxnSp macro="">
      <xdr:nvCxnSpPr>
        <xdr:cNvPr id="811" name="直線コネクタ 810"/>
        <xdr:cNvCxnSpPr/>
      </xdr:nvCxnSpPr>
      <xdr:spPr>
        <a:xfrm>
          <a:off x="21323300" y="18402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812" name="楕円 811"/>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57150</xdr:rowOff>
    </xdr:to>
    <xdr:cxnSp macro="">
      <xdr:nvCxnSpPr>
        <xdr:cNvPr id="813" name="直線コネクタ 812"/>
        <xdr:cNvCxnSpPr/>
      </xdr:nvCxnSpPr>
      <xdr:spPr>
        <a:xfrm>
          <a:off x="20434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14"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15"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816" name="n_3ave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17" name="n_1mainValue【公民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818" name="n_2mainValue【公民館】&#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類似団体と比較して特に有形固定資産減価償却率が高くなっている施設は、橋りょう・トンネル、港湾・漁港、公民館である。橋りょう・トンネルについては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、社会資本整備総合交付金を活用し施設更新を図りつつ、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安全点検を行い適切な管理を行っていきたい。港湾・漁港と公民館については、復興事業により復旧される施設があるため、今後は低くな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と見込まれるが、施設の長寿命化対策に努めていきたい。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一方で、特に類似団体と比較して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低くなっている施設は認定こども園・幼稚園・保育所、公営住宅、児童館である。公営住宅については復興事業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災害公営住宅が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たことに起因する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。老朽化している施設も多い保育所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「行財政改革推進プラン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」に基づき、施設の統廃合を実施する予定ではあるが、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今後の維持管理経費に留意しながら適切に管理を行っていきたい。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児童館については、共働き世帯・核家族化という社会背景もあり、利用希望者の増を受け、新規に施設整備をしたことによるものである。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157315</xdr:rowOff>
    </xdr:from>
    <xdr:ext cx="405111" cy="259045"/>
    <xdr:sp macro="" textlink="">
      <xdr:nvSpPr>
        <xdr:cNvPr id="65"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79284</xdr:rowOff>
    </xdr:from>
    <xdr:to>
      <xdr:col>15</xdr:col>
      <xdr:colOff>101600</xdr:colOff>
      <xdr:row>38</xdr:row>
      <xdr:rowOff>9434</xdr:rowOff>
    </xdr:to>
    <xdr:sp macro="" textlink="">
      <xdr:nvSpPr>
        <xdr:cNvPr id="66" name="フローチャート: 判断 65"/>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561</xdr:rowOff>
    </xdr:from>
    <xdr:ext cx="405111" cy="259045"/>
    <xdr:sp macro="" textlink="">
      <xdr:nvSpPr>
        <xdr:cNvPr id="67" name="n_2ave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152763</xdr:rowOff>
    </xdr:from>
    <xdr:to>
      <xdr:col>10</xdr:col>
      <xdr:colOff>165100</xdr:colOff>
      <xdr:row>39</xdr:row>
      <xdr:rowOff>82913</xdr:rowOff>
    </xdr:to>
    <xdr:sp macro="" textlink="">
      <xdr:nvSpPr>
        <xdr:cNvPr id="68" name="フローチャート: 判断 67"/>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99440</xdr:rowOff>
    </xdr:from>
    <xdr:ext cx="405111" cy="259045"/>
    <xdr:sp macro="" textlink="">
      <xdr:nvSpPr>
        <xdr:cNvPr id="69" name="n_3aveValue【図書館】&#10;有形固定資産減価償却率"/>
        <xdr:cNvSpPr txBox="1"/>
      </xdr:nvSpPr>
      <xdr:spPr>
        <a:xfrm>
          <a:off x="1816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110308</xdr:rowOff>
    </xdr:from>
    <xdr:to>
      <xdr:col>24</xdr:col>
      <xdr:colOff>114300</xdr:colOff>
      <xdr:row>34</xdr:row>
      <xdr:rowOff>40458</xdr:rowOff>
    </xdr:to>
    <xdr:sp macro="" textlink="">
      <xdr:nvSpPr>
        <xdr:cNvPr id="75" name="楕円 74"/>
        <xdr:cNvSpPr/>
      </xdr:nvSpPr>
      <xdr:spPr>
        <a:xfrm>
          <a:off x="45847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63335</xdr:rowOff>
    </xdr:from>
    <xdr:ext cx="405111" cy="259045"/>
    <xdr:sp macro="" textlink="">
      <xdr:nvSpPr>
        <xdr:cNvPr id="76" name="【図書館】&#10;有形固定資産減価償却率該当値テキスト"/>
        <xdr:cNvSpPr txBox="1"/>
      </xdr:nvSpPr>
      <xdr:spPr>
        <a:xfrm>
          <a:off x="4673600" y="572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110308</xdr:rowOff>
    </xdr:from>
    <xdr:to>
      <xdr:col>20</xdr:col>
      <xdr:colOff>38100</xdr:colOff>
      <xdr:row>34</xdr:row>
      <xdr:rowOff>40458</xdr:rowOff>
    </xdr:to>
    <xdr:sp macro="" textlink="">
      <xdr:nvSpPr>
        <xdr:cNvPr id="77" name="楕円 76"/>
        <xdr:cNvSpPr/>
      </xdr:nvSpPr>
      <xdr:spPr>
        <a:xfrm>
          <a:off x="3746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161108</xdr:rowOff>
    </xdr:from>
    <xdr:to>
      <xdr:col>24</xdr:col>
      <xdr:colOff>63500</xdr:colOff>
      <xdr:row>33</xdr:row>
      <xdr:rowOff>161108</xdr:rowOff>
    </xdr:to>
    <xdr:cxnSp macro="">
      <xdr:nvCxnSpPr>
        <xdr:cNvPr id="78" name="直線コネクタ 77"/>
        <xdr:cNvCxnSpPr/>
      </xdr:nvCxnSpPr>
      <xdr:spPr>
        <a:xfrm>
          <a:off x="3797300" y="5818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139700</xdr:rowOff>
    </xdr:from>
    <xdr:to>
      <xdr:col>15</xdr:col>
      <xdr:colOff>101600</xdr:colOff>
      <xdr:row>34</xdr:row>
      <xdr:rowOff>69850</xdr:rowOff>
    </xdr:to>
    <xdr:sp macro="" textlink="">
      <xdr:nvSpPr>
        <xdr:cNvPr id="79" name="楕円 78"/>
        <xdr:cNvSpPr/>
      </xdr:nvSpPr>
      <xdr:spPr>
        <a:xfrm>
          <a:off x="2857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161108</xdr:rowOff>
    </xdr:from>
    <xdr:to>
      <xdr:col>19</xdr:col>
      <xdr:colOff>177800</xdr:colOff>
      <xdr:row>34</xdr:row>
      <xdr:rowOff>19050</xdr:rowOff>
    </xdr:to>
    <xdr:cxnSp macro="">
      <xdr:nvCxnSpPr>
        <xdr:cNvPr id="80" name="直線コネクタ 79"/>
        <xdr:cNvCxnSpPr/>
      </xdr:nvCxnSpPr>
      <xdr:spPr>
        <a:xfrm flipV="1">
          <a:off x="2908300" y="58189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56985</xdr:rowOff>
    </xdr:from>
    <xdr:ext cx="405111" cy="259045"/>
    <xdr:sp macro="" textlink="">
      <xdr:nvSpPr>
        <xdr:cNvPr id="81" name="n_1mainValue【図書館】&#10;有形固定資産減価償却率"/>
        <xdr:cNvSpPr txBox="1"/>
      </xdr:nvSpPr>
      <xdr:spPr>
        <a:xfrm>
          <a:off x="3582044" y="554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86377</xdr:rowOff>
    </xdr:from>
    <xdr:ext cx="405111" cy="259045"/>
    <xdr:sp macro="" textlink="">
      <xdr:nvSpPr>
        <xdr:cNvPr id="82" name="n_2mainValue【図書館】&#10;有形固定資産減価償却率"/>
        <xdr:cNvSpPr txBox="1"/>
      </xdr:nvSpPr>
      <xdr:spPr>
        <a:xfrm>
          <a:off x="2705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14"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120650</xdr:rowOff>
    </xdr:from>
    <xdr:to>
      <xdr:col>46</xdr:col>
      <xdr:colOff>38100</xdr:colOff>
      <xdr:row>38</xdr:row>
      <xdr:rowOff>50800</xdr:rowOff>
    </xdr:to>
    <xdr:sp macro="" textlink="">
      <xdr:nvSpPr>
        <xdr:cNvPr id="115" name="フローチャート: 判断 114"/>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67327</xdr:rowOff>
    </xdr:from>
    <xdr:ext cx="469744" cy="259045"/>
    <xdr:sp macro="" textlink="">
      <xdr:nvSpPr>
        <xdr:cNvPr id="116"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139700</xdr:rowOff>
    </xdr:from>
    <xdr:to>
      <xdr:col>41</xdr:col>
      <xdr:colOff>101600</xdr:colOff>
      <xdr:row>37</xdr:row>
      <xdr:rowOff>69850</xdr:rowOff>
    </xdr:to>
    <xdr:sp macro="" textlink="">
      <xdr:nvSpPr>
        <xdr:cNvPr id="117" name="フローチャート: 判断 116"/>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86377</xdr:rowOff>
    </xdr:from>
    <xdr:ext cx="469744" cy="259045"/>
    <xdr:sp macro="" textlink="">
      <xdr:nvSpPr>
        <xdr:cNvPr id="118" name="n_3ave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4" name="楕円 123"/>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7" name="直線コネクタ 126"/>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8" name="楕円 127"/>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9" name="直線コネクタ 128"/>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60977</xdr:rowOff>
    </xdr:from>
    <xdr:ext cx="469744" cy="259045"/>
    <xdr:sp macro="" textlink="">
      <xdr:nvSpPr>
        <xdr:cNvPr id="130"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1"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1"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64"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10160</xdr:rowOff>
    </xdr:from>
    <xdr:to>
      <xdr:col>15</xdr:col>
      <xdr:colOff>101600</xdr:colOff>
      <xdr:row>60</xdr:row>
      <xdr:rowOff>111760</xdr:rowOff>
    </xdr:to>
    <xdr:sp macro="" textlink="">
      <xdr:nvSpPr>
        <xdr:cNvPr id="165" name="フローチャート: 判断 164"/>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128287</xdr:rowOff>
    </xdr:from>
    <xdr:ext cx="405111" cy="259045"/>
    <xdr:sp macro="" textlink="">
      <xdr:nvSpPr>
        <xdr:cNvPr id="166"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145415</xdr:rowOff>
    </xdr:from>
    <xdr:to>
      <xdr:col>10</xdr:col>
      <xdr:colOff>165100</xdr:colOff>
      <xdr:row>60</xdr:row>
      <xdr:rowOff>75565</xdr:rowOff>
    </xdr:to>
    <xdr:sp macro="" textlink="">
      <xdr:nvSpPr>
        <xdr:cNvPr id="167" name="フローチャート: 判断 166"/>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92092</xdr:rowOff>
    </xdr:from>
    <xdr:ext cx="405111" cy="259045"/>
    <xdr:sp macro="" textlink="">
      <xdr:nvSpPr>
        <xdr:cNvPr id="168"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4" name="楕円 173"/>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75" name="【体育館・プール】&#10;有形固定資産減価償却率該当値テキスト"/>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76" name="楕円 175"/>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22860</xdr:rowOff>
    </xdr:to>
    <xdr:cxnSp macro="">
      <xdr:nvCxnSpPr>
        <xdr:cNvPr id="177" name="直線コネクタ 176"/>
        <xdr:cNvCxnSpPr/>
      </xdr:nvCxnSpPr>
      <xdr:spPr>
        <a:xfrm>
          <a:off x="3797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78" name="楕円 177"/>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66675</xdr:rowOff>
    </xdr:to>
    <xdr:cxnSp macro="">
      <xdr:nvCxnSpPr>
        <xdr:cNvPr id="179" name="直線コネクタ 178"/>
        <xdr:cNvCxnSpPr/>
      </xdr:nvCxnSpPr>
      <xdr:spPr>
        <a:xfrm flipV="1">
          <a:off x="2908300" y="104813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80" name="n_1main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181" name="n_2mainValue【体育館・プール】&#10;有形固定資産減価償却率"/>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0"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106697</xdr:rowOff>
    </xdr:from>
    <xdr:ext cx="469744" cy="259045"/>
    <xdr:sp macro="" textlink="">
      <xdr:nvSpPr>
        <xdr:cNvPr id="213"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166370</xdr:rowOff>
    </xdr:from>
    <xdr:to>
      <xdr:col>46</xdr:col>
      <xdr:colOff>38100</xdr:colOff>
      <xdr:row>61</xdr:row>
      <xdr:rowOff>96520</xdr:rowOff>
    </xdr:to>
    <xdr:sp macro="" textlink="">
      <xdr:nvSpPr>
        <xdr:cNvPr id="214" name="フローチャート: 判断 213"/>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87647</xdr:rowOff>
    </xdr:from>
    <xdr:ext cx="469744" cy="259045"/>
    <xdr:sp macro="" textlink="">
      <xdr:nvSpPr>
        <xdr:cNvPr id="215" name="n_2aveValue【体育館・プール】&#10;一人当たり面積"/>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162560</xdr:rowOff>
    </xdr:from>
    <xdr:to>
      <xdr:col>41</xdr:col>
      <xdr:colOff>101600</xdr:colOff>
      <xdr:row>61</xdr:row>
      <xdr:rowOff>92710</xdr:rowOff>
    </xdr:to>
    <xdr:sp macro="" textlink="">
      <xdr:nvSpPr>
        <xdr:cNvPr id="216" name="フローチャート: 判断 215"/>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109237</xdr:rowOff>
    </xdr:from>
    <xdr:ext cx="469744" cy="259045"/>
    <xdr:sp macro="" textlink="">
      <xdr:nvSpPr>
        <xdr:cNvPr id="217" name="n_3aveValue【体育館・プール】&#10;一人当たり面積"/>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48260</xdr:rowOff>
    </xdr:from>
    <xdr:to>
      <xdr:col>55</xdr:col>
      <xdr:colOff>50800</xdr:colOff>
      <xdr:row>59</xdr:row>
      <xdr:rowOff>149860</xdr:rowOff>
    </xdr:to>
    <xdr:sp macro="" textlink="">
      <xdr:nvSpPr>
        <xdr:cNvPr id="223" name="楕円 222"/>
        <xdr:cNvSpPr/>
      </xdr:nvSpPr>
      <xdr:spPr>
        <a:xfrm>
          <a:off x="10426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71137</xdr:rowOff>
    </xdr:from>
    <xdr:ext cx="469744" cy="259045"/>
    <xdr:sp macro="" textlink="">
      <xdr:nvSpPr>
        <xdr:cNvPr id="224" name="【体育館・プール】&#10;一人当たり面積該当値テキスト"/>
        <xdr:cNvSpPr txBox="1"/>
      </xdr:nvSpPr>
      <xdr:spPr>
        <a:xfrm>
          <a:off x="10515600"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55880</xdr:rowOff>
    </xdr:from>
    <xdr:to>
      <xdr:col>50</xdr:col>
      <xdr:colOff>165100</xdr:colOff>
      <xdr:row>59</xdr:row>
      <xdr:rowOff>157480</xdr:rowOff>
    </xdr:to>
    <xdr:sp macro="" textlink="">
      <xdr:nvSpPr>
        <xdr:cNvPr id="225" name="楕円 224"/>
        <xdr:cNvSpPr/>
      </xdr:nvSpPr>
      <xdr:spPr>
        <a:xfrm>
          <a:off x="958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99060</xdr:rowOff>
    </xdr:from>
    <xdr:to>
      <xdr:col>55</xdr:col>
      <xdr:colOff>0</xdr:colOff>
      <xdr:row>59</xdr:row>
      <xdr:rowOff>106680</xdr:rowOff>
    </xdr:to>
    <xdr:cxnSp macro="">
      <xdr:nvCxnSpPr>
        <xdr:cNvPr id="226" name="直線コネクタ 225"/>
        <xdr:cNvCxnSpPr/>
      </xdr:nvCxnSpPr>
      <xdr:spPr>
        <a:xfrm flipV="1">
          <a:off x="9639300" y="102146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63500</xdr:rowOff>
    </xdr:from>
    <xdr:to>
      <xdr:col>46</xdr:col>
      <xdr:colOff>38100</xdr:colOff>
      <xdr:row>59</xdr:row>
      <xdr:rowOff>165100</xdr:rowOff>
    </xdr:to>
    <xdr:sp macro="" textlink="">
      <xdr:nvSpPr>
        <xdr:cNvPr id="227" name="楕円 226"/>
        <xdr:cNvSpPr/>
      </xdr:nvSpPr>
      <xdr:spPr>
        <a:xfrm>
          <a:off x="869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106680</xdr:rowOff>
    </xdr:from>
    <xdr:to>
      <xdr:col>50</xdr:col>
      <xdr:colOff>114300</xdr:colOff>
      <xdr:row>59</xdr:row>
      <xdr:rowOff>114300</xdr:rowOff>
    </xdr:to>
    <xdr:cxnSp macro="">
      <xdr:nvCxnSpPr>
        <xdr:cNvPr id="228" name="直線コネクタ 227"/>
        <xdr:cNvCxnSpPr/>
      </xdr:nvCxnSpPr>
      <xdr:spPr>
        <a:xfrm flipV="1">
          <a:off x="8750300" y="10222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2557</xdr:rowOff>
    </xdr:from>
    <xdr:ext cx="469744" cy="259045"/>
    <xdr:sp macro="" textlink="">
      <xdr:nvSpPr>
        <xdr:cNvPr id="229" name="n_1mainValue【体育館・プール】&#10;一人当たり面積"/>
        <xdr:cNvSpPr txBox="1"/>
      </xdr:nvSpPr>
      <xdr:spPr>
        <a:xfrm>
          <a:off x="93917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10177</xdr:rowOff>
    </xdr:from>
    <xdr:ext cx="469744" cy="259045"/>
    <xdr:sp macro="" textlink="">
      <xdr:nvSpPr>
        <xdr:cNvPr id="230" name="n_2mainValue【体育館・プール】&#10;一人当たり面積"/>
        <xdr:cNvSpPr txBox="1"/>
      </xdr:nvSpPr>
      <xdr:spPr>
        <a:xfrm>
          <a:off x="8515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11701</xdr:rowOff>
    </xdr:from>
    <xdr:ext cx="405111" cy="259045"/>
    <xdr:sp macro="" textlink="">
      <xdr:nvSpPr>
        <xdr:cNvPr id="261"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62737</xdr:rowOff>
    </xdr:from>
    <xdr:to>
      <xdr:col>15</xdr:col>
      <xdr:colOff>101600</xdr:colOff>
      <xdr:row>81</xdr:row>
      <xdr:rowOff>164337</xdr:rowOff>
    </xdr:to>
    <xdr:sp macro="" textlink="">
      <xdr:nvSpPr>
        <xdr:cNvPr id="262" name="フローチャート: 判断 261"/>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9414</xdr:rowOff>
    </xdr:from>
    <xdr:ext cx="405111" cy="259045"/>
    <xdr:sp macro="" textlink="">
      <xdr:nvSpPr>
        <xdr:cNvPr id="263"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42163</xdr:rowOff>
    </xdr:from>
    <xdr:to>
      <xdr:col>10</xdr:col>
      <xdr:colOff>165100</xdr:colOff>
      <xdr:row>82</xdr:row>
      <xdr:rowOff>143763</xdr:rowOff>
    </xdr:to>
    <xdr:sp macro="" textlink="">
      <xdr:nvSpPr>
        <xdr:cNvPr id="264" name="フローチャート: 判断 263"/>
        <xdr:cNvSpPr/>
      </xdr:nvSpPr>
      <xdr:spPr>
        <a:xfrm>
          <a:off x="1968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160290</xdr:rowOff>
    </xdr:from>
    <xdr:ext cx="405111" cy="259045"/>
    <xdr:sp macro="" textlink="">
      <xdr:nvSpPr>
        <xdr:cNvPr id="265" name="n_3aveValue【福祉施設】&#10;有形固定資産減価償却率"/>
        <xdr:cNvSpPr txBox="1"/>
      </xdr:nvSpPr>
      <xdr:spPr>
        <a:xfrm>
          <a:off x="1816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71" name="楕円 270"/>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107459</xdr:rowOff>
    </xdr:from>
    <xdr:ext cx="405111" cy="259045"/>
    <xdr:sp macro="" textlink="">
      <xdr:nvSpPr>
        <xdr:cNvPr id="272" name="【福祉施設】&#10;有形固定資産減価償却率該当値テキスト"/>
        <xdr:cNvSpPr txBox="1"/>
      </xdr:nvSpPr>
      <xdr:spPr>
        <a:xfrm>
          <a:off x="4673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129032</xdr:rowOff>
    </xdr:from>
    <xdr:to>
      <xdr:col>20</xdr:col>
      <xdr:colOff>38100</xdr:colOff>
      <xdr:row>83</xdr:row>
      <xdr:rowOff>59182</xdr:rowOff>
    </xdr:to>
    <xdr:sp macro="" textlink="">
      <xdr:nvSpPr>
        <xdr:cNvPr id="273" name="楕円 272"/>
        <xdr:cNvSpPr/>
      </xdr:nvSpPr>
      <xdr:spPr>
        <a:xfrm>
          <a:off x="3746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8382</xdr:rowOff>
    </xdr:to>
    <xdr:cxnSp macro="">
      <xdr:nvCxnSpPr>
        <xdr:cNvPr id="274" name="直線コネクタ 273"/>
        <xdr:cNvCxnSpPr/>
      </xdr:nvCxnSpPr>
      <xdr:spPr>
        <a:xfrm>
          <a:off x="3797300" y="1423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75" name="楕円 274"/>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xdr:rowOff>
    </xdr:from>
    <xdr:to>
      <xdr:col>19</xdr:col>
      <xdr:colOff>177800</xdr:colOff>
      <xdr:row>83</xdr:row>
      <xdr:rowOff>60961</xdr:rowOff>
    </xdr:to>
    <xdr:cxnSp macro="">
      <xdr:nvCxnSpPr>
        <xdr:cNvPr id="276" name="直線コネクタ 275"/>
        <xdr:cNvCxnSpPr/>
      </xdr:nvCxnSpPr>
      <xdr:spPr>
        <a:xfrm flipV="1">
          <a:off x="2908300" y="1423873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50309</xdr:rowOff>
    </xdr:from>
    <xdr:ext cx="405111" cy="259045"/>
    <xdr:sp macro="" textlink="">
      <xdr:nvSpPr>
        <xdr:cNvPr id="277" name="n_1mainValue【福祉施設】&#10;有形固定資産減価償却率"/>
        <xdr:cNvSpPr txBox="1"/>
      </xdr:nvSpPr>
      <xdr:spPr>
        <a:xfrm>
          <a:off x="3582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278" name="n_2mainValue【福祉施設】&#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310"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13970</xdr:rowOff>
    </xdr:from>
    <xdr:to>
      <xdr:col>46</xdr:col>
      <xdr:colOff>38100</xdr:colOff>
      <xdr:row>83</xdr:row>
      <xdr:rowOff>115570</xdr:rowOff>
    </xdr:to>
    <xdr:sp macro="" textlink="">
      <xdr:nvSpPr>
        <xdr:cNvPr id="311" name="フローチャート: 判断 310"/>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132097</xdr:rowOff>
    </xdr:from>
    <xdr:ext cx="469744" cy="259045"/>
    <xdr:sp macro="" textlink="">
      <xdr:nvSpPr>
        <xdr:cNvPr id="312"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90170</xdr:rowOff>
    </xdr:from>
    <xdr:to>
      <xdr:col>41</xdr:col>
      <xdr:colOff>101600</xdr:colOff>
      <xdr:row>84</xdr:row>
      <xdr:rowOff>20320</xdr:rowOff>
    </xdr:to>
    <xdr:sp macro="" textlink="">
      <xdr:nvSpPr>
        <xdr:cNvPr id="313" name="フローチャート: 判断 312"/>
        <xdr:cNvSpPr/>
      </xdr:nvSpPr>
      <xdr:spPr>
        <a:xfrm>
          <a:off x="781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36847</xdr:rowOff>
    </xdr:from>
    <xdr:ext cx="469744" cy="259045"/>
    <xdr:sp macro="" textlink="">
      <xdr:nvSpPr>
        <xdr:cNvPr id="314" name="n_3aveValue【福祉施設】&#10;一人当たり面積"/>
        <xdr:cNvSpPr txBox="1"/>
      </xdr:nvSpPr>
      <xdr:spPr>
        <a:xfrm>
          <a:off x="7626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20" name="楕円 319"/>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104157</xdr:rowOff>
    </xdr:from>
    <xdr:ext cx="469744" cy="259045"/>
    <xdr:sp macro="" textlink="">
      <xdr:nvSpPr>
        <xdr:cNvPr id="321" name="【福祉施設】&#10;一人当たり面積該当値テキスト"/>
        <xdr:cNvSpPr txBox="1"/>
      </xdr:nvSpPr>
      <xdr:spPr>
        <a:xfrm>
          <a:off x="10515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22" name="楕円 321"/>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68580</xdr:rowOff>
    </xdr:to>
    <xdr:cxnSp macro="">
      <xdr:nvCxnSpPr>
        <xdr:cNvPr id="323" name="直線コネクタ 322"/>
        <xdr:cNvCxnSpPr/>
      </xdr:nvCxnSpPr>
      <xdr:spPr>
        <a:xfrm>
          <a:off x="9639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24" name="楕円 323"/>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68580</xdr:rowOff>
    </xdr:from>
    <xdr:to>
      <xdr:col>50</xdr:col>
      <xdr:colOff>114300</xdr:colOff>
      <xdr:row>86</xdr:row>
      <xdr:rowOff>68580</xdr:rowOff>
    </xdr:to>
    <xdr:cxnSp macro="">
      <xdr:nvCxnSpPr>
        <xdr:cNvPr id="325" name="直線コネクタ 324"/>
        <xdr:cNvCxnSpPr/>
      </xdr:nvCxnSpPr>
      <xdr:spPr>
        <a:xfrm>
          <a:off x="8750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110507</xdr:rowOff>
    </xdr:from>
    <xdr:ext cx="469744" cy="259045"/>
    <xdr:sp macro="" textlink="">
      <xdr:nvSpPr>
        <xdr:cNvPr id="326" name="n_1mainValue【福祉施設】&#10;一人当たり面積"/>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110507</xdr:rowOff>
    </xdr:from>
    <xdr:ext cx="469744" cy="259045"/>
    <xdr:sp macro="" textlink="">
      <xdr:nvSpPr>
        <xdr:cNvPr id="327" name="n_2mainValue【福祉施設】&#10;一人当たり面積"/>
        <xdr:cNvSpPr txBox="1"/>
      </xdr:nvSpPr>
      <xdr:spPr>
        <a:xfrm>
          <a:off x="8515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58"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27595</xdr:rowOff>
    </xdr:from>
    <xdr:ext cx="405111" cy="259045"/>
    <xdr:sp macro="" textlink="">
      <xdr:nvSpPr>
        <xdr:cNvPr id="361"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123371</xdr:rowOff>
    </xdr:from>
    <xdr:to>
      <xdr:col>15</xdr:col>
      <xdr:colOff>101600</xdr:colOff>
      <xdr:row>105</xdr:row>
      <xdr:rowOff>53521</xdr:rowOff>
    </xdr:to>
    <xdr:sp macro="" textlink="">
      <xdr:nvSpPr>
        <xdr:cNvPr id="362" name="フローチャート: 判断 361"/>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70048</xdr:rowOff>
    </xdr:from>
    <xdr:ext cx="405111" cy="259045"/>
    <xdr:sp macro="" textlink="">
      <xdr:nvSpPr>
        <xdr:cNvPr id="363" name="n_2aveValue【市民会館】&#10;有形固定資産減価償却率"/>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142966</xdr:rowOff>
    </xdr:from>
    <xdr:to>
      <xdr:col>10</xdr:col>
      <xdr:colOff>165100</xdr:colOff>
      <xdr:row>104</xdr:row>
      <xdr:rowOff>73116</xdr:rowOff>
    </xdr:to>
    <xdr:sp macro="" textlink="">
      <xdr:nvSpPr>
        <xdr:cNvPr id="364" name="フローチャート: 判断 363"/>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89643</xdr:rowOff>
    </xdr:from>
    <xdr:ext cx="405111" cy="259045"/>
    <xdr:sp macro="" textlink="">
      <xdr:nvSpPr>
        <xdr:cNvPr id="365" name="n_3ave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371" name="楕円 370"/>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372" name="【市民会館】&#10;有形固定資産減価償却率該当値テキスト"/>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62956</xdr:rowOff>
    </xdr:from>
    <xdr:to>
      <xdr:col>20</xdr:col>
      <xdr:colOff>38100</xdr:colOff>
      <xdr:row>105</xdr:row>
      <xdr:rowOff>164556</xdr:rowOff>
    </xdr:to>
    <xdr:sp macro="" textlink="">
      <xdr:nvSpPr>
        <xdr:cNvPr id="373" name="楕円 372"/>
        <xdr:cNvSpPr/>
      </xdr:nvSpPr>
      <xdr:spPr>
        <a:xfrm>
          <a:off x="3746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113756</xdr:rowOff>
    </xdr:from>
    <xdr:to>
      <xdr:col>24</xdr:col>
      <xdr:colOff>63500</xdr:colOff>
      <xdr:row>105</xdr:row>
      <xdr:rowOff>113756</xdr:rowOff>
    </xdr:to>
    <xdr:cxnSp macro="">
      <xdr:nvCxnSpPr>
        <xdr:cNvPr id="374" name="直線コネクタ 373"/>
        <xdr:cNvCxnSpPr/>
      </xdr:nvCxnSpPr>
      <xdr:spPr>
        <a:xfrm>
          <a:off x="3797300" y="18116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105411</xdr:rowOff>
    </xdr:from>
    <xdr:to>
      <xdr:col>15</xdr:col>
      <xdr:colOff>101600</xdr:colOff>
      <xdr:row>106</xdr:row>
      <xdr:rowOff>35561</xdr:rowOff>
    </xdr:to>
    <xdr:sp macro="" textlink="">
      <xdr:nvSpPr>
        <xdr:cNvPr id="375" name="楕円 374"/>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113756</xdr:rowOff>
    </xdr:from>
    <xdr:to>
      <xdr:col>19</xdr:col>
      <xdr:colOff>177800</xdr:colOff>
      <xdr:row>105</xdr:row>
      <xdr:rowOff>156211</xdr:rowOff>
    </xdr:to>
    <xdr:cxnSp macro="">
      <xdr:nvCxnSpPr>
        <xdr:cNvPr id="376" name="直線コネクタ 375"/>
        <xdr:cNvCxnSpPr/>
      </xdr:nvCxnSpPr>
      <xdr:spPr>
        <a:xfrm flipV="1">
          <a:off x="2908300" y="181160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155683</xdr:rowOff>
    </xdr:from>
    <xdr:ext cx="405111" cy="259045"/>
    <xdr:sp macro="" textlink="">
      <xdr:nvSpPr>
        <xdr:cNvPr id="377" name="n_1mainValue【市民会館】&#10;有形固定資産減価償却率"/>
        <xdr:cNvSpPr txBox="1"/>
      </xdr:nvSpPr>
      <xdr:spPr>
        <a:xfrm>
          <a:off x="3582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378" name="n_2mainValue【市民会館】&#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410"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143511</xdr:rowOff>
    </xdr:from>
    <xdr:to>
      <xdr:col>46</xdr:col>
      <xdr:colOff>38100</xdr:colOff>
      <xdr:row>106</xdr:row>
      <xdr:rowOff>73661</xdr:rowOff>
    </xdr:to>
    <xdr:sp macro="" textlink="">
      <xdr:nvSpPr>
        <xdr:cNvPr id="411" name="フローチャート: 判断 41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90188</xdr:rowOff>
    </xdr:from>
    <xdr:ext cx="469744" cy="259045"/>
    <xdr:sp macro="" textlink="">
      <xdr:nvSpPr>
        <xdr:cNvPr id="412"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143511</xdr:rowOff>
    </xdr:from>
    <xdr:to>
      <xdr:col>41</xdr:col>
      <xdr:colOff>101600</xdr:colOff>
      <xdr:row>106</xdr:row>
      <xdr:rowOff>73661</xdr:rowOff>
    </xdr:to>
    <xdr:sp macro="" textlink="">
      <xdr:nvSpPr>
        <xdr:cNvPr id="413" name="フローチャート: 判断 412"/>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90188</xdr:rowOff>
    </xdr:from>
    <xdr:ext cx="469744" cy="259045"/>
    <xdr:sp macro="" textlink="">
      <xdr:nvSpPr>
        <xdr:cNvPr id="414"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20" name="楕円 419"/>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21"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22" name="楕円 421"/>
        <xdr:cNvSpPr/>
      </xdr:nvSpPr>
      <xdr:spPr>
        <a:xfrm>
          <a:off x="958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49530</xdr:rowOff>
    </xdr:to>
    <xdr:cxnSp macro="">
      <xdr:nvCxnSpPr>
        <xdr:cNvPr id="423" name="直線コネクタ 422"/>
        <xdr:cNvCxnSpPr/>
      </xdr:nvCxnSpPr>
      <xdr:spPr>
        <a:xfrm flipV="1">
          <a:off x="9639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24" name="楕円 423"/>
        <xdr:cNvSpPr/>
      </xdr:nvSpPr>
      <xdr:spPr>
        <a:xfrm>
          <a:off x="8699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106</xdr:row>
      <xdr:rowOff>53339</xdr:rowOff>
    </xdr:to>
    <xdr:cxnSp macro="">
      <xdr:nvCxnSpPr>
        <xdr:cNvPr id="425" name="直線コネクタ 424"/>
        <xdr:cNvCxnSpPr/>
      </xdr:nvCxnSpPr>
      <xdr:spPr>
        <a:xfrm flipV="1">
          <a:off x="8750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91457</xdr:rowOff>
    </xdr:from>
    <xdr:ext cx="469744" cy="259045"/>
    <xdr:sp macro="" textlink="">
      <xdr:nvSpPr>
        <xdr:cNvPr id="426" name="n_1mainValue【市民会館】&#10;一人当たり面積"/>
        <xdr:cNvSpPr txBox="1"/>
      </xdr:nvSpPr>
      <xdr:spPr>
        <a:xfrm>
          <a:off x="9391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27" name="n_2mainValue【市民会館】&#10;一人当たり面積"/>
        <xdr:cNvSpPr txBox="1"/>
      </xdr:nvSpPr>
      <xdr:spPr>
        <a:xfrm>
          <a:off x="8515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81932</xdr:rowOff>
    </xdr:from>
    <xdr:ext cx="405111" cy="259045"/>
    <xdr:sp macro="" textlink="">
      <xdr:nvSpPr>
        <xdr:cNvPr id="459"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67310</xdr:rowOff>
    </xdr:from>
    <xdr:to>
      <xdr:col>76</xdr:col>
      <xdr:colOff>165100</xdr:colOff>
      <xdr:row>36</xdr:row>
      <xdr:rowOff>168910</xdr:rowOff>
    </xdr:to>
    <xdr:sp macro="" textlink="">
      <xdr:nvSpPr>
        <xdr:cNvPr id="460" name="フローチャート: 判断 459"/>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13987</xdr:rowOff>
    </xdr:from>
    <xdr:ext cx="405111" cy="259045"/>
    <xdr:sp macro="" textlink="">
      <xdr:nvSpPr>
        <xdr:cNvPr id="461"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141605</xdr:rowOff>
    </xdr:from>
    <xdr:to>
      <xdr:col>72</xdr:col>
      <xdr:colOff>38100</xdr:colOff>
      <xdr:row>34</xdr:row>
      <xdr:rowOff>71755</xdr:rowOff>
    </xdr:to>
    <xdr:sp macro="" textlink="">
      <xdr:nvSpPr>
        <xdr:cNvPr id="462" name="フローチャート: 判断 461"/>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32</xdr:row>
      <xdr:rowOff>88282</xdr:rowOff>
    </xdr:from>
    <xdr:ext cx="405111" cy="259045"/>
    <xdr:sp macro="" textlink="">
      <xdr:nvSpPr>
        <xdr:cNvPr id="463"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469" name="楕円 468"/>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470" name="【一般廃棄物処理施設】&#10;有形固定資産減価償却率該当値テキスト"/>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40640</xdr:rowOff>
    </xdr:from>
    <xdr:to>
      <xdr:col>81</xdr:col>
      <xdr:colOff>101600</xdr:colOff>
      <xdr:row>36</xdr:row>
      <xdr:rowOff>142240</xdr:rowOff>
    </xdr:to>
    <xdr:sp macro="" textlink="">
      <xdr:nvSpPr>
        <xdr:cNvPr id="471" name="楕円 470"/>
        <xdr:cNvSpPr/>
      </xdr:nvSpPr>
      <xdr:spPr>
        <a:xfrm>
          <a:off x="15430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91440</xdr:rowOff>
    </xdr:to>
    <xdr:cxnSp macro="">
      <xdr:nvCxnSpPr>
        <xdr:cNvPr id="472" name="直線コネクタ 471"/>
        <xdr:cNvCxnSpPr/>
      </xdr:nvCxnSpPr>
      <xdr:spPr>
        <a:xfrm>
          <a:off x="15481300" y="6263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88265</xdr:rowOff>
    </xdr:from>
    <xdr:to>
      <xdr:col>76</xdr:col>
      <xdr:colOff>165100</xdr:colOff>
      <xdr:row>37</xdr:row>
      <xdr:rowOff>18415</xdr:rowOff>
    </xdr:to>
    <xdr:sp macro="" textlink="">
      <xdr:nvSpPr>
        <xdr:cNvPr id="473" name="楕円 472"/>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91440</xdr:rowOff>
    </xdr:from>
    <xdr:to>
      <xdr:col>81</xdr:col>
      <xdr:colOff>50800</xdr:colOff>
      <xdr:row>36</xdr:row>
      <xdr:rowOff>139065</xdr:rowOff>
    </xdr:to>
    <xdr:cxnSp macro="">
      <xdr:nvCxnSpPr>
        <xdr:cNvPr id="474" name="直線コネクタ 473"/>
        <xdr:cNvCxnSpPr/>
      </xdr:nvCxnSpPr>
      <xdr:spPr>
        <a:xfrm flipV="1">
          <a:off x="14592300" y="62636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158767</xdr:rowOff>
    </xdr:from>
    <xdr:ext cx="405111" cy="259045"/>
    <xdr:sp macro="" textlink="">
      <xdr:nvSpPr>
        <xdr:cNvPr id="475" name="n_1mainValue【一般廃棄物処理施設】&#10;有形固定資産減価償却率"/>
        <xdr:cNvSpPr txBox="1"/>
      </xdr:nvSpPr>
      <xdr:spPr>
        <a:xfrm>
          <a:off x="1526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76" name="n_2mainValue【一般廃棄物処理施設】&#10;有形固定資産減価償却率"/>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05"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136961</xdr:rowOff>
    </xdr:from>
    <xdr:ext cx="534377" cy="259045"/>
    <xdr:sp macro="" textlink="">
      <xdr:nvSpPr>
        <xdr:cNvPr id="508"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116916</xdr:rowOff>
    </xdr:from>
    <xdr:to>
      <xdr:col>107</xdr:col>
      <xdr:colOff>101600</xdr:colOff>
      <xdr:row>38</xdr:row>
      <xdr:rowOff>47066</xdr:rowOff>
    </xdr:to>
    <xdr:sp macro="" textlink="">
      <xdr:nvSpPr>
        <xdr:cNvPr id="509" name="フローチャート: 判断 508"/>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63593</xdr:rowOff>
    </xdr:from>
    <xdr:ext cx="534377" cy="259045"/>
    <xdr:sp macro="" textlink="">
      <xdr:nvSpPr>
        <xdr:cNvPr id="510"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93967</xdr:rowOff>
    </xdr:from>
    <xdr:to>
      <xdr:col>102</xdr:col>
      <xdr:colOff>165100</xdr:colOff>
      <xdr:row>36</xdr:row>
      <xdr:rowOff>24117</xdr:rowOff>
    </xdr:to>
    <xdr:sp macro="" textlink="">
      <xdr:nvSpPr>
        <xdr:cNvPr id="511" name="フローチャート: 判断 510"/>
        <xdr:cNvSpPr/>
      </xdr:nvSpPr>
      <xdr:spPr>
        <a:xfrm>
          <a:off x="19494500" y="60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40644</xdr:rowOff>
    </xdr:from>
    <xdr:ext cx="534377" cy="259045"/>
    <xdr:sp macro="" textlink="">
      <xdr:nvSpPr>
        <xdr:cNvPr id="512" name="n_3aveValue【一般廃棄物処理施設】&#10;一人当たり有形固定資産（償却資産）額"/>
        <xdr:cNvSpPr txBox="1"/>
      </xdr:nvSpPr>
      <xdr:spPr>
        <a:xfrm>
          <a:off x="19278111" y="58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93459</xdr:rowOff>
    </xdr:from>
    <xdr:to>
      <xdr:col>116</xdr:col>
      <xdr:colOff>114300</xdr:colOff>
      <xdr:row>40</xdr:row>
      <xdr:rowOff>23609</xdr:rowOff>
    </xdr:to>
    <xdr:sp macro="" textlink="">
      <xdr:nvSpPr>
        <xdr:cNvPr id="518" name="楕円 517"/>
        <xdr:cNvSpPr/>
      </xdr:nvSpPr>
      <xdr:spPr>
        <a:xfrm>
          <a:off x="22110700" y="67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71886</xdr:rowOff>
    </xdr:from>
    <xdr:ext cx="534377" cy="259045"/>
    <xdr:sp macro="" textlink="">
      <xdr:nvSpPr>
        <xdr:cNvPr id="519" name="【一般廃棄物処理施設】&#10;一人当たり有形固定資産（償却資産）額該当値テキスト"/>
        <xdr:cNvSpPr txBox="1"/>
      </xdr:nvSpPr>
      <xdr:spPr>
        <a:xfrm>
          <a:off x="22199600" y="67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98019</xdr:rowOff>
    </xdr:from>
    <xdr:to>
      <xdr:col>112</xdr:col>
      <xdr:colOff>38100</xdr:colOff>
      <xdr:row>40</xdr:row>
      <xdr:rowOff>28169</xdr:rowOff>
    </xdr:to>
    <xdr:sp macro="" textlink="">
      <xdr:nvSpPr>
        <xdr:cNvPr id="520" name="楕円 519"/>
        <xdr:cNvSpPr/>
      </xdr:nvSpPr>
      <xdr:spPr>
        <a:xfrm>
          <a:off x="21272500" y="67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144259</xdr:rowOff>
    </xdr:from>
    <xdr:to>
      <xdr:col>116</xdr:col>
      <xdr:colOff>63500</xdr:colOff>
      <xdr:row>39</xdr:row>
      <xdr:rowOff>148819</xdr:rowOff>
    </xdr:to>
    <xdr:cxnSp macro="">
      <xdr:nvCxnSpPr>
        <xdr:cNvPr id="521" name="直線コネクタ 520"/>
        <xdr:cNvCxnSpPr/>
      </xdr:nvCxnSpPr>
      <xdr:spPr>
        <a:xfrm flipV="1">
          <a:off x="21323300" y="6830809"/>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102032</xdr:rowOff>
    </xdr:from>
    <xdr:to>
      <xdr:col>107</xdr:col>
      <xdr:colOff>101600</xdr:colOff>
      <xdr:row>40</xdr:row>
      <xdr:rowOff>32182</xdr:rowOff>
    </xdr:to>
    <xdr:sp macro="" textlink="">
      <xdr:nvSpPr>
        <xdr:cNvPr id="522" name="楕円 521"/>
        <xdr:cNvSpPr/>
      </xdr:nvSpPr>
      <xdr:spPr>
        <a:xfrm>
          <a:off x="20383500" y="67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148819</xdr:rowOff>
    </xdr:from>
    <xdr:to>
      <xdr:col>111</xdr:col>
      <xdr:colOff>177800</xdr:colOff>
      <xdr:row>39</xdr:row>
      <xdr:rowOff>152832</xdr:rowOff>
    </xdr:to>
    <xdr:cxnSp macro="">
      <xdr:nvCxnSpPr>
        <xdr:cNvPr id="523" name="直線コネクタ 522"/>
        <xdr:cNvCxnSpPr/>
      </xdr:nvCxnSpPr>
      <xdr:spPr>
        <a:xfrm flipV="1">
          <a:off x="20434300" y="6835369"/>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19296</xdr:rowOff>
    </xdr:from>
    <xdr:ext cx="534377" cy="259045"/>
    <xdr:sp macro="" textlink="">
      <xdr:nvSpPr>
        <xdr:cNvPr id="524" name="n_1mainValue【一般廃棄物処理施設】&#10;一人当たり有形固定資産（償却資産）額"/>
        <xdr:cNvSpPr txBox="1"/>
      </xdr:nvSpPr>
      <xdr:spPr>
        <a:xfrm>
          <a:off x="21043411" y="6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23309</xdr:rowOff>
    </xdr:from>
    <xdr:ext cx="534377" cy="259045"/>
    <xdr:sp macro="" textlink="">
      <xdr:nvSpPr>
        <xdr:cNvPr id="525" name="n_2mainValue【一般廃棄物処理施設】&#10;一人当たり有形固定資産（償却資産）額"/>
        <xdr:cNvSpPr txBox="1"/>
      </xdr:nvSpPr>
      <xdr:spPr>
        <a:xfrm>
          <a:off x="20167111" y="68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53" name="【保健センター・保健所】&#10;有形固定資産減価償却率平均値テキスト"/>
        <xdr:cNvSpPr txBox="1"/>
      </xdr:nvSpPr>
      <xdr:spPr>
        <a:xfrm>
          <a:off x="16357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64787</xdr:rowOff>
    </xdr:from>
    <xdr:ext cx="405111" cy="259045"/>
    <xdr:sp macro="" textlink="">
      <xdr:nvSpPr>
        <xdr:cNvPr id="556"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17780</xdr:rowOff>
    </xdr:from>
    <xdr:to>
      <xdr:col>76</xdr:col>
      <xdr:colOff>165100</xdr:colOff>
      <xdr:row>60</xdr:row>
      <xdr:rowOff>119380</xdr:rowOff>
    </xdr:to>
    <xdr:sp macro="" textlink="">
      <xdr:nvSpPr>
        <xdr:cNvPr id="557" name="フローチャート: 判断 556"/>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110507</xdr:rowOff>
    </xdr:from>
    <xdr:ext cx="405111" cy="259045"/>
    <xdr:sp macro="" textlink="">
      <xdr:nvSpPr>
        <xdr:cNvPr id="558"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122936</xdr:rowOff>
    </xdr:from>
    <xdr:to>
      <xdr:col>72</xdr:col>
      <xdr:colOff>38100</xdr:colOff>
      <xdr:row>61</xdr:row>
      <xdr:rowOff>53086</xdr:rowOff>
    </xdr:to>
    <xdr:sp macro="" textlink="">
      <xdr:nvSpPr>
        <xdr:cNvPr id="559" name="フローチャート: 判断 558"/>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69613</xdr:rowOff>
    </xdr:from>
    <xdr:ext cx="405111" cy="259045"/>
    <xdr:sp macro="" textlink="">
      <xdr:nvSpPr>
        <xdr:cNvPr id="560" name="n_3aveValue【保健センター・保健所】&#10;有形固定資産減価償却率"/>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66" name="楕円 565"/>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567" name="【保健センター・保健所】&#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68" name="楕円 567"/>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59</xdr:row>
      <xdr:rowOff>160020</xdr:rowOff>
    </xdr:to>
    <xdr:cxnSp macro="">
      <xdr:nvCxnSpPr>
        <xdr:cNvPr id="569" name="直線コネクタ 568"/>
        <xdr:cNvCxnSpPr/>
      </xdr:nvCxnSpPr>
      <xdr:spPr>
        <a:xfrm>
          <a:off x="15481300" y="1027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164084</xdr:rowOff>
    </xdr:from>
    <xdr:to>
      <xdr:col>76</xdr:col>
      <xdr:colOff>165100</xdr:colOff>
      <xdr:row>60</xdr:row>
      <xdr:rowOff>94234</xdr:rowOff>
    </xdr:to>
    <xdr:sp macro="" textlink="">
      <xdr:nvSpPr>
        <xdr:cNvPr id="570" name="楕円 569"/>
        <xdr:cNvSpPr/>
      </xdr:nvSpPr>
      <xdr:spPr>
        <a:xfrm>
          <a:off x="14541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43434</xdr:rowOff>
    </xdr:to>
    <xdr:cxnSp macro="">
      <xdr:nvCxnSpPr>
        <xdr:cNvPr id="571" name="直線コネクタ 570"/>
        <xdr:cNvCxnSpPr/>
      </xdr:nvCxnSpPr>
      <xdr:spPr>
        <a:xfrm flipV="1">
          <a:off x="14592300" y="1027557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72" name="n_1main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110761</xdr:rowOff>
    </xdr:from>
    <xdr:ext cx="405111" cy="259045"/>
    <xdr:sp macro="" textlink="">
      <xdr:nvSpPr>
        <xdr:cNvPr id="573" name="n_2mainValue【保健センター・保健所】&#10;有形固定資産減価償却率"/>
        <xdr:cNvSpPr txBox="1"/>
      </xdr:nvSpPr>
      <xdr:spPr>
        <a:xfrm>
          <a:off x="143897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0"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30497</xdr:rowOff>
    </xdr:from>
    <xdr:ext cx="469744" cy="259045"/>
    <xdr:sp macro="" textlink="">
      <xdr:nvSpPr>
        <xdr:cNvPr id="603" name="n_1ave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17780</xdr:rowOff>
    </xdr:from>
    <xdr:to>
      <xdr:col>107</xdr:col>
      <xdr:colOff>101600</xdr:colOff>
      <xdr:row>60</xdr:row>
      <xdr:rowOff>119380</xdr:rowOff>
    </xdr:to>
    <xdr:sp macro="" textlink="">
      <xdr:nvSpPr>
        <xdr:cNvPr id="604" name="フローチャート: 判断 603"/>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110507</xdr:rowOff>
    </xdr:from>
    <xdr:ext cx="469744" cy="259045"/>
    <xdr:sp macro="" textlink="">
      <xdr:nvSpPr>
        <xdr:cNvPr id="605" name="n_2aveValue【保健センター・保健所】&#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63500</xdr:rowOff>
    </xdr:from>
    <xdr:to>
      <xdr:col>102</xdr:col>
      <xdr:colOff>165100</xdr:colOff>
      <xdr:row>58</xdr:row>
      <xdr:rowOff>165100</xdr:rowOff>
    </xdr:to>
    <xdr:sp macro="" textlink="">
      <xdr:nvSpPr>
        <xdr:cNvPr id="606" name="フローチャート: 判断 605"/>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57</xdr:row>
      <xdr:rowOff>10177</xdr:rowOff>
    </xdr:from>
    <xdr:ext cx="469744" cy="259045"/>
    <xdr:sp macro="" textlink="">
      <xdr:nvSpPr>
        <xdr:cNvPr id="607" name="n_3aveValue【保健センター・保健所】&#10;一人当たり面積"/>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97790</xdr:rowOff>
    </xdr:from>
    <xdr:to>
      <xdr:col>116</xdr:col>
      <xdr:colOff>114300</xdr:colOff>
      <xdr:row>58</xdr:row>
      <xdr:rowOff>27940</xdr:rowOff>
    </xdr:to>
    <xdr:sp macro="" textlink="">
      <xdr:nvSpPr>
        <xdr:cNvPr id="613" name="楕円 612"/>
        <xdr:cNvSpPr/>
      </xdr:nvSpPr>
      <xdr:spPr>
        <a:xfrm>
          <a:off x="22110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120667</xdr:rowOff>
    </xdr:from>
    <xdr:ext cx="469744" cy="259045"/>
    <xdr:sp macro="" textlink="">
      <xdr:nvSpPr>
        <xdr:cNvPr id="614" name="【保健センター・保健所】&#10;一人当たり面積該当値テキスト"/>
        <xdr:cNvSpPr txBox="1"/>
      </xdr:nvSpPr>
      <xdr:spPr>
        <a:xfrm>
          <a:off x="22199600"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97790</xdr:rowOff>
    </xdr:from>
    <xdr:to>
      <xdr:col>112</xdr:col>
      <xdr:colOff>38100</xdr:colOff>
      <xdr:row>58</xdr:row>
      <xdr:rowOff>27940</xdr:rowOff>
    </xdr:to>
    <xdr:sp macro="" textlink="">
      <xdr:nvSpPr>
        <xdr:cNvPr id="615" name="楕円 614"/>
        <xdr:cNvSpPr/>
      </xdr:nvSpPr>
      <xdr:spPr>
        <a:xfrm>
          <a:off x="2127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148590</xdr:rowOff>
    </xdr:from>
    <xdr:to>
      <xdr:col>116</xdr:col>
      <xdr:colOff>63500</xdr:colOff>
      <xdr:row>57</xdr:row>
      <xdr:rowOff>148590</xdr:rowOff>
    </xdr:to>
    <xdr:cxnSp macro="">
      <xdr:nvCxnSpPr>
        <xdr:cNvPr id="616" name="直線コネクタ 615"/>
        <xdr:cNvCxnSpPr/>
      </xdr:nvCxnSpPr>
      <xdr:spPr>
        <a:xfrm>
          <a:off x="21323300" y="9921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120650</xdr:rowOff>
    </xdr:from>
    <xdr:to>
      <xdr:col>107</xdr:col>
      <xdr:colOff>101600</xdr:colOff>
      <xdr:row>58</xdr:row>
      <xdr:rowOff>50800</xdr:rowOff>
    </xdr:to>
    <xdr:sp macro="" textlink="">
      <xdr:nvSpPr>
        <xdr:cNvPr id="617" name="楕円 616"/>
        <xdr:cNvSpPr/>
      </xdr:nvSpPr>
      <xdr:spPr>
        <a:xfrm>
          <a:off x="2038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148590</xdr:rowOff>
    </xdr:from>
    <xdr:to>
      <xdr:col>111</xdr:col>
      <xdr:colOff>177800</xdr:colOff>
      <xdr:row>58</xdr:row>
      <xdr:rowOff>0</xdr:rowOff>
    </xdr:to>
    <xdr:cxnSp macro="">
      <xdr:nvCxnSpPr>
        <xdr:cNvPr id="618" name="直線コネクタ 617"/>
        <xdr:cNvCxnSpPr/>
      </xdr:nvCxnSpPr>
      <xdr:spPr>
        <a:xfrm flipV="1">
          <a:off x="20434300" y="9921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44467</xdr:rowOff>
    </xdr:from>
    <xdr:ext cx="469744" cy="259045"/>
    <xdr:sp macro="" textlink="">
      <xdr:nvSpPr>
        <xdr:cNvPr id="619" name="n_1mainValue【保健センター・保健所】&#10;一人当たり面積"/>
        <xdr:cNvSpPr txBox="1"/>
      </xdr:nvSpPr>
      <xdr:spPr>
        <a:xfrm>
          <a:off x="21075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67327</xdr:rowOff>
    </xdr:from>
    <xdr:ext cx="469744" cy="259045"/>
    <xdr:sp macro="" textlink="">
      <xdr:nvSpPr>
        <xdr:cNvPr id="620" name="n_2mainValue【保健センター・保健所】&#10;一人当たり面積"/>
        <xdr:cNvSpPr txBox="1"/>
      </xdr:nvSpPr>
      <xdr:spPr>
        <a:xfrm>
          <a:off x="20199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9414</xdr:rowOff>
    </xdr:from>
    <xdr:ext cx="405111" cy="259045"/>
    <xdr:sp macro="" textlink="">
      <xdr:nvSpPr>
        <xdr:cNvPr id="651"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1015</xdr:rowOff>
    </xdr:from>
    <xdr:to>
      <xdr:col>76</xdr:col>
      <xdr:colOff>165100</xdr:colOff>
      <xdr:row>82</xdr:row>
      <xdr:rowOff>102615</xdr:rowOff>
    </xdr:to>
    <xdr:sp macro="" textlink="">
      <xdr:nvSpPr>
        <xdr:cNvPr id="652" name="フローチャート: 判断 651"/>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119142</xdr:rowOff>
    </xdr:from>
    <xdr:ext cx="405111" cy="259045"/>
    <xdr:sp macro="" textlink="">
      <xdr:nvSpPr>
        <xdr:cNvPr id="653"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7874</xdr:rowOff>
    </xdr:from>
    <xdr:to>
      <xdr:col>72</xdr:col>
      <xdr:colOff>38100</xdr:colOff>
      <xdr:row>81</xdr:row>
      <xdr:rowOff>109474</xdr:rowOff>
    </xdr:to>
    <xdr:sp macro="" textlink="">
      <xdr:nvSpPr>
        <xdr:cNvPr id="654" name="フローチャート: 判断 653"/>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126001</xdr:rowOff>
    </xdr:from>
    <xdr:ext cx="405111" cy="259045"/>
    <xdr:sp macro="" textlink="">
      <xdr:nvSpPr>
        <xdr:cNvPr id="655"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167894</xdr:rowOff>
    </xdr:from>
    <xdr:to>
      <xdr:col>85</xdr:col>
      <xdr:colOff>177800</xdr:colOff>
      <xdr:row>86</xdr:row>
      <xdr:rowOff>98044</xdr:rowOff>
    </xdr:to>
    <xdr:sp macro="" textlink="">
      <xdr:nvSpPr>
        <xdr:cNvPr id="661" name="楕円 660"/>
        <xdr:cNvSpPr/>
      </xdr:nvSpPr>
      <xdr:spPr>
        <a:xfrm>
          <a:off x="16268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82821</xdr:rowOff>
    </xdr:from>
    <xdr:ext cx="405111" cy="259045"/>
    <xdr:sp macro="" textlink="">
      <xdr:nvSpPr>
        <xdr:cNvPr id="662" name="【消防施設】&#10;有形固定資産減価償却率該当値テキスト"/>
        <xdr:cNvSpPr txBox="1"/>
      </xdr:nvSpPr>
      <xdr:spPr>
        <a:xfrm>
          <a:off x="16357600" y="1465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115315</xdr:rowOff>
    </xdr:from>
    <xdr:to>
      <xdr:col>81</xdr:col>
      <xdr:colOff>101600</xdr:colOff>
      <xdr:row>86</xdr:row>
      <xdr:rowOff>45465</xdr:rowOff>
    </xdr:to>
    <xdr:sp macro="" textlink="">
      <xdr:nvSpPr>
        <xdr:cNvPr id="663" name="楕円 662"/>
        <xdr:cNvSpPr/>
      </xdr:nvSpPr>
      <xdr:spPr>
        <a:xfrm>
          <a:off x="1543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166115</xdr:rowOff>
    </xdr:from>
    <xdr:to>
      <xdr:col>85</xdr:col>
      <xdr:colOff>127000</xdr:colOff>
      <xdr:row>86</xdr:row>
      <xdr:rowOff>47244</xdr:rowOff>
    </xdr:to>
    <xdr:cxnSp macro="">
      <xdr:nvCxnSpPr>
        <xdr:cNvPr id="664" name="直線コネクタ 663"/>
        <xdr:cNvCxnSpPr/>
      </xdr:nvCxnSpPr>
      <xdr:spPr>
        <a:xfrm>
          <a:off x="15481300" y="14739365"/>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3302</xdr:rowOff>
    </xdr:from>
    <xdr:to>
      <xdr:col>76</xdr:col>
      <xdr:colOff>165100</xdr:colOff>
      <xdr:row>86</xdr:row>
      <xdr:rowOff>104902</xdr:rowOff>
    </xdr:to>
    <xdr:sp macro="" textlink="">
      <xdr:nvSpPr>
        <xdr:cNvPr id="665" name="楕円 664"/>
        <xdr:cNvSpPr/>
      </xdr:nvSpPr>
      <xdr:spPr>
        <a:xfrm>
          <a:off x="14541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166115</xdr:rowOff>
    </xdr:from>
    <xdr:to>
      <xdr:col>81</xdr:col>
      <xdr:colOff>50800</xdr:colOff>
      <xdr:row>86</xdr:row>
      <xdr:rowOff>54102</xdr:rowOff>
    </xdr:to>
    <xdr:cxnSp macro="">
      <xdr:nvCxnSpPr>
        <xdr:cNvPr id="666" name="直線コネクタ 665"/>
        <xdr:cNvCxnSpPr/>
      </xdr:nvCxnSpPr>
      <xdr:spPr>
        <a:xfrm flipV="1">
          <a:off x="14592300" y="1473936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36592</xdr:rowOff>
    </xdr:from>
    <xdr:ext cx="405111" cy="259045"/>
    <xdr:sp macro="" textlink="">
      <xdr:nvSpPr>
        <xdr:cNvPr id="667" name="n_1mainValue【消防施設】&#10;有形固定資産減価償却率"/>
        <xdr:cNvSpPr txBox="1"/>
      </xdr:nvSpPr>
      <xdr:spPr>
        <a:xfrm>
          <a:off x="15266044" y="1478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96029</xdr:rowOff>
    </xdr:from>
    <xdr:ext cx="405111" cy="259045"/>
    <xdr:sp macro="" textlink="">
      <xdr:nvSpPr>
        <xdr:cNvPr id="668" name="n_2mainValue【消防施設】&#10;有形固定資産減価償却率"/>
        <xdr:cNvSpPr txBox="1"/>
      </xdr:nvSpPr>
      <xdr:spPr>
        <a:xfrm>
          <a:off x="14389744" y="1484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70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52070</xdr:rowOff>
    </xdr:from>
    <xdr:to>
      <xdr:col>107</xdr:col>
      <xdr:colOff>101600</xdr:colOff>
      <xdr:row>83</xdr:row>
      <xdr:rowOff>153670</xdr:rowOff>
    </xdr:to>
    <xdr:sp macro="" textlink="">
      <xdr:nvSpPr>
        <xdr:cNvPr id="701" name="フローチャート: 判断 700"/>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144797</xdr:rowOff>
    </xdr:from>
    <xdr:ext cx="469744" cy="259045"/>
    <xdr:sp macro="" textlink="">
      <xdr:nvSpPr>
        <xdr:cNvPr id="702" name="n_2aveValue【消防施設】&#10;一人当たり面積"/>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17780</xdr:rowOff>
    </xdr:from>
    <xdr:to>
      <xdr:col>102</xdr:col>
      <xdr:colOff>165100</xdr:colOff>
      <xdr:row>84</xdr:row>
      <xdr:rowOff>119380</xdr:rowOff>
    </xdr:to>
    <xdr:sp macro="" textlink="">
      <xdr:nvSpPr>
        <xdr:cNvPr id="703" name="フローチャート: 判断 702"/>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135907</xdr:rowOff>
    </xdr:from>
    <xdr:ext cx="469744" cy="259045"/>
    <xdr:sp macro="" textlink="">
      <xdr:nvSpPr>
        <xdr:cNvPr id="704"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166370</xdr:rowOff>
    </xdr:from>
    <xdr:to>
      <xdr:col>116</xdr:col>
      <xdr:colOff>114300</xdr:colOff>
      <xdr:row>82</xdr:row>
      <xdr:rowOff>96520</xdr:rowOff>
    </xdr:to>
    <xdr:sp macro="" textlink="">
      <xdr:nvSpPr>
        <xdr:cNvPr id="710" name="楕円 709"/>
        <xdr:cNvSpPr/>
      </xdr:nvSpPr>
      <xdr:spPr>
        <a:xfrm>
          <a:off x="22110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17797</xdr:rowOff>
    </xdr:from>
    <xdr:ext cx="469744" cy="259045"/>
    <xdr:sp macro="" textlink="">
      <xdr:nvSpPr>
        <xdr:cNvPr id="711" name="【消防施設】&#10;一人当たり面積該当値テキスト"/>
        <xdr:cNvSpPr txBox="1"/>
      </xdr:nvSpPr>
      <xdr:spPr>
        <a:xfrm>
          <a:off x="22199600"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2539</xdr:rowOff>
    </xdr:from>
    <xdr:to>
      <xdr:col>112</xdr:col>
      <xdr:colOff>38100</xdr:colOff>
      <xdr:row>82</xdr:row>
      <xdr:rowOff>104139</xdr:rowOff>
    </xdr:to>
    <xdr:sp macro="" textlink="">
      <xdr:nvSpPr>
        <xdr:cNvPr id="712" name="楕円 711"/>
        <xdr:cNvSpPr/>
      </xdr:nvSpPr>
      <xdr:spPr>
        <a:xfrm>
          <a:off x="2127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45720</xdr:rowOff>
    </xdr:from>
    <xdr:to>
      <xdr:col>116</xdr:col>
      <xdr:colOff>63500</xdr:colOff>
      <xdr:row>82</xdr:row>
      <xdr:rowOff>53339</xdr:rowOff>
    </xdr:to>
    <xdr:cxnSp macro="">
      <xdr:nvCxnSpPr>
        <xdr:cNvPr id="713" name="直線コネクタ 712"/>
        <xdr:cNvCxnSpPr/>
      </xdr:nvCxnSpPr>
      <xdr:spPr>
        <a:xfrm flipV="1">
          <a:off x="21323300" y="14104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714" name="楕円 713"/>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53339</xdr:rowOff>
    </xdr:from>
    <xdr:to>
      <xdr:col>111</xdr:col>
      <xdr:colOff>177800</xdr:colOff>
      <xdr:row>82</xdr:row>
      <xdr:rowOff>60961</xdr:rowOff>
    </xdr:to>
    <xdr:cxnSp macro="">
      <xdr:nvCxnSpPr>
        <xdr:cNvPr id="715" name="直線コネクタ 714"/>
        <xdr:cNvCxnSpPr/>
      </xdr:nvCxnSpPr>
      <xdr:spPr>
        <a:xfrm flipV="1">
          <a:off x="20434300" y="1411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120666</xdr:rowOff>
    </xdr:from>
    <xdr:ext cx="469744" cy="259045"/>
    <xdr:sp macro="" textlink="">
      <xdr:nvSpPr>
        <xdr:cNvPr id="716" name="n_1mainValue【消防施設】&#10;一人当たり面積"/>
        <xdr:cNvSpPr txBox="1"/>
      </xdr:nvSpPr>
      <xdr:spPr>
        <a:xfrm>
          <a:off x="21075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717" name="n_2mainValue【消防施設】&#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48"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751"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22134</xdr:rowOff>
    </xdr:from>
    <xdr:to>
      <xdr:col>76</xdr:col>
      <xdr:colOff>165100</xdr:colOff>
      <xdr:row>104</xdr:row>
      <xdr:rowOff>123734</xdr:rowOff>
    </xdr:to>
    <xdr:sp macro="" textlink="">
      <xdr:nvSpPr>
        <xdr:cNvPr id="752" name="フローチャート: 判断 751"/>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140261</xdr:rowOff>
    </xdr:from>
    <xdr:ext cx="405111" cy="259045"/>
    <xdr:sp macro="" textlink="">
      <xdr:nvSpPr>
        <xdr:cNvPr id="753"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xdr:rowOff>
    </xdr:from>
    <xdr:to>
      <xdr:col>72</xdr:col>
      <xdr:colOff>38100</xdr:colOff>
      <xdr:row>104</xdr:row>
      <xdr:rowOff>102507</xdr:rowOff>
    </xdr:to>
    <xdr:sp macro="" textlink="">
      <xdr:nvSpPr>
        <xdr:cNvPr id="754" name="フローチャート: 判断 753"/>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119034</xdr:rowOff>
    </xdr:from>
    <xdr:ext cx="405111" cy="259045"/>
    <xdr:sp macro="" textlink="">
      <xdr:nvSpPr>
        <xdr:cNvPr id="755" name="n_3aveValue【庁舎】&#10;有形固定資産減価償却率"/>
        <xdr:cNvSpPr txBox="1"/>
      </xdr:nvSpPr>
      <xdr:spPr>
        <a:xfrm>
          <a:off x="13500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761" name="楕円 760"/>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762" name="【庁舎】&#10;有形固定資産減価償却率該当値テキスト"/>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763" name="楕円 762"/>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28848</xdr:rowOff>
    </xdr:to>
    <xdr:cxnSp macro="">
      <xdr:nvCxnSpPr>
        <xdr:cNvPr id="764" name="直線コネクタ 763"/>
        <xdr:cNvCxnSpPr/>
      </xdr:nvCxnSpPr>
      <xdr:spPr>
        <a:xfrm>
          <a:off x="15481300" y="1820091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765" name="楕円 764"/>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59871</xdr:rowOff>
    </xdr:to>
    <xdr:cxnSp macro="">
      <xdr:nvCxnSpPr>
        <xdr:cNvPr id="766" name="直線コネクタ 765"/>
        <xdr:cNvCxnSpPr/>
      </xdr:nvCxnSpPr>
      <xdr:spPr>
        <a:xfrm flipV="1">
          <a:off x="14592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69141</xdr:rowOff>
    </xdr:from>
    <xdr:ext cx="405111" cy="259045"/>
    <xdr:sp macro="" textlink="">
      <xdr:nvSpPr>
        <xdr:cNvPr id="767" name="n_1mainValue【庁舎】&#10;有形固定資産減価償却率"/>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768" name="n_2mainValue【庁舎】&#10;有形固定資産減価償却率"/>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795" name="【庁舎】&#10;一人当たり面積平均値テキスト"/>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38116</xdr:rowOff>
    </xdr:from>
    <xdr:ext cx="469744" cy="259045"/>
    <xdr:sp macro="" textlink="">
      <xdr:nvSpPr>
        <xdr:cNvPr id="798"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139700</xdr:rowOff>
    </xdr:from>
    <xdr:to>
      <xdr:col>107</xdr:col>
      <xdr:colOff>101600</xdr:colOff>
      <xdr:row>100</xdr:row>
      <xdr:rowOff>69850</xdr:rowOff>
    </xdr:to>
    <xdr:sp macro="" textlink="">
      <xdr:nvSpPr>
        <xdr:cNvPr id="799" name="フローチャート: 判断 798"/>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98</xdr:row>
      <xdr:rowOff>86377</xdr:rowOff>
    </xdr:from>
    <xdr:ext cx="469744" cy="259045"/>
    <xdr:sp macro="" textlink="">
      <xdr:nvSpPr>
        <xdr:cNvPr id="800"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160274</xdr:rowOff>
    </xdr:from>
    <xdr:to>
      <xdr:col>102</xdr:col>
      <xdr:colOff>165100</xdr:colOff>
      <xdr:row>106</xdr:row>
      <xdr:rowOff>90424</xdr:rowOff>
    </xdr:to>
    <xdr:sp macro="" textlink="">
      <xdr:nvSpPr>
        <xdr:cNvPr id="801" name="フローチャート: 判断 800"/>
        <xdr:cNvSpPr/>
      </xdr:nvSpPr>
      <xdr:spPr>
        <a:xfrm>
          <a:off x="19494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106951</xdr:rowOff>
    </xdr:from>
    <xdr:ext cx="469744" cy="259045"/>
    <xdr:sp macro="" textlink="">
      <xdr:nvSpPr>
        <xdr:cNvPr id="802" name="n_3aveValue【庁舎】&#10;一人当たり面積"/>
        <xdr:cNvSpPr txBox="1"/>
      </xdr:nvSpPr>
      <xdr:spPr>
        <a:xfrm>
          <a:off x="19310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3" name="テキスト ボックス 8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164846</xdr:rowOff>
    </xdr:from>
    <xdr:to>
      <xdr:col>116</xdr:col>
      <xdr:colOff>114300</xdr:colOff>
      <xdr:row>104</xdr:row>
      <xdr:rowOff>94996</xdr:rowOff>
    </xdr:to>
    <xdr:sp macro="" textlink="">
      <xdr:nvSpPr>
        <xdr:cNvPr id="808" name="楕円 807"/>
        <xdr:cNvSpPr/>
      </xdr:nvSpPr>
      <xdr:spPr>
        <a:xfrm>
          <a:off x="22110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16273</xdr:rowOff>
    </xdr:from>
    <xdr:ext cx="469744" cy="259045"/>
    <xdr:sp macro="" textlink="">
      <xdr:nvSpPr>
        <xdr:cNvPr id="809" name="【庁舎】&#10;一人当たり面積該当値テキスト"/>
        <xdr:cNvSpPr txBox="1"/>
      </xdr:nvSpPr>
      <xdr:spPr>
        <a:xfrm>
          <a:off x="22199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112268</xdr:rowOff>
    </xdr:from>
    <xdr:to>
      <xdr:col>112</xdr:col>
      <xdr:colOff>38100</xdr:colOff>
      <xdr:row>104</xdr:row>
      <xdr:rowOff>42418</xdr:rowOff>
    </xdr:to>
    <xdr:sp macro="" textlink="">
      <xdr:nvSpPr>
        <xdr:cNvPr id="810" name="楕円 809"/>
        <xdr:cNvSpPr/>
      </xdr:nvSpPr>
      <xdr:spPr>
        <a:xfrm>
          <a:off x="21272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163068</xdr:rowOff>
    </xdr:from>
    <xdr:to>
      <xdr:col>116</xdr:col>
      <xdr:colOff>63500</xdr:colOff>
      <xdr:row>104</xdr:row>
      <xdr:rowOff>44196</xdr:rowOff>
    </xdr:to>
    <xdr:cxnSp macro="">
      <xdr:nvCxnSpPr>
        <xdr:cNvPr id="811" name="直線コネクタ 810"/>
        <xdr:cNvCxnSpPr/>
      </xdr:nvCxnSpPr>
      <xdr:spPr>
        <a:xfrm>
          <a:off x="21323300" y="1782241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119126</xdr:rowOff>
    </xdr:from>
    <xdr:to>
      <xdr:col>107</xdr:col>
      <xdr:colOff>101600</xdr:colOff>
      <xdr:row>104</xdr:row>
      <xdr:rowOff>49276</xdr:rowOff>
    </xdr:to>
    <xdr:sp macro="" textlink="">
      <xdr:nvSpPr>
        <xdr:cNvPr id="812" name="楕円 811"/>
        <xdr:cNvSpPr/>
      </xdr:nvSpPr>
      <xdr:spPr>
        <a:xfrm>
          <a:off x="20383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163068</xdr:rowOff>
    </xdr:from>
    <xdr:to>
      <xdr:col>111</xdr:col>
      <xdr:colOff>177800</xdr:colOff>
      <xdr:row>103</xdr:row>
      <xdr:rowOff>169926</xdr:rowOff>
    </xdr:to>
    <xdr:cxnSp macro="">
      <xdr:nvCxnSpPr>
        <xdr:cNvPr id="813" name="直線コネクタ 812"/>
        <xdr:cNvCxnSpPr/>
      </xdr:nvCxnSpPr>
      <xdr:spPr>
        <a:xfrm flipV="1">
          <a:off x="20434300" y="178224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58945</xdr:rowOff>
    </xdr:from>
    <xdr:ext cx="469744" cy="259045"/>
    <xdr:sp macro="" textlink="">
      <xdr:nvSpPr>
        <xdr:cNvPr id="814" name="n_1mainValue【庁舎】&#10;一人当たり面積"/>
        <xdr:cNvSpPr txBox="1"/>
      </xdr:nvSpPr>
      <xdr:spPr>
        <a:xfrm>
          <a:off x="21075727" y="175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40403</xdr:rowOff>
    </xdr:from>
    <xdr:ext cx="469744" cy="259045"/>
    <xdr:sp macro="" textlink="">
      <xdr:nvSpPr>
        <xdr:cNvPr id="815" name="n_2mainValue【庁舎】&#10;一人当たり面積"/>
        <xdr:cNvSpPr txBox="1"/>
      </xdr:nvSpPr>
      <xdr:spPr>
        <a:xfrm>
          <a:off x="201994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類似団体と比較して特に有形固定資産減価償却率が高くなっている施設は図書館である。建設より４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新設や大規模改修も見据えながら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反対に、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特に低くなっている施設は消防施設、庁舎である。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いずれも、復旧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復興事業により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新規整備された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が多いのでこのような数値となっているが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、今後の維持管理経費に留意しながら適切に管理を行っていきたい。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東日本大震災に伴う人口減少等により落ち込んだ市税については、被災者の住宅再建や各種復興事業の実施により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、震災以前の水準まで回復した。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ポイント上昇しているものの、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ポイント下回る状況となっている。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このため、特に通常予算については、歳出の徹底的な見直しと歳入確保に努めるとともに、行財政運営プランに沿った施策の重点化の両立を果たしながら、より一層の財政基盤強化に努めていく。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96157</xdr:rowOff>
    </xdr:to>
    <xdr:cxnSp macro="">
      <xdr:nvCxnSpPr>
        <xdr:cNvPr id="71" name="直線コネクタ 70"/>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113393</xdr:rowOff>
    </xdr:to>
    <xdr:cxnSp macro="">
      <xdr:nvCxnSpPr>
        <xdr:cNvPr id="74" name="直線コネクタ 73"/>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147865</xdr:rowOff>
    </xdr:to>
    <xdr:cxnSp macro="">
      <xdr:nvCxnSpPr>
        <xdr:cNvPr id="77" name="直線コネクタ 76"/>
        <xdr:cNvCxnSpPr/>
      </xdr:nvCxnSpPr>
      <xdr:spPr>
        <a:xfrm flipV="1">
          <a:off x="2336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165100</xdr:rowOff>
    </xdr:to>
    <xdr:cxnSp macro="">
      <xdr:nvCxnSpPr>
        <xdr:cNvPr id="80" name="直線コネクタ 79"/>
        <xdr:cNvCxnSpPr/>
      </xdr:nvCxnSpPr>
      <xdr:spPr>
        <a:xfrm flipV="1">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9" name="テキスト ボックス 98"/>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社会構造的な要因から補助費及び扶助費が増加傾向にあるのに加え、物件費についても復興事業により建設された公共施設の維持管理経費の増加により、　経常的支出の抑制に努めることが難しい状況が続いている。平成３０年度は借換債を発行しなかったことにより、公債費も増加しているが、将来負担とのバランスを考え計画的な地方債発行が必要となると思わ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今後とも、さらなる事務事業の見直しを行うとともに、すべての事務事業の優先度を厳しく点検し、優先度の低い事務事業について計画的に廃止・縮小を進めるなど経常経費の削減に努めていく。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17272</xdr:rowOff>
    </xdr:from>
    <xdr:to>
      <xdr:col>23</xdr:col>
      <xdr:colOff>133350</xdr:colOff>
      <xdr:row>67</xdr:row>
      <xdr:rowOff>26924</xdr:rowOff>
    </xdr:to>
    <xdr:cxnSp macro="">
      <xdr:nvCxnSpPr>
        <xdr:cNvPr id="132" name="直線コネクタ 131"/>
        <xdr:cNvCxnSpPr/>
      </xdr:nvCxnSpPr>
      <xdr:spPr>
        <a:xfrm>
          <a:off x="4114800" y="115044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150114</xdr:rowOff>
    </xdr:from>
    <xdr:to>
      <xdr:col>19</xdr:col>
      <xdr:colOff>133350</xdr:colOff>
      <xdr:row>67</xdr:row>
      <xdr:rowOff>17272</xdr:rowOff>
    </xdr:to>
    <xdr:cxnSp macro="">
      <xdr:nvCxnSpPr>
        <xdr:cNvPr id="135" name="直線コネクタ 134"/>
        <xdr:cNvCxnSpPr/>
      </xdr:nvCxnSpPr>
      <xdr:spPr>
        <a:xfrm>
          <a:off x="3225800" y="114658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66</xdr:row>
      <xdr:rowOff>150114</xdr:rowOff>
    </xdr:to>
    <xdr:cxnSp macro="">
      <xdr:nvCxnSpPr>
        <xdr:cNvPr id="138" name="直線コネクタ 137"/>
        <xdr:cNvCxnSpPr/>
      </xdr:nvCxnSpPr>
      <xdr:spPr>
        <a:xfrm>
          <a:off x="2336800" y="1109903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66</xdr:row>
      <xdr:rowOff>43942</xdr:rowOff>
    </xdr:to>
    <xdr:cxnSp macro="">
      <xdr:nvCxnSpPr>
        <xdr:cNvPr id="141" name="直線コネクタ 140"/>
        <xdr:cNvCxnSpPr/>
      </xdr:nvCxnSpPr>
      <xdr:spPr>
        <a:xfrm flipV="1">
          <a:off x="1447800" y="1109903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42" name="フローチャート: 判断 141"/>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43" name="テキスト ボックス 142"/>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4" name="フローチャート: 判断 143"/>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5" name="テキスト ボックス 144"/>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147574</xdr:rowOff>
    </xdr:from>
    <xdr:to>
      <xdr:col>23</xdr:col>
      <xdr:colOff>184150</xdr:colOff>
      <xdr:row>67</xdr:row>
      <xdr:rowOff>77724</xdr:rowOff>
    </xdr:to>
    <xdr:sp macro="" textlink="">
      <xdr:nvSpPr>
        <xdr:cNvPr id="151" name="楕円 150"/>
        <xdr:cNvSpPr/>
      </xdr:nvSpPr>
      <xdr:spPr>
        <a:xfrm>
          <a:off x="49022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43451</xdr:rowOff>
    </xdr:from>
    <xdr:ext cx="762000" cy="259045"/>
    <xdr:sp macro="" textlink="">
      <xdr:nvSpPr>
        <xdr:cNvPr id="152" name="財政構造の弾力性該当値テキスト"/>
        <xdr:cNvSpPr txBox="1"/>
      </xdr:nvSpPr>
      <xdr:spPr>
        <a:xfrm>
          <a:off x="5041900" y="1135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137922</xdr:rowOff>
    </xdr:from>
    <xdr:to>
      <xdr:col>19</xdr:col>
      <xdr:colOff>184150</xdr:colOff>
      <xdr:row>67</xdr:row>
      <xdr:rowOff>68072</xdr:rowOff>
    </xdr:to>
    <xdr:sp macro="" textlink="">
      <xdr:nvSpPr>
        <xdr:cNvPr id="153" name="楕円 152"/>
        <xdr:cNvSpPr/>
      </xdr:nvSpPr>
      <xdr:spPr>
        <a:xfrm>
          <a:off x="4064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52849</xdr:rowOff>
    </xdr:from>
    <xdr:ext cx="736600" cy="259045"/>
    <xdr:sp macro="" textlink="">
      <xdr:nvSpPr>
        <xdr:cNvPr id="154" name="テキスト ボックス 153"/>
        <xdr:cNvSpPr txBox="1"/>
      </xdr:nvSpPr>
      <xdr:spPr>
        <a:xfrm>
          <a:off x="3733800" y="1153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99314</xdr:rowOff>
    </xdr:from>
    <xdr:to>
      <xdr:col>15</xdr:col>
      <xdr:colOff>133350</xdr:colOff>
      <xdr:row>67</xdr:row>
      <xdr:rowOff>29464</xdr:rowOff>
    </xdr:to>
    <xdr:sp macro="" textlink="">
      <xdr:nvSpPr>
        <xdr:cNvPr id="155" name="楕円 154"/>
        <xdr:cNvSpPr/>
      </xdr:nvSpPr>
      <xdr:spPr>
        <a:xfrm>
          <a:off x="3175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14241</xdr:rowOff>
    </xdr:from>
    <xdr:ext cx="762000" cy="259045"/>
    <xdr:sp macro="" textlink="">
      <xdr:nvSpPr>
        <xdr:cNvPr id="156" name="テキスト ボックス 155"/>
        <xdr:cNvSpPr txBox="1"/>
      </xdr:nvSpPr>
      <xdr:spPr>
        <a:xfrm>
          <a:off x="2844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7" name="楕円 156"/>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8" name="テキスト ボックス 157"/>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9" name="楕円 158"/>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60" name="テキスト ボックス 159"/>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震災に伴う復旧・復興事業により、平成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年度以降人件費や物件費が急激に上昇したことに起因しており、復興期間が完了するまでの間は一定程度の金額が上乗せされた状態で推移することが予想される。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通常予算においては、民間でも実施可能な部分について指定管理者制度の導入など、積極的に事務事業の委託を進めてきたが、復興創生期間の終了を見据え、これまで以上のコスト削減について強く推進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126693</xdr:rowOff>
    </xdr:from>
    <xdr:to>
      <xdr:col>23</xdr:col>
      <xdr:colOff>133350</xdr:colOff>
      <xdr:row>89</xdr:row>
      <xdr:rowOff>142515</xdr:rowOff>
    </xdr:to>
    <xdr:cxnSp macro="">
      <xdr:nvCxnSpPr>
        <xdr:cNvPr id="197" name="直線コネクタ 196"/>
        <xdr:cNvCxnSpPr/>
      </xdr:nvCxnSpPr>
      <xdr:spPr>
        <a:xfrm flipV="1">
          <a:off x="4114800" y="15385743"/>
          <a:ext cx="8382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67041</xdr:rowOff>
    </xdr:from>
    <xdr:to>
      <xdr:col>19</xdr:col>
      <xdr:colOff>133350</xdr:colOff>
      <xdr:row>89</xdr:row>
      <xdr:rowOff>142515</xdr:rowOff>
    </xdr:to>
    <xdr:cxnSp macro="">
      <xdr:nvCxnSpPr>
        <xdr:cNvPr id="200" name="直線コネクタ 199"/>
        <xdr:cNvCxnSpPr/>
      </xdr:nvCxnSpPr>
      <xdr:spPr>
        <a:xfrm>
          <a:off x="3225800" y="15326091"/>
          <a:ext cx="889000"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67041</xdr:rowOff>
    </xdr:from>
    <xdr:to>
      <xdr:col>15</xdr:col>
      <xdr:colOff>82550</xdr:colOff>
      <xdr:row>89</xdr:row>
      <xdr:rowOff>79812</xdr:rowOff>
    </xdr:to>
    <xdr:cxnSp macro="">
      <xdr:nvCxnSpPr>
        <xdr:cNvPr id="203" name="直線コネクタ 202"/>
        <xdr:cNvCxnSpPr/>
      </xdr:nvCxnSpPr>
      <xdr:spPr>
        <a:xfrm flipV="1">
          <a:off x="2336800" y="15326091"/>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147331</xdr:rowOff>
    </xdr:from>
    <xdr:to>
      <xdr:col>11</xdr:col>
      <xdr:colOff>31750</xdr:colOff>
      <xdr:row>89</xdr:row>
      <xdr:rowOff>79812</xdr:rowOff>
    </xdr:to>
    <xdr:cxnSp macro="">
      <xdr:nvCxnSpPr>
        <xdr:cNvPr id="206" name="直線コネクタ 205"/>
        <xdr:cNvCxnSpPr/>
      </xdr:nvCxnSpPr>
      <xdr:spPr>
        <a:xfrm>
          <a:off x="1447800" y="15234931"/>
          <a:ext cx="889000" cy="1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7" name="フローチャート: 判断 206"/>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08" name="テキスト ボックス 207"/>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3318</xdr:rowOff>
    </xdr:from>
    <xdr:to>
      <xdr:col>7</xdr:col>
      <xdr:colOff>31750</xdr:colOff>
      <xdr:row>83</xdr:row>
      <xdr:rowOff>104918</xdr:rowOff>
    </xdr:to>
    <xdr:sp macro="" textlink="">
      <xdr:nvSpPr>
        <xdr:cNvPr id="209" name="フローチャート: 判断 208"/>
        <xdr:cNvSpPr/>
      </xdr:nvSpPr>
      <xdr:spPr>
        <a:xfrm>
          <a:off x="1397000" y="14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115095</xdr:rowOff>
    </xdr:from>
    <xdr:ext cx="762000" cy="259045"/>
    <xdr:sp macro="" textlink="">
      <xdr:nvSpPr>
        <xdr:cNvPr id="210" name="テキスト ボックス 209"/>
        <xdr:cNvSpPr txBox="1"/>
      </xdr:nvSpPr>
      <xdr:spPr>
        <a:xfrm>
          <a:off x="1066800" y="1400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75893</xdr:rowOff>
    </xdr:from>
    <xdr:to>
      <xdr:col>23</xdr:col>
      <xdr:colOff>184150</xdr:colOff>
      <xdr:row>90</xdr:row>
      <xdr:rowOff>6043</xdr:rowOff>
    </xdr:to>
    <xdr:sp macro="" textlink="">
      <xdr:nvSpPr>
        <xdr:cNvPr id="216" name="楕円 215"/>
        <xdr:cNvSpPr/>
      </xdr:nvSpPr>
      <xdr:spPr>
        <a:xfrm>
          <a:off x="4902200" y="153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143220</xdr:rowOff>
    </xdr:from>
    <xdr:ext cx="762000" cy="259045"/>
    <xdr:sp macro="" textlink="">
      <xdr:nvSpPr>
        <xdr:cNvPr id="217" name="人件費・物件費等の状況該当値テキスト"/>
        <xdr:cNvSpPr txBox="1"/>
      </xdr:nvSpPr>
      <xdr:spPr>
        <a:xfrm>
          <a:off x="5041900" y="152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91715</xdr:rowOff>
    </xdr:from>
    <xdr:to>
      <xdr:col>19</xdr:col>
      <xdr:colOff>184150</xdr:colOff>
      <xdr:row>90</xdr:row>
      <xdr:rowOff>21865</xdr:rowOff>
    </xdr:to>
    <xdr:sp macro="" textlink="">
      <xdr:nvSpPr>
        <xdr:cNvPr id="218" name="楕円 217"/>
        <xdr:cNvSpPr/>
      </xdr:nvSpPr>
      <xdr:spPr>
        <a:xfrm>
          <a:off x="4064000" y="153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6642</xdr:rowOff>
    </xdr:from>
    <xdr:ext cx="736600" cy="259045"/>
    <xdr:sp macro="" textlink="">
      <xdr:nvSpPr>
        <xdr:cNvPr id="219" name="テキスト ボックス 218"/>
        <xdr:cNvSpPr txBox="1"/>
      </xdr:nvSpPr>
      <xdr:spPr>
        <a:xfrm>
          <a:off x="3733800" y="1543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16241</xdr:rowOff>
    </xdr:from>
    <xdr:to>
      <xdr:col>15</xdr:col>
      <xdr:colOff>133350</xdr:colOff>
      <xdr:row>89</xdr:row>
      <xdr:rowOff>117841</xdr:rowOff>
    </xdr:to>
    <xdr:sp macro="" textlink="">
      <xdr:nvSpPr>
        <xdr:cNvPr id="220" name="楕円 219"/>
        <xdr:cNvSpPr/>
      </xdr:nvSpPr>
      <xdr:spPr>
        <a:xfrm>
          <a:off x="3175000" y="152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102618</xdr:rowOff>
    </xdr:from>
    <xdr:ext cx="762000" cy="259045"/>
    <xdr:sp macro="" textlink="">
      <xdr:nvSpPr>
        <xdr:cNvPr id="221" name="テキスト ボックス 220"/>
        <xdr:cNvSpPr txBox="1"/>
      </xdr:nvSpPr>
      <xdr:spPr>
        <a:xfrm>
          <a:off x="2844800" y="153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29012</xdr:rowOff>
    </xdr:from>
    <xdr:to>
      <xdr:col>11</xdr:col>
      <xdr:colOff>82550</xdr:colOff>
      <xdr:row>89</xdr:row>
      <xdr:rowOff>130612</xdr:rowOff>
    </xdr:to>
    <xdr:sp macro="" textlink="">
      <xdr:nvSpPr>
        <xdr:cNvPr id="222" name="楕円 221"/>
        <xdr:cNvSpPr/>
      </xdr:nvSpPr>
      <xdr:spPr>
        <a:xfrm>
          <a:off x="2286000" y="152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115389</xdr:rowOff>
    </xdr:from>
    <xdr:ext cx="762000" cy="259045"/>
    <xdr:sp macro="" textlink="">
      <xdr:nvSpPr>
        <xdr:cNvPr id="223" name="テキスト ボックス 222"/>
        <xdr:cNvSpPr txBox="1"/>
      </xdr:nvSpPr>
      <xdr:spPr>
        <a:xfrm>
          <a:off x="1955800" y="1537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96531</xdr:rowOff>
    </xdr:from>
    <xdr:to>
      <xdr:col>7</xdr:col>
      <xdr:colOff>31750</xdr:colOff>
      <xdr:row>89</xdr:row>
      <xdr:rowOff>26681</xdr:rowOff>
    </xdr:to>
    <xdr:sp macro="" textlink="">
      <xdr:nvSpPr>
        <xdr:cNvPr id="224" name="楕円 223"/>
        <xdr:cNvSpPr/>
      </xdr:nvSpPr>
      <xdr:spPr>
        <a:xfrm>
          <a:off x="1397000" y="151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11458</xdr:rowOff>
    </xdr:from>
    <xdr:ext cx="762000" cy="259045"/>
    <xdr:sp macro="" textlink="">
      <xdr:nvSpPr>
        <xdr:cNvPr id="225" name="テキスト ボックス 224"/>
        <xdr:cNvSpPr txBox="1"/>
      </xdr:nvSpPr>
      <xdr:spPr>
        <a:xfrm>
          <a:off x="1066800" y="1527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実施済の給与削減計画により類似団体の中でも低い水準にあり、引き続き縮減に努めていく。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111761</xdr:rowOff>
    </xdr:to>
    <xdr:cxnSp macro="">
      <xdr:nvCxnSpPr>
        <xdr:cNvPr id="257" name="直線コネクタ 256"/>
        <xdr:cNvCxnSpPr/>
      </xdr:nvCxnSpPr>
      <xdr:spPr>
        <a:xfrm flipV="1">
          <a:off x="16179800" y="141224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17780</xdr:rowOff>
    </xdr:from>
    <xdr:to>
      <xdr:col>77</xdr:col>
      <xdr:colOff>44450</xdr:colOff>
      <xdr:row>82</xdr:row>
      <xdr:rowOff>111761</xdr:rowOff>
    </xdr:to>
    <xdr:cxnSp macro="">
      <xdr:nvCxnSpPr>
        <xdr:cNvPr id="260" name="直線コネクタ 259"/>
        <xdr:cNvCxnSpPr/>
      </xdr:nvCxnSpPr>
      <xdr:spPr>
        <a:xfrm>
          <a:off x="15290800" y="1390523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17780</xdr:rowOff>
    </xdr:from>
    <xdr:to>
      <xdr:col>72</xdr:col>
      <xdr:colOff>203200</xdr:colOff>
      <xdr:row>81</xdr:row>
      <xdr:rowOff>90170</xdr:rowOff>
    </xdr:to>
    <xdr:cxnSp macro="">
      <xdr:nvCxnSpPr>
        <xdr:cNvPr id="263" name="直線コネクタ 262"/>
        <xdr:cNvCxnSpPr/>
      </xdr:nvCxnSpPr>
      <xdr:spPr>
        <a:xfrm flipV="1">
          <a:off x="144018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81</xdr:row>
      <xdr:rowOff>90170</xdr:rowOff>
    </xdr:to>
    <xdr:cxnSp macro="">
      <xdr:nvCxnSpPr>
        <xdr:cNvPr id="266" name="直線コネクタ 265"/>
        <xdr:cNvCxnSpPr/>
      </xdr:nvCxnSpPr>
      <xdr:spPr>
        <a:xfrm>
          <a:off x="13512800" y="138328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128270</xdr:rowOff>
    </xdr:from>
    <xdr:to>
      <xdr:col>68</xdr:col>
      <xdr:colOff>203200</xdr:colOff>
      <xdr:row>85</xdr:row>
      <xdr:rowOff>58420</xdr:rowOff>
    </xdr:to>
    <xdr:sp macro="" textlink="">
      <xdr:nvSpPr>
        <xdr:cNvPr id="267" name="フローチャート: 判断 266"/>
        <xdr:cNvSpPr/>
      </xdr:nvSpPr>
      <xdr:spPr>
        <a:xfrm>
          <a:off x="14351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43197</xdr:rowOff>
    </xdr:from>
    <xdr:ext cx="762000" cy="259045"/>
    <xdr:sp macro="" textlink="">
      <xdr:nvSpPr>
        <xdr:cNvPr id="268" name="テキスト ボックス 267"/>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6" name="楕円 275"/>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7"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8" name="楕円 277"/>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9" name="テキスト ボックス 278"/>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138430</xdr:rowOff>
    </xdr:from>
    <xdr:to>
      <xdr:col>73</xdr:col>
      <xdr:colOff>44450</xdr:colOff>
      <xdr:row>81</xdr:row>
      <xdr:rowOff>68580</xdr:rowOff>
    </xdr:to>
    <xdr:sp macro="" textlink="">
      <xdr:nvSpPr>
        <xdr:cNvPr id="280" name="楕円 279"/>
        <xdr:cNvSpPr/>
      </xdr:nvSpPr>
      <xdr:spPr>
        <a:xfrm>
          <a:off x="15240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78757</xdr:rowOff>
    </xdr:from>
    <xdr:ext cx="762000" cy="259045"/>
    <xdr:sp macro="" textlink="">
      <xdr:nvSpPr>
        <xdr:cNvPr id="281" name="テキスト ボックス 280"/>
        <xdr:cNvSpPr txBox="1"/>
      </xdr:nvSpPr>
      <xdr:spPr>
        <a:xfrm>
          <a:off x="14909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82" name="楕円 281"/>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83" name="テキスト ボックス 282"/>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84" name="楕円 283"/>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85" name="テキスト ボックス 284"/>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各種公共施設の指定管理や事務の民間委託等の対策は講じてきているものの人口減少や市の面積が広大であることもあり、類似団体と比較して支所等を多く配置しなければならないことや、復興事業の推進のため、退職者の再任用や任期付職員の採用を進めている関係上、平均を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人上回る状況となっている。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復興期間が完了するまでの間は、ほぼ同水準で推移するものと思われるが、その後については、事務事業のさらなる民間委託や行財政改革の推進により、適切な定員管理に努めていくものとする。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155469</xdr:rowOff>
    </xdr:from>
    <xdr:to>
      <xdr:col>81</xdr:col>
      <xdr:colOff>44450</xdr:colOff>
      <xdr:row>65</xdr:row>
      <xdr:rowOff>159491</xdr:rowOff>
    </xdr:to>
    <xdr:cxnSp macro="">
      <xdr:nvCxnSpPr>
        <xdr:cNvPr id="320" name="直線コネクタ 319"/>
        <xdr:cNvCxnSpPr/>
      </xdr:nvCxnSpPr>
      <xdr:spPr>
        <a:xfrm>
          <a:off x="16179800" y="1129971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153458</xdr:rowOff>
    </xdr:from>
    <xdr:to>
      <xdr:col>77</xdr:col>
      <xdr:colOff>44450</xdr:colOff>
      <xdr:row>65</xdr:row>
      <xdr:rowOff>155469</xdr:rowOff>
    </xdr:to>
    <xdr:cxnSp macro="">
      <xdr:nvCxnSpPr>
        <xdr:cNvPr id="323" name="直線コネクタ 322"/>
        <xdr:cNvCxnSpPr/>
      </xdr:nvCxnSpPr>
      <xdr:spPr>
        <a:xfrm>
          <a:off x="15290800" y="112977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48895</xdr:rowOff>
    </xdr:from>
    <xdr:to>
      <xdr:col>72</xdr:col>
      <xdr:colOff>203200</xdr:colOff>
      <xdr:row>65</xdr:row>
      <xdr:rowOff>153458</xdr:rowOff>
    </xdr:to>
    <xdr:cxnSp macro="">
      <xdr:nvCxnSpPr>
        <xdr:cNvPr id="326" name="直線コネクタ 325"/>
        <xdr:cNvCxnSpPr/>
      </xdr:nvCxnSpPr>
      <xdr:spPr>
        <a:xfrm>
          <a:off x="14401800" y="1119314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125836</xdr:rowOff>
    </xdr:from>
    <xdr:to>
      <xdr:col>68</xdr:col>
      <xdr:colOff>152400</xdr:colOff>
      <xdr:row>65</xdr:row>
      <xdr:rowOff>48895</xdr:rowOff>
    </xdr:to>
    <xdr:cxnSp macro="">
      <xdr:nvCxnSpPr>
        <xdr:cNvPr id="329" name="直線コネクタ 328"/>
        <xdr:cNvCxnSpPr/>
      </xdr:nvCxnSpPr>
      <xdr:spPr>
        <a:xfrm>
          <a:off x="13512800" y="11098636"/>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143510</xdr:rowOff>
    </xdr:from>
    <xdr:to>
      <xdr:col>68</xdr:col>
      <xdr:colOff>203200</xdr:colOff>
      <xdr:row>61</xdr:row>
      <xdr:rowOff>73660</xdr:rowOff>
    </xdr:to>
    <xdr:sp macro="" textlink="">
      <xdr:nvSpPr>
        <xdr:cNvPr id="330" name="フローチャート: 判断 329"/>
        <xdr:cNvSpPr/>
      </xdr:nvSpPr>
      <xdr:spPr>
        <a:xfrm>
          <a:off x="14351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31" name="テキスト ボックス 330"/>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69109</xdr:rowOff>
    </xdr:from>
    <xdr:to>
      <xdr:col>64</xdr:col>
      <xdr:colOff>152400</xdr:colOff>
      <xdr:row>60</xdr:row>
      <xdr:rowOff>170709</xdr:rowOff>
    </xdr:to>
    <xdr:sp macro="" textlink="">
      <xdr:nvSpPr>
        <xdr:cNvPr id="332" name="フローチャート: 判断 331"/>
        <xdr:cNvSpPr/>
      </xdr:nvSpPr>
      <xdr:spPr>
        <a:xfrm>
          <a:off x="13462000" y="1035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9436</xdr:rowOff>
    </xdr:from>
    <xdr:ext cx="762000" cy="259045"/>
    <xdr:sp macro="" textlink="">
      <xdr:nvSpPr>
        <xdr:cNvPr id="333" name="テキスト ボックス 332"/>
        <xdr:cNvSpPr txBox="1"/>
      </xdr:nvSpPr>
      <xdr:spPr>
        <a:xfrm>
          <a:off x="13131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108691</xdr:rowOff>
    </xdr:from>
    <xdr:to>
      <xdr:col>81</xdr:col>
      <xdr:colOff>95250</xdr:colOff>
      <xdr:row>66</xdr:row>
      <xdr:rowOff>38841</xdr:rowOff>
    </xdr:to>
    <xdr:sp macro="" textlink="">
      <xdr:nvSpPr>
        <xdr:cNvPr id="339" name="楕円 338"/>
        <xdr:cNvSpPr/>
      </xdr:nvSpPr>
      <xdr:spPr>
        <a:xfrm>
          <a:off x="169672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4568</xdr:rowOff>
    </xdr:from>
    <xdr:ext cx="762000" cy="259045"/>
    <xdr:sp macro="" textlink="">
      <xdr:nvSpPr>
        <xdr:cNvPr id="340" name="定員管理の状況該当値テキスト"/>
        <xdr:cNvSpPr txBox="1"/>
      </xdr:nvSpPr>
      <xdr:spPr>
        <a:xfrm>
          <a:off x="17106900" y="1114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104669</xdr:rowOff>
    </xdr:from>
    <xdr:to>
      <xdr:col>77</xdr:col>
      <xdr:colOff>95250</xdr:colOff>
      <xdr:row>66</xdr:row>
      <xdr:rowOff>34819</xdr:rowOff>
    </xdr:to>
    <xdr:sp macro="" textlink="">
      <xdr:nvSpPr>
        <xdr:cNvPr id="341" name="楕円 340"/>
        <xdr:cNvSpPr/>
      </xdr:nvSpPr>
      <xdr:spPr>
        <a:xfrm>
          <a:off x="16129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19596</xdr:rowOff>
    </xdr:from>
    <xdr:ext cx="736600" cy="259045"/>
    <xdr:sp macro="" textlink="">
      <xdr:nvSpPr>
        <xdr:cNvPr id="342" name="テキスト ボックス 341"/>
        <xdr:cNvSpPr txBox="1"/>
      </xdr:nvSpPr>
      <xdr:spPr>
        <a:xfrm>
          <a:off x="15798800" y="1133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102658</xdr:rowOff>
    </xdr:from>
    <xdr:to>
      <xdr:col>73</xdr:col>
      <xdr:colOff>44450</xdr:colOff>
      <xdr:row>66</xdr:row>
      <xdr:rowOff>32808</xdr:rowOff>
    </xdr:to>
    <xdr:sp macro="" textlink="">
      <xdr:nvSpPr>
        <xdr:cNvPr id="343" name="楕円 342"/>
        <xdr:cNvSpPr/>
      </xdr:nvSpPr>
      <xdr:spPr>
        <a:xfrm>
          <a:off x="15240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17585</xdr:rowOff>
    </xdr:from>
    <xdr:ext cx="762000" cy="259045"/>
    <xdr:sp macro="" textlink="">
      <xdr:nvSpPr>
        <xdr:cNvPr id="344" name="テキスト ボックス 343"/>
        <xdr:cNvSpPr txBox="1"/>
      </xdr:nvSpPr>
      <xdr:spPr>
        <a:xfrm>
          <a:off x="14909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169545</xdr:rowOff>
    </xdr:from>
    <xdr:to>
      <xdr:col>68</xdr:col>
      <xdr:colOff>203200</xdr:colOff>
      <xdr:row>65</xdr:row>
      <xdr:rowOff>99695</xdr:rowOff>
    </xdr:to>
    <xdr:sp macro="" textlink="">
      <xdr:nvSpPr>
        <xdr:cNvPr id="345" name="楕円 344"/>
        <xdr:cNvSpPr/>
      </xdr:nvSpPr>
      <xdr:spPr>
        <a:xfrm>
          <a:off x="14351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84472</xdr:rowOff>
    </xdr:from>
    <xdr:ext cx="762000" cy="259045"/>
    <xdr:sp macro="" textlink="">
      <xdr:nvSpPr>
        <xdr:cNvPr id="346" name="テキスト ボックス 345"/>
        <xdr:cNvSpPr txBox="1"/>
      </xdr:nvSpPr>
      <xdr:spPr>
        <a:xfrm>
          <a:off x="14020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75036</xdr:rowOff>
    </xdr:from>
    <xdr:to>
      <xdr:col>64</xdr:col>
      <xdr:colOff>152400</xdr:colOff>
      <xdr:row>65</xdr:row>
      <xdr:rowOff>5186</xdr:rowOff>
    </xdr:to>
    <xdr:sp macro="" textlink="">
      <xdr:nvSpPr>
        <xdr:cNvPr id="347" name="楕円 346"/>
        <xdr:cNvSpPr/>
      </xdr:nvSpPr>
      <xdr:spPr>
        <a:xfrm>
          <a:off x="134620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161413</xdr:rowOff>
    </xdr:from>
    <xdr:ext cx="762000" cy="259045"/>
    <xdr:sp macro="" textlink="">
      <xdr:nvSpPr>
        <xdr:cNvPr id="348" name="テキスト ボックス 347"/>
        <xdr:cNvSpPr txBox="1"/>
      </xdr:nvSpPr>
      <xdr:spPr>
        <a:xfrm>
          <a:off x="13131800" y="1113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借換債の発行抑制に努めたことに加え、公営企業への繰出金が減少したことにより、対前年度比で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ポイント減少したところである。しかし、類似団体の平均と比較すると、約２倍の比率となっており、厳しい状態であることが読み取れる。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今後も、施設の老朽化</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対策</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・長寿命化等による起債額も多額となることが見込まれているが、緊急度・住民ニーズを的確に把握した中で、起債に大きく頼ることのない財政運営に努めていく。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38946</xdr:rowOff>
    </xdr:to>
    <xdr:cxnSp macro="">
      <xdr:nvCxnSpPr>
        <xdr:cNvPr id="381" name="直線コネクタ 380"/>
        <xdr:cNvCxnSpPr/>
      </xdr:nvCxnSpPr>
      <xdr:spPr>
        <a:xfrm flipV="1">
          <a:off x="16179800" y="73469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44</xdr:row>
      <xdr:rowOff>116840</xdr:rowOff>
    </xdr:to>
    <xdr:cxnSp macro="">
      <xdr:nvCxnSpPr>
        <xdr:cNvPr id="384" name="直線コネクタ 383"/>
        <xdr:cNvCxnSpPr/>
      </xdr:nvCxnSpPr>
      <xdr:spPr>
        <a:xfrm flipV="1">
          <a:off x="15290800" y="741129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45</xdr:row>
      <xdr:rowOff>90170</xdr:rowOff>
    </xdr:to>
    <xdr:cxnSp macro="">
      <xdr:nvCxnSpPr>
        <xdr:cNvPr id="387" name="直線コネクタ 386"/>
        <xdr:cNvCxnSpPr/>
      </xdr:nvCxnSpPr>
      <xdr:spPr>
        <a:xfrm flipV="1">
          <a:off x="14401800" y="766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90170</xdr:rowOff>
    </xdr:from>
    <xdr:to>
      <xdr:col>68</xdr:col>
      <xdr:colOff>152400</xdr:colOff>
      <xdr:row>45</xdr:row>
      <xdr:rowOff>146473</xdr:rowOff>
    </xdr:to>
    <xdr:cxnSp macro="">
      <xdr:nvCxnSpPr>
        <xdr:cNvPr id="390" name="直線コネクタ 389"/>
        <xdr:cNvCxnSpPr/>
      </xdr:nvCxnSpPr>
      <xdr:spPr>
        <a:xfrm flipV="1">
          <a:off x="13512800" y="78054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2" name="テキスト ボックス 391"/>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3" name="フローチャート: 判断 392"/>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4" name="テキスト ボックス 393"/>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2" name="楕円 401"/>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3" name="テキスト ボックス 402"/>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4" name="楕円 403"/>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5" name="テキスト ボックス 404"/>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06" name="楕円 405"/>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07" name="テキスト ボックス 406"/>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95673</xdr:rowOff>
    </xdr:from>
    <xdr:to>
      <xdr:col>64</xdr:col>
      <xdr:colOff>152400</xdr:colOff>
      <xdr:row>46</xdr:row>
      <xdr:rowOff>25823</xdr:rowOff>
    </xdr:to>
    <xdr:sp macro="" textlink="">
      <xdr:nvSpPr>
        <xdr:cNvPr id="408" name="楕円 407"/>
        <xdr:cNvSpPr/>
      </xdr:nvSpPr>
      <xdr:spPr>
        <a:xfrm>
          <a:off x="13462000" y="7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10600</xdr:rowOff>
    </xdr:from>
    <xdr:ext cx="762000" cy="259045"/>
    <xdr:sp macro="" textlink="">
      <xdr:nvSpPr>
        <xdr:cNvPr id="409" name="テキスト ボックス 408"/>
        <xdr:cNvSpPr txBox="1"/>
      </xdr:nvSpPr>
      <xdr:spPr>
        <a:xfrm>
          <a:off x="13131800" y="789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ついては、将来負担比率はなくなった。この要因としては地方債現在高が上昇したものの、充当可能基金や充当可能特定財源が増加したことにより、将来負担比率の分子がなくなったことによるものである。ただし、</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本市においては復興事業における各種交付金の精算により、今後、基金残高の減少が見込まれることとなる。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今後も、地方債発行事業を再度検討し、地方債発行の抑制を図るとともに、行財政運営の見直しを的確に行いながら、健全な財政運営に努めていく。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119329</xdr:rowOff>
    </xdr:from>
    <xdr:to>
      <xdr:col>77</xdr:col>
      <xdr:colOff>44450</xdr:colOff>
      <xdr:row>15</xdr:row>
      <xdr:rowOff>121615</xdr:rowOff>
    </xdr:to>
    <xdr:cxnSp macro="">
      <xdr:nvCxnSpPr>
        <xdr:cNvPr id="441" name="直線コネクタ 440"/>
        <xdr:cNvCxnSpPr/>
      </xdr:nvCxnSpPr>
      <xdr:spPr>
        <a:xfrm flipV="1">
          <a:off x="15290800" y="251962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2"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121615</xdr:rowOff>
    </xdr:from>
    <xdr:to>
      <xdr:col>72</xdr:col>
      <xdr:colOff>203200</xdr:colOff>
      <xdr:row>17</xdr:row>
      <xdr:rowOff>4572</xdr:rowOff>
    </xdr:to>
    <xdr:cxnSp macro="">
      <xdr:nvCxnSpPr>
        <xdr:cNvPr id="444" name="直線コネクタ 443"/>
        <xdr:cNvCxnSpPr/>
      </xdr:nvCxnSpPr>
      <xdr:spPr>
        <a:xfrm flipV="1">
          <a:off x="14401800" y="2693365"/>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4572</xdr:rowOff>
    </xdr:from>
    <xdr:to>
      <xdr:col>68</xdr:col>
      <xdr:colOff>152400</xdr:colOff>
      <xdr:row>17</xdr:row>
      <xdr:rowOff>75997</xdr:rowOff>
    </xdr:to>
    <xdr:cxnSp macro="">
      <xdr:nvCxnSpPr>
        <xdr:cNvPr id="447" name="直線コネクタ 446"/>
        <xdr:cNvCxnSpPr/>
      </xdr:nvCxnSpPr>
      <xdr:spPr>
        <a:xfrm flipV="1">
          <a:off x="13512800" y="2919222"/>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165405</xdr:rowOff>
    </xdr:from>
    <xdr:to>
      <xdr:col>68</xdr:col>
      <xdr:colOff>203200</xdr:colOff>
      <xdr:row>16</xdr:row>
      <xdr:rowOff>95555</xdr:rowOff>
    </xdr:to>
    <xdr:sp macro="" textlink="">
      <xdr:nvSpPr>
        <xdr:cNvPr id="450" name="フローチャート: 判断 449"/>
        <xdr:cNvSpPr/>
      </xdr:nvSpPr>
      <xdr:spPr>
        <a:xfrm>
          <a:off x="14351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105732</xdr:rowOff>
    </xdr:from>
    <xdr:ext cx="762000" cy="259045"/>
    <xdr:sp macro="" textlink="">
      <xdr:nvSpPr>
        <xdr:cNvPr id="451" name="テキスト ボックス 450"/>
        <xdr:cNvSpPr txBox="1"/>
      </xdr:nvSpPr>
      <xdr:spPr>
        <a:xfrm>
          <a:off x="14020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122936</xdr:rowOff>
    </xdr:from>
    <xdr:to>
      <xdr:col>64</xdr:col>
      <xdr:colOff>152400</xdr:colOff>
      <xdr:row>16</xdr:row>
      <xdr:rowOff>53086</xdr:rowOff>
    </xdr:to>
    <xdr:sp macro="" textlink="">
      <xdr:nvSpPr>
        <xdr:cNvPr id="452" name="フローチャート: 判断 451"/>
        <xdr:cNvSpPr/>
      </xdr:nvSpPr>
      <xdr:spPr>
        <a:xfrm>
          <a:off x="13462000" y="26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63263</xdr:rowOff>
    </xdr:from>
    <xdr:ext cx="762000" cy="259045"/>
    <xdr:sp macro="" textlink="">
      <xdr:nvSpPr>
        <xdr:cNvPr id="453" name="テキスト ボックス 452"/>
        <xdr:cNvSpPr txBox="1"/>
      </xdr:nvSpPr>
      <xdr:spPr>
        <a:xfrm>
          <a:off x="13131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68529</xdr:rowOff>
    </xdr:from>
    <xdr:to>
      <xdr:col>77</xdr:col>
      <xdr:colOff>95250</xdr:colOff>
      <xdr:row>14</xdr:row>
      <xdr:rowOff>170129</xdr:rowOff>
    </xdr:to>
    <xdr:sp macro="" textlink="">
      <xdr:nvSpPr>
        <xdr:cNvPr id="459" name="楕円 458"/>
        <xdr:cNvSpPr/>
      </xdr:nvSpPr>
      <xdr:spPr>
        <a:xfrm>
          <a:off x="161290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154906</xdr:rowOff>
    </xdr:from>
    <xdr:ext cx="736600" cy="259045"/>
    <xdr:sp macro="" textlink="">
      <xdr:nvSpPr>
        <xdr:cNvPr id="460" name="テキスト ボックス 459"/>
        <xdr:cNvSpPr txBox="1"/>
      </xdr:nvSpPr>
      <xdr:spPr>
        <a:xfrm>
          <a:off x="15798800" y="255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70815</xdr:rowOff>
    </xdr:from>
    <xdr:to>
      <xdr:col>73</xdr:col>
      <xdr:colOff>44450</xdr:colOff>
      <xdr:row>16</xdr:row>
      <xdr:rowOff>965</xdr:rowOff>
    </xdr:to>
    <xdr:sp macro="" textlink="">
      <xdr:nvSpPr>
        <xdr:cNvPr id="461" name="楕円 460"/>
        <xdr:cNvSpPr/>
      </xdr:nvSpPr>
      <xdr:spPr>
        <a:xfrm>
          <a:off x="152400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157192</xdr:rowOff>
    </xdr:from>
    <xdr:ext cx="762000" cy="259045"/>
    <xdr:sp macro="" textlink="">
      <xdr:nvSpPr>
        <xdr:cNvPr id="462" name="テキスト ボックス 461"/>
        <xdr:cNvSpPr txBox="1"/>
      </xdr:nvSpPr>
      <xdr:spPr>
        <a:xfrm>
          <a:off x="14909800" y="272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125222</xdr:rowOff>
    </xdr:from>
    <xdr:to>
      <xdr:col>68</xdr:col>
      <xdr:colOff>203200</xdr:colOff>
      <xdr:row>17</xdr:row>
      <xdr:rowOff>55372</xdr:rowOff>
    </xdr:to>
    <xdr:sp macro="" textlink="">
      <xdr:nvSpPr>
        <xdr:cNvPr id="463" name="楕円 462"/>
        <xdr:cNvSpPr/>
      </xdr:nvSpPr>
      <xdr:spPr>
        <a:xfrm>
          <a:off x="14351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40149</xdr:rowOff>
    </xdr:from>
    <xdr:ext cx="762000" cy="259045"/>
    <xdr:sp macro="" textlink="">
      <xdr:nvSpPr>
        <xdr:cNvPr id="464" name="テキスト ボックス 463"/>
        <xdr:cNvSpPr txBox="1"/>
      </xdr:nvSpPr>
      <xdr:spPr>
        <a:xfrm>
          <a:off x="14020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25197</xdr:rowOff>
    </xdr:from>
    <xdr:to>
      <xdr:col>64</xdr:col>
      <xdr:colOff>152400</xdr:colOff>
      <xdr:row>17</xdr:row>
      <xdr:rowOff>126797</xdr:rowOff>
    </xdr:to>
    <xdr:sp macro="" textlink="">
      <xdr:nvSpPr>
        <xdr:cNvPr id="465" name="楕円 464"/>
        <xdr:cNvSpPr/>
      </xdr:nvSpPr>
      <xdr:spPr>
        <a:xfrm>
          <a:off x="13462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111574</xdr:rowOff>
    </xdr:from>
    <xdr:ext cx="762000" cy="259045"/>
    <xdr:sp macro="" textlink="">
      <xdr:nvSpPr>
        <xdr:cNvPr id="466" name="テキスト ボックス 465"/>
        <xdr:cNvSpPr txBox="1"/>
      </xdr:nvSpPr>
      <xdr:spPr>
        <a:xfrm>
          <a:off x="13131800" y="30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復旧・復興事業の進捗状況に応じて業務の見直しを行い、より適正な定員管理に努めたことで、人件費に係る経常収支比率は改善した。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ただし、類似団体の平均よりも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ポイント高い数値を示していることから、復旧・復興事業を最優先にしつつも業務の見直し等を積極的に進め、各種手当を含めた人件費の削減・抑制に努めていくものとする。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40</xdr:row>
      <xdr:rowOff>1815</xdr:rowOff>
    </xdr:to>
    <xdr:cxnSp macro="">
      <xdr:nvCxnSpPr>
        <xdr:cNvPr id="68" name="直線コネクタ 67"/>
        <xdr:cNvCxnSpPr/>
      </xdr:nvCxnSpPr>
      <xdr:spPr>
        <a:xfrm flipV="1">
          <a:off x="3987800" y="6609443"/>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1815</xdr:rowOff>
    </xdr:to>
    <xdr:cxnSp macro="">
      <xdr:nvCxnSpPr>
        <xdr:cNvPr id="71" name="直線コネクタ 70"/>
        <xdr:cNvCxnSpPr/>
      </xdr:nvCxnSpPr>
      <xdr:spPr>
        <a:xfrm>
          <a:off x="3098800" y="6794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107950</xdr:rowOff>
    </xdr:to>
    <xdr:cxnSp macro="">
      <xdr:nvCxnSpPr>
        <xdr:cNvPr id="74" name="直線コネクタ 73"/>
        <xdr:cNvCxnSpPr/>
      </xdr:nvCxnSpPr>
      <xdr:spPr>
        <a:xfrm>
          <a:off x="2209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83457</xdr:rowOff>
    </xdr:from>
    <xdr:to>
      <xdr:col>11</xdr:col>
      <xdr:colOff>9525</xdr:colOff>
      <xdr:row>38</xdr:row>
      <xdr:rowOff>127000</xdr:rowOff>
    </xdr:to>
    <xdr:cxnSp macro="">
      <xdr:nvCxnSpPr>
        <xdr:cNvPr id="77" name="直線コネクタ 76"/>
        <xdr:cNvCxnSpPr/>
      </xdr:nvCxnSpPr>
      <xdr:spPr>
        <a:xfrm>
          <a:off x="1320800" y="659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146957</xdr:rowOff>
    </xdr:from>
    <xdr:to>
      <xdr:col>11</xdr:col>
      <xdr:colOff>60325</xdr:colOff>
      <xdr:row>37</xdr:row>
      <xdr:rowOff>77107</xdr:rowOff>
    </xdr:to>
    <xdr:sp macro="" textlink="">
      <xdr:nvSpPr>
        <xdr:cNvPr id="78" name="フローチャート: 判断 77"/>
        <xdr:cNvSpPr/>
      </xdr:nvSpPr>
      <xdr:spPr>
        <a:xfrm>
          <a:off x="2159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87284</xdr:rowOff>
    </xdr:from>
    <xdr:ext cx="762000" cy="259045"/>
    <xdr:sp macro="" textlink="">
      <xdr:nvSpPr>
        <xdr:cNvPr id="79" name="テキスト ボックス 78"/>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163285</xdr:rowOff>
    </xdr:from>
    <xdr:to>
      <xdr:col>6</xdr:col>
      <xdr:colOff>171450</xdr:colOff>
      <xdr:row>39</xdr:row>
      <xdr:rowOff>93435</xdr:rowOff>
    </xdr:to>
    <xdr:sp macro="" textlink="">
      <xdr:nvSpPr>
        <xdr:cNvPr id="80" name="フローチャート: 判断 79"/>
        <xdr:cNvSpPr/>
      </xdr:nvSpPr>
      <xdr:spPr>
        <a:xfrm>
          <a:off x="1270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78212</xdr:rowOff>
    </xdr:from>
    <xdr:ext cx="762000" cy="259045"/>
    <xdr:sp macro="" textlink="">
      <xdr:nvSpPr>
        <xdr:cNvPr id="81" name="テキスト ボックス 80"/>
        <xdr:cNvSpPr txBox="1"/>
      </xdr:nvSpPr>
      <xdr:spPr>
        <a:xfrm>
          <a:off x="939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122465</xdr:rowOff>
    </xdr:from>
    <xdr:to>
      <xdr:col>20</xdr:col>
      <xdr:colOff>38100</xdr:colOff>
      <xdr:row>40</xdr:row>
      <xdr:rowOff>52615</xdr:rowOff>
    </xdr:to>
    <xdr:sp macro="" textlink="">
      <xdr:nvSpPr>
        <xdr:cNvPr id="89" name="楕円 88"/>
        <xdr:cNvSpPr/>
      </xdr:nvSpPr>
      <xdr:spPr>
        <a:xfrm>
          <a:off x="3937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37392</xdr:rowOff>
    </xdr:from>
    <xdr:ext cx="736600" cy="259045"/>
    <xdr:sp macro="" textlink="">
      <xdr:nvSpPr>
        <xdr:cNvPr id="90" name="テキスト ボックス 89"/>
        <xdr:cNvSpPr txBox="1"/>
      </xdr:nvSpPr>
      <xdr:spPr>
        <a:xfrm>
          <a:off x="3606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95" name="楕円 94"/>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144434</xdr:rowOff>
    </xdr:from>
    <xdr:ext cx="762000" cy="259045"/>
    <xdr:sp macro="" textlink="">
      <xdr:nvSpPr>
        <xdr:cNvPr id="96" name="テキスト ボックス 95"/>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物件費に係る経常収支比率が類似団体平均を下回っているのは、震災で公共施設が被災したことにより、一時的に管理経費等が減となっていることが要因と考えられる。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しかし、今後は施設の再開等により、管理経費や維持補修費が増となる見込みであることから、行財政改革への取組みを通じ、物件費の削減に努めていく。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110671</xdr:rowOff>
    </xdr:to>
    <xdr:cxnSp macro="">
      <xdr:nvCxnSpPr>
        <xdr:cNvPr id="131" name="直線コネクタ 130"/>
        <xdr:cNvCxnSpPr/>
      </xdr:nvCxnSpPr>
      <xdr:spPr>
        <a:xfrm>
          <a:off x="15671800" y="2755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12700</xdr:rowOff>
    </xdr:to>
    <xdr:cxnSp macro="">
      <xdr:nvCxnSpPr>
        <xdr:cNvPr id="134" name="直線コネクタ 133"/>
        <xdr:cNvCxnSpPr/>
      </xdr:nvCxnSpPr>
      <xdr:spPr>
        <a:xfrm>
          <a:off x="14782800" y="2657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86179</xdr:rowOff>
    </xdr:to>
    <xdr:cxnSp macro="">
      <xdr:nvCxnSpPr>
        <xdr:cNvPr id="137" name="直線コネクタ 136"/>
        <xdr:cNvCxnSpPr/>
      </xdr:nvCxnSpPr>
      <xdr:spPr>
        <a:xfrm>
          <a:off x="13893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20864</xdr:rowOff>
    </xdr:to>
    <xdr:cxnSp macro="">
      <xdr:nvCxnSpPr>
        <xdr:cNvPr id="140" name="直線コネクタ 139"/>
        <xdr:cNvCxnSpPr/>
      </xdr:nvCxnSpPr>
      <xdr:spPr>
        <a:xfrm>
          <a:off x="13004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41" name="フローチャート: 判断 140"/>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42" name="テキスト ボックス 141"/>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3" name="フローチャート: 判断 142"/>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4" name="テキスト ボックス 143"/>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50" name="楕円 149"/>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51"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4" name="楕円 153"/>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5" name="テキスト ボックス 154"/>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6" name="楕円 155"/>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7" name="テキスト ボックス 156"/>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8" name="楕円 157"/>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9" name="テキスト ボックス 158"/>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扶助費に係る経常収支比率は、類似団体平均を下回っているものの、生活保護費や自立支援給付費の増加に加え、子育て支援の拡充に伴い上昇傾向にある。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後の各種支援により減少した生活保護受給者数は、高齢化の影響もあり、今後増加していくことが懸念されているため、資格審査等を適正に実施するなど、財政を圧迫する上昇傾向に歯止めをかけ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92" name="直線コネクタ 191"/>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12700</xdr:rowOff>
    </xdr:to>
    <xdr:cxnSp macro="">
      <xdr:nvCxnSpPr>
        <xdr:cNvPr id="195" name="直線コネクタ 194"/>
        <xdr:cNvCxnSpPr/>
      </xdr:nvCxnSpPr>
      <xdr:spPr>
        <a:xfrm>
          <a:off x="3098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69850</xdr:rowOff>
    </xdr:to>
    <xdr:cxnSp macro="">
      <xdr:nvCxnSpPr>
        <xdr:cNvPr id="198" name="直線コネクタ 197"/>
        <xdr:cNvCxnSpPr/>
      </xdr:nvCxnSpPr>
      <xdr:spPr>
        <a:xfrm>
          <a:off x="2209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53</xdr:row>
      <xdr:rowOff>107950</xdr:rowOff>
    </xdr:to>
    <xdr:cxnSp macro="">
      <xdr:nvCxnSpPr>
        <xdr:cNvPr id="201" name="直線コネクタ 200"/>
        <xdr:cNvCxnSpPr/>
      </xdr:nvCxnSpPr>
      <xdr:spPr>
        <a:xfrm>
          <a:off x="1320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202" name="フローチャート: 判断 201"/>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3" name="テキスト ボックス 202"/>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4" name="フローチャート: 判断 203"/>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5" name="テキスト ボックス 204"/>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3" name="楕円 21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4" name="テキスト ボックス 21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5" name="楕円 21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6" name="テキスト ボックス 21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7" name="楕円 21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8" name="テキスト ボックス 21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9" name="楕円 218"/>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20" name="テキスト ボックス 219"/>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その他に係る経常収支比率が類似団体平均を上回っているのは、繰出金の増加が主な要因で、特に下水道事業特別会計への公債費繰出金が大きな要因となっている。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今後は、独立採算の原則に立ち返り、税収を主な財源とする普通会計の負担額減少に積極的に努めるものとする。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136525</xdr:rowOff>
    </xdr:from>
    <xdr:to>
      <xdr:col>82</xdr:col>
      <xdr:colOff>107950</xdr:colOff>
      <xdr:row>60</xdr:row>
      <xdr:rowOff>22225</xdr:rowOff>
    </xdr:to>
    <xdr:cxnSp macro="">
      <xdr:nvCxnSpPr>
        <xdr:cNvPr id="257" name="直線コネクタ 256"/>
        <xdr:cNvCxnSpPr/>
      </xdr:nvCxnSpPr>
      <xdr:spPr>
        <a:xfrm flipV="1">
          <a:off x="15671800" y="102520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155575</xdr:rowOff>
    </xdr:from>
    <xdr:to>
      <xdr:col>78</xdr:col>
      <xdr:colOff>69850</xdr:colOff>
      <xdr:row>60</xdr:row>
      <xdr:rowOff>22225</xdr:rowOff>
    </xdr:to>
    <xdr:cxnSp macro="">
      <xdr:nvCxnSpPr>
        <xdr:cNvPr id="260" name="直線コネクタ 259"/>
        <xdr:cNvCxnSpPr/>
      </xdr:nvCxnSpPr>
      <xdr:spPr>
        <a:xfrm>
          <a:off x="14782800" y="10271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155575</xdr:rowOff>
    </xdr:from>
    <xdr:to>
      <xdr:col>73</xdr:col>
      <xdr:colOff>180975</xdr:colOff>
      <xdr:row>60</xdr:row>
      <xdr:rowOff>31750</xdr:rowOff>
    </xdr:to>
    <xdr:cxnSp macro="">
      <xdr:nvCxnSpPr>
        <xdr:cNvPr id="263" name="直線コネクタ 262"/>
        <xdr:cNvCxnSpPr/>
      </xdr:nvCxnSpPr>
      <xdr:spPr>
        <a:xfrm flipV="1">
          <a:off x="13893800" y="10271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31750</xdr:rowOff>
    </xdr:from>
    <xdr:to>
      <xdr:col>69</xdr:col>
      <xdr:colOff>92075</xdr:colOff>
      <xdr:row>60</xdr:row>
      <xdr:rowOff>41275</xdr:rowOff>
    </xdr:to>
    <xdr:cxnSp macro="">
      <xdr:nvCxnSpPr>
        <xdr:cNvPr id="266" name="直線コネクタ 265"/>
        <xdr:cNvCxnSpPr/>
      </xdr:nvCxnSpPr>
      <xdr:spPr>
        <a:xfrm flipV="1">
          <a:off x="13004800" y="10318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57150</xdr:rowOff>
    </xdr:from>
    <xdr:to>
      <xdr:col>69</xdr:col>
      <xdr:colOff>142875</xdr:colOff>
      <xdr:row>56</xdr:row>
      <xdr:rowOff>158750</xdr:rowOff>
    </xdr:to>
    <xdr:sp macro="" textlink="">
      <xdr:nvSpPr>
        <xdr:cNvPr id="267" name="フローチャート: 判断 266"/>
        <xdr:cNvSpPr/>
      </xdr:nvSpPr>
      <xdr:spPr>
        <a:xfrm>
          <a:off x="13843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68" name="テキスト ボックス 267"/>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9" name="フローチャート: 判断 26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0" name="テキスト ボックス 26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85725</xdr:rowOff>
    </xdr:from>
    <xdr:to>
      <xdr:col>82</xdr:col>
      <xdr:colOff>158750</xdr:colOff>
      <xdr:row>60</xdr:row>
      <xdr:rowOff>15875</xdr:rowOff>
    </xdr:to>
    <xdr:sp macro="" textlink="">
      <xdr:nvSpPr>
        <xdr:cNvPr id="276" name="楕円 275"/>
        <xdr:cNvSpPr/>
      </xdr:nvSpPr>
      <xdr:spPr>
        <a:xfrm>
          <a:off x="16459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57802</xdr:rowOff>
    </xdr:from>
    <xdr:ext cx="762000" cy="259045"/>
    <xdr:sp macro="" textlink="">
      <xdr:nvSpPr>
        <xdr:cNvPr id="277" name="その他該当値テキスト"/>
        <xdr:cNvSpPr txBox="1"/>
      </xdr:nvSpPr>
      <xdr:spPr>
        <a:xfrm>
          <a:off x="165989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142875</xdr:rowOff>
    </xdr:from>
    <xdr:to>
      <xdr:col>78</xdr:col>
      <xdr:colOff>120650</xdr:colOff>
      <xdr:row>60</xdr:row>
      <xdr:rowOff>73025</xdr:rowOff>
    </xdr:to>
    <xdr:sp macro="" textlink="">
      <xdr:nvSpPr>
        <xdr:cNvPr id="278" name="楕円 277"/>
        <xdr:cNvSpPr/>
      </xdr:nvSpPr>
      <xdr:spPr>
        <a:xfrm>
          <a:off x="15621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57802</xdr:rowOff>
    </xdr:from>
    <xdr:ext cx="736600" cy="259045"/>
    <xdr:sp macro="" textlink="">
      <xdr:nvSpPr>
        <xdr:cNvPr id="279" name="テキスト ボックス 278"/>
        <xdr:cNvSpPr txBox="1"/>
      </xdr:nvSpPr>
      <xdr:spPr>
        <a:xfrm>
          <a:off x="15290800" y="1034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104775</xdr:rowOff>
    </xdr:from>
    <xdr:to>
      <xdr:col>74</xdr:col>
      <xdr:colOff>31750</xdr:colOff>
      <xdr:row>60</xdr:row>
      <xdr:rowOff>34925</xdr:rowOff>
    </xdr:to>
    <xdr:sp macro="" textlink="">
      <xdr:nvSpPr>
        <xdr:cNvPr id="280" name="楕円 279"/>
        <xdr:cNvSpPr/>
      </xdr:nvSpPr>
      <xdr:spPr>
        <a:xfrm>
          <a:off x="14732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19702</xdr:rowOff>
    </xdr:from>
    <xdr:ext cx="762000" cy="259045"/>
    <xdr:sp macro="" textlink="">
      <xdr:nvSpPr>
        <xdr:cNvPr id="281" name="テキスト ボックス 280"/>
        <xdr:cNvSpPr txBox="1"/>
      </xdr:nvSpPr>
      <xdr:spPr>
        <a:xfrm>
          <a:off x="14401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152400</xdr:rowOff>
    </xdr:from>
    <xdr:to>
      <xdr:col>69</xdr:col>
      <xdr:colOff>142875</xdr:colOff>
      <xdr:row>60</xdr:row>
      <xdr:rowOff>82550</xdr:rowOff>
    </xdr:to>
    <xdr:sp macro="" textlink="">
      <xdr:nvSpPr>
        <xdr:cNvPr id="282" name="楕円 281"/>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67327</xdr:rowOff>
    </xdr:from>
    <xdr:ext cx="762000" cy="259045"/>
    <xdr:sp macro="" textlink="">
      <xdr:nvSpPr>
        <xdr:cNvPr id="283" name="テキスト ボックス 282"/>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84" name="楕円 283"/>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85" name="テキスト ボックス 284"/>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補助費等については、本市の場合、消防やごみ処理等に係る広域行政事務組合への負担金や市立病院事業への運営費補助金等が含まれているため、単純に類似団体と比較することは難しい。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しかし、市立病院の再開に伴う増加に加え、各種団体等への補助金が例年多額になっていることを鑑み、今後の補助金交付について、その交付の適正化について精査していく必要がある。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104140</xdr:rowOff>
    </xdr:to>
    <xdr:cxnSp macro="">
      <xdr:nvCxnSpPr>
        <xdr:cNvPr id="317" name="直線コネクタ 316"/>
        <xdr:cNvCxnSpPr/>
      </xdr:nvCxnSpPr>
      <xdr:spPr>
        <a:xfrm>
          <a:off x="15671800" y="6870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40</xdr:row>
      <xdr:rowOff>12700</xdr:rowOff>
    </xdr:to>
    <xdr:cxnSp macro="">
      <xdr:nvCxnSpPr>
        <xdr:cNvPr id="320" name="直線コネクタ 319"/>
        <xdr:cNvCxnSpPr/>
      </xdr:nvCxnSpPr>
      <xdr:spPr>
        <a:xfrm>
          <a:off x="14782800" y="680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115570</xdr:rowOff>
    </xdr:to>
    <xdr:cxnSp macro="">
      <xdr:nvCxnSpPr>
        <xdr:cNvPr id="323" name="直線コネクタ 322"/>
        <xdr:cNvCxnSpPr/>
      </xdr:nvCxnSpPr>
      <xdr:spPr>
        <a:xfrm>
          <a:off x="13893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31750</xdr:rowOff>
    </xdr:to>
    <xdr:cxnSp macro="">
      <xdr:nvCxnSpPr>
        <xdr:cNvPr id="326" name="直線コネクタ 325"/>
        <xdr:cNvCxnSpPr/>
      </xdr:nvCxnSpPr>
      <xdr:spPr>
        <a:xfrm flipV="1">
          <a:off x="13004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7" name="フローチャート: 判断 32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8" name="テキスト ボックス 32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9" name="フローチャート: 判断 328"/>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30" name="テキスト ボックス 329"/>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36" name="楕円 335"/>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25417</xdr:rowOff>
    </xdr:from>
    <xdr:ext cx="762000" cy="259045"/>
    <xdr:sp macro="" textlink="">
      <xdr:nvSpPr>
        <xdr:cNvPr id="337" name="補助費等該当値テキスト"/>
        <xdr:cNvSpPr txBox="1"/>
      </xdr:nvSpPr>
      <xdr:spPr>
        <a:xfrm>
          <a:off x="165989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38" name="楕円 337"/>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48277</xdr:rowOff>
    </xdr:from>
    <xdr:ext cx="736600" cy="259045"/>
    <xdr:sp macro="" textlink="">
      <xdr:nvSpPr>
        <xdr:cNvPr id="339" name="テキスト ボックス 338"/>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40" name="楕円 339"/>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41" name="テキスト ボックス 340"/>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42" name="楕円 341"/>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43" name="テキスト ボックス 342"/>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44" name="楕円 343"/>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45" name="テキスト ボックス 344"/>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年度決算においては、前年度比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ポイント悪化し、類似団体平均を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の災害公営住宅整備等により、地方債現在高としては前年度を上回っており、今後は、当該公債費が増加していくことが確実となっていることからも、各種事業の重点化・適債性を再検討し、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77</xdr:row>
      <xdr:rowOff>5842</xdr:rowOff>
    </xdr:to>
    <xdr:cxnSp macro="">
      <xdr:nvCxnSpPr>
        <xdr:cNvPr id="375" name="直線コネクタ 374"/>
        <xdr:cNvCxnSpPr/>
      </xdr:nvCxnSpPr>
      <xdr:spPr>
        <a:xfrm>
          <a:off x="3987800" y="131754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92711</xdr:rowOff>
    </xdr:to>
    <xdr:cxnSp macro="">
      <xdr:nvCxnSpPr>
        <xdr:cNvPr id="378" name="直線コネクタ 377"/>
        <xdr:cNvCxnSpPr/>
      </xdr:nvCxnSpPr>
      <xdr:spPr>
        <a:xfrm flipV="1">
          <a:off x="3098800" y="131754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77</xdr:row>
      <xdr:rowOff>92711</xdr:rowOff>
    </xdr:to>
    <xdr:cxnSp macro="">
      <xdr:nvCxnSpPr>
        <xdr:cNvPr id="381" name="直線コネクタ 380"/>
        <xdr:cNvCxnSpPr/>
      </xdr:nvCxnSpPr>
      <xdr:spPr>
        <a:xfrm>
          <a:off x="2209800" y="131160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77</xdr:row>
      <xdr:rowOff>165863</xdr:rowOff>
    </xdr:to>
    <xdr:cxnSp macro="">
      <xdr:nvCxnSpPr>
        <xdr:cNvPr id="384" name="直線コネクタ 383"/>
        <xdr:cNvCxnSpPr/>
      </xdr:nvCxnSpPr>
      <xdr:spPr>
        <a:xfrm flipV="1">
          <a:off x="1320800" y="13116052"/>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87" name="フローチャート: 判断 38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88" name="テキスト ボックス 38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94" name="楕円 393"/>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95"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96" name="楕円 395"/>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97" name="テキスト ボックス 396"/>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8" name="楕円 397"/>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9" name="テキスト ボックス 39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400" name="楕円 399"/>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401" name="テキスト ボックス 400"/>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402" name="楕円 401"/>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403" name="テキスト ボックス 402"/>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経常収支比率が類似団体平均を上回っているのは、繰出金の増加が主な要因で、特に下水道事業特別会計への公債費繰出金が大きな要因となっている。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今後は、独立採算の原則に立ち返り、税収を主な財源とする普通会計の負担額減少に積極的に努めるものとする。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72137</xdr:rowOff>
    </xdr:from>
    <xdr:to>
      <xdr:col>82</xdr:col>
      <xdr:colOff>107950</xdr:colOff>
      <xdr:row>80</xdr:row>
      <xdr:rowOff>94996</xdr:rowOff>
    </xdr:to>
    <xdr:cxnSp macro="">
      <xdr:nvCxnSpPr>
        <xdr:cNvPr id="434" name="直線コネクタ 433"/>
        <xdr:cNvCxnSpPr/>
      </xdr:nvCxnSpPr>
      <xdr:spPr>
        <a:xfrm flipV="1">
          <a:off x="15671800" y="137881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80</xdr:row>
      <xdr:rowOff>94996</xdr:rowOff>
    </xdr:to>
    <xdr:cxnSp macro="">
      <xdr:nvCxnSpPr>
        <xdr:cNvPr id="437" name="直線コネクタ 436"/>
        <xdr:cNvCxnSpPr/>
      </xdr:nvCxnSpPr>
      <xdr:spPr>
        <a:xfrm>
          <a:off x="14782800" y="136555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110998</xdr:rowOff>
    </xdr:to>
    <xdr:cxnSp macro="">
      <xdr:nvCxnSpPr>
        <xdr:cNvPr id="440" name="直線コネクタ 439"/>
        <xdr:cNvCxnSpPr/>
      </xdr:nvCxnSpPr>
      <xdr:spPr>
        <a:xfrm>
          <a:off x="13893800" y="134863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113285</xdr:rowOff>
    </xdr:to>
    <xdr:cxnSp macro="">
      <xdr:nvCxnSpPr>
        <xdr:cNvPr id="443" name="直線コネクタ 442"/>
        <xdr:cNvCxnSpPr/>
      </xdr:nvCxnSpPr>
      <xdr:spPr>
        <a:xfrm>
          <a:off x="13004800" y="13481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44" name="フローチャート: 判断 443"/>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45" name="テキスト ボックス 444"/>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6" name="フローチャート: 判断 445"/>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7" name="テキスト ボックス 446"/>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21337</xdr:rowOff>
    </xdr:from>
    <xdr:to>
      <xdr:col>82</xdr:col>
      <xdr:colOff>158750</xdr:colOff>
      <xdr:row>80</xdr:row>
      <xdr:rowOff>122937</xdr:rowOff>
    </xdr:to>
    <xdr:sp macro="" textlink="">
      <xdr:nvSpPr>
        <xdr:cNvPr id="453" name="楕円 452"/>
        <xdr:cNvSpPr/>
      </xdr:nvSpPr>
      <xdr:spPr>
        <a:xfrm>
          <a:off x="16459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101364</xdr:rowOff>
    </xdr:from>
    <xdr:ext cx="762000" cy="259045"/>
    <xdr:sp macro="" textlink="">
      <xdr:nvSpPr>
        <xdr:cNvPr id="454" name="公債費以外該当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44196</xdr:rowOff>
    </xdr:from>
    <xdr:to>
      <xdr:col>78</xdr:col>
      <xdr:colOff>120650</xdr:colOff>
      <xdr:row>80</xdr:row>
      <xdr:rowOff>145796</xdr:rowOff>
    </xdr:to>
    <xdr:sp macro="" textlink="">
      <xdr:nvSpPr>
        <xdr:cNvPr id="455" name="楕円 454"/>
        <xdr:cNvSpPr/>
      </xdr:nvSpPr>
      <xdr:spPr>
        <a:xfrm>
          <a:off x="15621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130573</xdr:rowOff>
    </xdr:from>
    <xdr:ext cx="736600" cy="259045"/>
    <xdr:sp macro="" textlink="">
      <xdr:nvSpPr>
        <xdr:cNvPr id="456" name="テキスト ボックス 455"/>
        <xdr:cNvSpPr txBox="1"/>
      </xdr:nvSpPr>
      <xdr:spPr>
        <a:xfrm>
          <a:off x="15290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7" name="楕円 456"/>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8" name="テキスト ボックス 457"/>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9" name="楕円 458"/>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60" name="テキスト ボックス 459"/>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1" name="楕円 460"/>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2" name="テキスト ボックス 461"/>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96444</xdr:rowOff>
    </xdr:from>
    <xdr:to>
      <xdr:col>29</xdr:col>
      <xdr:colOff>127000</xdr:colOff>
      <xdr:row>12</xdr:row>
      <xdr:rowOff>103416</xdr:rowOff>
    </xdr:to>
    <xdr:cxnSp macro="">
      <xdr:nvCxnSpPr>
        <xdr:cNvPr id="50" name="直線コネクタ 49"/>
        <xdr:cNvCxnSpPr/>
      </xdr:nvCxnSpPr>
      <xdr:spPr bwMode="auto">
        <a:xfrm>
          <a:off x="5003800" y="2201469"/>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96444</xdr:rowOff>
    </xdr:from>
    <xdr:to>
      <xdr:col>26</xdr:col>
      <xdr:colOff>50800</xdr:colOff>
      <xdr:row>12</xdr:row>
      <xdr:rowOff>159709</xdr:rowOff>
    </xdr:to>
    <xdr:cxnSp macro="">
      <xdr:nvCxnSpPr>
        <xdr:cNvPr id="53" name="直線コネクタ 52"/>
        <xdr:cNvCxnSpPr/>
      </xdr:nvCxnSpPr>
      <xdr:spPr bwMode="auto">
        <a:xfrm flipV="1">
          <a:off x="4305300" y="2201469"/>
          <a:ext cx="6985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159709</xdr:rowOff>
    </xdr:from>
    <xdr:to>
      <xdr:col>22</xdr:col>
      <xdr:colOff>114300</xdr:colOff>
      <xdr:row>13</xdr:row>
      <xdr:rowOff>38417</xdr:rowOff>
    </xdr:to>
    <xdr:cxnSp macro="">
      <xdr:nvCxnSpPr>
        <xdr:cNvPr id="56" name="直線コネクタ 55"/>
        <xdr:cNvCxnSpPr/>
      </xdr:nvCxnSpPr>
      <xdr:spPr bwMode="auto">
        <a:xfrm flipV="1">
          <a:off x="3606800" y="2264734"/>
          <a:ext cx="698500" cy="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38417</xdr:rowOff>
    </xdr:from>
    <xdr:to>
      <xdr:col>18</xdr:col>
      <xdr:colOff>177800</xdr:colOff>
      <xdr:row>13</xdr:row>
      <xdr:rowOff>106083</xdr:rowOff>
    </xdr:to>
    <xdr:cxnSp macro="">
      <xdr:nvCxnSpPr>
        <xdr:cNvPr id="59" name="直線コネクタ 58"/>
        <xdr:cNvCxnSpPr/>
      </xdr:nvCxnSpPr>
      <xdr:spPr bwMode="auto">
        <a:xfrm flipV="1">
          <a:off x="2908300" y="2314892"/>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26422</xdr:rowOff>
    </xdr:from>
    <xdr:to>
      <xdr:col>19</xdr:col>
      <xdr:colOff>38100</xdr:colOff>
      <xdr:row>17</xdr:row>
      <xdr:rowOff>128022</xdr:rowOff>
    </xdr:to>
    <xdr:sp macro="" textlink="">
      <xdr:nvSpPr>
        <xdr:cNvPr id="60" name="フローチャート: 判断 59"/>
        <xdr:cNvSpPr/>
      </xdr:nvSpPr>
      <xdr:spPr bwMode="auto">
        <a:xfrm>
          <a:off x="35560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112799</xdr:rowOff>
    </xdr:from>
    <xdr:ext cx="762000" cy="259045"/>
    <xdr:sp macro="" textlink="">
      <xdr:nvSpPr>
        <xdr:cNvPr id="61" name="テキスト ボックス 60"/>
        <xdr:cNvSpPr txBox="1"/>
      </xdr:nvSpPr>
      <xdr:spPr>
        <a:xfrm>
          <a:off x="3225800" y="307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143389</xdr:rowOff>
    </xdr:from>
    <xdr:to>
      <xdr:col>15</xdr:col>
      <xdr:colOff>101600</xdr:colOff>
      <xdr:row>18</xdr:row>
      <xdr:rowOff>73539</xdr:rowOff>
    </xdr:to>
    <xdr:sp macro="" textlink="">
      <xdr:nvSpPr>
        <xdr:cNvPr id="62" name="フローチャート: 判断 61"/>
        <xdr:cNvSpPr/>
      </xdr:nvSpPr>
      <xdr:spPr bwMode="auto">
        <a:xfrm>
          <a:off x="2857500" y="31056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58316</xdr:rowOff>
    </xdr:from>
    <xdr:ext cx="762000" cy="259045"/>
    <xdr:sp macro="" textlink="">
      <xdr:nvSpPr>
        <xdr:cNvPr id="63" name="テキスト ボックス 62"/>
        <xdr:cNvSpPr txBox="1"/>
      </xdr:nvSpPr>
      <xdr:spPr>
        <a:xfrm>
          <a:off x="2527300" y="31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52616</xdr:rowOff>
    </xdr:from>
    <xdr:to>
      <xdr:col>29</xdr:col>
      <xdr:colOff>177800</xdr:colOff>
      <xdr:row>12</xdr:row>
      <xdr:rowOff>154216</xdr:rowOff>
    </xdr:to>
    <xdr:sp macro="" textlink="">
      <xdr:nvSpPr>
        <xdr:cNvPr id="69" name="楕円 68"/>
        <xdr:cNvSpPr/>
      </xdr:nvSpPr>
      <xdr:spPr bwMode="auto">
        <a:xfrm>
          <a:off x="56007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170743</xdr:rowOff>
    </xdr:from>
    <xdr:ext cx="762000" cy="259045"/>
    <xdr:sp macro="" textlink="">
      <xdr:nvSpPr>
        <xdr:cNvPr id="70" name="人口1人当たり決算額の推移該当値テキスト130"/>
        <xdr:cNvSpPr txBox="1"/>
      </xdr:nvSpPr>
      <xdr:spPr>
        <a:xfrm>
          <a:off x="5740400" y="210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45644</xdr:rowOff>
    </xdr:from>
    <xdr:to>
      <xdr:col>26</xdr:col>
      <xdr:colOff>101600</xdr:colOff>
      <xdr:row>12</xdr:row>
      <xdr:rowOff>147244</xdr:rowOff>
    </xdr:to>
    <xdr:sp macro="" textlink="">
      <xdr:nvSpPr>
        <xdr:cNvPr id="71" name="楕円 70"/>
        <xdr:cNvSpPr/>
      </xdr:nvSpPr>
      <xdr:spPr bwMode="auto">
        <a:xfrm>
          <a:off x="49530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157421</xdr:rowOff>
    </xdr:from>
    <xdr:ext cx="736600" cy="259045"/>
    <xdr:sp macro="" textlink="">
      <xdr:nvSpPr>
        <xdr:cNvPr id="72" name="テキスト ボックス 71"/>
        <xdr:cNvSpPr txBox="1"/>
      </xdr:nvSpPr>
      <xdr:spPr>
        <a:xfrm>
          <a:off x="4622800" y="191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108909</xdr:rowOff>
    </xdr:from>
    <xdr:to>
      <xdr:col>22</xdr:col>
      <xdr:colOff>165100</xdr:colOff>
      <xdr:row>13</xdr:row>
      <xdr:rowOff>39059</xdr:rowOff>
    </xdr:to>
    <xdr:sp macro="" textlink="">
      <xdr:nvSpPr>
        <xdr:cNvPr id="73" name="楕円 72"/>
        <xdr:cNvSpPr/>
      </xdr:nvSpPr>
      <xdr:spPr bwMode="auto">
        <a:xfrm>
          <a:off x="42545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49236</xdr:rowOff>
    </xdr:from>
    <xdr:ext cx="762000" cy="259045"/>
    <xdr:sp macro="" textlink="">
      <xdr:nvSpPr>
        <xdr:cNvPr id="74" name="テキスト ボックス 73"/>
        <xdr:cNvSpPr txBox="1"/>
      </xdr:nvSpPr>
      <xdr:spPr>
        <a:xfrm>
          <a:off x="3924300" y="19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159067</xdr:rowOff>
    </xdr:from>
    <xdr:to>
      <xdr:col>19</xdr:col>
      <xdr:colOff>38100</xdr:colOff>
      <xdr:row>13</xdr:row>
      <xdr:rowOff>89217</xdr:rowOff>
    </xdr:to>
    <xdr:sp macro="" textlink="">
      <xdr:nvSpPr>
        <xdr:cNvPr id="75" name="楕円 74"/>
        <xdr:cNvSpPr/>
      </xdr:nvSpPr>
      <xdr:spPr bwMode="auto">
        <a:xfrm>
          <a:off x="3556000" y="226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99394</xdr:rowOff>
    </xdr:from>
    <xdr:ext cx="762000" cy="259045"/>
    <xdr:sp macro="" textlink="">
      <xdr:nvSpPr>
        <xdr:cNvPr id="76" name="テキスト ボックス 75"/>
        <xdr:cNvSpPr txBox="1"/>
      </xdr:nvSpPr>
      <xdr:spPr>
        <a:xfrm>
          <a:off x="3225800" y="203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55283</xdr:rowOff>
    </xdr:from>
    <xdr:to>
      <xdr:col>15</xdr:col>
      <xdr:colOff>101600</xdr:colOff>
      <xdr:row>13</xdr:row>
      <xdr:rowOff>156883</xdr:rowOff>
    </xdr:to>
    <xdr:sp macro="" textlink="">
      <xdr:nvSpPr>
        <xdr:cNvPr id="77" name="楕円 76"/>
        <xdr:cNvSpPr/>
      </xdr:nvSpPr>
      <xdr:spPr bwMode="auto">
        <a:xfrm>
          <a:off x="2857500" y="233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167060</xdr:rowOff>
    </xdr:from>
    <xdr:ext cx="762000" cy="259045"/>
    <xdr:sp macro="" textlink="">
      <xdr:nvSpPr>
        <xdr:cNvPr id="78" name="テキスト ボックス 77"/>
        <xdr:cNvSpPr txBox="1"/>
      </xdr:nvSpPr>
      <xdr:spPr>
        <a:xfrm>
          <a:off x="2527300" y="21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85460</xdr:rowOff>
    </xdr:from>
    <xdr:to>
      <xdr:col>29</xdr:col>
      <xdr:colOff>127000</xdr:colOff>
      <xdr:row>38</xdr:row>
      <xdr:rowOff>66453</xdr:rowOff>
    </xdr:to>
    <xdr:cxnSp macro="">
      <xdr:nvCxnSpPr>
        <xdr:cNvPr id="108" name="直線コネクタ 107"/>
        <xdr:cNvCxnSpPr/>
      </xdr:nvCxnSpPr>
      <xdr:spPr bwMode="auto">
        <a:xfrm flipV="1">
          <a:off x="5651500" y="6352910"/>
          <a:ext cx="0" cy="1181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38530</xdr:rowOff>
    </xdr:from>
    <xdr:ext cx="762000" cy="259045"/>
    <xdr:sp macro="" textlink="">
      <xdr:nvSpPr>
        <xdr:cNvPr id="109" name="人口1人当たり決算額の推移最小値テキスト445"/>
        <xdr:cNvSpPr txBox="1"/>
      </xdr:nvSpPr>
      <xdr:spPr>
        <a:xfrm>
          <a:off x="5740400" y="750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66453</xdr:rowOff>
    </xdr:from>
    <xdr:to>
      <xdr:col>30</xdr:col>
      <xdr:colOff>25400</xdr:colOff>
      <xdr:row>38</xdr:row>
      <xdr:rowOff>66453</xdr:rowOff>
    </xdr:to>
    <xdr:cxnSp macro="">
      <xdr:nvCxnSpPr>
        <xdr:cNvPr id="110" name="直線コネクタ 109"/>
        <xdr:cNvCxnSpPr/>
      </xdr:nvCxnSpPr>
      <xdr:spPr bwMode="auto">
        <a:xfrm>
          <a:off x="5562600" y="7534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171837</xdr:rowOff>
    </xdr:from>
    <xdr:ext cx="762000" cy="259045"/>
    <xdr:sp macro="" textlink="">
      <xdr:nvSpPr>
        <xdr:cNvPr id="111" name="人口1人当たり決算額の推移最大値テキスト445"/>
        <xdr:cNvSpPr txBox="1"/>
      </xdr:nvSpPr>
      <xdr:spPr>
        <a:xfrm>
          <a:off x="5740400" y="60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85460</xdr:rowOff>
    </xdr:from>
    <xdr:to>
      <xdr:col>30</xdr:col>
      <xdr:colOff>25400</xdr:colOff>
      <xdr:row>34</xdr:row>
      <xdr:rowOff>85460</xdr:rowOff>
    </xdr:to>
    <xdr:cxnSp macro="">
      <xdr:nvCxnSpPr>
        <xdr:cNvPr id="112" name="直線コネクタ 111"/>
        <xdr:cNvCxnSpPr/>
      </xdr:nvCxnSpPr>
      <xdr:spPr bwMode="auto">
        <a:xfrm>
          <a:off x="5562600" y="635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328625</xdr:rowOff>
    </xdr:from>
    <xdr:to>
      <xdr:col>29</xdr:col>
      <xdr:colOff>127000</xdr:colOff>
      <xdr:row>35</xdr:row>
      <xdr:rowOff>48884</xdr:rowOff>
    </xdr:to>
    <xdr:cxnSp macro="">
      <xdr:nvCxnSpPr>
        <xdr:cNvPr id="113" name="直線コネクタ 112"/>
        <xdr:cNvCxnSpPr/>
      </xdr:nvCxnSpPr>
      <xdr:spPr bwMode="auto">
        <a:xfrm flipV="1">
          <a:off x="5003800" y="6596075"/>
          <a:ext cx="647700" cy="6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301500</xdr:rowOff>
    </xdr:from>
    <xdr:ext cx="762000" cy="259045"/>
    <xdr:sp macro="" textlink="">
      <xdr:nvSpPr>
        <xdr:cNvPr id="114" name="人口1人当たり決算額の推移平均値テキスト445"/>
        <xdr:cNvSpPr txBox="1"/>
      </xdr:nvSpPr>
      <xdr:spPr>
        <a:xfrm>
          <a:off x="5740400" y="6911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329423</xdr:rowOff>
    </xdr:from>
    <xdr:to>
      <xdr:col>29</xdr:col>
      <xdr:colOff>177800</xdr:colOff>
      <xdr:row>36</xdr:row>
      <xdr:rowOff>88123</xdr:rowOff>
    </xdr:to>
    <xdr:sp macro="" textlink="">
      <xdr:nvSpPr>
        <xdr:cNvPr id="115" name="フローチャート: 判断 114"/>
        <xdr:cNvSpPr/>
      </xdr:nvSpPr>
      <xdr:spPr bwMode="auto">
        <a:xfrm>
          <a:off x="5600700" y="693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201687</xdr:rowOff>
    </xdr:from>
    <xdr:to>
      <xdr:col>26</xdr:col>
      <xdr:colOff>50800</xdr:colOff>
      <xdr:row>35</xdr:row>
      <xdr:rowOff>48884</xdr:rowOff>
    </xdr:to>
    <xdr:cxnSp macro="">
      <xdr:nvCxnSpPr>
        <xdr:cNvPr id="116" name="直線コネクタ 115"/>
        <xdr:cNvCxnSpPr/>
      </xdr:nvCxnSpPr>
      <xdr:spPr bwMode="auto">
        <a:xfrm>
          <a:off x="4305300" y="6469137"/>
          <a:ext cx="698500" cy="19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306531</xdr:rowOff>
    </xdr:from>
    <xdr:to>
      <xdr:col>26</xdr:col>
      <xdr:colOff>101600</xdr:colOff>
      <xdr:row>36</xdr:row>
      <xdr:rowOff>65231</xdr:rowOff>
    </xdr:to>
    <xdr:sp macro="" textlink="">
      <xdr:nvSpPr>
        <xdr:cNvPr id="117" name="フローチャート: 判断 116"/>
        <xdr:cNvSpPr/>
      </xdr:nvSpPr>
      <xdr:spPr bwMode="auto">
        <a:xfrm>
          <a:off x="4953000" y="6916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50008</xdr:rowOff>
    </xdr:from>
    <xdr:ext cx="736600" cy="259045"/>
    <xdr:sp macro="" textlink="">
      <xdr:nvSpPr>
        <xdr:cNvPr id="118" name="テキスト ボックス 117"/>
        <xdr:cNvSpPr txBox="1"/>
      </xdr:nvSpPr>
      <xdr:spPr>
        <a:xfrm>
          <a:off x="4622800" y="700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110410</xdr:rowOff>
    </xdr:from>
    <xdr:to>
      <xdr:col>22</xdr:col>
      <xdr:colOff>114300</xdr:colOff>
      <xdr:row>34</xdr:row>
      <xdr:rowOff>201687</xdr:rowOff>
    </xdr:to>
    <xdr:cxnSp macro="">
      <xdr:nvCxnSpPr>
        <xdr:cNvPr id="119" name="直線コネクタ 118"/>
        <xdr:cNvCxnSpPr/>
      </xdr:nvCxnSpPr>
      <xdr:spPr bwMode="auto">
        <a:xfrm>
          <a:off x="3606800" y="6377860"/>
          <a:ext cx="698500" cy="9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284194</xdr:rowOff>
    </xdr:from>
    <xdr:to>
      <xdr:col>22</xdr:col>
      <xdr:colOff>165100</xdr:colOff>
      <xdr:row>36</xdr:row>
      <xdr:rowOff>42894</xdr:rowOff>
    </xdr:to>
    <xdr:sp macro="" textlink="">
      <xdr:nvSpPr>
        <xdr:cNvPr id="120" name="フローチャート: 判断 119"/>
        <xdr:cNvSpPr/>
      </xdr:nvSpPr>
      <xdr:spPr bwMode="auto">
        <a:xfrm>
          <a:off x="4254500" y="689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27671</xdr:rowOff>
    </xdr:from>
    <xdr:ext cx="762000" cy="259045"/>
    <xdr:sp macro="" textlink="">
      <xdr:nvSpPr>
        <xdr:cNvPr id="121" name="テキスト ボックス 120"/>
        <xdr:cNvSpPr txBox="1"/>
      </xdr:nvSpPr>
      <xdr:spPr>
        <a:xfrm>
          <a:off x="3924300" y="698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17729</xdr:rowOff>
    </xdr:from>
    <xdr:to>
      <xdr:col>18</xdr:col>
      <xdr:colOff>177800</xdr:colOff>
      <xdr:row>34</xdr:row>
      <xdr:rowOff>110410</xdr:rowOff>
    </xdr:to>
    <xdr:cxnSp macro="">
      <xdr:nvCxnSpPr>
        <xdr:cNvPr id="122" name="直線コネクタ 121"/>
        <xdr:cNvCxnSpPr/>
      </xdr:nvCxnSpPr>
      <xdr:spPr bwMode="auto">
        <a:xfrm>
          <a:off x="2908300" y="5942279"/>
          <a:ext cx="698500" cy="43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3" name="フローチャート: 判断 122"/>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4" name="テキスト ボックス 123"/>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23688</xdr:rowOff>
    </xdr:from>
    <xdr:to>
      <xdr:col>15</xdr:col>
      <xdr:colOff>101600</xdr:colOff>
      <xdr:row>36</xdr:row>
      <xdr:rowOff>125288</xdr:rowOff>
    </xdr:to>
    <xdr:sp macro="" textlink="">
      <xdr:nvSpPr>
        <xdr:cNvPr id="125" name="フローチャート: 判断 124"/>
        <xdr:cNvSpPr/>
      </xdr:nvSpPr>
      <xdr:spPr bwMode="auto">
        <a:xfrm>
          <a:off x="2857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110065</xdr:rowOff>
    </xdr:from>
    <xdr:ext cx="762000" cy="259045"/>
    <xdr:sp macro="" textlink="">
      <xdr:nvSpPr>
        <xdr:cNvPr id="126" name="テキスト ボックス 125"/>
        <xdr:cNvSpPr txBox="1"/>
      </xdr:nvSpPr>
      <xdr:spPr>
        <a:xfrm>
          <a:off x="2527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277825</xdr:rowOff>
    </xdr:from>
    <xdr:to>
      <xdr:col>29</xdr:col>
      <xdr:colOff>177800</xdr:colOff>
      <xdr:row>35</xdr:row>
      <xdr:rowOff>36525</xdr:rowOff>
    </xdr:to>
    <xdr:sp macro="" textlink="">
      <xdr:nvSpPr>
        <xdr:cNvPr id="132" name="楕円 131"/>
        <xdr:cNvSpPr/>
      </xdr:nvSpPr>
      <xdr:spPr bwMode="auto">
        <a:xfrm>
          <a:off x="5600700" y="6545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122902</xdr:rowOff>
    </xdr:from>
    <xdr:ext cx="762000" cy="259045"/>
    <xdr:sp macro="" textlink="">
      <xdr:nvSpPr>
        <xdr:cNvPr id="133" name="人口1人当たり決算額の推移該当値テキスト445"/>
        <xdr:cNvSpPr txBox="1"/>
      </xdr:nvSpPr>
      <xdr:spPr>
        <a:xfrm>
          <a:off x="5740400" y="639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340984</xdr:rowOff>
    </xdr:from>
    <xdr:to>
      <xdr:col>26</xdr:col>
      <xdr:colOff>101600</xdr:colOff>
      <xdr:row>35</xdr:row>
      <xdr:rowOff>99684</xdr:rowOff>
    </xdr:to>
    <xdr:sp macro="" textlink="">
      <xdr:nvSpPr>
        <xdr:cNvPr id="134" name="楕円 133"/>
        <xdr:cNvSpPr/>
      </xdr:nvSpPr>
      <xdr:spPr bwMode="auto">
        <a:xfrm>
          <a:off x="4953000" y="660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109861</xdr:rowOff>
    </xdr:from>
    <xdr:ext cx="736600" cy="259045"/>
    <xdr:sp macro="" textlink="">
      <xdr:nvSpPr>
        <xdr:cNvPr id="135" name="テキスト ボックス 134"/>
        <xdr:cNvSpPr txBox="1"/>
      </xdr:nvSpPr>
      <xdr:spPr>
        <a:xfrm>
          <a:off x="4622800" y="637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150887</xdr:rowOff>
    </xdr:from>
    <xdr:to>
      <xdr:col>22</xdr:col>
      <xdr:colOff>165100</xdr:colOff>
      <xdr:row>34</xdr:row>
      <xdr:rowOff>252487</xdr:rowOff>
    </xdr:to>
    <xdr:sp macro="" textlink="">
      <xdr:nvSpPr>
        <xdr:cNvPr id="136" name="楕円 135"/>
        <xdr:cNvSpPr/>
      </xdr:nvSpPr>
      <xdr:spPr bwMode="auto">
        <a:xfrm>
          <a:off x="4254500" y="641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262664</xdr:rowOff>
    </xdr:from>
    <xdr:ext cx="762000" cy="259045"/>
    <xdr:sp macro="" textlink="">
      <xdr:nvSpPr>
        <xdr:cNvPr id="137" name="テキスト ボックス 136"/>
        <xdr:cNvSpPr txBox="1"/>
      </xdr:nvSpPr>
      <xdr:spPr>
        <a:xfrm>
          <a:off x="3924300" y="618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59610</xdr:rowOff>
    </xdr:from>
    <xdr:to>
      <xdr:col>19</xdr:col>
      <xdr:colOff>38100</xdr:colOff>
      <xdr:row>34</xdr:row>
      <xdr:rowOff>161210</xdr:rowOff>
    </xdr:to>
    <xdr:sp macro="" textlink="">
      <xdr:nvSpPr>
        <xdr:cNvPr id="138" name="楕円 137"/>
        <xdr:cNvSpPr/>
      </xdr:nvSpPr>
      <xdr:spPr bwMode="auto">
        <a:xfrm>
          <a:off x="3556000" y="632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171387</xdr:rowOff>
    </xdr:from>
    <xdr:ext cx="762000" cy="259045"/>
    <xdr:sp macro="" textlink="">
      <xdr:nvSpPr>
        <xdr:cNvPr id="139" name="テキスト ボックス 138"/>
        <xdr:cNvSpPr txBox="1"/>
      </xdr:nvSpPr>
      <xdr:spPr>
        <a:xfrm>
          <a:off x="3225800" y="60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138379</xdr:rowOff>
    </xdr:from>
    <xdr:to>
      <xdr:col>15</xdr:col>
      <xdr:colOff>101600</xdr:colOff>
      <xdr:row>33</xdr:row>
      <xdr:rowOff>68529</xdr:rowOff>
    </xdr:to>
    <xdr:sp macro="" textlink="">
      <xdr:nvSpPr>
        <xdr:cNvPr id="140" name="楕円 139"/>
        <xdr:cNvSpPr/>
      </xdr:nvSpPr>
      <xdr:spPr bwMode="auto">
        <a:xfrm>
          <a:off x="28575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250156</xdr:rowOff>
    </xdr:from>
    <xdr:ext cx="762000" cy="259045"/>
    <xdr:sp macro="" textlink="">
      <xdr:nvSpPr>
        <xdr:cNvPr id="141" name="テキスト ボックス 140"/>
        <xdr:cNvSpPr txBox="1"/>
      </xdr:nvSpPr>
      <xdr:spPr>
        <a:xfrm>
          <a:off x="2527300" y="56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97344</xdr:rowOff>
    </xdr:from>
    <xdr:to>
      <xdr:col>24</xdr:col>
      <xdr:colOff>62865</xdr:colOff>
      <xdr:row>39</xdr:row>
      <xdr:rowOff>49371</xdr:rowOff>
    </xdr:to>
    <xdr:cxnSp macro="">
      <xdr:nvCxnSpPr>
        <xdr:cNvPr id="58" name="直線コネクタ 57"/>
        <xdr:cNvCxnSpPr/>
      </xdr:nvCxnSpPr>
      <xdr:spPr>
        <a:xfrm flipV="1">
          <a:off x="4633595" y="5412294"/>
          <a:ext cx="1270" cy="132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53198</xdr:rowOff>
    </xdr:from>
    <xdr:ext cx="534377" cy="259045"/>
    <xdr:sp macro="" textlink="">
      <xdr:nvSpPr>
        <xdr:cNvPr id="59" name="人件費最小値テキスト"/>
        <xdr:cNvSpPr txBox="1"/>
      </xdr:nvSpPr>
      <xdr:spPr>
        <a:xfrm>
          <a:off x="4686300" y="67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49371</xdr:rowOff>
    </xdr:from>
    <xdr:to>
      <xdr:col>24</xdr:col>
      <xdr:colOff>152400</xdr:colOff>
      <xdr:row>39</xdr:row>
      <xdr:rowOff>49371</xdr:rowOff>
    </xdr:to>
    <xdr:cxnSp macro="">
      <xdr:nvCxnSpPr>
        <xdr:cNvPr id="60" name="直線コネクタ 59"/>
        <xdr:cNvCxnSpPr/>
      </xdr:nvCxnSpPr>
      <xdr:spPr>
        <a:xfrm>
          <a:off x="4546600" y="673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44021</xdr:rowOff>
    </xdr:from>
    <xdr:ext cx="534377" cy="259045"/>
    <xdr:sp macro="" textlink="">
      <xdr:nvSpPr>
        <xdr:cNvPr id="61" name="人件費最大値テキスト"/>
        <xdr:cNvSpPr txBox="1"/>
      </xdr:nvSpPr>
      <xdr:spPr>
        <a:xfrm>
          <a:off x="4686300" y="51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97344</xdr:rowOff>
    </xdr:from>
    <xdr:to>
      <xdr:col>24</xdr:col>
      <xdr:colOff>152400</xdr:colOff>
      <xdr:row>31</xdr:row>
      <xdr:rowOff>97344</xdr:rowOff>
    </xdr:to>
    <xdr:cxnSp macro="">
      <xdr:nvCxnSpPr>
        <xdr:cNvPr id="62" name="直線コネクタ 61"/>
        <xdr:cNvCxnSpPr/>
      </xdr:nvCxnSpPr>
      <xdr:spPr>
        <a:xfrm>
          <a:off x="4546600" y="541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42513</xdr:rowOff>
    </xdr:from>
    <xdr:to>
      <xdr:col>24</xdr:col>
      <xdr:colOff>63500</xdr:colOff>
      <xdr:row>31</xdr:row>
      <xdr:rowOff>97344</xdr:rowOff>
    </xdr:to>
    <xdr:cxnSp macro="">
      <xdr:nvCxnSpPr>
        <xdr:cNvPr id="63" name="直線コネクタ 62"/>
        <xdr:cNvCxnSpPr/>
      </xdr:nvCxnSpPr>
      <xdr:spPr>
        <a:xfrm>
          <a:off x="3797300" y="5357463"/>
          <a:ext cx="8382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17068</xdr:rowOff>
    </xdr:from>
    <xdr:ext cx="534377" cy="259045"/>
    <xdr:sp macro="" textlink="">
      <xdr:nvSpPr>
        <xdr:cNvPr id="64" name="人件費平均値テキスト"/>
        <xdr:cNvSpPr txBox="1"/>
      </xdr:nvSpPr>
      <xdr:spPr>
        <a:xfrm>
          <a:off x="4686300" y="6189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38641</xdr:rowOff>
    </xdr:from>
    <xdr:to>
      <xdr:col>24</xdr:col>
      <xdr:colOff>114300</xdr:colOff>
      <xdr:row>36</xdr:row>
      <xdr:rowOff>140241</xdr:rowOff>
    </xdr:to>
    <xdr:sp macro="" textlink="">
      <xdr:nvSpPr>
        <xdr:cNvPr id="65" name="フローチャート: 判断 64"/>
        <xdr:cNvSpPr/>
      </xdr:nvSpPr>
      <xdr:spPr>
        <a:xfrm>
          <a:off x="45847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42513</xdr:rowOff>
    </xdr:from>
    <xdr:to>
      <xdr:col>19</xdr:col>
      <xdr:colOff>177800</xdr:colOff>
      <xdr:row>31</xdr:row>
      <xdr:rowOff>108382</xdr:rowOff>
    </xdr:to>
    <xdr:cxnSp macro="">
      <xdr:nvCxnSpPr>
        <xdr:cNvPr id="66" name="直線コネクタ 65"/>
        <xdr:cNvCxnSpPr/>
      </xdr:nvCxnSpPr>
      <xdr:spPr>
        <a:xfrm flipV="1">
          <a:off x="2908300" y="5357463"/>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35538</xdr:rowOff>
    </xdr:from>
    <xdr:to>
      <xdr:col>20</xdr:col>
      <xdr:colOff>38100</xdr:colOff>
      <xdr:row>36</xdr:row>
      <xdr:rowOff>137138</xdr:rowOff>
    </xdr:to>
    <xdr:sp macro="" textlink="">
      <xdr:nvSpPr>
        <xdr:cNvPr id="67" name="フローチャート: 判断 66"/>
        <xdr:cNvSpPr/>
      </xdr:nvSpPr>
      <xdr:spPr>
        <a:xfrm>
          <a:off x="3746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128265</xdr:rowOff>
    </xdr:from>
    <xdr:ext cx="534377" cy="259045"/>
    <xdr:sp macro="" textlink="">
      <xdr:nvSpPr>
        <xdr:cNvPr id="68" name="テキスト ボックス 67"/>
        <xdr:cNvSpPr txBox="1"/>
      </xdr:nvSpPr>
      <xdr:spPr>
        <a:xfrm>
          <a:off x="3530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108382</xdr:rowOff>
    </xdr:from>
    <xdr:to>
      <xdr:col>15</xdr:col>
      <xdr:colOff>50800</xdr:colOff>
      <xdr:row>31</xdr:row>
      <xdr:rowOff>147472</xdr:rowOff>
    </xdr:to>
    <xdr:cxnSp macro="">
      <xdr:nvCxnSpPr>
        <xdr:cNvPr id="69" name="直線コネクタ 68"/>
        <xdr:cNvCxnSpPr/>
      </xdr:nvCxnSpPr>
      <xdr:spPr>
        <a:xfrm flipV="1">
          <a:off x="2019300" y="5423332"/>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49026</xdr:rowOff>
    </xdr:from>
    <xdr:to>
      <xdr:col>15</xdr:col>
      <xdr:colOff>101600</xdr:colOff>
      <xdr:row>36</xdr:row>
      <xdr:rowOff>150626</xdr:rowOff>
    </xdr:to>
    <xdr:sp macro="" textlink="">
      <xdr:nvSpPr>
        <xdr:cNvPr id="70" name="フローチャート: 判断 69"/>
        <xdr:cNvSpPr/>
      </xdr:nvSpPr>
      <xdr:spPr>
        <a:xfrm>
          <a:off x="2857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141753</xdr:rowOff>
    </xdr:from>
    <xdr:ext cx="534377" cy="259045"/>
    <xdr:sp macro="" textlink="">
      <xdr:nvSpPr>
        <xdr:cNvPr id="71" name="テキスト ボックス 70"/>
        <xdr:cNvSpPr txBox="1"/>
      </xdr:nvSpPr>
      <xdr:spPr>
        <a:xfrm>
          <a:off x="2641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147472</xdr:rowOff>
    </xdr:from>
    <xdr:to>
      <xdr:col>10</xdr:col>
      <xdr:colOff>114300</xdr:colOff>
      <xdr:row>32</xdr:row>
      <xdr:rowOff>49272</xdr:rowOff>
    </xdr:to>
    <xdr:cxnSp macro="">
      <xdr:nvCxnSpPr>
        <xdr:cNvPr id="72" name="直線コネクタ 71"/>
        <xdr:cNvCxnSpPr/>
      </xdr:nvCxnSpPr>
      <xdr:spPr>
        <a:xfrm flipV="1">
          <a:off x="1130300" y="5462422"/>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6963</xdr:rowOff>
    </xdr:from>
    <xdr:to>
      <xdr:col>6</xdr:col>
      <xdr:colOff>38100</xdr:colOff>
      <xdr:row>36</xdr:row>
      <xdr:rowOff>108563</xdr:rowOff>
    </xdr:to>
    <xdr:sp macro="" textlink="">
      <xdr:nvSpPr>
        <xdr:cNvPr id="75" name="フローチャート: 判断 74"/>
        <xdr:cNvSpPr/>
      </xdr:nvSpPr>
      <xdr:spPr>
        <a:xfrm>
          <a:off x="1079500" y="617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99690</xdr:rowOff>
    </xdr:from>
    <xdr:ext cx="534377" cy="259045"/>
    <xdr:sp macro="" textlink="">
      <xdr:nvSpPr>
        <xdr:cNvPr id="76" name="テキスト ボックス 75"/>
        <xdr:cNvSpPr txBox="1"/>
      </xdr:nvSpPr>
      <xdr:spPr>
        <a:xfrm>
          <a:off x="863111" y="62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46544</xdr:rowOff>
    </xdr:from>
    <xdr:to>
      <xdr:col>24</xdr:col>
      <xdr:colOff>114300</xdr:colOff>
      <xdr:row>31</xdr:row>
      <xdr:rowOff>148144</xdr:rowOff>
    </xdr:to>
    <xdr:sp macro="" textlink="">
      <xdr:nvSpPr>
        <xdr:cNvPr id="82" name="楕円 81"/>
        <xdr:cNvSpPr/>
      </xdr:nvSpPr>
      <xdr:spPr>
        <a:xfrm>
          <a:off x="4584700" y="53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171021</xdr:rowOff>
    </xdr:from>
    <xdr:ext cx="534377" cy="259045"/>
    <xdr:sp macro="" textlink="">
      <xdr:nvSpPr>
        <xdr:cNvPr id="83" name="人件費該当値テキスト"/>
        <xdr:cNvSpPr txBox="1"/>
      </xdr:nvSpPr>
      <xdr:spPr>
        <a:xfrm>
          <a:off x="4686300" y="53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163163</xdr:rowOff>
    </xdr:from>
    <xdr:to>
      <xdr:col>20</xdr:col>
      <xdr:colOff>38100</xdr:colOff>
      <xdr:row>31</xdr:row>
      <xdr:rowOff>93313</xdr:rowOff>
    </xdr:to>
    <xdr:sp macro="" textlink="">
      <xdr:nvSpPr>
        <xdr:cNvPr id="84" name="楕円 83"/>
        <xdr:cNvSpPr/>
      </xdr:nvSpPr>
      <xdr:spPr>
        <a:xfrm>
          <a:off x="3746500" y="53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109840</xdr:rowOff>
    </xdr:from>
    <xdr:ext cx="534377" cy="259045"/>
    <xdr:sp macro="" textlink="">
      <xdr:nvSpPr>
        <xdr:cNvPr id="85" name="テキスト ボックス 84"/>
        <xdr:cNvSpPr txBox="1"/>
      </xdr:nvSpPr>
      <xdr:spPr>
        <a:xfrm>
          <a:off x="3530111" y="508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57582</xdr:rowOff>
    </xdr:from>
    <xdr:to>
      <xdr:col>15</xdr:col>
      <xdr:colOff>101600</xdr:colOff>
      <xdr:row>31</xdr:row>
      <xdr:rowOff>159182</xdr:rowOff>
    </xdr:to>
    <xdr:sp macro="" textlink="">
      <xdr:nvSpPr>
        <xdr:cNvPr id="86" name="楕円 85"/>
        <xdr:cNvSpPr/>
      </xdr:nvSpPr>
      <xdr:spPr>
        <a:xfrm>
          <a:off x="2857500" y="53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4259</xdr:rowOff>
    </xdr:from>
    <xdr:ext cx="534377" cy="259045"/>
    <xdr:sp macro="" textlink="">
      <xdr:nvSpPr>
        <xdr:cNvPr id="87" name="テキスト ボックス 86"/>
        <xdr:cNvSpPr txBox="1"/>
      </xdr:nvSpPr>
      <xdr:spPr>
        <a:xfrm>
          <a:off x="2641111" y="51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96672</xdr:rowOff>
    </xdr:from>
    <xdr:to>
      <xdr:col>10</xdr:col>
      <xdr:colOff>165100</xdr:colOff>
      <xdr:row>32</xdr:row>
      <xdr:rowOff>26822</xdr:rowOff>
    </xdr:to>
    <xdr:sp macro="" textlink="">
      <xdr:nvSpPr>
        <xdr:cNvPr id="88" name="楕円 87"/>
        <xdr:cNvSpPr/>
      </xdr:nvSpPr>
      <xdr:spPr>
        <a:xfrm>
          <a:off x="1968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43349</xdr:rowOff>
    </xdr:from>
    <xdr:ext cx="534377" cy="259045"/>
    <xdr:sp macro="" textlink="">
      <xdr:nvSpPr>
        <xdr:cNvPr id="89" name="テキスト ボックス 88"/>
        <xdr:cNvSpPr txBox="1"/>
      </xdr:nvSpPr>
      <xdr:spPr>
        <a:xfrm>
          <a:off x="1752111" y="51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169922</xdr:rowOff>
    </xdr:from>
    <xdr:to>
      <xdr:col>6</xdr:col>
      <xdr:colOff>38100</xdr:colOff>
      <xdr:row>32</xdr:row>
      <xdr:rowOff>100072</xdr:rowOff>
    </xdr:to>
    <xdr:sp macro="" textlink="">
      <xdr:nvSpPr>
        <xdr:cNvPr id="90" name="楕円 89"/>
        <xdr:cNvSpPr/>
      </xdr:nvSpPr>
      <xdr:spPr>
        <a:xfrm>
          <a:off x="1079500" y="5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116599</xdr:rowOff>
    </xdr:from>
    <xdr:ext cx="534377" cy="259045"/>
    <xdr:sp macro="" textlink="">
      <xdr:nvSpPr>
        <xdr:cNvPr id="91" name="テキスト ボックス 90"/>
        <xdr:cNvSpPr txBox="1"/>
      </xdr:nvSpPr>
      <xdr:spPr>
        <a:xfrm>
          <a:off x="863111" y="52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8" name="直線コネクタ 117"/>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9"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20" name="直線コネクタ 119"/>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21"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2" name="直線コネクタ 121"/>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7896</xdr:rowOff>
    </xdr:from>
    <xdr:to>
      <xdr:col>24</xdr:col>
      <xdr:colOff>63500</xdr:colOff>
      <xdr:row>51</xdr:row>
      <xdr:rowOff>48913</xdr:rowOff>
    </xdr:to>
    <xdr:cxnSp macro="">
      <xdr:nvCxnSpPr>
        <xdr:cNvPr id="123" name="直線コネクタ 122"/>
        <xdr:cNvCxnSpPr/>
      </xdr:nvCxnSpPr>
      <xdr:spPr>
        <a:xfrm>
          <a:off x="3797300" y="8751846"/>
          <a:ext cx="8382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4"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5" name="フローチャート: 判断 124"/>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7896</xdr:rowOff>
    </xdr:from>
    <xdr:to>
      <xdr:col>19</xdr:col>
      <xdr:colOff>177800</xdr:colOff>
      <xdr:row>51</xdr:row>
      <xdr:rowOff>133104</xdr:rowOff>
    </xdr:to>
    <xdr:cxnSp macro="">
      <xdr:nvCxnSpPr>
        <xdr:cNvPr id="126" name="直線コネクタ 125"/>
        <xdr:cNvCxnSpPr/>
      </xdr:nvCxnSpPr>
      <xdr:spPr>
        <a:xfrm flipV="1">
          <a:off x="2908300" y="8751846"/>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7" name="フローチャート: 判断 126"/>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8" name="テキスト ボックス 127"/>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74419</xdr:rowOff>
    </xdr:from>
    <xdr:to>
      <xdr:col>15</xdr:col>
      <xdr:colOff>50800</xdr:colOff>
      <xdr:row>51</xdr:row>
      <xdr:rowOff>133104</xdr:rowOff>
    </xdr:to>
    <xdr:cxnSp macro="">
      <xdr:nvCxnSpPr>
        <xdr:cNvPr id="129" name="直線コネクタ 128"/>
        <xdr:cNvCxnSpPr/>
      </xdr:nvCxnSpPr>
      <xdr:spPr>
        <a:xfrm>
          <a:off x="2019300" y="8818369"/>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30" name="フローチャート: 判断 129"/>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31" name="テキスト ボックス 130"/>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74419</xdr:rowOff>
    </xdr:from>
    <xdr:to>
      <xdr:col>10</xdr:col>
      <xdr:colOff>114300</xdr:colOff>
      <xdr:row>52</xdr:row>
      <xdr:rowOff>52179</xdr:rowOff>
    </xdr:to>
    <xdr:cxnSp macro="">
      <xdr:nvCxnSpPr>
        <xdr:cNvPr id="132" name="直線コネクタ 131"/>
        <xdr:cNvCxnSpPr/>
      </xdr:nvCxnSpPr>
      <xdr:spPr>
        <a:xfrm flipV="1">
          <a:off x="1130300" y="8818369"/>
          <a:ext cx="889000" cy="14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67215</xdr:rowOff>
    </xdr:from>
    <xdr:to>
      <xdr:col>6</xdr:col>
      <xdr:colOff>38100</xdr:colOff>
      <xdr:row>56</xdr:row>
      <xdr:rowOff>168815</xdr:rowOff>
    </xdr:to>
    <xdr:sp macro="" textlink="">
      <xdr:nvSpPr>
        <xdr:cNvPr id="135" name="フローチャート: 判断 134"/>
        <xdr:cNvSpPr/>
      </xdr:nvSpPr>
      <xdr:spPr>
        <a:xfrm>
          <a:off x="1079500" y="96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159942</xdr:rowOff>
    </xdr:from>
    <xdr:ext cx="534377" cy="259045"/>
    <xdr:sp macro="" textlink="">
      <xdr:nvSpPr>
        <xdr:cNvPr id="136" name="テキスト ボックス 135"/>
        <xdr:cNvSpPr txBox="1"/>
      </xdr:nvSpPr>
      <xdr:spPr>
        <a:xfrm>
          <a:off x="863111" y="97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169563</xdr:rowOff>
    </xdr:from>
    <xdr:to>
      <xdr:col>24</xdr:col>
      <xdr:colOff>114300</xdr:colOff>
      <xdr:row>51</xdr:row>
      <xdr:rowOff>99713</xdr:rowOff>
    </xdr:to>
    <xdr:sp macro="" textlink="">
      <xdr:nvSpPr>
        <xdr:cNvPr id="142" name="楕円 141"/>
        <xdr:cNvSpPr/>
      </xdr:nvSpPr>
      <xdr:spPr>
        <a:xfrm>
          <a:off x="4584700" y="8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84490</xdr:rowOff>
    </xdr:from>
    <xdr:ext cx="534377" cy="259045"/>
    <xdr:sp macro="" textlink="">
      <xdr:nvSpPr>
        <xdr:cNvPr id="143" name="物件費該当値テキスト"/>
        <xdr:cNvSpPr txBox="1"/>
      </xdr:nvSpPr>
      <xdr:spPr>
        <a:xfrm>
          <a:off x="4686300" y="86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128546</xdr:rowOff>
    </xdr:from>
    <xdr:to>
      <xdr:col>20</xdr:col>
      <xdr:colOff>38100</xdr:colOff>
      <xdr:row>51</xdr:row>
      <xdr:rowOff>58696</xdr:rowOff>
    </xdr:to>
    <xdr:sp macro="" textlink="">
      <xdr:nvSpPr>
        <xdr:cNvPr id="144" name="楕円 143"/>
        <xdr:cNvSpPr/>
      </xdr:nvSpPr>
      <xdr:spPr>
        <a:xfrm>
          <a:off x="3746500" y="87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75223</xdr:rowOff>
    </xdr:from>
    <xdr:ext cx="534377" cy="259045"/>
    <xdr:sp macro="" textlink="">
      <xdr:nvSpPr>
        <xdr:cNvPr id="145" name="テキスト ボックス 144"/>
        <xdr:cNvSpPr txBox="1"/>
      </xdr:nvSpPr>
      <xdr:spPr>
        <a:xfrm>
          <a:off x="3530111" y="8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82304</xdr:rowOff>
    </xdr:from>
    <xdr:to>
      <xdr:col>15</xdr:col>
      <xdr:colOff>101600</xdr:colOff>
      <xdr:row>52</xdr:row>
      <xdr:rowOff>12454</xdr:rowOff>
    </xdr:to>
    <xdr:sp macro="" textlink="">
      <xdr:nvSpPr>
        <xdr:cNvPr id="146" name="楕円 145"/>
        <xdr:cNvSpPr/>
      </xdr:nvSpPr>
      <xdr:spPr>
        <a:xfrm>
          <a:off x="2857500" y="8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28981</xdr:rowOff>
    </xdr:from>
    <xdr:ext cx="534377" cy="259045"/>
    <xdr:sp macro="" textlink="">
      <xdr:nvSpPr>
        <xdr:cNvPr id="147" name="テキスト ボックス 146"/>
        <xdr:cNvSpPr txBox="1"/>
      </xdr:nvSpPr>
      <xdr:spPr>
        <a:xfrm>
          <a:off x="2641111" y="86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23619</xdr:rowOff>
    </xdr:from>
    <xdr:to>
      <xdr:col>10</xdr:col>
      <xdr:colOff>165100</xdr:colOff>
      <xdr:row>51</xdr:row>
      <xdr:rowOff>125219</xdr:rowOff>
    </xdr:to>
    <xdr:sp macro="" textlink="">
      <xdr:nvSpPr>
        <xdr:cNvPr id="148" name="楕円 147"/>
        <xdr:cNvSpPr/>
      </xdr:nvSpPr>
      <xdr:spPr>
        <a:xfrm>
          <a:off x="1968500" y="8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141746</xdr:rowOff>
    </xdr:from>
    <xdr:ext cx="534377" cy="259045"/>
    <xdr:sp macro="" textlink="">
      <xdr:nvSpPr>
        <xdr:cNvPr id="149" name="テキスト ボックス 148"/>
        <xdr:cNvSpPr txBox="1"/>
      </xdr:nvSpPr>
      <xdr:spPr>
        <a:xfrm>
          <a:off x="1752111" y="85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1379</xdr:rowOff>
    </xdr:from>
    <xdr:to>
      <xdr:col>6</xdr:col>
      <xdr:colOff>38100</xdr:colOff>
      <xdr:row>52</xdr:row>
      <xdr:rowOff>102979</xdr:rowOff>
    </xdr:to>
    <xdr:sp macro="" textlink="">
      <xdr:nvSpPr>
        <xdr:cNvPr id="150" name="楕円 149"/>
        <xdr:cNvSpPr/>
      </xdr:nvSpPr>
      <xdr:spPr>
        <a:xfrm>
          <a:off x="1079500" y="89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119506</xdr:rowOff>
    </xdr:from>
    <xdr:ext cx="534377" cy="259045"/>
    <xdr:sp macro="" textlink="">
      <xdr:nvSpPr>
        <xdr:cNvPr id="151" name="テキスト ボックス 150"/>
        <xdr:cNvSpPr txBox="1"/>
      </xdr:nvSpPr>
      <xdr:spPr>
        <a:xfrm>
          <a:off x="863111" y="86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7" name="直線コネクタ 176"/>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8"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9" name="直線コネクタ 178"/>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80"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81" name="直線コネクタ 180"/>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168928</xdr:rowOff>
    </xdr:from>
    <xdr:to>
      <xdr:col>24</xdr:col>
      <xdr:colOff>63500</xdr:colOff>
      <xdr:row>72</xdr:row>
      <xdr:rowOff>82386</xdr:rowOff>
    </xdr:to>
    <xdr:cxnSp macro="">
      <xdr:nvCxnSpPr>
        <xdr:cNvPr id="182" name="直線コネクタ 181"/>
        <xdr:cNvCxnSpPr/>
      </xdr:nvCxnSpPr>
      <xdr:spPr>
        <a:xfrm flipV="1">
          <a:off x="3797300" y="12341878"/>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3"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4" name="フローチャート: 判断 183"/>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57894</xdr:rowOff>
    </xdr:from>
    <xdr:to>
      <xdr:col>19</xdr:col>
      <xdr:colOff>177800</xdr:colOff>
      <xdr:row>72</xdr:row>
      <xdr:rowOff>82386</xdr:rowOff>
    </xdr:to>
    <xdr:cxnSp macro="">
      <xdr:nvCxnSpPr>
        <xdr:cNvPr id="185" name="直線コネクタ 184"/>
        <xdr:cNvCxnSpPr/>
      </xdr:nvCxnSpPr>
      <xdr:spPr>
        <a:xfrm>
          <a:off x="2908300" y="12230844"/>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6" name="フローチャート: 判断 185"/>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7" name="テキスト ボックス 186"/>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57894</xdr:rowOff>
    </xdr:from>
    <xdr:to>
      <xdr:col>15</xdr:col>
      <xdr:colOff>50800</xdr:colOff>
      <xdr:row>71</xdr:row>
      <xdr:rowOff>71773</xdr:rowOff>
    </xdr:to>
    <xdr:cxnSp macro="">
      <xdr:nvCxnSpPr>
        <xdr:cNvPr id="188" name="直線コネクタ 187"/>
        <xdr:cNvCxnSpPr/>
      </xdr:nvCxnSpPr>
      <xdr:spPr>
        <a:xfrm flipV="1">
          <a:off x="2019300" y="12230844"/>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9" name="フローチャート: 判断 188"/>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90" name="テキスト ボックス 189"/>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151947</xdr:rowOff>
    </xdr:from>
    <xdr:to>
      <xdr:col>10</xdr:col>
      <xdr:colOff>114300</xdr:colOff>
      <xdr:row>71</xdr:row>
      <xdr:rowOff>71773</xdr:rowOff>
    </xdr:to>
    <xdr:cxnSp macro="">
      <xdr:nvCxnSpPr>
        <xdr:cNvPr id="191" name="直線コネクタ 190"/>
        <xdr:cNvCxnSpPr/>
      </xdr:nvCxnSpPr>
      <xdr:spPr>
        <a:xfrm>
          <a:off x="1130300" y="12153447"/>
          <a:ext cx="889000" cy="9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70448</xdr:rowOff>
    </xdr:from>
    <xdr:to>
      <xdr:col>10</xdr:col>
      <xdr:colOff>165100</xdr:colOff>
      <xdr:row>76</xdr:row>
      <xdr:rowOff>598</xdr:rowOff>
    </xdr:to>
    <xdr:sp macro="" textlink="">
      <xdr:nvSpPr>
        <xdr:cNvPr id="192" name="フローチャート: 判断 191"/>
        <xdr:cNvSpPr/>
      </xdr:nvSpPr>
      <xdr:spPr>
        <a:xfrm>
          <a:off x="1968500" y="129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163175</xdr:rowOff>
    </xdr:from>
    <xdr:ext cx="469744" cy="259045"/>
    <xdr:sp macro="" textlink="">
      <xdr:nvSpPr>
        <xdr:cNvPr id="193" name="テキスト ボックス 192"/>
        <xdr:cNvSpPr txBox="1"/>
      </xdr:nvSpPr>
      <xdr:spPr>
        <a:xfrm>
          <a:off x="1784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168094</xdr:rowOff>
    </xdr:from>
    <xdr:to>
      <xdr:col>6</xdr:col>
      <xdr:colOff>38100</xdr:colOff>
      <xdr:row>76</xdr:row>
      <xdr:rowOff>98244</xdr:rowOff>
    </xdr:to>
    <xdr:sp macro="" textlink="">
      <xdr:nvSpPr>
        <xdr:cNvPr id="194" name="フローチャート: 判断 193"/>
        <xdr:cNvSpPr/>
      </xdr:nvSpPr>
      <xdr:spPr>
        <a:xfrm>
          <a:off x="1079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89371</xdr:rowOff>
    </xdr:from>
    <xdr:ext cx="469744" cy="259045"/>
    <xdr:sp macro="" textlink="">
      <xdr:nvSpPr>
        <xdr:cNvPr id="195" name="テキスト ボックス 194"/>
        <xdr:cNvSpPr txBox="1"/>
      </xdr:nvSpPr>
      <xdr:spPr>
        <a:xfrm>
          <a:off x="895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118128</xdr:rowOff>
    </xdr:from>
    <xdr:to>
      <xdr:col>24</xdr:col>
      <xdr:colOff>114300</xdr:colOff>
      <xdr:row>72</xdr:row>
      <xdr:rowOff>48278</xdr:rowOff>
    </xdr:to>
    <xdr:sp macro="" textlink="">
      <xdr:nvSpPr>
        <xdr:cNvPr id="201" name="楕円 200"/>
        <xdr:cNvSpPr/>
      </xdr:nvSpPr>
      <xdr:spPr>
        <a:xfrm>
          <a:off x="4584700" y="122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141005</xdr:rowOff>
    </xdr:from>
    <xdr:ext cx="469744" cy="259045"/>
    <xdr:sp macro="" textlink="">
      <xdr:nvSpPr>
        <xdr:cNvPr id="202" name="維持補修費該当値テキスト"/>
        <xdr:cNvSpPr txBox="1"/>
      </xdr:nvSpPr>
      <xdr:spPr>
        <a:xfrm>
          <a:off x="4686300" y="1214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31586</xdr:rowOff>
    </xdr:from>
    <xdr:to>
      <xdr:col>20</xdr:col>
      <xdr:colOff>38100</xdr:colOff>
      <xdr:row>72</xdr:row>
      <xdr:rowOff>133186</xdr:rowOff>
    </xdr:to>
    <xdr:sp macro="" textlink="">
      <xdr:nvSpPr>
        <xdr:cNvPr id="203" name="楕円 202"/>
        <xdr:cNvSpPr/>
      </xdr:nvSpPr>
      <xdr:spPr>
        <a:xfrm>
          <a:off x="3746500" y="123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149713</xdr:rowOff>
    </xdr:from>
    <xdr:ext cx="469744" cy="259045"/>
    <xdr:sp macro="" textlink="">
      <xdr:nvSpPr>
        <xdr:cNvPr id="204" name="テキスト ボックス 203"/>
        <xdr:cNvSpPr txBox="1"/>
      </xdr:nvSpPr>
      <xdr:spPr>
        <a:xfrm>
          <a:off x="3562428" y="121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7094</xdr:rowOff>
    </xdr:from>
    <xdr:to>
      <xdr:col>15</xdr:col>
      <xdr:colOff>101600</xdr:colOff>
      <xdr:row>71</xdr:row>
      <xdr:rowOff>108694</xdr:rowOff>
    </xdr:to>
    <xdr:sp macro="" textlink="">
      <xdr:nvSpPr>
        <xdr:cNvPr id="205" name="楕円 204"/>
        <xdr:cNvSpPr/>
      </xdr:nvSpPr>
      <xdr:spPr>
        <a:xfrm>
          <a:off x="2857500" y="121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125221</xdr:rowOff>
    </xdr:from>
    <xdr:ext cx="469744" cy="259045"/>
    <xdr:sp macro="" textlink="">
      <xdr:nvSpPr>
        <xdr:cNvPr id="206" name="テキスト ボックス 205"/>
        <xdr:cNvSpPr txBox="1"/>
      </xdr:nvSpPr>
      <xdr:spPr>
        <a:xfrm>
          <a:off x="2673428" y="119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20973</xdr:rowOff>
    </xdr:from>
    <xdr:to>
      <xdr:col>10</xdr:col>
      <xdr:colOff>165100</xdr:colOff>
      <xdr:row>71</xdr:row>
      <xdr:rowOff>122573</xdr:rowOff>
    </xdr:to>
    <xdr:sp macro="" textlink="">
      <xdr:nvSpPr>
        <xdr:cNvPr id="207" name="楕円 206"/>
        <xdr:cNvSpPr/>
      </xdr:nvSpPr>
      <xdr:spPr>
        <a:xfrm>
          <a:off x="1968500" y="121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139100</xdr:rowOff>
    </xdr:from>
    <xdr:ext cx="469744" cy="259045"/>
    <xdr:sp macro="" textlink="">
      <xdr:nvSpPr>
        <xdr:cNvPr id="208" name="テキスト ボックス 207"/>
        <xdr:cNvSpPr txBox="1"/>
      </xdr:nvSpPr>
      <xdr:spPr>
        <a:xfrm>
          <a:off x="1784428" y="119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101147</xdr:rowOff>
    </xdr:from>
    <xdr:to>
      <xdr:col>6</xdr:col>
      <xdr:colOff>38100</xdr:colOff>
      <xdr:row>71</xdr:row>
      <xdr:rowOff>31297</xdr:rowOff>
    </xdr:to>
    <xdr:sp macro="" textlink="">
      <xdr:nvSpPr>
        <xdr:cNvPr id="209" name="楕円 208"/>
        <xdr:cNvSpPr/>
      </xdr:nvSpPr>
      <xdr:spPr>
        <a:xfrm>
          <a:off x="1079500" y="12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47824</xdr:rowOff>
    </xdr:from>
    <xdr:ext cx="469744" cy="259045"/>
    <xdr:sp macro="" textlink="">
      <xdr:nvSpPr>
        <xdr:cNvPr id="210" name="テキスト ボックス 209"/>
        <xdr:cNvSpPr txBox="1"/>
      </xdr:nvSpPr>
      <xdr:spPr>
        <a:xfrm>
          <a:off x="895428" y="118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5" name="直線コネクタ 234"/>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6"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7" name="直線コネクタ 236"/>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8"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9" name="直線コネクタ 238"/>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91580</xdr:rowOff>
    </xdr:from>
    <xdr:to>
      <xdr:col>24</xdr:col>
      <xdr:colOff>63500</xdr:colOff>
      <xdr:row>94</xdr:row>
      <xdr:rowOff>96913</xdr:rowOff>
    </xdr:to>
    <xdr:cxnSp macro="">
      <xdr:nvCxnSpPr>
        <xdr:cNvPr id="240" name="直線コネクタ 239"/>
        <xdr:cNvCxnSpPr/>
      </xdr:nvCxnSpPr>
      <xdr:spPr>
        <a:xfrm>
          <a:off x="3797300" y="1620788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41"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2" name="フローチャート: 判断 241"/>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91580</xdr:rowOff>
    </xdr:from>
    <xdr:to>
      <xdr:col>19</xdr:col>
      <xdr:colOff>177800</xdr:colOff>
      <xdr:row>95</xdr:row>
      <xdr:rowOff>53175</xdr:rowOff>
    </xdr:to>
    <xdr:cxnSp macro="">
      <xdr:nvCxnSpPr>
        <xdr:cNvPr id="243" name="直線コネクタ 242"/>
        <xdr:cNvCxnSpPr/>
      </xdr:nvCxnSpPr>
      <xdr:spPr>
        <a:xfrm flipV="1">
          <a:off x="2908300" y="1620788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4" name="フローチャート: 判断 243"/>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5" name="テキスト ボックス 244"/>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53175</xdr:rowOff>
    </xdr:from>
    <xdr:to>
      <xdr:col>15</xdr:col>
      <xdr:colOff>50800</xdr:colOff>
      <xdr:row>96</xdr:row>
      <xdr:rowOff>59652</xdr:rowOff>
    </xdr:to>
    <xdr:cxnSp macro="">
      <xdr:nvCxnSpPr>
        <xdr:cNvPr id="246" name="直線コネクタ 245"/>
        <xdr:cNvCxnSpPr/>
      </xdr:nvCxnSpPr>
      <xdr:spPr>
        <a:xfrm flipV="1">
          <a:off x="2019300" y="1634092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7" name="フローチャート: 判断 246"/>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8" name="テキスト ボックス 247"/>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59652</xdr:rowOff>
    </xdr:from>
    <xdr:to>
      <xdr:col>10</xdr:col>
      <xdr:colOff>114300</xdr:colOff>
      <xdr:row>96</xdr:row>
      <xdr:rowOff>83579</xdr:rowOff>
    </xdr:to>
    <xdr:cxnSp macro="">
      <xdr:nvCxnSpPr>
        <xdr:cNvPr id="249" name="直線コネクタ 248"/>
        <xdr:cNvCxnSpPr/>
      </xdr:nvCxnSpPr>
      <xdr:spPr>
        <a:xfrm flipV="1">
          <a:off x="1130300" y="1651885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89</xdr:row>
      <xdr:rowOff>77088</xdr:rowOff>
    </xdr:from>
    <xdr:to>
      <xdr:col>10</xdr:col>
      <xdr:colOff>165100</xdr:colOff>
      <xdr:row>90</xdr:row>
      <xdr:rowOff>7238</xdr:rowOff>
    </xdr:to>
    <xdr:sp macro="" textlink="">
      <xdr:nvSpPr>
        <xdr:cNvPr id="250" name="フローチャート: 判断 249"/>
        <xdr:cNvSpPr/>
      </xdr:nvSpPr>
      <xdr:spPr>
        <a:xfrm>
          <a:off x="1968500" y="153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23765</xdr:rowOff>
    </xdr:from>
    <xdr:ext cx="599010" cy="259045"/>
    <xdr:sp macro="" textlink="">
      <xdr:nvSpPr>
        <xdr:cNvPr id="251" name="テキスト ボックス 250"/>
        <xdr:cNvSpPr txBox="1"/>
      </xdr:nvSpPr>
      <xdr:spPr>
        <a:xfrm>
          <a:off x="1719795" y="151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52" name="フローチャート: 判断 251"/>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53" name="テキスト ボックス 252"/>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46113</xdr:rowOff>
    </xdr:from>
    <xdr:to>
      <xdr:col>24</xdr:col>
      <xdr:colOff>114300</xdr:colOff>
      <xdr:row>94</xdr:row>
      <xdr:rowOff>147713</xdr:rowOff>
    </xdr:to>
    <xdr:sp macro="" textlink="">
      <xdr:nvSpPr>
        <xdr:cNvPr id="259" name="楕円 258"/>
        <xdr:cNvSpPr/>
      </xdr:nvSpPr>
      <xdr:spPr>
        <a:xfrm>
          <a:off x="4584700" y="161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68990</xdr:rowOff>
    </xdr:from>
    <xdr:ext cx="534377" cy="259045"/>
    <xdr:sp macro="" textlink="">
      <xdr:nvSpPr>
        <xdr:cNvPr id="260" name="扶助費該当値テキスト"/>
        <xdr:cNvSpPr txBox="1"/>
      </xdr:nvSpPr>
      <xdr:spPr>
        <a:xfrm>
          <a:off x="4686300" y="160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40780</xdr:rowOff>
    </xdr:from>
    <xdr:to>
      <xdr:col>20</xdr:col>
      <xdr:colOff>38100</xdr:colOff>
      <xdr:row>94</xdr:row>
      <xdr:rowOff>142380</xdr:rowOff>
    </xdr:to>
    <xdr:sp macro="" textlink="">
      <xdr:nvSpPr>
        <xdr:cNvPr id="261" name="楕円 260"/>
        <xdr:cNvSpPr/>
      </xdr:nvSpPr>
      <xdr:spPr>
        <a:xfrm>
          <a:off x="3746500" y="161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158907</xdr:rowOff>
    </xdr:from>
    <xdr:ext cx="534377" cy="259045"/>
    <xdr:sp macro="" textlink="">
      <xdr:nvSpPr>
        <xdr:cNvPr id="262" name="テキスト ボックス 261"/>
        <xdr:cNvSpPr txBox="1"/>
      </xdr:nvSpPr>
      <xdr:spPr>
        <a:xfrm>
          <a:off x="3530111" y="159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2375</xdr:rowOff>
    </xdr:from>
    <xdr:to>
      <xdr:col>15</xdr:col>
      <xdr:colOff>101600</xdr:colOff>
      <xdr:row>95</xdr:row>
      <xdr:rowOff>103975</xdr:rowOff>
    </xdr:to>
    <xdr:sp macro="" textlink="">
      <xdr:nvSpPr>
        <xdr:cNvPr id="263" name="楕円 262"/>
        <xdr:cNvSpPr/>
      </xdr:nvSpPr>
      <xdr:spPr>
        <a:xfrm>
          <a:off x="2857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95102</xdr:rowOff>
    </xdr:from>
    <xdr:ext cx="534377" cy="259045"/>
    <xdr:sp macro="" textlink="">
      <xdr:nvSpPr>
        <xdr:cNvPr id="264" name="テキスト ボックス 263"/>
        <xdr:cNvSpPr txBox="1"/>
      </xdr:nvSpPr>
      <xdr:spPr>
        <a:xfrm>
          <a:off x="2641111" y="163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8852</xdr:rowOff>
    </xdr:from>
    <xdr:to>
      <xdr:col>10</xdr:col>
      <xdr:colOff>165100</xdr:colOff>
      <xdr:row>96</xdr:row>
      <xdr:rowOff>110452</xdr:rowOff>
    </xdr:to>
    <xdr:sp macro="" textlink="">
      <xdr:nvSpPr>
        <xdr:cNvPr id="265" name="楕円 264"/>
        <xdr:cNvSpPr/>
      </xdr:nvSpPr>
      <xdr:spPr>
        <a:xfrm>
          <a:off x="1968500" y="1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101579</xdr:rowOff>
    </xdr:from>
    <xdr:ext cx="534377" cy="259045"/>
    <xdr:sp macro="" textlink="">
      <xdr:nvSpPr>
        <xdr:cNvPr id="266" name="テキスト ボックス 265"/>
        <xdr:cNvSpPr txBox="1"/>
      </xdr:nvSpPr>
      <xdr:spPr>
        <a:xfrm>
          <a:off x="1752111" y="165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32779</xdr:rowOff>
    </xdr:from>
    <xdr:to>
      <xdr:col>6</xdr:col>
      <xdr:colOff>38100</xdr:colOff>
      <xdr:row>96</xdr:row>
      <xdr:rowOff>134379</xdr:rowOff>
    </xdr:to>
    <xdr:sp macro="" textlink="">
      <xdr:nvSpPr>
        <xdr:cNvPr id="267" name="楕円 266"/>
        <xdr:cNvSpPr/>
      </xdr:nvSpPr>
      <xdr:spPr>
        <a:xfrm>
          <a:off x="1079500" y="164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125506</xdr:rowOff>
    </xdr:from>
    <xdr:ext cx="534377" cy="259045"/>
    <xdr:sp macro="" textlink="">
      <xdr:nvSpPr>
        <xdr:cNvPr id="268" name="テキスト ボックス 267"/>
        <xdr:cNvSpPr txBox="1"/>
      </xdr:nvSpPr>
      <xdr:spPr>
        <a:xfrm>
          <a:off x="863111" y="165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41524</xdr:rowOff>
    </xdr:from>
    <xdr:to>
      <xdr:col>54</xdr:col>
      <xdr:colOff>189865</xdr:colOff>
      <xdr:row>38</xdr:row>
      <xdr:rowOff>128834</xdr:rowOff>
    </xdr:to>
    <xdr:cxnSp macro="">
      <xdr:nvCxnSpPr>
        <xdr:cNvPr id="292" name="直線コネクタ 291"/>
        <xdr:cNvCxnSpPr/>
      </xdr:nvCxnSpPr>
      <xdr:spPr>
        <a:xfrm flipV="1">
          <a:off x="10475595" y="6042274"/>
          <a:ext cx="1270" cy="60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132661</xdr:rowOff>
    </xdr:from>
    <xdr:ext cx="534377" cy="259045"/>
    <xdr:sp macro="" textlink="">
      <xdr:nvSpPr>
        <xdr:cNvPr id="293" name="補助費等最小値テキスト"/>
        <xdr:cNvSpPr txBox="1"/>
      </xdr:nvSpPr>
      <xdr:spPr>
        <a:xfrm>
          <a:off x="10528300" y="66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128834</xdr:rowOff>
    </xdr:from>
    <xdr:to>
      <xdr:col>55</xdr:col>
      <xdr:colOff>88900</xdr:colOff>
      <xdr:row>38</xdr:row>
      <xdr:rowOff>128834</xdr:rowOff>
    </xdr:to>
    <xdr:cxnSp macro="">
      <xdr:nvCxnSpPr>
        <xdr:cNvPr id="294" name="直線コネクタ 293"/>
        <xdr:cNvCxnSpPr/>
      </xdr:nvCxnSpPr>
      <xdr:spPr>
        <a:xfrm>
          <a:off x="10388600" y="664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159651</xdr:rowOff>
    </xdr:from>
    <xdr:ext cx="534377" cy="259045"/>
    <xdr:sp macro="" textlink="">
      <xdr:nvSpPr>
        <xdr:cNvPr id="295" name="補助費等最大値テキスト"/>
        <xdr:cNvSpPr txBox="1"/>
      </xdr:nvSpPr>
      <xdr:spPr>
        <a:xfrm>
          <a:off x="10528300" y="58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41524</xdr:rowOff>
    </xdr:from>
    <xdr:to>
      <xdr:col>55</xdr:col>
      <xdr:colOff>88900</xdr:colOff>
      <xdr:row>35</xdr:row>
      <xdr:rowOff>41524</xdr:rowOff>
    </xdr:to>
    <xdr:cxnSp macro="">
      <xdr:nvCxnSpPr>
        <xdr:cNvPr id="296" name="直線コネクタ 295"/>
        <xdr:cNvCxnSpPr/>
      </xdr:nvCxnSpPr>
      <xdr:spPr>
        <a:xfrm>
          <a:off x="10388600" y="604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61183</xdr:rowOff>
    </xdr:from>
    <xdr:to>
      <xdr:col>55</xdr:col>
      <xdr:colOff>0</xdr:colOff>
      <xdr:row>35</xdr:row>
      <xdr:rowOff>91946</xdr:rowOff>
    </xdr:to>
    <xdr:cxnSp macro="">
      <xdr:nvCxnSpPr>
        <xdr:cNvPr id="297" name="直線コネクタ 296"/>
        <xdr:cNvCxnSpPr/>
      </xdr:nvCxnSpPr>
      <xdr:spPr>
        <a:xfrm flipV="1">
          <a:off x="9639300" y="6061933"/>
          <a:ext cx="8382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27589</xdr:rowOff>
    </xdr:from>
    <xdr:ext cx="534377" cy="259045"/>
    <xdr:sp macro="" textlink="">
      <xdr:nvSpPr>
        <xdr:cNvPr id="298" name="補助費等平均値テキスト"/>
        <xdr:cNvSpPr txBox="1"/>
      </xdr:nvSpPr>
      <xdr:spPr>
        <a:xfrm>
          <a:off x="10528300" y="637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49162</xdr:rowOff>
    </xdr:from>
    <xdr:to>
      <xdr:col>55</xdr:col>
      <xdr:colOff>50800</xdr:colOff>
      <xdr:row>37</xdr:row>
      <xdr:rowOff>150762</xdr:rowOff>
    </xdr:to>
    <xdr:sp macro="" textlink="">
      <xdr:nvSpPr>
        <xdr:cNvPr id="299" name="フローチャート: 判断 298"/>
        <xdr:cNvSpPr/>
      </xdr:nvSpPr>
      <xdr:spPr>
        <a:xfrm>
          <a:off x="10426700" y="639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91946</xdr:rowOff>
    </xdr:from>
    <xdr:to>
      <xdr:col>50</xdr:col>
      <xdr:colOff>114300</xdr:colOff>
      <xdr:row>35</xdr:row>
      <xdr:rowOff>102568</xdr:rowOff>
    </xdr:to>
    <xdr:cxnSp macro="">
      <xdr:nvCxnSpPr>
        <xdr:cNvPr id="300" name="直線コネクタ 299"/>
        <xdr:cNvCxnSpPr/>
      </xdr:nvCxnSpPr>
      <xdr:spPr>
        <a:xfrm flipV="1">
          <a:off x="8750300" y="6092696"/>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63076</xdr:rowOff>
    </xdr:from>
    <xdr:to>
      <xdr:col>50</xdr:col>
      <xdr:colOff>165100</xdr:colOff>
      <xdr:row>37</xdr:row>
      <xdr:rowOff>164676</xdr:rowOff>
    </xdr:to>
    <xdr:sp macro="" textlink="">
      <xdr:nvSpPr>
        <xdr:cNvPr id="301" name="フローチャート: 判断 300"/>
        <xdr:cNvSpPr/>
      </xdr:nvSpPr>
      <xdr:spPr>
        <a:xfrm>
          <a:off x="9588500" y="640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155803</xdr:rowOff>
    </xdr:from>
    <xdr:ext cx="534377" cy="259045"/>
    <xdr:sp macro="" textlink="">
      <xdr:nvSpPr>
        <xdr:cNvPr id="302" name="テキスト ボックス 301"/>
        <xdr:cNvSpPr txBox="1"/>
      </xdr:nvSpPr>
      <xdr:spPr>
        <a:xfrm>
          <a:off x="9372111" y="64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10427</xdr:rowOff>
    </xdr:from>
    <xdr:to>
      <xdr:col>45</xdr:col>
      <xdr:colOff>177800</xdr:colOff>
      <xdr:row>35</xdr:row>
      <xdr:rowOff>102568</xdr:rowOff>
    </xdr:to>
    <xdr:cxnSp macro="">
      <xdr:nvCxnSpPr>
        <xdr:cNvPr id="303" name="直線コネクタ 302"/>
        <xdr:cNvCxnSpPr/>
      </xdr:nvCxnSpPr>
      <xdr:spPr>
        <a:xfrm>
          <a:off x="7861300" y="5839727"/>
          <a:ext cx="889000" cy="26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62535</xdr:rowOff>
    </xdr:from>
    <xdr:to>
      <xdr:col>46</xdr:col>
      <xdr:colOff>38100</xdr:colOff>
      <xdr:row>37</xdr:row>
      <xdr:rowOff>164135</xdr:rowOff>
    </xdr:to>
    <xdr:sp macro="" textlink="">
      <xdr:nvSpPr>
        <xdr:cNvPr id="304" name="フローチャート: 判断 303"/>
        <xdr:cNvSpPr/>
      </xdr:nvSpPr>
      <xdr:spPr>
        <a:xfrm>
          <a:off x="8699500" y="64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155262</xdr:rowOff>
    </xdr:from>
    <xdr:ext cx="534377" cy="259045"/>
    <xdr:sp macro="" textlink="">
      <xdr:nvSpPr>
        <xdr:cNvPr id="305" name="テキスト ボックス 304"/>
        <xdr:cNvSpPr txBox="1"/>
      </xdr:nvSpPr>
      <xdr:spPr>
        <a:xfrm>
          <a:off x="8483111" y="64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96815</xdr:rowOff>
    </xdr:from>
    <xdr:to>
      <xdr:col>41</xdr:col>
      <xdr:colOff>50800</xdr:colOff>
      <xdr:row>34</xdr:row>
      <xdr:rowOff>10427</xdr:rowOff>
    </xdr:to>
    <xdr:cxnSp macro="">
      <xdr:nvCxnSpPr>
        <xdr:cNvPr id="306" name="直線コネクタ 305"/>
        <xdr:cNvCxnSpPr/>
      </xdr:nvCxnSpPr>
      <xdr:spPr>
        <a:xfrm>
          <a:off x="6972300" y="5411765"/>
          <a:ext cx="889000" cy="42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22545</xdr:rowOff>
    </xdr:from>
    <xdr:to>
      <xdr:col>41</xdr:col>
      <xdr:colOff>101600</xdr:colOff>
      <xdr:row>37</xdr:row>
      <xdr:rowOff>124145</xdr:rowOff>
    </xdr:to>
    <xdr:sp macro="" textlink="">
      <xdr:nvSpPr>
        <xdr:cNvPr id="307" name="フローチャート: 判断 306"/>
        <xdr:cNvSpPr/>
      </xdr:nvSpPr>
      <xdr:spPr>
        <a:xfrm>
          <a:off x="7810500" y="636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115272</xdr:rowOff>
    </xdr:from>
    <xdr:ext cx="534377" cy="259045"/>
    <xdr:sp macro="" textlink="">
      <xdr:nvSpPr>
        <xdr:cNvPr id="308" name="テキスト ボックス 307"/>
        <xdr:cNvSpPr txBox="1"/>
      </xdr:nvSpPr>
      <xdr:spPr>
        <a:xfrm>
          <a:off x="7594111" y="64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129858</xdr:rowOff>
    </xdr:from>
    <xdr:to>
      <xdr:col>36</xdr:col>
      <xdr:colOff>165100</xdr:colOff>
      <xdr:row>38</xdr:row>
      <xdr:rowOff>60007</xdr:rowOff>
    </xdr:to>
    <xdr:sp macro="" textlink="">
      <xdr:nvSpPr>
        <xdr:cNvPr id="309" name="フローチャート: 判断 308"/>
        <xdr:cNvSpPr/>
      </xdr:nvSpPr>
      <xdr:spPr>
        <a:xfrm>
          <a:off x="6921500" y="64735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51134</xdr:rowOff>
    </xdr:from>
    <xdr:ext cx="534377" cy="259045"/>
    <xdr:sp macro="" textlink="">
      <xdr:nvSpPr>
        <xdr:cNvPr id="310" name="テキスト ボックス 309"/>
        <xdr:cNvSpPr txBox="1"/>
      </xdr:nvSpPr>
      <xdr:spPr>
        <a:xfrm>
          <a:off x="6705111" y="65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10383</xdr:rowOff>
    </xdr:from>
    <xdr:to>
      <xdr:col>55</xdr:col>
      <xdr:colOff>50800</xdr:colOff>
      <xdr:row>35</xdr:row>
      <xdr:rowOff>111983</xdr:rowOff>
    </xdr:to>
    <xdr:sp macro="" textlink="">
      <xdr:nvSpPr>
        <xdr:cNvPr id="316" name="楕円 315"/>
        <xdr:cNvSpPr/>
      </xdr:nvSpPr>
      <xdr:spPr>
        <a:xfrm>
          <a:off x="10426700" y="60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115200</xdr:rowOff>
    </xdr:from>
    <xdr:ext cx="534377" cy="259045"/>
    <xdr:sp macro="" textlink="">
      <xdr:nvSpPr>
        <xdr:cNvPr id="317" name="補助費等該当値テキスト"/>
        <xdr:cNvSpPr txBox="1"/>
      </xdr:nvSpPr>
      <xdr:spPr>
        <a:xfrm>
          <a:off x="10528300" y="594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41146</xdr:rowOff>
    </xdr:from>
    <xdr:to>
      <xdr:col>50</xdr:col>
      <xdr:colOff>165100</xdr:colOff>
      <xdr:row>35</xdr:row>
      <xdr:rowOff>142746</xdr:rowOff>
    </xdr:to>
    <xdr:sp macro="" textlink="">
      <xdr:nvSpPr>
        <xdr:cNvPr id="318" name="楕円 317"/>
        <xdr:cNvSpPr/>
      </xdr:nvSpPr>
      <xdr:spPr>
        <a:xfrm>
          <a:off x="9588500" y="60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159273</xdr:rowOff>
    </xdr:from>
    <xdr:ext cx="534377" cy="259045"/>
    <xdr:sp macro="" textlink="">
      <xdr:nvSpPr>
        <xdr:cNvPr id="319" name="テキスト ボックス 318"/>
        <xdr:cNvSpPr txBox="1"/>
      </xdr:nvSpPr>
      <xdr:spPr>
        <a:xfrm>
          <a:off x="9372111" y="58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51768</xdr:rowOff>
    </xdr:from>
    <xdr:to>
      <xdr:col>46</xdr:col>
      <xdr:colOff>38100</xdr:colOff>
      <xdr:row>35</xdr:row>
      <xdr:rowOff>153368</xdr:rowOff>
    </xdr:to>
    <xdr:sp macro="" textlink="">
      <xdr:nvSpPr>
        <xdr:cNvPr id="320" name="楕円 319"/>
        <xdr:cNvSpPr/>
      </xdr:nvSpPr>
      <xdr:spPr>
        <a:xfrm>
          <a:off x="8699500" y="60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169895</xdr:rowOff>
    </xdr:from>
    <xdr:ext cx="534377" cy="259045"/>
    <xdr:sp macro="" textlink="">
      <xdr:nvSpPr>
        <xdr:cNvPr id="321" name="テキスト ボックス 320"/>
        <xdr:cNvSpPr txBox="1"/>
      </xdr:nvSpPr>
      <xdr:spPr>
        <a:xfrm>
          <a:off x="8483111" y="58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131077</xdr:rowOff>
    </xdr:from>
    <xdr:to>
      <xdr:col>41</xdr:col>
      <xdr:colOff>101600</xdr:colOff>
      <xdr:row>34</xdr:row>
      <xdr:rowOff>61227</xdr:rowOff>
    </xdr:to>
    <xdr:sp macro="" textlink="">
      <xdr:nvSpPr>
        <xdr:cNvPr id="322" name="楕円 321"/>
        <xdr:cNvSpPr/>
      </xdr:nvSpPr>
      <xdr:spPr>
        <a:xfrm>
          <a:off x="7810500" y="57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77754</xdr:rowOff>
    </xdr:from>
    <xdr:ext cx="599010" cy="259045"/>
    <xdr:sp macro="" textlink="">
      <xdr:nvSpPr>
        <xdr:cNvPr id="323" name="テキスト ボックス 322"/>
        <xdr:cNvSpPr txBox="1"/>
      </xdr:nvSpPr>
      <xdr:spPr>
        <a:xfrm>
          <a:off x="7561795" y="556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46015</xdr:rowOff>
    </xdr:from>
    <xdr:to>
      <xdr:col>36</xdr:col>
      <xdr:colOff>165100</xdr:colOff>
      <xdr:row>31</xdr:row>
      <xdr:rowOff>147615</xdr:rowOff>
    </xdr:to>
    <xdr:sp macro="" textlink="">
      <xdr:nvSpPr>
        <xdr:cNvPr id="324" name="楕円 323"/>
        <xdr:cNvSpPr/>
      </xdr:nvSpPr>
      <xdr:spPr>
        <a:xfrm>
          <a:off x="6921500" y="53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164142</xdr:rowOff>
    </xdr:from>
    <xdr:ext cx="599010" cy="259045"/>
    <xdr:sp macro="" textlink="">
      <xdr:nvSpPr>
        <xdr:cNvPr id="325" name="テキスト ボックス 324"/>
        <xdr:cNvSpPr txBox="1"/>
      </xdr:nvSpPr>
      <xdr:spPr>
        <a:xfrm>
          <a:off x="6672795" y="513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133411</xdr:rowOff>
    </xdr:from>
    <xdr:to>
      <xdr:col>54</xdr:col>
      <xdr:colOff>189865</xdr:colOff>
      <xdr:row>58</xdr:row>
      <xdr:rowOff>170542</xdr:rowOff>
    </xdr:to>
    <xdr:cxnSp macro="">
      <xdr:nvCxnSpPr>
        <xdr:cNvPr id="349" name="直線コネクタ 348"/>
        <xdr:cNvCxnSpPr/>
      </xdr:nvCxnSpPr>
      <xdr:spPr>
        <a:xfrm flipV="1">
          <a:off x="10475595" y="9563161"/>
          <a:ext cx="1270" cy="55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10681</xdr:rowOff>
    </xdr:from>
    <xdr:ext cx="534377" cy="259045"/>
    <xdr:sp macro="" textlink="">
      <xdr:nvSpPr>
        <xdr:cNvPr id="350" name="普通建設事業費最小値テキスト"/>
        <xdr:cNvSpPr txBox="1"/>
      </xdr:nvSpPr>
      <xdr:spPr>
        <a:xfrm>
          <a:off x="10528300" y="101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170542</xdr:rowOff>
    </xdr:from>
    <xdr:to>
      <xdr:col>55</xdr:col>
      <xdr:colOff>88900</xdr:colOff>
      <xdr:row>58</xdr:row>
      <xdr:rowOff>170542</xdr:rowOff>
    </xdr:to>
    <xdr:cxnSp macro="">
      <xdr:nvCxnSpPr>
        <xdr:cNvPr id="351" name="直線コネクタ 350"/>
        <xdr:cNvCxnSpPr/>
      </xdr:nvCxnSpPr>
      <xdr:spPr>
        <a:xfrm>
          <a:off x="10388600" y="101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80088</xdr:rowOff>
    </xdr:from>
    <xdr:ext cx="599010" cy="259045"/>
    <xdr:sp macro="" textlink="">
      <xdr:nvSpPr>
        <xdr:cNvPr id="352" name="普通建設事業費最大値テキスト"/>
        <xdr:cNvSpPr txBox="1"/>
      </xdr:nvSpPr>
      <xdr:spPr>
        <a:xfrm>
          <a:off x="10528300" y="93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133411</xdr:rowOff>
    </xdr:from>
    <xdr:to>
      <xdr:col>55</xdr:col>
      <xdr:colOff>88900</xdr:colOff>
      <xdr:row>55</xdr:row>
      <xdr:rowOff>133411</xdr:rowOff>
    </xdr:to>
    <xdr:cxnSp macro="">
      <xdr:nvCxnSpPr>
        <xdr:cNvPr id="353" name="直線コネクタ 352"/>
        <xdr:cNvCxnSpPr/>
      </xdr:nvCxnSpPr>
      <xdr:spPr>
        <a:xfrm>
          <a:off x="10388600" y="956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109561</xdr:rowOff>
    </xdr:from>
    <xdr:to>
      <xdr:col>55</xdr:col>
      <xdr:colOff>0</xdr:colOff>
      <xdr:row>55</xdr:row>
      <xdr:rowOff>133411</xdr:rowOff>
    </xdr:to>
    <xdr:cxnSp macro="">
      <xdr:nvCxnSpPr>
        <xdr:cNvPr id="354" name="直線コネクタ 353"/>
        <xdr:cNvCxnSpPr/>
      </xdr:nvCxnSpPr>
      <xdr:spPr>
        <a:xfrm>
          <a:off x="9639300" y="9367861"/>
          <a:ext cx="838200" cy="1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55131</xdr:rowOff>
    </xdr:from>
    <xdr:ext cx="534377" cy="259045"/>
    <xdr:sp macro="" textlink="">
      <xdr:nvSpPr>
        <xdr:cNvPr id="355" name="普通建設事業費平均値テキスト"/>
        <xdr:cNvSpPr txBox="1"/>
      </xdr:nvSpPr>
      <xdr:spPr>
        <a:xfrm>
          <a:off x="10528300" y="99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76704</xdr:rowOff>
    </xdr:from>
    <xdr:to>
      <xdr:col>55</xdr:col>
      <xdr:colOff>50800</xdr:colOff>
      <xdr:row>59</xdr:row>
      <xdr:rowOff>6854</xdr:rowOff>
    </xdr:to>
    <xdr:sp macro="" textlink="">
      <xdr:nvSpPr>
        <xdr:cNvPr id="356" name="フローチャート: 判断 355"/>
        <xdr:cNvSpPr/>
      </xdr:nvSpPr>
      <xdr:spPr>
        <a:xfrm>
          <a:off x="10426700" y="1002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76755</xdr:rowOff>
    </xdr:from>
    <xdr:to>
      <xdr:col>50</xdr:col>
      <xdr:colOff>114300</xdr:colOff>
      <xdr:row>54</xdr:row>
      <xdr:rowOff>109561</xdr:rowOff>
    </xdr:to>
    <xdr:cxnSp macro="">
      <xdr:nvCxnSpPr>
        <xdr:cNvPr id="357" name="直線コネクタ 356"/>
        <xdr:cNvCxnSpPr/>
      </xdr:nvCxnSpPr>
      <xdr:spPr>
        <a:xfrm>
          <a:off x="8750300" y="9163605"/>
          <a:ext cx="889000" cy="2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65453</xdr:rowOff>
    </xdr:from>
    <xdr:to>
      <xdr:col>50</xdr:col>
      <xdr:colOff>165100</xdr:colOff>
      <xdr:row>58</xdr:row>
      <xdr:rowOff>167053</xdr:rowOff>
    </xdr:to>
    <xdr:sp macro="" textlink="">
      <xdr:nvSpPr>
        <xdr:cNvPr id="358" name="フローチャート: 判断 357"/>
        <xdr:cNvSpPr/>
      </xdr:nvSpPr>
      <xdr:spPr>
        <a:xfrm>
          <a:off x="9588500" y="1000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158180</xdr:rowOff>
    </xdr:from>
    <xdr:ext cx="534377" cy="259045"/>
    <xdr:sp macro="" textlink="">
      <xdr:nvSpPr>
        <xdr:cNvPr id="359" name="テキスト ボックス 358"/>
        <xdr:cNvSpPr txBox="1"/>
      </xdr:nvSpPr>
      <xdr:spPr>
        <a:xfrm>
          <a:off x="9372111" y="101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143405</xdr:rowOff>
    </xdr:from>
    <xdr:to>
      <xdr:col>45</xdr:col>
      <xdr:colOff>177800</xdr:colOff>
      <xdr:row>53</xdr:row>
      <xdr:rowOff>76755</xdr:rowOff>
    </xdr:to>
    <xdr:cxnSp macro="">
      <xdr:nvCxnSpPr>
        <xdr:cNvPr id="360" name="直線コネクタ 359"/>
        <xdr:cNvCxnSpPr/>
      </xdr:nvCxnSpPr>
      <xdr:spPr>
        <a:xfrm>
          <a:off x="7861300" y="8715905"/>
          <a:ext cx="889000" cy="4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44596</xdr:rowOff>
    </xdr:from>
    <xdr:to>
      <xdr:col>46</xdr:col>
      <xdr:colOff>38100</xdr:colOff>
      <xdr:row>58</xdr:row>
      <xdr:rowOff>146196</xdr:rowOff>
    </xdr:to>
    <xdr:sp macro="" textlink="">
      <xdr:nvSpPr>
        <xdr:cNvPr id="361" name="フローチャート: 判断 360"/>
        <xdr:cNvSpPr/>
      </xdr:nvSpPr>
      <xdr:spPr>
        <a:xfrm>
          <a:off x="8699500" y="99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137323</xdr:rowOff>
    </xdr:from>
    <xdr:ext cx="534377" cy="259045"/>
    <xdr:sp macro="" textlink="">
      <xdr:nvSpPr>
        <xdr:cNvPr id="362" name="テキスト ボックス 361"/>
        <xdr:cNvSpPr txBox="1"/>
      </xdr:nvSpPr>
      <xdr:spPr>
        <a:xfrm>
          <a:off x="8483111" y="100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143405</xdr:rowOff>
    </xdr:from>
    <xdr:to>
      <xdr:col>41</xdr:col>
      <xdr:colOff>50800</xdr:colOff>
      <xdr:row>51</xdr:row>
      <xdr:rowOff>101051</xdr:rowOff>
    </xdr:to>
    <xdr:cxnSp macro="">
      <xdr:nvCxnSpPr>
        <xdr:cNvPr id="363" name="直線コネクタ 362"/>
        <xdr:cNvCxnSpPr/>
      </xdr:nvCxnSpPr>
      <xdr:spPr>
        <a:xfrm flipV="1">
          <a:off x="6972300" y="8715905"/>
          <a:ext cx="8890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54513</xdr:rowOff>
    </xdr:from>
    <xdr:to>
      <xdr:col>41</xdr:col>
      <xdr:colOff>101600</xdr:colOff>
      <xdr:row>58</xdr:row>
      <xdr:rowOff>156113</xdr:rowOff>
    </xdr:to>
    <xdr:sp macro="" textlink="">
      <xdr:nvSpPr>
        <xdr:cNvPr id="364" name="フローチャート: 判断 363"/>
        <xdr:cNvSpPr/>
      </xdr:nvSpPr>
      <xdr:spPr>
        <a:xfrm>
          <a:off x="78105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147240</xdr:rowOff>
    </xdr:from>
    <xdr:ext cx="534377" cy="259045"/>
    <xdr:sp macro="" textlink="">
      <xdr:nvSpPr>
        <xdr:cNvPr id="365" name="テキスト ボックス 364"/>
        <xdr:cNvSpPr txBox="1"/>
      </xdr:nvSpPr>
      <xdr:spPr>
        <a:xfrm>
          <a:off x="7594111" y="100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79152</xdr:rowOff>
    </xdr:from>
    <xdr:to>
      <xdr:col>36</xdr:col>
      <xdr:colOff>165100</xdr:colOff>
      <xdr:row>59</xdr:row>
      <xdr:rowOff>9302</xdr:rowOff>
    </xdr:to>
    <xdr:sp macro="" textlink="">
      <xdr:nvSpPr>
        <xdr:cNvPr id="366" name="フローチャート: 判断 365"/>
        <xdr:cNvSpPr/>
      </xdr:nvSpPr>
      <xdr:spPr>
        <a:xfrm>
          <a:off x="6921500" y="1002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429</xdr:rowOff>
    </xdr:from>
    <xdr:ext cx="534377" cy="259045"/>
    <xdr:sp macro="" textlink="">
      <xdr:nvSpPr>
        <xdr:cNvPr id="367" name="テキスト ボックス 366"/>
        <xdr:cNvSpPr txBox="1"/>
      </xdr:nvSpPr>
      <xdr:spPr>
        <a:xfrm>
          <a:off x="6705111" y="10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82611</xdr:rowOff>
    </xdr:from>
    <xdr:to>
      <xdr:col>55</xdr:col>
      <xdr:colOff>50800</xdr:colOff>
      <xdr:row>56</xdr:row>
      <xdr:rowOff>12761</xdr:rowOff>
    </xdr:to>
    <xdr:sp macro="" textlink="">
      <xdr:nvSpPr>
        <xdr:cNvPr id="373" name="楕円 372"/>
        <xdr:cNvSpPr/>
      </xdr:nvSpPr>
      <xdr:spPr>
        <a:xfrm>
          <a:off x="10426700" y="95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35638</xdr:rowOff>
    </xdr:from>
    <xdr:ext cx="599010" cy="259045"/>
    <xdr:sp macro="" textlink="">
      <xdr:nvSpPr>
        <xdr:cNvPr id="374" name="普通建設事業費該当値テキスト"/>
        <xdr:cNvSpPr txBox="1"/>
      </xdr:nvSpPr>
      <xdr:spPr>
        <a:xfrm>
          <a:off x="10528300" y="946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58761</xdr:rowOff>
    </xdr:from>
    <xdr:to>
      <xdr:col>50</xdr:col>
      <xdr:colOff>165100</xdr:colOff>
      <xdr:row>54</xdr:row>
      <xdr:rowOff>160361</xdr:rowOff>
    </xdr:to>
    <xdr:sp macro="" textlink="">
      <xdr:nvSpPr>
        <xdr:cNvPr id="375" name="楕円 374"/>
        <xdr:cNvSpPr/>
      </xdr:nvSpPr>
      <xdr:spPr>
        <a:xfrm>
          <a:off x="9588500" y="9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5438</xdr:rowOff>
    </xdr:from>
    <xdr:ext cx="599010" cy="259045"/>
    <xdr:sp macro="" textlink="">
      <xdr:nvSpPr>
        <xdr:cNvPr id="376" name="テキスト ボックス 375"/>
        <xdr:cNvSpPr txBox="1"/>
      </xdr:nvSpPr>
      <xdr:spPr>
        <a:xfrm>
          <a:off x="9339795" y="909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25955</xdr:rowOff>
    </xdr:from>
    <xdr:to>
      <xdr:col>46</xdr:col>
      <xdr:colOff>38100</xdr:colOff>
      <xdr:row>53</xdr:row>
      <xdr:rowOff>127555</xdr:rowOff>
    </xdr:to>
    <xdr:sp macro="" textlink="">
      <xdr:nvSpPr>
        <xdr:cNvPr id="377" name="楕円 376"/>
        <xdr:cNvSpPr/>
      </xdr:nvSpPr>
      <xdr:spPr>
        <a:xfrm>
          <a:off x="8699500" y="91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144082</xdr:rowOff>
    </xdr:from>
    <xdr:ext cx="599010" cy="259045"/>
    <xdr:sp macro="" textlink="">
      <xdr:nvSpPr>
        <xdr:cNvPr id="378" name="テキスト ボックス 377"/>
        <xdr:cNvSpPr txBox="1"/>
      </xdr:nvSpPr>
      <xdr:spPr>
        <a:xfrm>
          <a:off x="8450795" y="88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92605</xdr:rowOff>
    </xdr:from>
    <xdr:to>
      <xdr:col>41</xdr:col>
      <xdr:colOff>101600</xdr:colOff>
      <xdr:row>51</xdr:row>
      <xdr:rowOff>22755</xdr:rowOff>
    </xdr:to>
    <xdr:sp macro="" textlink="">
      <xdr:nvSpPr>
        <xdr:cNvPr id="379" name="楕円 378"/>
        <xdr:cNvSpPr/>
      </xdr:nvSpPr>
      <xdr:spPr>
        <a:xfrm>
          <a:off x="78105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39282</xdr:rowOff>
    </xdr:from>
    <xdr:ext cx="599010" cy="259045"/>
    <xdr:sp macro="" textlink="">
      <xdr:nvSpPr>
        <xdr:cNvPr id="380" name="テキスト ボックス 379"/>
        <xdr:cNvSpPr txBox="1"/>
      </xdr:nvSpPr>
      <xdr:spPr>
        <a:xfrm>
          <a:off x="7561795" y="84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50251</xdr:rowOff>
    </xdr:from>
    <xdr:to>
      <xdr:col>36</xdr:col>
      <xdr:colOff>165100</xdr:colOff>
      <xdr:row>51</xdr:row>
      <xdr:rowOff>151851</xdr:rowOff>
    </xdr:to>
    <xdr:sp macro="" textlink="">
      <xdr:nvSpPr>
        <xdr:cNvPr id="381" name="楕円 380"/>
        <xdr:cNvSpPr/>
      </xdr:nvSpPr>
      <xdr:spPr>
        <a:xfrm>
          <a:off x="6921500" y="8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168378</xdr:rowOff>
    </xdr:from>
    <xdr:ext cx="599010" cy="259045"/>
    <xdr:sp macro="" textlink="">
      <xdr:nvSpPr>
        <xdr:cNvPr id="382" name="テキスト ボックス 381"/>
        <xdr:cNvSpPr txBox="1"/>
      </xdr:nvSpPr>
      <xdr:spPr>
        <a:xfrm>
          <a:off x="6672795" y="85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122955</xdr:rowOff>
    </xdr:from>
    <xdr:to>
      <xdr:col>54</xdr:col>
      <xdr:colOff>189865</xdr:colOff>
      <xdr:row>78</xdr:row>
      <xdr:rowOff>138886</xdr:rowOff>
    </xdr:to>
    <xdr:cxnSp macro="">
      <xdr:nvCxnSpPr>
        <xdr:cNvPr id="404" name="直線コネクタ 403"/>
        <xdr:cNvCxnSpPr/>
      </xdr:nvCxnSpPr>
      <xdr:spPr>
        <a:xfrm flipV="1">
          <a:off x="10475595" y="12981705"/>
          <a:ext cx="1270" cy="53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165043</xdr:rowOff>
    </xdr:from>
    <xdr:ext cx="378565" cy="259045"/>
    <xdr:sp macro="" textlink="">
      <xdr:nvSpPr>
        <xdr:cNvPr id="405" name="普通建設事業費 （ うち新規整備　）最小値テキスト"/>
        <xdr:cNvSpPr txBox="1"/>
      </xdr:nvSpPr>
      <xdr:spPr>
        <a:xfrm>
          <a:off x="10528300" y="1353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138886</xdr:rowOff>
    </xdr:from>
    <xdr:to>
      <xdr:col>55</xdr:col>
      <xdr:colOff>88900</xdr:colOff>
      <xdr:row>78</xdr:row>
      <xdr:rowOff>138886</xdr:rowOff>
    </xdr:to>
    <xdr:cxnSp macro="">
      <xdr:nvCxnSpPr>
        <xdr:cNvPr id="406" name="直線コネクタ 405"/>
        <xdr:cNvCxnSpPr/>
      </xdr:nvCxnSpPr>
      <xdr:spPr>
        <a:xfrm>
          <a:off x="10388600" y="1351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69632</xdr:rowOff>
    </xdr:from>
    <xdr:ext cx="599010" cy="259045"/>
    <xdr:sp macro="" textlink="">
      <xdr:nvSpPr>
        <xdr:cNvPr id="407" name="普通建設事業費 （ うち新規整備　）最大値テキスト"/>
        <xdr:cNvSpPr txBox="1"/>
      </xdr:nvSpPr>
      <xdr:spPr>
        <a:xfrm>
          <a:off x="10528300" y="127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122955</xdr:rowOff>
    </xdr:from>
    <xdr:to>
      <xdr:col>55</xdr:col>
      <xdr:colOff>88900</xdr:colOff>
      <xdr:row>75</xdr:row>
      <xdr:rowOff>122955</xdr:rowOff>
    </xdr:to>
    <xdr:cxnSp macro="">
      <xdr:nvCxnSpPr>
        <xdr:cNvPr id="408" name="直線コネクタ 407"/>
        <xdr:cNvCxnSpPr/>
      </xdr:nvCxnSpPr>
      <xdr:spPr>
        <a:xfrm>
          <a:off x="10388600" y="129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20238</xdr:rowOff>
    </xdr:from>
    <xdr:to>
      <xdr:col>55</xdr:col>
      <xdr:colOff>0</xdr:colOff>
      <xdr:row>75</xdr:row>
      <xdr:rowOff>122955</xdr:rowOff>
    </xdr:to>
    <xdr:cxnSp macro="">
      <xdr:nvCxnSpPr>
        <xdr:cNvPr id="409" name="直線コネクタ 408"/>
        <xdr:cNvCxnSpPr/>
      </xdr:nvCxnSpPr>
      <xdr:spPr>
        <a:xfrm>
          <a:off x="9639300" y="12878988"/>
          <a:ext cx="838200" cy="1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38044</xdr:rowOff>
    </xdr:from>
    <xdr:ext cx="534377" cy="259045"/>
    <xdr:sp macro="" textlink="">
      <xdr:nvSpPr>
        <xdr:cNvPr id="410" name="普通建設事業費 （ うち新規整備　）平均値テキスト"/>
        <xdr:cNvSpPr txBox="1"/>
      </xdr:nvSpPr>
      <xdr:spPr>
        <a:xfrm>
          <a:off x="10528300" y="1341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59617</xdr:rowOff>
    </xdr:from>
    <xdr:to>
      <xdr:col>55</xdr:col>
      <xdr:colOff>50800</xdr:colOff>
      <xdr:row>78</xdr:row>
      <xdr:rowOff>161217</xdr:rowOff>
    </xdr:to>
    <xdr:sp macro="" textlink="">
      <xdr:nvSpPr>
        <xdr:cNvPr id="411" name="フローチャート: 判断 410"/>
        <xdr:cNvSpPr/>
      </xdr:nvSpPr>
      <xdr:spPr>
        <a:xfrm>
          <a:off x="10426700" y="1343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144375</xdr:rowOff>
    </xdr:from>
    <xdr:to>
      <xdr:col>50</xdr:col>
      <xdr:colOff>114300</xdr:colOff>
      <xdr:row>75</xdr:row>
      <xdr:rowOff>20238</xdr:rowOff>
    </xdr:to>
    <xdr:cxnSp macro="">
      <xdr:nvCxnSpPr>
        <xdr:cNvPr id="412" name="直線コネクタ 411"/>
        <xdr:cNvCxnSpPr/>
      </xdr:nvCxnSpPr>
      <xdr:spPr>
        <a:xfrm>
          <a:off x="8750300" y="12660225"/>
          <a:ext cx="889000" cy="2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65509</xdr:rowOff>
    </xdr:from>
    <xdr:to>
      <xdr:col>50</xdr:col>
      <xdr:colOff>165100</xdr:colOff>
      <xdr:row>78</xdr:row>
      <xdr:rowOff>167109</xdr:rowOff>
    </xdr:to>
    <xdr:sp macro="" textlink="">
      <xdr:nvSpPr>
        <xdr:cNvPr id="413" name="フローチャート: 判断 412"/>
        <xdr:cNvSpPr/>
      </xdr:nvSpPr>
      <xdr:spPr>
        <a:xfrm>
          <a:off x="9588500" y="1343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158236</xdr:rowOff>
    </xdr:from>
    <xdr:ext cx="534377" cy="259045"/>
    <xdr:sp macro="" textlink="">
      <xdr:nvSpPr>
        <xdr:cNvPr id="414" name="テキスト ボックス 413"/>
        <xdr:cNvSpPr txBox="1"/>
      </xdr:nvSpPr>
      <xdr:spPr>
        <a:xfrm>
          <a:off x="9372111" y="135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153526</xdr:rowOff>
    </xdr:from>
    <xdr:to>
      <xdr:col>45</xdr:col>
      <xdr:colOff>177800</xdr:colOff>
      <xdr:row>73</xdr:row>
      <xdr:rowOff>144375</xdr:rowOff>
    </xdr:to>
    <xdr:cxnSp macro="">
      <xdr:nvCxnSpPr>
        <xdr:cNvPr id="415" name="直線コネクタ 414"/>
        <xdr:cNvCxnSpPr/>
      </xdr:nvCxnSpPr>
      <xdr:spPr>
        <a:xfrm>
          <a:off x="7861300" y="12155026"/>
          <a:ext cx="889000" cy="5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36336</xdr:rowOff>
    </xdr:from>
    <xdr:to>
      <xdr:col>46</xdr:col>
      <xdr:colOff>38100</xdr:colOff>
      <xdr:row>78</xdr:row>
      <xdr:rowOff>137936</xdr:rowOff>
    </xdr:to>
    <xdr:sp macro="" textlink="">
      <xdr:nvSpPr>
        <xdr:cNvPr id="416" name="フローチャート: 判断 415"/>
        <xdr:cNvSpPr/>
      </xdr:nvSpPr>
      <xdr:spPr>
        <a:xfrm>
          <a:off x="8699500" y="13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129063</xdr:rowOff>
    </xdr:from>
    <xdr:ext cx="534377" cy="259045"/>
    <xdr:sp macro="" textlink="">
      <xdr:nvSpPr>
        <xdr:cNvPr id="417" name="テキスト ボックス 416"/>
        <xdr:cNvSpPr txBox="1"/>
      </xdr:nvSpPr>
      <xdr:spPr>
        <a:xfrm>
          <a:off x="8483111" y="13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153526</xdr:rowOff>
    </xdr:from>
    <xdr:to>
      <xdr:col>41</xdr:col>
      <xdr:colOff>50800</xdr:colOff>
      <xdr:row>72</xdr:row>
      <xdr:rowOff>129984</xdr:rowOff>
    </xdr:to>
    <xdr:cxnSp macro="">
      <xdr:nvCxnSpPr>
        <xdr:cNvPr id="418" name="直線コネクタ 417"/>
        <xdr:cNvCxnSpPr/>
      </xdr:nvCxnSpPr>
      <xdr:spPr>
        <a:xfrm flipV="1">
          <a:off x="6972300" y="12155026"/>
          <a:ext cx="889000" cy="3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37556</xdr:rowOff>
    </xdr:from>
    <xdr:to>
      <xdr:col>41</xdr:col>
      <xdr:colOff>101600</xdr:colOff>
      <xdr:row>78</xdr:row>
      <xdr:rowOff>139156</xdr:rowOff>
    </xdr:to>
    <xdr:sp macro="" textlink="">
      <xdr:nvSpPr>
        <xdr:cNvPr id="419" name="フローチャート: 判断 418"/>
        <xdr:cNvSpPr/>
      </xdr:nvSpPr>
      <xdr:spPr>
        <a:xfrm>
          <a:off x="78105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130283</xdr:rowOff>
    </xdr:from>
    <xdr:ext cx="534377" cy="259045"/>
    <xdr:sp macro="" textlink="">
      <xdr:nvSpPr>
        <xdr:cNvPr id="420" name="テキスト ボックス 419"/>
        <xdr:cNvSpPr txBox="1"/>
      </xdr:nvSpPr>
      <xdr:spPr>
        <a:xfrm>
          <a:off x="7594111" y="13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52681</xdr:rowOff>
    </xdr:from>
    <xdr:to>
      <xdr:col>36</xdr:col>
      <xdr:colOff>165100</xdr:colOff>
      <xdr:row>78</xdr:row>
      <xdr:rowOff>154281</xdr:rowOff>
    </xdr:to>
    <xdr:sp macro="" textlink="">
      <xdr:nvSpPr>
        <xdr:cNvPr id="421" name="フローチャート: 判断 420"/>
        <xdr:cNvSpPr/>
      </xdr:nvSpPr>
      <xdr:spPr>
        <a:xfrm>
          <a:off x="6921500" y="134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145408</xdr:rowOff>
    </xdr:from>
    <xdr:ext cx="534377" cy="259045"/>
    <xdr:sp macro="" textlink="">
      <xdr:nvSpPr>
        <xdr:cNvPr id="422" name="テキスト ボックス 421"/>
        <xdr:cNvSpPr txBox="1"/>
      </xdr:nvSpPr>
      <xdr:spPr>
        <a:xfrm>
          <a:off x="6705111" y="13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72155</xdr:rowOff>
    </xdr:from>
    <xdr:to>
      <xdr:col>55</xdr:col>
      <xdr:colOff>50800</xdr:colOff>
      <xdr:row>76</xdr:row>
      <xdr:rowOff>2305</xdr:rowOff>
    </xdr:to>
    <xdr:sp macro="" textlink="">
      <xdr:nvSpPr>
        <xdr:cNvPr id="428" name="楕円 427"/>
        <xdr:cNvSpPr/>
      </xdr:nvSpPr>
      <xdr:spPr>
        <a:xfrm>
          <a:off x="10426700" y="129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25182</xdr:rowOff>
    </xdr:from>
    <xdr:ext cx="599010" cy="259045"/>
    <xdr:sp macro="" textlink="">
      <xdr:nvSpPr>
        <xdr:cNvPr id="429" name="普通建設事業費 （ うち新規整備　）該当値テキスト"/>
        <xdr:cNvSpPr txBox="1"/>
      </xdr:nvSpPr>
      <xdr:spPr>
        <a:xfrm>
          <a:off x="10528300" y="1288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140888</xdr:rowOff>
    </xdr:from>
    <xdr:to>
      <xdr:col>50</xdr:col>
      <xdr:colOff>165100</xdr:colOff>
      <xdr:row>75</xdr:row>
      <xdr:rowOff>71038</xdr:rowOff>
    </xdr:to>
    <xdr:sp macro="" textlink="">
      <xdr:nvSpPr>
        <xdr:cNvPr id="430" name="楕円 429"/>
        <xdr:cNvSpPr/>
      </xdr:nvSpPr>
      <xdr:spPr>
        <a:xfrm>
          <a:off x="9588500" y="12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87565</xdr:rowOff>
    </xdr:from>
    <xdr:ext cx="599010" cy="259045"/>
    <xdr:sp macro="" textlink="">
      <xdr:nvSpPr>
        <xdr:cNvPr id="431" name="テキスト ボックス 430"/>
        <xdr:cNvSpPr txBox="1"/>
      </xdr:nvSpPr>
      <xdr:spPr>
        <a:xfrm>
          <a:off x="9339795" y="1260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93575</xdr:rowOff>
    </xdr:from>
    <xdr:to>
      <xdr:col>46</xdr:col>
      <xdr:colOff>38100</xdr:colOff>
      <xdr:row>74</xdr:row>
      <xdr:rowOff>23725</xdr:rowOff>
    </xdr:to>
    <xdr:sp macro="" textlink="">
      <xdr:nvSpPr>
        <xdr:cNvPr id="432" name="楕円 431"/>
        <xdr:cNvSpPr/>
      </xdr:nvSpPr>
      <xdr:spPr>
        <a:xfrm>
          <a:off x="8699500" y="126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40252</xdr:rowOff>
    </xdr:from>
    <xdr:ext cx="599010" cy="259045"/>
    <xdr:sp macro="" textlink="">
      <xdr:nvSpPr>
        <xdr:cNvPr id="433" name="テキスト ボックス 432"/>
        <xdr:cNvSpPr txBox="1"/>
      </xdr:nvSpPr>
      <xdr:spPr>
        <a:xfrm>
          <a:off x="8450795" y="1238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102726</xdr:rowOff>
    </xdr:from>
    <xdr:to>
      <xdr:col>41</xdr:col>
      <xdr:colOff>101600</xdr:colOff>
      <xdr:row>71</xdr:row>
      <xdr:rowOff>32876</xdr:rowOff>
    </xdr:to>
    <xdr:sp macro="" textlink="">
      <xdr:nvSpPr>
        <xdr:cNvPr id="434" name="楕円 433"/>
        <xdr:cNvSpPr/>
      </xdr:nvSpPr>
      <xdr:spPr>
        <a:xfrm>
          <a:off x="78105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49403</xdr:rowOff>
    </xdr:from>
    <xdr:ext cx="599010" cy="259045"/>
    <xdr:sp macro="" textlink="">
      <xdr:nvSpPr>
        <xdr:cNvPr id="435" name="テキスト ボックス 434"/>
        <xdr:cNvSpPr txBox="1"/>
      </xdr:nvSpPr>
      <xdr:spPr>
        <a:xfrm>
          <a:off x="7561795" y="118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79184</xdr:rowOff>
    </xdr:from>
    <xdr:to>
      <xdr:col>36</xdr:col>
      <xdr:colOff>165100</xdr:colOff>
      <xdr:row>73</xdr:row>
      <xdr:rowOff>9334</xdr:rowOff>
    </xdr:to>
    <xdr:sp macro="" textlink="">
      <xdr:nvSpPr>
        <xdr:cNvPr id="436" name="楕円 435"/>
        <xdr:cNvSpPr/>
      </xdr:nvSpPr>
      <xdr:spPr>
        <a:xfrm>
          <a:off x="6921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25861</xdr:rowOff>
    </xdr:from>
    <xdr:ext cx="599010" cy="259045"/>
    <xdr:sp macro="" textlink="">
      <xdr:nvSpPr>
        <xdr:cNvPr id="437" name="テキスト ボックス 436"/>
        <xdr:cNvSpPr txBox="1"/>
      </xdr:nvSpPr>
      <xdr:spPr>
        <a:xfrm>
          <a:off x="6672795" y="121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125138</xdr:rowOff>
    </xdr:from>
    <xdr:to>
      <xdr:col>54</xdr:col>
      <xdr:colOff>189865</xdr:colOff>
      <xdr:row>98</xdr:row>
      <xdr:rowOff>52169</xdr:rowOff>
    </xdr:to>
    <xdr:cxnSp macro="">
      <xdr:nvCxnSpPr>
        <xdr:cNvPr id="459" name="直線コネクタ 458"/>
        <xdr:cNvCxnSpPr/>
      </xdr:nvCxnSpPr>
      <xdr:spPr>
        <a:xfrm flipV="1">
          <a:off x="10475595" y="15727088"/>
          <a:ext cx="1270" cy="112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55996</xdr:rowOff>
    </xdr:from>
    <xdr:ext cx="469744" cy="259045"/>
    <xdr:sp macro="" textlink="">
      <xdr:nvSpPr>
        <xdr:cNvPr id="460" name="普通建設事業費 （ うち更新整備　）最小値テキスト"/>
        <xdr:cNvSpPr txBox="1"/>
      </xdr:nvSpPr>
      <xdr:spPr>
        <a:xfrm>
          <a:off x="10528300" y="1685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52169</xdr:rowOff>
    </xdr:from>
    <xdr:to>
      <xdr:col>55</xdr:col>
      <xdr:colOff>88900</xdr:colOff>
      <xdr:row>98</xdr:row>
      <xdr:rowOff>52169</xdr:rowOff>
    </xdr:to>
    <xdr:cxnSp macro="">
      <xdr:nvCxnSpPr>
        <xdr:cNvPr id="461" name="直線コネクタ 460"/>
        <xdr:cNvCxnSpPr/>
      </xdr:nvCxnSpPr>
      <xdr:spPr>
        <a:xfrm>
          <a:off x="10388600" y="1685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71815</xdr:rowOff>
    </xdr:from>
    <xdr:ext cx="534377" cy="259045"/>
    <xdr:sp macro="" textlink="">
      <xdr:nvSpPr>
        <xdr:cNvPr id="462" name="普通建設事業費 （ うち更新整備　）最大値テキスト"/>
        <xdr:cNvSpPr txBox="1"/>
      </xdr:nvSpPr>
      <xdr:spPr>
        <a:xfrm>
          <a:off x="10528300" y="155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125138</xdr:rowOff>
    </xdr:from>
    <xdr:to>
      <xdr:col>55</xdr:col>
      <xdr:colOff>88900</xdr:colOff>
      <xdr:row>91</xdr:row>
      <xdr:rowOff>125138</xdr:rowOff>
    </xdr:to>
    <xdr:cxnSp macro="">
      <xdr:nvCxnSpPr>
        <xdr:cNvPr id="463" name="直線コネクタ 462"/>
        <xdr:cNvCxnSpPr/>
      </xdr:nvCxnSpPr>
      <xdr:spPr>
        <a:xfrm>
          <a:off x="10388600" y="1572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102095</xdr:rowOff>
    </xdr:from>
    <xdr:to>
      <xdr:col>55</xdr:col>
      <xdr:colOff>0</xdr:colOff>
      <xdr:row>95</xdr:row>
      <xdr:rowOff>90802</xdr:rowOff>
    </xdr:to>
    <xdr:cxnSp macro="">
      <xdr:nvCxnSpPr>
        <xdr:cNvPr id="464" name="直線コネクタ 463"/>
        <xdr:cNvCxnSpPr/>
      </xdr:nvCxnSpPr>
      <xdr:spPr>
        <a:xfrm>
          <a:off x="9639300" y="16218395"/>
          <a:ext cx="838200" cy="16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63372</xdr:rowOff>
    </xdr:from>
    <xdr:ext cx="534377" cy="259045"/>
    <xdr:sp macro="" textlink="">
      <xdr:nvSpPr>
        <xdr:cNvPr id="465" name="普通建設事業費 （ うち更新整備　）平均値テキスト"/>
        <xdr:cNvSpPr txBox="1"/>
      </xdr:nvSpPr>
      <xdr:spPr>
        <a:xfrm>
          <a:off x="10528300" y="1635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84945</xdr:rowOff>
    </xdr:from>
    <xdr:to>
      <xdr:col>55</xdr:col>
      <xdr:colOff>50800</xdr:colOff>
      <xdr:row>96</xdr:row>
      <xdr:rowOff>15095</xdr:rowOff>
    </xdr:to>
    <xdr:sp macro="" textlink="">
      <xdr:nvSpPr>
        <xdr:cNvPr id="466" name="フローチャート: 判断 465"/>
        <xdr:cNvSpPr/>
      </xdr:nvSpPr>
      <xdr:spPr>
        <a:xfrm>
          <a:off x="104267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78915</xdr:rowOff>
    </xdr:from>
    <xdr:to>
      <xdr:col>50</xdr:col>
      <xdr:colOff>114300</xdr:colOff>
      <xdr:row>94</xdr:row>
      <xdr:rowOff>102095</xdr:rowOff>
    </xdr:to>
    <xdr:cxnSp macro="">
      <xdr:nvCxnSpPr>
        <xdr:cNvPr id="467" name="直線コネクタ 466"/>
        <xdr:cNvCxnSpPr/>
      </xdr:nvCxnSpPr>
      <xdr:spPr>
        <a:xfrm>
          <a:off x="8750300" y="15852315"/>
          <a:ext cx="889000" cy="36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31133</xdr:rowOff>
    </xdr:from>
    <xdr:to>
      <xdr:col>50</xdr:col>
      <xdr:colOff>165100</xdr:colOff>
      <xdr:row>94</xdr:row>
      <xdr:rowOff>132733</xdr:rowOff>
    </xdr:to>
    <xdr:sp macro="" textlink="">
      <xdr:nvSpPr>
        <xdr:cNvPr id="468" name="フローチャート: 判断 467"/>
        <xdr:cNvSpPr/>
      </xdr:nvSpPr>
      <xdr:spPr>
        <a:xfrm>
          <a:off x="9588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149260</xdr:rowOff>
    </xdr:from>
    <xdr:ext cx="534377" cy="259045"/>
    <xdr:sp macro="" textlink="">
      <xdr:nvSpPr>
        <xdr:cNvPr id="469" name="テキスト ボックス 468"/>
        <xdr:cNvSpPr txBox="1"/>
      </xdr:nvSpPr>
      <xdr:spPr>
        <a:xfrm>
          <a:off x="9372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78915</xdr:rowOff>
    </xdr:from>
    <xdr:to>
      <xdr:col>45</xdr:col>
      <xdr:colOff>177800</xdr:colOff>
      <xdr:row>98</xdr:row>
      <xdr:rowOff>139700</xdr:rowOff>
    </xdr:to>
    <xdr:cxnSp macro="">
      <xdr:nvCxnSpPr>
        <xdr:cNvPr id="470" name="直線コネクタ 469"/>
        <xdr:cNvCxnSpPr/>
      </xdr:nvCxnSpPr>
      <xdr:spPr>
        <a:xfrm flipV="1">
          <a:off x="7861300" y="15852315"/>
          <a:ext cx="889000" cy="108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5781</xdr:rowOff>
    </xdr:from>
    <xdr:to>
      <xdr:col>46</xdr:col>
      <xdr:colOff>38100</xdr:colOff>
      <xdr:row>95</xdr:row>
      <xdr:rowOff>107381</xdr:rowOff>
    </xdr:to>
    <xdr:sp macro="" textlink="">
      <xdr:nvSpPr>
        <xdr:cNvPr id="471" name="フローチャート: 判断 470"/>
        <xdr:cNvSpPr/>
      </xdr:nvSpPr>
      <xdr:spPr>
        <a:xfrm>
          <a:off x="8699500" y="1629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98508</xdr:rowOff>
    </xdr:from>
    <xdr:ext cx="534377" cy="259045"/>
    <xdr:sp macro="" textlink="">
      <xdr:nvSpPr>
        <xdr:cNvPr id="472" name="テキスト ボックス 471"/>
        <xdr:cNvSpPr txBox="1"/>
      </xdr:nvSpPr>
      <xdr:spPr>
        <a:xfrm>
          <a:off x="8483111" y="163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73" name="直線コネクタ 472"/>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90021</xdr:rowOff>
    </xdr:from>
    <xdr:to>
      <xdr:col>41</xdr:col>
      <xdr:colOff>101600</xdr:colOff>
      <xdr:row>96</xdr:row>
      <xdr:rowOff>20171</xdr:rowOff>
    </xdr:to>
    <xdr:sp macro="" textlink="">
      <xdr:nvSpPr>
        <xdr:cNvPr id="474" name="フローチャート: 判断 473"/>
        <xdr:cNvSpPr/>
      </xdr:nvSpPr>
      <xdr:spPr>
        <a:xfrm>
          <a:off x="7810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36698</xdr:rowOff>
    </xdr:from>
    <xdr:ext cx="534377" cy="259045"/>
    <xdr:sp macro="" textlink="">
      <xdr:nvSpPr>
        <xdr:cNvPr id="475" name="テキスト ボックス 474"/>
        <xdr:cNvSpPr txBox="1"/>
      </xdr:nvSpPr>
      <xdr:spPr>
        <a:xfrm>
          <a:off x="7594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161297</xdr:rowOff>
    </xdr:from>
    <xdr:to>
      <xdr:col>36</xdr:col>
      <xdr:colOff>165100</xdr:colOff>
      <xdr:row>96</xdr:row>
      <xdr:rowOff>91447</xdr:rowOff>
    </xdr:to>
    <xdr:sp macro="" textlink="">
      <xdr:nvSpPr>
        <xdr:cNvPr id="476" name="フローチャート: 判断 475"/>
        <xdr:cNvSpPr/>
      </xdr:nvSpPr>
      <xdr:spPr>
        <a:xfrm>
          <a:off x="6921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107974</xdr:rowOff>
    </xdr:from>
    <xdr:ext cx="534377" cy="259045"/>
    <xdr:sp macro="" textlink="">
      <xdr:nvSpPr>
        <xdr:cNvPr id="477" name="テキスト ボックス 476"/>
        <xdr:cNvSpPr txBox="1"/>
      </xdr:nvSpPr>
      <xdr:spPr>
        <a:xfrm>
          <a:off x="6705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40002</xdr:rowOff>
    </xdr:from>
    <xdr:to>
      <xdr:col>55</xdr:col>
      <xdr:colOff>50800</xdr:colOff>
      <xdr:row>95</xdr:row>
      <xdr:rowOff>141602</xdr:rowOff>
    </xdr:to>
    <xdr:sp macro="" textlink="">
      <xdr:nvSpPr>
        <xdr:cNvPr id="483" name="楕円 482"/>
        <xdr:cNvSpPr/>
      </xdr:nvSpPr>
      <xdr:spPr>
        <a:xfrm>
          <a:off x="10426700" y="163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62879</xdr:rowOff>
    </xdr:from>
    <xdr:ext cx="534377" cy="259045"/>
    <xdr:sp macro="" textlink="">
      <xdr:nvSpPr>
        <xdr:cNvPr id="484" name="普通建設事業費 （ うち更新整備　）該当値テキスト"/>
        <xdr:cNvSpPr txBox="1"/>
      </xdr:nvSpPr>
      <xdr:spPr>
        <a:xfrm>
          <a:off x="10528300" y="1617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51295</xdr:rowOff>
    </xdr:from>
    <xdr:to>
      <xdr:col>50</xdr:col>
      <xdr:colOff>165100</xdr:colOff>
      <xdr:row>94</xdr:row>
      <xdr:rowOff>152895</xdr:rowOff>
    </xdr:to>
    <xdr:sp macro="" textlink="">
      <xdr:nvSpPr>
        <xdr:cNvPr id="485" name="楕円 484"/>
        <xdr:cNvSpPr/>
      </xdr:nvSpPr>
      <xdr:spPr>
        <a:xfrm>
          <a:off x="9588500" y="161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144022</xdr:rowOff>
    </xdr:from>
    <xdr:ext cx="534377" cy="259045"/>
    <xdr:sp macro="" textlink="">
      <xdr:nvSpPr>
        <xdr:cNvPr id="486" name="テキスト ボックス 485"/>
        <xdr:cNvSpPr txBox="1"/>
      </xdr:nvSpPr>
      <xdr:spPr>
        <a:xfrm>
          <a:off x="9372111" y="162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28115</xdr:rowOff>
    </xdr:from>
    <xdr:to>
      <xdr:col>46</xdr:col>
      <xdr:colOff>38100</xdr:colOff>
      <xdr:row>92</xdr:row>
      <xdr:rowOff>129715</xdr:rowOff>
    </xdr:to>
    <xdr:sp macro="" textlink="">
      <xdr:nvSpPr>
        <xdr:cNvPr id="487" name="楕円 486"/>
        <xdr:cNvSpPr/>
      </xdr:nvSpPr>
      <xdr:spPr>
        <a:xfrm>
          <a:off x="8699500" y="158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146242</xdr:rowOff>
    </xdr:from>
    <xdr:ext cx="534377" cy="259045"/>
    <xdr:sp macro="" textlink="">
      <xdr:nvSpPr>
        <xdr:cNvPr id="488" name="テキスト ボックス 487"/>
        <xdr:cNvSpPr txBox="1"/>
      </xdr:nvSpPr>
      <xdr:spPr>
        <a:xfrm>
          <a:off x="8483111" y="1557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9" name="楕円 488"/>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90" name="テキスト ボックス 489"/>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91" name="楕円 490"/>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92" name="テキスト ボックス 491"/>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41529</xdr:rowOff>
    </xdr:from>
    <xdr:to>
      <xdr:col>85</xdr:col>
      <xdr:colOff>126364</xdr:colOff>
      <xdr:row>39</xdr:row>
      <xdr:rowOff>44450</xdr:rowOff>
    </xdr:to>
    <xdr:cxnSp macro="">
      <xdr:nvCxnSpPr>
        <xdr:cNvPr id="516" name="直線コネクタ 515"/>
        <xdr:cNvCxnSpPr/>
      </xdr:nvCxnSpPr>
      <xdr:spPr>
        <a:xfrm flipV="1">
          <a:off x="16317595" y="5527929"/>
          <a:ext cx="1269" cy="120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82618</xdr:rowOff>
    </xdr:from>
    <xdr:ext cx="249299" cy="259045"/>
    <xdr:sp macro="" textlink="">
      <xdr:nvSpPr>
        <xdr:cNvPr id="517" name="災害復旧事業費最小値テキスト"/>
        <xdr:cNvSpPr txBox="1"/>
      </xdr:nvSpPr>
      <xdr:spPr>
        <a:xfrm>
          <a:off x="16370300" y="6769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159656</xdr:rowOff>
    </xdr:from>
    <xdr:ext cx="534377" cy="259045"/>
    <xdr:sp macro="" textlink="">
      <xdr:nvSpPr>
        <xdr:cNvPr id="519" name="災害復旧事業費最大値テキスト"/>
        <xdr:cNvSpPr txBox="1"/>
      </xdr:nvSpPr>
      <xdr:spPr>
        <a:xfrm>
          <a:off x="16370300" y="53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41529</xdr:rowOff>
    </xdr:from>
    <xdr:to>
      <xdr:col>86</xdr:col>
      <xdr:colOff>25400</xdr:colOff>
      <xdr:row>32</xdr:row>
      <xdr:rowOff>41529</xdr:rowOff>
    </xdr:to>
    <xdr:cxnSp macro="">
      <xdr:nvCxnSpPr>
        <xdr:cNvPr id="520" name="直線コネクタ 519"/>
        <xdr:cNvCxnSpPr/>
      </xdr:nvCxnSpPr>
      <xdr:spPr>
        <a:xfrm>
          <a:off x="16230600" y="552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41529</xdr:rowOff>
    </xdr:from>
    <xdr:to>
      <xdr:col>85</xdr:col>
      <xdr:colOff>127000</xdr:colOff>
      <xdr:row>32</xdr:row>
      <xdr:rowOff>160287</xdr:rowOff>
    </xdr:to>
    <xdr:cxnSp macro="">
      <xdr:nvCxnSpPr>
        <xdr:cNvPr id="521" name="直線コネクタ 520"/>
        <xdr:cNvCxnSpPr/>
      </xdr:nvCxnSpPr>
      <xdr:spPr>
        <a:xfrm flipV="1">
          <a:off x="15481300" y="5527929"/>
          <a:ext cx="838200" cy="1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127068</xdr:rowOff>
    </xdr:from>
    <xdr:ext cx="469744" cy="259045"/>
    <xdr:sp macro="" textlink="">
      <xdr:nvSpPr>
        <xdr:cNvPr id="522" name="災害復旧事業費平均値テキスト"/>
        <xdr:cNvSpPr txBox="1"/>
      </xdr:nvSpPr>
      <xdr:spPr>
        <a:xfrm>
          <a:off x="16370300" y="6642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148641</xdr:rowOff>
    </xdr:from>
    <xdr:to>
      <xdr:col>85</xdr:col>
      <xdr:colOff>177800</xdr:colOff>
      <xdr:row>39</xdr:row>
      <xdr:rowOff>78791</xdr:rowOff>
    </xdr:to>
    <xdr:sp macro="" textlink="">
      <xdr:nvSpPr>
        <xdr:cNvPr id="523" name="フローチャート: 判断 522"/>
        <xdr:cNvSpPr/>
      </xdr:nvSpPr>
      <xdr:spPr>
        <a:xfrm>
          <a:off x="162687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34684</xdr:rowOff>
    </xdr:from>
    <xdr:to>
      <xdr:col>81</xdr:col>
      <xdr:colOff>50800</xdr:colOff>
      <xdr:row>32</xdr:row>
      <xdr:rowOff>160287</xdr:rowOff>
    </xdr:to>
    <xdr:cxnSp macro="">
      <xdr:nvCxnSpPr>
        <xdr:cNvPr id="524" name="直線コネクタ 523"/>
        <xdr:cNvCxnSpPr/>
      </xdr:nvCxnSpPr>
      <xdr:spPr>
        <a:xfrm>
          <a:off x="14592300" y="5349634"/>
          <a:ext cx="889000" cy="2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158750</xdr:rowOff>
    </xdr:from>
    <xdr:to>
      <xdr:col>81</xdr:col>
      <xdr:colOff>101600</xdr:colOff>
      <xdr:row>39</xdr:row>
      <xdr:rowOff>88900</xdr:rowOff>
    </xdr:to>
    <xdr:sp macro="" textlink="">
      <xdr:nvSpPr>
        <xdr:cNvPr id="525" name="フローチャート: 判断 524"/>
        <xdr:cNvSpPr/>
      </xdr:nvSpPr>
      <xdr:spPr>
        <a:xfrm>
          <a:off x="15430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80027</xdr:rowOff>
    </xdr:from>
    <xdr:ext cx="378565" cy="259045"/>
    <xdr:sp macro="" textlink="">
      <xdr:nvSpPr>
        <xdr:cNvPr id="526" name="テキスト ボックス 525"/>
        <xdr:cNvSpPr txBox="1"/>
      </xdr:nvSpPr>
      <xdr:spPr>
        <a:xfrm>
          <a:off x="15292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34684</xdr:rowOff>
    </xdr:from>
    <xdr:to>
      <xdr:col>76</xdr:col>
      <xdr:colOff>114300</xdr:colOff>
      <xdr:row>32</xdr:row>
      <xdr:rowOff>41326</xdr:rowOff>
    </xdr:to>
    <xdr:cxnSp macro="">
      <xdr:nvCxnSpPr>
        <xdr:cNvPr id="527" name="直線コネクタ 526"/>
        <xdr:cNvCxnSpPr/>
      </xdr:nvCxnSpPr>
      <xdr:spPr>
        <a:xfrm flipV="1">
          <a:off x="13703300" y="53496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107150</xdr:rowOff>
    </xdr:from>
    <xdr:to>
      <xdr:col>76</xdr:col>
      <xdr:colOff>165100</xdr:colOff>
      <xdr:row>39</xdr:row>
      <xdr:rowOff>37300</xdr:rowOff>
    </xdr:to>
    <xdr:sp macro="" textlink="">
      <xdr:nvSpPr>
        <xdr:cNvPr id="528" name="フローチャート: 判断 527"/>
        <xdr:cNvSpPr/>
      </xdr:nvSpPr>
      <xdr:spPr>
        <a:xfrm>
          <a:off x="14541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28427</xdr:rowOff>
    </xdr:from>
    <xdr:ext cx="469744" cy="259045"/>
    <xdr:sp macro="" textlink="">
      <xdr:nvSpPr>
        <xdr:cNvPr id="529" name="テキスト ボックス 528"/>
        <xdr:cNvSpPr txBox="1"/>
      </xdr:nvSpPr>
      <xdr:spPr>
        <a:xfrm>
          <a:off x="14357428" y="67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41326</xdr:rowOff>
    </xdr:from>
    <xdr:to>
      <xdr:col>71</xdr:col>
      <xdr:colOff>177800</xdr:colOff>
      <xdr:row>33</xdr:row>
      <xdr:rowOff>87668</xdr:rowOff>
    </xdr:to>
    <xdr:cxnSp macro="">
      <xdr:nvCxnSpPr>
        <xdr:cNvPr id="530" name="直線コネクタ 529"/>
        <xdr:cNvCxnSpPr/>
      </xdr:nvCxnSpPr>
      <xdr:spPr>
        <a:xfrm flipV="1">
          <a:off x="12814300" y="5527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155219</xdr:rowOff>
    </xdr:from>
    <xdr:to>
      <xdr:col>72</xdr:col>
      <xdr:colOff>38100</xdr:colOff>
      <xdr:row>39</xdr:row>
      <xdr:rowOff>85369</xdr:rowOff>
    </xdr:to>
    <xdr:sp macro="" textlink="">
      <xdr:nvSpPr>
        <xdr:cNvPr id="531" name="フローチャート: 判断 530"/>
        <xdr:cNvSpPr/>
      </xdr:nvSpPr>
      <xdr:spPr>
        <a:xfrm>
          <a:off x="13652500" y="66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76496</xdr:rowOff>
    </xdr:from>
    <xdr:ext cx="378565" cy="259045"/>
    <xdr:sp macro="" textlink="">
      <xdr:nvSpPr>
        <xdr:cNvPr id="532" name="テキスト ボックス 531"/>
        <xdr:cNvSpPr txBox="1"/>
      </xdr:nvSpPr>
      <xdr:spPr>
        <a:xfrm>
          <a:off x="13514017" y="676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141377</xdr:rowOff>
    </xdr:from>
    <xdr:to>
      <xdr:col>67</xdr:col>
      <xdr:colOff>101600</xdr:colOff>
      <xdr:row>39</xdr:row>
      <xdr:rowOff>71527</xdr:rowOff>
    </xdr:to>
    <xdr:sp macro="" textlink="">
      <xdr:nvSpPr>
        <xdr:cNvPr id="533" name="フローチャート: 判断 532"/>
        <xdr:cNvSpPr/>
      </xdr:nvSpPr>
      <xdr:spPr>
        <a:xfrm>
          <a:off x="12763500" y="665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62654</xdr:rowOff>
    </xdr:from>
    <xdr:ext cx="469744" cy="259045"/>
    <xdr:sp macro="" textlink="">
      <xdr:nvSpPr>
        <xdr:cNvPr id="534" name="テキスト ボックス 533"/>
        <xdr:cNvSpPr txBox="1"/>
      </xdr:nvSpPr>
      <xdr:spPr>
        <a:xfrm>
          <a:off x="12579428" y="67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162179</xdr:rowOff>
    </xdr:from>
    <xdr:to>
      <xdr:col>85</xdr:col>
      <xdr:colOff>177800</xdr:colOff>
      <xdr:row>32</xdr:row>
      <xdr:rowOff>92329</xdr:rowOff>
    </xdr:to>
    <xdr:sp macro="" textlink="">
      <xdr:nvSpPr>
        <xdr:cNvPr id="540" name="楕円 539"/>
        <xdr:cNvSpPr/>
      </xdr:nvSpPr>
      <xdr:spPr>
        <a:xfrm>
          <a:off x="16268700" y="54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115206</xdr:rowOff>
    </xdr:from>
    <xdr:ext cx="534377" cy="259045"/>
    <xdr:sp macro="" textlink="">
      <xdr:nvSpPr>
        <xdr:cNvPr id="541" name="災害復旧事業費該当値テキスト"/>
        <xdr:cNvSpPr txBox="1"/>
      </xdr:nvSpPr>
      <xdr:spPr>
        <a:xfrm>
          <a:off x="16370300" y="543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109487</xdr:rowOff>
    </xdr:from>
    <xdr:to>
      <xdr:col>81</xdr:col>
      <xdr:colOff>101600</xdr:colOff>
      <xdr:row>33</xdr:row>
      <xdr:rowOff>39637</xdr:rowOff>
    </xdr:to>
    <xdr:sp macro="" textlink="">
      <xdr:nvSpPr>
        <xdr:cNvPr id="542" name="楕円 541"/>
        <xdr:cNvSpPr/>
      </xdr:nvSpPr>
      <xdr:spPr>
        <a:xfrm>
          <a:off x="15430500" y="55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56164</xdr:rowOff>
    </xdr:from>
    <xdr:ext cx="534377" cy="259045"/>
    <xdr:sp macro="" textlink="">
      <xdr:nvSpPr>
        <xdr:cNvPr id="543" name="テキスト ボックス 542"/>
        <xdr:cNvSpPr txBox="1"/>
      </xdr:nvSpPr>
      <xdr:spPr>
        <a:xfrm>
          <a:off x="15214111" y="53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155334</xdr:rowOff>
    </xdr:from>
    <xdr:to>
      <xdr:col>76</xdr:col>
      <xdr:colOff>165100</xdr:colOff>
      <xdr:row>31</xdr:row>
      <xdr:rowOff>85484</xdr:rowOff>
    </xdr:to>
    <xdr:sp macro="" textlink="">
      <xdr:nvSpPr>
        <xdr:cNvPr id="544" name="楕円 543"/>
        <xdr:cNvSpPr/>
      </xdr:nvSpPr>
      <xdr:spPr>
        <a:xfrm>
          <a:off x="14541500" y="52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102011</xdr:rowOff>
    </xdr:from>
    <xdr:ext cx="599010" cy="259045"/>
    <xdr:sp macro="" textlink="">
      <xdr:nvSpPr>
        <xdr:cNvPr id="545" name="テキスト ボックス 544"/>
        <xdr:cNvSpPr txBox="1"/>
      </xdr:nvSpPr>
      <xdr:spPr>
        <a:xfrm>
          <a:off x="14292795" y="507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161976</xdr:rowOff>
    </xdr:from>
    <xdr:to>
      <xdr:col>72</xdr:col>
      <xdr:colOff>38100</xdr:colOff>
      <xdr:row>32</xdr:row>
      <xdr:rowOff>92126</xdr:rowOff>
    </xdr:to>
    <xdr:sp macro="" textlink="">
      <xdr:nvSpPr>
        <xdr:cNvPr id="546" name="楕円 545"/>
        <xdr:cNvSpPr/>
      </xdr:nvSpPr>
      <xdr:spPr>
        <a:xfrm>
          <a:off x="13652500" y="54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108653</xdr:rowOff>
    </xdr:from>
    <xdr:ext cx="534377" cy="259045"/>
    <xdr:sp macro="" textlink="">
      <xdr:nvSpPr>
        <xdr:cNvPr id="547" name="テキスト ボックス 546"/>
        <xdr:cNvSpPr txBox="1"/>
      </xdr:nvSpPr>
      <xdr:spPr>
        <a:xfrm>
          <a:off x="13436111" y="5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36868</xdr:rowOff>
    </xdr:from>
    <xdr:to>
      <xdr:col>67</xdr:col>
      <xdr:colOff>101600</xdr:colOff>
      <xdr:row>33</xdr:row>
      <xdr:rowOff>138468</xdr:rowOff>
    </xdr:to>
    <xdr:sp macro="" textlink="">
      <xdr:nvSpPr>
        <xdr:cNvPr id="548" name="楕円 547"/>
        <xdr:cNvSpPr/>
      </xdr:nvSpPr>
      <xdr:spPr>
        <a:xfrm>
          <a:off x="12763500" y="5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154995</xdr:rowOff>
    </xdr:from>
    <xdr:ext cx="534377" cy="259045"/>
    <xdr:sp macro="" textlink="">
      <xdr:nvSpPr>
        <xdr:cNvPr id="549" name="テキスト ボックス 548"/>
        <xdr:cNvSpPr txBox="1"/>
      </xdr:nvSpPr>
      <xdr:spPr>
        <a:xfrm>
          <a:off x="12547111" y="54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164027</xdr:rowOff>
    </xdr:from>
    <xdr:to>
      <xdr:col>85</xdr:col>
      <xdr:colOff>126364</xdr:colOff>
      <xdr:row>78</xdr:row>
      <xdr:rowOff>77939</xdr:rowOff>
    </xdr:to>
    <xdr:cxnSp macro="">
      <xdr:nvCxnSpPr>
        <xdr:cNvPr id="622" name="直線コネクタ 621"/>
        <xdr:cNvCxnSpPr/>
      </xdr:nvCxnSpPr>
      <xdr:spPr>
        <a:xfrm flipV="1">
          <a:off x="16317595" y="12336977"/>
          <a:ext cx="1269" cy="111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81766</xdr:rowOff>
    </xdr:from>
    <xdr:ext cx="469744" cy="259045"/>
    <xdr:sp macro="" textlink="">
      <xdr:nvSpPr>
        <xdr:cNvPr id="623" name="公債費最小値テキスト"/>
        <xdr:cNvSpPr txBox="1"/>
      </xdr:nvSpPr>
      <xdr:spPr>
        <a:xfrm>
          <a:off x="16370300" y="1345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77939</xdr:rowOff>
    </xdr:from>
    <xdr:to>
      <xdr:col>86</xdr:col>
      <xdr:colOff>25400</xdr:colOff>
      <xdr:row>78</xdr:row>
      <xdr:rowOff>77939</xdr:rowOff>
    </xdr:to>
    <xdr:cxnSp macro="">
      <xdr:nvCxnSpPr>
        <xdr:cNvPr id="624" name="直線コネクタ 623"/>
        <xdr:cNvCxnSpPr/>
      </xdr:nvCxnSpPr>
      <xdr:spPr>
        <a:xfrm>
          <a:off x="16230600" y="1345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110704</xdr:rowOff>
    </xdr:from>
    <xdr:ext cx="534377" cy="259045"/>
    <xdr:sp macro="" textlink="">
      <xdr:nvSpPr>
        <xdr:cNvPr id="625" name="公債費最大値テキスト"/>
        <xdr:cNvSpPr txBox="1"/>
      </xdr:nvSpPr>
      <xdr:spPr>
        <a:xfrm>
          <a:off x="16370300" y="121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164027</xdr:rowOff>
    </xdr:from>
    <xdr:to>
      <xdr:col>86</xdr:col>
      <xdr:colOff>25400</xdr:colOff>
      <xdr:row>71</xdr:row>
      <xdr:rowOff>164027</xdr:rowOff>
    </xdr:to>
    <xdr:cxnSp macro="">
      <xdr:nvCxnSpPr>
        <xdr:cNvPr id="626" name="直線コネクタ 625"/>
        <xdr:cNvCxnSpPr/>
      </xdr:nvCxnSpPr>
      <xdr:spPr>
        <a:xfrm>
          <a:off x="16230600" y="12336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37573</xdr:rowOff>
    </xdr:from>
    <xdr:to>
      <xdr:col>85</xdr:col>
      <xdr:colOff>127000</xdr:colOff>
      <xdr:row>74</xdr:row>
      <xdr:rowOff>128746</xdr:rowOff>
    </xdr:to>
    <xdr:cxnSp macro="">
      <xdr:nvCxnSpPr>
        <xdr:cNvPr id="627" name="直線コネクタ 626"/>
        <xdr:cNvCxnSpPr/>
      </xdr:nvCxnSpPr>
      <xdr:spPr>
        <a:xfrm flipV="1">
          <a:off x="15481300" y="12724873"/>
          <a:ext cx="8382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166920</xdr:rowOff>
    </xdr:from>
    <xdr:ext cx="534377" cy="259045"/>
    <xdr:sp macro="" textlink="">
      <xdr:nvSpPr>
        <xdr:cNvPr id="628" name="公債費平均値テキスト"/>
        <xdr:cNvSpPr txBox="1"/>
      </xdr:nvSpPr>
      <xdr:spPr>
        <a:xfrm>
          <a:off x="16370300" y="12854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17043</xdr:rowOff>
    </xdr:from>
    <xdr:to>
      <xdr:col>85</xdr:col>
      <xdr:colOff>177800</xdr:colOff>
      <xdr:row>75</xdr:row>
      <xdr:rowOff>118643</xdr:rowOff>
    </xdr:to>
    <xdr:sp macro="" textlink="">
      <xdr:nvSpPr>
        <xdr:cNvPr id="629" name="フローチャート: 判断 628"/>
        <xdr:cNvSpPr/>
      </xdr:nvSpPr>
      <xdr:spPr>
        <a:xfrm>
          <a:off x="162687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145700</xdr:rowOff>
    </xdr:from>
    <xdr:to>
      <xdr:col>81</xdr:col>
      <xdr:colOff>50800</xdr:colOff>
      <xdr:row>74</xdr:row>
      <xdr:rowOff>128746</xdr:rowOff>
    </xdr:to>
    <xdr:cxnSp macro="">
      <xdr:nvCxnSpPr>
        <xdr:cNvPr id="630" name="直線コネクタ 629"/>
        <xdr:cNvCxnSpPr/>
      </xdr:nvCxnSpPr>
      <xdr:spPr>
        <a:xfrm>
          <a:off x="14592300" y="12318650"/>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3994</xdr:rowOff>
    </xdr:from>
    <xdr:to>
      <xdr:col>81</xdr:col>
      <xdr:colOff>101600</xdr:colOff>
      <xdr:row>75</xdr:row>
      <xdr:rowOff>105594</xdr:rowOff>
    </xdr:to>
    <xdr:sp macro="" textlink="">
      <xdr:nvSpPr>
        <xdr:cNvPr id="631" name="フローチャート: 判断 630"/>
        <xdr:cNvSpPr/>
      </xdr:nvSpPr>
      <xdr:spPr>
        <a:xfrm>
          <a:off x="15430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96721</xdr:rowOff>
    </xdr:from>
    <xdr:ext cx="534377" cy="259045"/>
    <xdr:sp macro="" textlink="">
      <xdr:nvSpPr>
        <xdr:cNvPr id="632" name="テキスト ボックス 631"/>
        <xdr:cNvSpPr txBox="1"/>
      </xdr:nvSpPr>
      <xdr:spPr>
        <a:xfrm>
          <a:off x="15214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145700</xdr:rowOff>
    </xdr:from>
    <xdr:to>
      <xdr:col>76</xdr:col>
      <xdr:colOff>114300</xdr:colOff>
      <xdr:row>73</xdr:row>
      <xdr:rowOff>18732</xdr:rowOff>
    </xdr:to>
    <xdr:cxnSp macro="">
      <xdr:nvCxnSpPr>
        <xdr:cNvPr id="633" name="直線コネクタ 632"/>
        <xdr:cNvCxnSpPr/>
      </xdr:nvCxnSpPr>
      <xdr:spPr>
        <a:xfrm flipV="1">
          <a:off x="13703300" y="12318650"/>
          <a:ext cx="889000" cy="2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156128</xdr:rowOff>
    </xdr:from>
    <xdr:to>
      <xdr:col>76</xdr:col>
      <xdr:colOff>165100</xdr:colOff>
      <xdr:row>75</xdr:row>
      <xdr:rowOff>86278</xdr:rowOff>
    </xdr:to>
    <xdr:sp macro="" textlink="">
      <xdr:nvSpPr>
        <xdr:cNvPr id="634" name="フローチャート: 判断 633"/>
        <xdr:cNvSpPr/>
      </xdr:nvSpPr>
      <xdr:spPr>
        <a:xfrm>
          <a:off x="14541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77405</xdr:rowOff>
    </xdr:from>
    <xdr:ext cx="534377" cy="259045"/>
    <xdr:sp macro="" textlink="">
      <xdr:nvSpPr>
        <xdr:cNvPr id="635" name="テキスト ボックス 634"/>
        <xdr:cNvSpPr txBox="1"/>
      </xdr:nvSpPr>
      <xdr:spPr>
        <a:xfrm>
          <a:off x="14325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92608</xdr:rowOff>
    </xdr:from>
    <xdr:to>
      <xdr:col>71</xdr:col>
      <xdr:colOff>177800</xdr:colOff>
      <xdr:row>73</xdr:row>
      <xdr:rowOff>18732</xdr:rowOff>
    </xdr:to>
    <xdr:cxnSp macro="">
      <xdr:nvCxnSpPr>
        <xdr:cNvPr id="636" name="直線コネクタ 635"/>
        <xdr:cNvCxnSpPr/>
      </xdr:nvCxnSpPr>
      <xdr:spPr>
        <a:xfrm>
          <a:off x="12814300" y="12265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7" name="フローチャート: 判断 636"/>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20578</xdr:rowOff>
    </xdr:from>
    <xdr:ext cx="534377" cy="259045"/>
    <xdr:sp macro="" textlink="">
      <xdr:nvSpPr>
        <xdr:cNvPr id="638" name="テキスト ボックス 637"/>
        <xdr:cNvSpPr txBox="1"/>
      </xdr:nvSpPr>
      <xdr:spPr>
        <a:xfrm>
          <a:off x="13436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64612</xdr:rowOff>
    </xdr:from>
    <xdr:to>
      <xdr:col>67</xdr:col>
      <xdr:colOff>101600</xdr:colOff>
      <xdr:row>75</xdr:row>
      <xdr:rowOff>166212</xdr:rowOff>
    </xdr:to>
    <xdr:sp macro="" textlink="">
      <xdr:nvSpPr>
        <xdr:cNvPr id="639" name="フローチャート: 判断 638"/>
        <xdr:cNvSpPr/>
      </xdr:nvSpPr>
      <xdr:spPr>
        <a:xfrm>
          <a:off x="12763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157339</xdr:rowOff>
    </xdr:from>
    <xdr:ext cx="534377" cy="259045"/>
    <xdr:sp macro="" textlink="">
      <xdr:nvSpPr>
        <xdr:cNvPr id="640" name="テキスト ボックス 639"/>
        <xdr:cNvSpPr txBox="1"/>
      </xdr:nvSpPr>
      <xdr:spPr>
        <a:xfrm>
          <a:off x="12547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158223</xdr:rowOff>
    </xdr:from>
    <xdr:to>
      <xdr:col>85</xdr:col>
      <xdr:colOff>177800</xdr:colOff>
      <xdr:row>74</xdr:row>
      <xdr:rowOff>88373</xdr:rowOff>
    </xdr:to>
    <xdr:sp macro="" textlink="">
      <xdr:nvSpPr>
        <xdr:cNvPr id="646" name="楕円 645"/>
        <xdr:cNvSpPr/>
      </xdr:nvSpPr>
      <xdr:spPr>
        <a:xfrm>
          <a:off x="16268700" y="126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9650</xdr:rowOff>
    </xdr:from>
    <xdr:ext cx="534377" cy="259045"/>
    <xdr:sp macro="" textlink="">
      <xdr:nvSpPr>
        <xdr:cNvPr id="647" name="公債費該当値テキスト"/>
        <xdr:cNvSpPr txBox="1"/>
      </xdr:nvSpPr>
      <xdr:spPr>
        <a:xfrm>
          <a:off x="16370300" y="125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77946</xdr:rowOff>
    </xdr:from>
    <xdr:to>
      <xdr:col>81</xdr:col>
      <xdr:colOff>101600</xdr:colOff>
      <xdr:row>75</xdr:row>
      <xdr:rowOff>8096</xdr:rowOff>
    </xdr:to>
    <xdr:sp macro="" textlink="">
      <xdr:nvSpPr>
        <xdr:cNvPr id="648" name="楕円 647"/>
        <xdr:cNvSpPr/>
      </xdr:nvSpPr>
      <xdr:spPr>
        <a:xfrm>
          <a:off x="154305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24623</xdr:rowOff>
    </xdr:from>
    <xdr:ext cx="534377" cy="259045"/>
    <xdr:sp macro="" textlink="">
      <xdr:nvSpPr>
        <xdr:cNvPr id="649" name="テキスト ボックス 648"/>
        <xdr:cNvSpPr txBox="1"/>
      </xdr:nvSpPr>
      <xdr:spPr>
        <a:xfrm>
          <a:off x="15214111" y="12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94900</xdr:rowOff>
    </xdr:from>
    <xdr:to>
      <xdr:col>76</xdr:col>
      <xdr:colOff>165100</xdr:colOff>
      <xdr:row>72</xdr:row>
      <xdr:rowOff>25050</xdr:rowOff>
    </xdr:to>
    <xdr:sp macro="" textlink="">
      <xdr:nvSpPr>
        <xdr:cNvPr id="650" name="楕円 649"/>
        <xdr:cNvSpPr/>
      </xdr:nvSpPr>
      <xdr:spPr>
        <a:xfrm>
          <a:off x="145415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41577</xdr:rowOff>
    </xdr:from>
    <xdr:ext cx="534377" cy="259045"/>
    <xdr:sp macro="" textlink="">
      <xdr:nvSpPr>
        <xdr:cNvPr id="651" name="テキスト ボックス 650"/>
        <xdr:cNvSpPr txBox="1"/>
      </xdr:nvSpPr>
      <xdr:spPr>
        <a:xfrm>
          <a:off x="14325111" y="120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139382</xdr:rowOff>
    </xdr:from>
    <xdr:to>
      <xdr:col>72</xdr:col>
      <xdr:colOff>38100</xdr:colOff>
      <xdr:row>73</xdr:row>
      <xdr:rowOff>69532</xdr:rowOff>
    </xdr:to>
    <xdr:sp macro="" textlink="">
      <xdr:nvSpPr>
        <xdr:cNvPr id="652" name="楕円 651"/>
        <xdr:cNvSpPr/>
      </xdr:nvSpPr>
      <xdr:spPr>
        <a:xfrm>
          <a:off x="136525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86059</xdr:rowOff>
    </xdr:from>
    <xdr:ext cx="534377" cy="259045"/>
    <xdr:sp macro="" textlink="">
      <xdr:nvSpPr>
        <xdr:cNvPr id="653" name="テキスト ボックス 652"/>
        <xdr:cNvSpPr txBox="1"/>
      </xdr:nvSpPr>
      <xdr:spPr>
        <a:xfrm>
          <a:off x="13436111" y="122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41808</xdr:rowOff>
    </xdr:from>
    <xdr:to>
      <xdr:col>67</xdr:col>
      <xdr:colOff>101600</xdr:colOff>
      <xdr:row>71</xdr:row>
      <xdr:rowOff>143408</xdr:rowOff>
    </xdr:to>
    <xdr:sp macro="" textlink="">
      <xdr:nvSpPr>
        <xdr:cNvPr id="654" name="楕円 653"/>
        <xdr:cNvSpPr/>
      </xdr:nvSpPr>
      <xdr:spPr>
        <a:xfrm>
          <a:off x="12763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159935</xdr:rowOff>
    </xdr:from>
    <xdr:ext cx="534377" cy="259045"/>
    <xdr:sp macro="" textlink="">
      <xdr:nvSpPr>
        <xdr:cNvPr id="655" name="テキスト ボックス 654"/>
        <xdr:cNvSpPr txBox="1"/>
      </xdr:nvSpPr>
      <xdr:spPr>
        <a:xfrm>
          <a:off x="12547111" y="119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5463</xdr:rowOff>
    </xdr:from>
    <xdr:to>
      <xdr:col>85</xdr:col>
      <xdr:colOff>126364</xdr:colOff>
      <xdr:row>98</xdr:row>
      <xdr:rowOff>136565</xdr:rowOff>
    </xdr:to>
    <xdr:cxnSp macro="">
      <xdr:nvCxnSpPr>
        <xdr:cNvPr id="677" name="直線コネクタ 676"/>
        <xdr:cNvCxnSpPr/>
      </xdr:nvCxnSpPr>
      <xdr:spPr>
        <a:xfrm flipV="1">
          <a:off x="16317595" y="16121763"/>
          <a:ext cx="1269" cy="816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170257</xdr:rowOff>
    </xdr:from>
    <xdr:ext cx="469744" cy="259045"/>
    <xdr:sp macro="" textlink="">
      <xdr:nvSpPr>
        <xdr:cNvPr id="678" name="積立金最小値テキスト"/>
        <xdr:cNvSpPr txBox="1"/>
      </xdr:nvSpPr>
      <xdr:spPr>
        <a:xfrm>
          <a:off x="16370300" y="1697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136565</xdr:rowOff>
    </xdr:from>
    <xdr:to>
      <xdr:col>86</xdr:col>
      <xdr:colOff>25400</xdr:colOff>
      <xdr:row>98</xdr:row>
      <xdr:rowOff>136565</xdr:rowOff>
    </xdr:to>
    <xdr:cxnSp macro="">
      <xdr:nvCxnSpPr>
        <xdr:cNvPr id="679" name="直線コネクタ 678"/>
        <xdr:cNvCxnSpPr/>
      </xdr:nvCxnSpPr>
      <xdr:spPr>
        <a:xfrm>
          <a:off x="16230600" y="1693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123590</xdr:rowOff>
    </xdr:from>
    <xdr:ext cx="599010" cy="259045"/>
    <xdr:sp macro="" textlink="">
      <xdr:nvSpPr>
        <xdr:cNvPr id="680" name="積立金最大値テキスト"/>
        <xdr:cNvSpPr txBox="1"/>
      </xdr:nvSpPr>
      <xdr:spPr>
        <a:xfrm>
          <a:off x="16370300" y="1589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5463</xdr:rowOff>
    </xdr:from>
    <xdr:to>
      <xdr:col>86</xdr:col>
      <xdr:colOff>25400</xdr:colOff>
      <xdr:row>94</xdr:row>
      <xdr:rowOff>5463</xdr:rowOff>
    </xdr:to>
    <xdr:cxnSp macro="">
      <xdr:nvCxnSpPr>
        <xdr:cNvPr id="681" name="直線コネクタ 680"/>
        <xdr:cNvCxnSpPr/>
      </xdr:nvCxnSpPr>
      <xdr:spPr>
        <a:xfrm>
          <a:off x="16230600" y="161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5463</xdr:rowOff>
    </xdr:from>
    <xdr:to>
      <xdr:col>85</xdr:col>
      <xdr:colOff>127000</xdr:colOff>
      <xdr:row>95</xdr:row>
      <xdr:rowOff>56409</xdr:rowOff>
    </xdr:to>
    <xdr:cxnSp macro="">
      <xdr:nvCxnSpPr>
        <xdr:cNvPr id="682" name="直線コネクタ 681"/>
        <xdr:cNvCxnSpPr/>
      </xdr:nvCxnSpPr>
      <xdr:spPr>
        <a:xfrm flipV="1">
          <a:off x="15481300" y="16121763"/>
          <a:ext cx="838200" cy="2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43257</xdr:rowOff>
    </xdr:from>
    <xdr:ext cx="534377" cy="259045"/>
    <xdr:sp macro="" textlink="">
      <xdr:nvSpPr>
        <xdr:cNvPr id="683" name="積立金平均値テキスト"/>
        <xdr:cNvSpPr txBox="1"/>
      </xdr:nvSpPr>
      <xdr:spPr>
        <a:xfrm>
          <a:off x="16370300" y="1684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64830</xdr:rowOff>
    </xdr:from>
    <xdr:to>
      <xdr:col>85</xdr:col>
      <xdr:colOff>177800</xdr:colOff>
      <xdr:row>98</xdr:row>
      <xdr:rowOff>166430</xdr:rowOff>
    </xdr:to>
    <xdr:sp macro="" textlink="">
      <xdr:nvSpPr>
        <xdr:cNvPr id="684" name="フローチャート: 判断 683"/>
        <xdr:cNvSpPr/>
      </xdr:nvSpPr>
      <xdr:spPr>
        <a:xfrm>
          <a:off x="16268700" y="1686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56409</xdr:rowOff>
    </xdr:from>
    <xdr:to>
      <xdr:col>81</xdr:col>
      <xdr:colOff>50800</xdr:colOff>
      <xdr:row>95</xdr:row>
      <xdr:rowOff>102226</xdr:rowOff>
    </xdr:to>
    <xdr:cxnSp macro="">
      <xdr:nvCxnSpPr>
        <xdr:cNvPr id="685" name="直線コネクタ 684"/>
        <xdr:cNvCxnSpPr/>
      </xdr:nvCxnSpPr>
      <xdr:spPr>
        <a:xfrm flipV="1">
          <a:off x="14592300" y="16344159"/>
          <a:ext cx="8890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61987</xdr:rowOff>
    </xdr:from>
    <xdr:to>
      <xdr:col>81</xdr:col>
      <xdr:colOff>101600</xdr:colOff>
      <xdr:row>98</xdr:row>
      <xdr:rowOff>163587</xdr:rowOff>
    </xdr:to>
    <xdr:sp macro="" textlink="">
      <xdr:nvSpPr>
        <xdr:cNvPr id="686" name="フローチャート: 判断 685"/>
        <xdr:cNvSpPr/>
      </xdr:nvSpPr>
      <xdr:spPr>
        <a:xfrm>
          <a:off x="15430500" y="1686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154714</xdr:rowOff>
    </xdr:from>
    <xdr:ext cx="534377" cy="259045"/>
    <xdr:sp macro="" textlink="">
      <xdr:nvSpPr>
        <xdr:cNvPr id="687" name="テキスト ボックス 686"/>
        <xdr:cNvSpPr txBox="1"/>
      </xdr:nvSpPr>
      <xdr:spPr>
        <a:xfrm>
          <a:off x="15214111" y="1695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42925</xdr:rowOff>
    </xdr:from>
    <xdr:to>
      <xdr:col>76</xdr:col>
      <xdr:colOff>114300</xdr:colOff>
      <xdr:row>95</xdr:row>
      <xdr:rowOff>102226</xdr:rowOff>
    </xdr:to>
    <xdr:cxnSp macro="">
      <xdr:nvCxnSpPr>
        <xdr:cNvPr id="688" name="直線コネクタ 687"/>
        <xdr:cNvCxnSpPr/>
      </xdr:nvCxnSpPr>
      <xdr:spPr>
        <a:xfrm>
          <a:off x="13703300" y="15816325"/>
          <a:ext cx="889000" cy="5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43151</xdr:rowOff>
    </xdr:from>
    <xdr:to>
      <xdr:col>76</xdr:col>
      <xdr:colOff>165100</xdr:colOff>
      <xdr:row>98</xdr:row>
      <xdr:rowOff>144751</xdr:rowOff>
    </xdr:to>
    <xdr:sp macro="" textlink="">
      <xdr:nvSpPr>
        <xdr:cNvPr id="689" name="フローチャート: 判断 688"/>
        <xdr:cNvSpPr/>
      </xdr:nvSpPr>
      <xdr:spPr>
        <a:xfrm>
          <a:off x="14541500" y="1684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135878</xdr:rowOff>
    </xdr:from>
    <xdr:ext cx="534377" cy="259045"/>
    <xdr:sp macro="" textlink="">
      <xdr:nvSpPr>
        <xdr:cNvPr id="690" name="テキスト ボックス 689"/>
        <xdr:cNvSpPr txBox="1"/>
      </xdr:nvSpPr>
      <xdr:spPr>
        <a:xfrm>
          <a:off x="14325111" y="169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75392</xdr:rowOff>
    </xdr:from>
    <xdr:to>
      <xdr:col>71</xdr:col>
      <xdr:colOff>177800</xdr:colOff>
      <xdr:row>92</xdr:row>
      <xdr:rowOff>42925</xdr:rowOff>
    </xdr:to>
    <xdr:cxnSp macro="">
      <xdr:nvCxnSpPr>
        <xdr:cNvPr id="691" name="直線コネクタ 690"/>
        <xdr:cNvCxnSpPr/>
      </xdr:nvCxnSpPr>
      <xdr:spPr>
        <a:xfrm>
          <a:off x="12814300" y="15505892"/>
          <a:ext cx="889000" cy="3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92" name="フローチャート: 判断 691"/>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93" name="テキスト ボックス 692"/>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68799</xdr:rowOff>
    </xdr:from>
    <xdr:to>
      <xdr:col>67</xdr:col>
      <xdr:colOff>101600</xdr:colOff>
      <xdr:row>98</xdr:row>
      <xdr:rowOff>170399</xdr:rowOff>
    </xdr:to>
    <xdr:sp macro="" textlink="">
      <xdr:nvSpPr>
        <xdr:cNvPr id="694" name="フローチャート: 判断 693"/>
        <xdr:cNvSpPr/>
      </xdr:nvSpPr>
      <xdr:spPr>
        <a:xfrm>
          <a:off x="12763500" y="1687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161526</xdr:rowOff>
    </xdr:from>
    <xdr:ext cx="469744" cy="259045"/>
    <xdr:sp macro="" textlink="">
      <xdr:nvSpPr>
        <xdr:cNvPr id="695" name="テキスト ボックス 694"/>
        <xdr:cNvSpPr txBox="1"/>
      </xdr:nvSpPr>
      <xdr:spPr>
        <a:xfrm>
          <a:off x="12579428" y="169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126113</xdr:rowOff>
    </xdr:from>
    <xdr:to>
      <xdr:col>85</xdr:col>
      <xdr:colOff>177800</xdr:colOff>
      <xdr:row>94</xdr:row>
      <xdr:rowOff>56263</xdr:rowOff>
    </xdr:to>
    <xdr:sp macro="" textlink="">
      <xdr:nvSpPr>
        <xdr:cNvPr id="701" name="楕円 700"/>
        <xdr:cNvSpPr/>
      </xdr:nvSpPr>
      <xdr:spPr>
        <a:xfrm>
          <a:off x="16268700" y="160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79140</xdr:rowOff>
    </xdr:from>
    <xdr:ext cx="599010" cy="259045"/>
    <xdr:sp macro="" textlink="">
      <xdr:nvSpPr>
        <xdr:cNvPr id="702" name="積立金該当値テキスト"/>
        <xdr:cNvSpPr txBox="1"/>
      </xdr:nvSpPr>
      <xdr:spPr>
        <a:xfrm>
          <a:off x="16370300" y="1602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5609</xdr:rowOff>
    </xdr:from>
    <xdr:to>
      <xdr:col>81</xdr:col>
      <xdr:colOff>101600</xdr:colOff>
      <xdr:row>95</xdr:row>
      <xdr:rowOff>107209</xdr:rowOff>
    </xdr:to>
    <xdr:sp macro="" textlink="">
      <xdr:nvSpPr>
        <xdr:cNvPr id="703" name="楕円 702"/>
        <xdr:cNvSpPr/>
      </xdr:nvSpPr>
      <xdr:spPr>
        <a:xfrm>
          <a:off x="15430500" y="162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123736</xdr:rowOff>
    </xdr:from>
    <xdr:ext cx="599010" cy="259045"/>
    <xdr:sp macro="" textlink="">
      <xdr:nvSpPr>
        <xdr:cNvPr id="704" name="テキスト ボックス 703"/>
        <xdr:cNvSpPr txBox="1"/>
      </xdr:nvSpPr>
      <xdr:spPr>
        <a:xfrm>
          <a:off x="15181795" y="1606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51426</xdr:rowOff>
    </xdr:from>
    <xdr:to>
      <xdr:col>76</xdr:col>
      <xdr:colOff>165100</xdr:colOff>
      <xdr:row>95</xdr:row>
      <xdr:rowOff>153026</xdr:rowOff>
    </xdr:to>
    <xdr:sp macro="" textlink="">
      <xdr:nvSpPr>
        <xdr:cNvPr id="705" name="楕円 704"/>
        <xdr:cNvSpPr/>
      </xdr:nvSpPr>
      <xdr:spPr>
        <a:xfrm>
          <a:off x="14541500" y="163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169553</xdr:rowOff>
    </xdr:from>
    <xdr:ext cx="599010" cy="259045"/>
    <xdr:sp macro="" textlink="">
      <xdr:nvSpPr>
        <xdr:cNvPr id="706" name="テキスト ボックス 705"/>
        <xdr:cNvSpPr txBox="1"/>
      </xdr:nvSpPr>
      <xdr:spPr>
        <a:xfrm>
          <a:off x="14292795" y="1611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163575</xdr:rowOff>
    </xdr:from>
    <xdr:to>
      <xdr:col>72</xdr:col>
      <xdr:colOff>38100</xdr:colOff>
      <xdr:row>92</xdr:row>
      <xdr:rowOff>93725</xdr:rowOff>
    </xdr:to>
    <xdr:sp macro="" textlink="">
      <xdr:nvSpPr>
        <xdr:cNvPr id="707" name="楕円 706"/>
        <xdr:cNvSpPr/>
      </xdr:nvSpPr>
      <xdr:spPr>
        <a:xfrm>
          <a:off x="13652500" y="157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110252</xdr:rowOff>
    </xdr:from>
    <xdr:ext cx="599010" cy="259045"/>
    <xdr:sp macro="" textlink="">
      <xdr:nvSpPr>
        <xdr:cNvPr id="708" name="テキスト ボックス 707"/>
        <xdr:cNvSpPr txBox="1"/>
      </xdr:nvSpPr>
      <xdr:spPr>
        <a:xfrm>
          <a:off x="13403795" y="1554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24592</xdr:rowOff>
    </xdr:from>
    <xdr:to>
      <xdr:col>67</xdr:col>
      <xdr:colOff>101600</xdr:colOff>
      <xdr:row>90</xdr:row>
      <xdr:rowOff>126192</xdr:rowOff>
    </xdr:to>
    <xdr:sp macro="" textlink="">
      <xdr:nvSpPr>
        <xdr:cNvPr id="709" name="楕円 708"/>
        <xdr:cNvSpPr/>
      </xdr:nvSpPr>
      <xdr:spPr>
        <a:xfrm>
          <a:off x="12763500" y="15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142719</xdr:rowOff>
    </xdr:from>
    <xdr:ext cx="599010" cy="259045"/>
    <xdr:sp macro="" textlink="">
      <xdr:nvSpPr>
        <xdr:cNvPr id="710" name="テキスト ボックス 709"/>
        <xdr:cNvSpPr txBox="1"/>
      </xdr:nvSpPr>
      <xdr:spPr>
        <a:xfrm>
          <a:off x="12514795" y="152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4" name="直線コネクタ 733"/>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7"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38" name="直線コネクタ 737"/>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83312</xdr:rowOff>
    </xdr:from>
    <xdr:to>
      <xdr:col>116</xdr:col>
      <xdr:colOff>63500</xdr:colOff>
      <xdr:row>37</xdr:row>
      <xdr:rowOff>99822</xdr:rowOff>
    </xdr:to>
    <xdr:cxnSp macro="">
      <xdr:nvCxnSpPr>
        <xdr:cNvPr id="739" name="直線コネクタ 738"/>
        <xdr:cNvCxnSpPr/>
      </xdr:nvCxnSpPr>
      <xdr:spPr>
        <a:xfrm flipV="1">
          <a:off x="21323300" y="6426962"/>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0"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1" name="フローチャート: 判断 740"/>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99822</xdr:rowOff>
    </xdr:from>
    <xdr:to>
      <xdr:col>111</xdr:col>
      <xdr:colOff>177800</xdr:colOff>
      <xdr:row>37</xdr:row>
      <xdr:rowOff>112395</xdr:rowOff>
    </xdr:to>
    <xdr:cxnSp macro="">
      <xdr:nvCxnSpPr>
        <xdr:cNvPr id="742" name="直線コネクタ 741"/>
        <xdr:cNvCxnSpPr/>
      </xdr:nvCxnSpPr>
      <xdr:spPr>
        <a:xfrm flipV="1">
          <a:off x="20434300" y="644347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3" name="フローチャート: 判断 742"/>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44" name="テキスト ボックス 743"/>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112395</xdr:rowOff>
    </xdr:from>
    <xdr:to>
      <xdr:col>107</xdr:col>
      <xdr:colOff>50800</xdr:colOff>
      <xdr:row>37</xdr:row>
      <xdr:rowOff>124587</xdr:rowOff>
    </xdr:to>
    <xdr:cxnSp macro="">
      <xdr:nvCxnSpPr>
        <xdr:cNvPr id="745" name="直線コネクタ 744"/>
        <xdr:cNvCxnSpPr/>
      </xdr:nvCxnSpPr>
      <xdr:spPr>
        <a:xfrm flipV="1">
          <a:off x="19545300" y="645604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6" name="フローチャート: 判断 745"/>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47" name="テキスト ボックス 746"/>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124587</xdr:rowOff>
    </xdr:from>
    <xdr:to>
      <xdr:col>102</xdr:col>
      <xdr:colOff>114300</xdr:colOff>
      <xdr:row>37</xdr:row>
      <xdr:rowOff>135890</xdr:rowOff>
    </xdr:to>
    <xdr:cxnSp macro="">
      <xdr:nvCxnSpPr>
        <xdr:cNvPr id="748" name="直線コネクタ 747"/>
        <xdr:cNvCxnSpPr/>
      </xdr:nvCxnSpPr>
      <xdr:spPr>
        <a:xfrm flipV="1">
          <a:off x="18656300" y="6468237"/>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49" name="フローチャート: 判断 748"/>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131843</xdr:rowOff>
    </xdr:from>
    <xdr:ext cx="378565" cy="259045"/>
    <xdr:sp macro="" textlink="">
      <xdr:nvSpPr>
        <xdr:cNvPr id="750" name="テキスト ボックス 749"/>
        <xdr:cNvSpPr txBox="1"/>
      </xdr:nvSpPr>
      <xdr:spPr>
        <a:xfrm>
          <a:off x="19356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94615</xdr:rowOff>
    </xdr:from>
    <xdr:to>
      <xdr:col>98</xdr:col>
      <xdr:colOff>38100</xdr:colOff>
      <xdr:row>39</xdr:row>
      <xdr:rowOff>24765</xdr:rowOff>
    </xdr:to>
    <xdr:sp macro="" textlink="">
      <xdr:nvSpPr>
        <xdr:cNvPr id="751" name="フローチャート: 判断 750"/>
        <xdr:cNvSpPr/>
      </xdr:nvSpPr>
      <xdr:spPr>
        <a:xfrm>
          <a:off x="18605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15892</xdr:rowOff>
    </xdr:from>
    <xdr:ext cx="378565" cy="259045"/>
    <xdr:sp macro="" textlink="">
      <xdr:nvSpPr>
        <xdr:cNvPr id="752" name="テキスト ボックス 751"/>
        <xdr:cNvSpPr txBox="1"/>
      </xdr:nvSpPr>
      <xdr:spPr>
        <a:xfrm>
          <a:off x="18467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32512</xdr:rowOff>
    </xdr:from>
    <xdr:to>
      <xdr:col>116</xdr:col>
      <xdr:colOff>114300</xdr:colOff>
      <xdr:row>37</xdr:row>
      <xdr:rowOff>134112</xdr:rowOff>
    </xdr:to>
    <xdr:sp macro="" textlink="">
      <xdr:nvSpPr>
        <xdr:cNvPr id="758" name="楕円 757"/>
        <xdr:cNvSpPr/>
      </xdr:nvSpPr>
      <xdr:spPr>
        <a:xfrm>
          <a:off x="221107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55389</xdr:rowOff>
    </xdr:from>
    <xdr:ext cx="469744" cy="259045"/>
    <xdr:sp macro="" textlink="">
      <xdr:nvSpPr>
        <xdr:cNvPr id="759" name="投資及び出資金該当値テキスト"/>
        <xdr:cNvSpPr txBox="1"/>
      </xdr:nvSpPr>
      <xdr:spPr>
        <a:xfrm>
          <a:off x="22212300" y="62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49022</xdr:rowOff>
    </xdr:from>
    <xdr:to>
      <xdr:col>112</xdr:col>
      <xdr:colOff>38100</xdr:colOff>
      <xdr:row>37</xdr:row>
      <xdr:rowOff>150622</xdr:rowOff>
    </xdr:to>
    <xdr:sp macro="" textlink="">
      <xdr:nvSpPr>
        <xdr:cNvPr id="760" name="楕円 759"/>
        <xdr:cNvSpPr/>
      </xdr:nvSpPr>
      <xdr:spPr>
        <a:xfrm>
          <a:off x="21272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141749</xdr:rowOff>
    </xdr:from>
    <xdr:ext cx="469744" cy="259045"/>
    <xdr:sp macro="" textlink="">
      <xdr:nvSpPr>
        <xdr:cNvPr id="761" name="テキスト ボックス 760"/>
        <xdr:cNvSpPr txBox="1"/>
      </xdr:nvSpPr>
      <xdr:spPr>
        <a:xfrm>
          <a:off x="21088428" y="648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61595</xdr:rowOff>
    </xdr:from>
    <xdr:to>
      <xdr:col>107</xdr:col>
      <xdr:colOff>101600</xdr:colOff>
      <xdr:row>37</xdr:row>
      <xdr:rowOff>163195</xdr:rowOff>
    </xdr:to>
    <xdr:sp macro="" textlink="">
      <xdr:nvSpPr>
        <xdr:cNvPr id="762" name="楕円 761"/>
        <xdr:cNvSpPr/>
      </xdr:nvSpPr>
      <xdr:spPr>
        <a:xfrm>
          <a:off x="20383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8272</xdr:rowOff>
    </xdr:from>
    <xdr:ext cx="469744" cy="259045"/>
    <xdr:sp macro="" textlink="">
      <xdr:nvSpPr>
        <xdr:cNvPr id="763" name="テキスト ボックス 762"/>
        <xdr:cNvSpPr txBox="1"/>
      </xdr:nvSpPr>
      <xdr:spPr>
        <a:xfrm>
          <a:off x="20199428"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73787</xdr:rowOff>
    </xdr:from>
    <xdr:to>
      <xdr:col>102</xdr:col>
      <xdr:colOff>165100</xdr:colOff>
      <xdr:row>38</xdr:row>
      <xdr:rowOff>3937</xdr:rowOff>
    </xdr:to>
    <xdr:sp macro="" textlink="">
      <xdr:nvSpPr>
        <xdr:cNvPr id="764" name="楕円 763"/>
        <xdr:cNvSpPr/>
      </xdr:nvSpPr>
      <xdr:spPr>
        <a:xfrm>
          <a:off x="19494500" y="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20464</xdr:rowOff>
    </xdr:from>
    <xdr:ext cx="469744" cy="259045"/>
    <xdr:sp macro="" textlink="">
      <xdr:nvSpPr>
        <xdr:cNvPr id="765" name="テキスト ボックス 764"/>
        <xdr:cNvSpPr txBox="1"/>
      </xdr:nvSpPr>
      <xdr:spPr>
        <a:xfrm>
          <a:off x="19310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66" name="楕円 765"/>
        <xdr:cNvSpPr/>
      </xdr:nvSpPr>
      <xdr:spPr>
        <a:xfrm>
          <a:off x="18605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31767</xdr:rowOff>
    </xdr:from>
    <xdr:ext cx="469744" cy="259045"/>
    <xdr:sp macro="" textlink="">
      <xdr:nvSpPr>
        <xdr:cNvPr id="767" name="テキスト ボックス 766"/>
        <xdr:cNvSpPr txBox="1"/>
      </xdr:nvSpPr>
      <xdr:spPr>
        <a:xfrm>
          <a:off x="18421428"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89" name="直線コネクタ 788"/>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2"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3" name="直線コネクタ 792"/>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48214</xdr:rowOff>
    </xdr:from>
    <xdr:to>
      <xdr:col>116</xdr:col>
      <xdr:colOff>63500</xdr:colOff>
      <xdr:row>57</xdr:row>
      <xdr:rowOff>50637</xdr:rowOff>
    </xdr:to>
    <xdr:cxnSp macro="">
      <xdr:nvCxnSpPr>
        <xdr:cNvPr id="794" name="直線コネクタ 793"/>
        <xdr:cNvCxnSpPr/>
      </xdr:nvCxnSpPr>
      <xdr:spPr>
        <a:xfrm>
          <a:off x="21323300" y="982086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795"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6" name="フローチャート: 判断 795"/>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18085</xdr:rowOff>
    </xdr:from>
    <xdr:to>
      <xdr:col>111</xdr:col>
      <xdr:colOff>177800</xdr:colOff>
      <xdr:row>57</xdr:row>
      <xdr:rowOff>48214</xdr:rowOff>
    </xdr:to>
    <xdr:cxnSp macro="">
      <xdr:nvCxnSpPr>
        <xdr:cNvPr id="797" name="直線コネクタ 796"/>
        <xdr:cNvCxnSpPr/>
      </xdr:nvCxnSpPr>
      <xdr:spPr>
        <a:xfrm>
          <a:off x="20434300" y="9790735"/>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798" name="フローチャート: 判断 797"/>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799" name="テキスト ボックス 798"/>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18085</xdr:rowOff>
    </xdr:from>
    <xdr:to>
      <xdr:col>107</xdr:col>
      <xdr:colOff>50800</xdr:colOff>
      <xdr:row>57</xdr:row>
      <xdr:rowOff>33996</xdr:rowOff>
    </xdr:to>
    <xdr:cxnSp macro="">
      <xdr:nvCxnSpPr>
        <xdr:cNvPr id="800" name="直線コネクタ 799"/>
        <xdr:cNvCxnSpPr/>
      </xdr:nvCxnSpPr>
      <xdr:spPr>
        <a:xfrm flipV="1">
          <a:off x="19545300" y="979073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1" name="フローチャート: 判断 800"/>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2" name="テキスト ボックス 801"/>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3637</xdr:rowOff>
    </xdr:from>
    <xdr:to>
      <xdr:col>102</xdr:col>
      <xdr:colOff>114300</xdr:colOff>
      <xdr:row>57</xdr:row>
      <xdr:rowOff>33996</xdr:rowOff>
    </xdr:to>
    <xdr:cxnSp macro="">
      <xdr:nvCxnSpPr>
        <xdr:cNvPr id="803" name="直線コネクタ 802"/>
        <xdr:cNvCxnSpPr/>
      </xdr:nvCxnSpPr>
      <xdr:spPr>
        <a:xfrm>
          <a:off x="18656300" y="9776287"/>
          <a:ext cx="8890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04" name="フローチャート: 判断 803"/>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05" name="テキスト ボックス 804"/>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57726</xdr:rowOff>
    </xdr:from>
    <xdr:ext cx="469744" cy="259045"/>
    <xdr:sp macro="" textlink="">
      <xdr:nvSpPr>
        <xdr:cNvPr id="807" name="テキスト ボックス 806"/>
        <xdr:cNvSpPr txBox="1"/>
      </xdr:nvSpPr>
      <xdr:spPr>
        <a:xfrm>
          <a:off x="18421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171287</xdr:rowOff>
    </xdr:from>
    <xdr:to>
      <xdr:col>116</xdr:col>
      <xdr:colOff>114300</xdr:colOff>
      <xdr:row>57</xdr:row>
      <xdr:rowOff>101437</xdr:rowOff>
    </xdr:to>
    <xdr:sp macro="" textlink="">
      <xdr:nvSpPr>
        <xdr:cNvPr id="813" name="楕円 812"/>
        <xdr:cNvSpPr/>
      </xdr:nvSpPr>
      <xdr:spPr>
        <a:xfrm>
          <a:off x="22110700" y="97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22714</xdr:rowOff>
    </xdr:from>
    <xdr:ext cx="469744" cy="259045"/>
    <xdr:sp macro="" textlink="">
      <xdr:nvSpPr>
        <xdr:cNvPr id="814" name="貸付金該当値テキスト"/>
        <xdr:cNvSpPr txBox="1"/>
      </xdr:nvSpPr>
      <xdr:spPr>
        <a:xfrm>
          <a:off x="22212300" y="962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168864</xdr:rowOff>
    </xdr:from>
    <xdr:to>
      <xdr:col>112</xdr:col>
      <xdr:colOff>38100</xdr:colOff>
      <xdr:row>57</xdr:row>
      <xdr:rowOff>99014</xdr:rowOff>
    </xdr:to>
    <xdr:sp macro="" textlink="">
      <xdr:nvSpPr>
        <xdr:cNvPr id="815" name="楕円 814"/>
        <xdr:cNvSpPr/>
      </xdr:nvSpPr>
      <xdr:spPr>
        <a:xfrm>
          <a:off x="21272500" y="977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90141</xdr:rowOff>
    </xdr:from>
    <xdr:ext cx="469744" cy="259045"/>
    <xdr:sp macro="" textlink="">
      <xdr:nvSpPr>
        <xdr:cNvPr id="816" name="テキスト ボックス 815"/>
        <xdr:cNvSpPr txBox="1"/>
      </xdr:nvSpPr>
      <xdr:spPr>
        <a:xfrm>
          <a:off x="21088428" y="986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138735</xdr:rowOff>
    </xdr:from>
    <xdr:to>
      <xdr:col>107</xdr:col>
      <xdr:colOff>101600</xdr:colOff>
      <xdr:row>57</xdr:row>
      <xdr:rowOff>68885</xdr:rowOff>
    </xdr:to>
    <xdr:sp macro="" textlink="">
      <xdr:nvSpPr>
        <xdr:cNvPr id="817" name="楕円 816"/>
        <xdr:cNvSpPr/>
      </xdr:nvSpPr>
      <xdr:spPr>
        <a:xfrm>
          <a:off x="20383500" y="9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85412</xdr:rowOff>
    </xdr:from>
    <xdr:ext cx="469744" cy="259045"/>
    <xdr:sp macro="" textlink="">
      <xdr:nvSpPr>
        <xdr:cNvPr id="818" name="テキスト ボックス 817"/>
        <xdr:cNvSpPr txBox="1"/>
      </xdr:nvSpPr>
      <xdr:spPr>
        <a:xfrm>
          <a:off x="20199428" y="95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154646</xdr:rowOff>
    </xdr:from>
    <xdr:to>
      <xdr:col>102</xdr:col>
      <xdr:colOff>165100</xdr:colOff>
      <xdr:row>57</xdr:row>
      <xdr:rowOff>84796</xdr:rowOff>
    </xdr:to>
    <xdr:sp macro="" textlink="">
      <xdr:nvSpPr>
        <xdr:cNvPr id="819" name="楕円 818"/>
        <xdr:cNvSpPr/>
      </xdr:nvSpPr>
      <xdr:spPr>
        <a:xfrm>
          <a:off x="19494500" y="97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75923</xdr:rowOff>
    </xdr:from>
    <xdr:ext cx="469744" cy="259045"/>
    <xdr:sp macro="" textlink="">
      <xdr:nvSpPr>
        <xdr:cNvPr id="820" name="テキスト ボックス 819"/>
        <xdr:cNvSpPr txBox="1"/>
      </xdr:nvSpPr>
      <xdr:spPr>
        <a:xfrm>
          <a:off x="19310428" y="984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124287</xdr:rowOff>
    </xdr:from>
    <xdr:to>
      <xdr:col>98</xdr:col>
      <xdr:colOff>38100</xdr:colOff>
      <xdr:row>57</xdr:row>
      <xdr:rowOff>54437</xdr:rowOff>
    </xdr:to>
    <xdr:sp macro="" textlink="">
      <xdr:nvSpPr>
        <xdr:cNvPr id="821" name="楕円 820"/>
        <xdr:cNvSpPr/>
      </xdr:nvSpPr>
      <xdr:spPr>
        <a:xfrm>
          <a:off x="18605500" y="97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70964</xdr:rowOff>
    </xdr:from>
    <xdr:ext cx="469744" cy="259045"/>
    <xdr:sp macro="" textlink="">
      <xdr:nvSpPr>
        <xdr:cNvPr id="822" name="テキスト ボックス 821"/>
        <xdr:cNvSpPr txBox="1"/>
      </xdr:nvSpPr>
      <xdr:spPr>
        <a:xfrm>
          <a:off x="18421428" y="950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4" name="直線コネクタ 843"/>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5"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6" name="直線コネクタ 845"/>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7"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48" name="直線コネクタ 847"/>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69936</xdr:rowOff>
    </xdr:from>
    <xdr:to>
      <xdr:col>116</xdr:col>
      <xdr:colOff>63500</xdr:colOff>
      <xdr:row>74</xdr:row>
      <xdr:rowOff>141716</xdr:rowOff>
    </xdr:to>
    <xdr:cxnSp macro="">
      <xdr:nvCxnSpPr>
        <xdr:cNvPr id="849" name="直線コネクタ 848"/>
        <xdr:cNvCxnSpPr/>
      </xdr:nvCxnSpPr>
      <xdr:spPr>
        <a:xfrm flipV="1">
          <a:off x="21323300" y="12242886"/>
          <a:ext cx="838200" cy="5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0"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1" name="フローチャート: 判断 850"/>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141716</xdr:rowOff>
    </xdr:from>
    <xdr:to>
      <xdr:col>111</xdr:col>
      <xdr:colOff>177800</xdr:colOff>
      <xdr:row>76</xdr:row>
      <xdr:rowOff>88447</xdr:rowOff>
    </xdr:to>
    <xdr:cxnSp macro="">
      <xdr:nvCxnSpPr>
        <xdr:cNvPr id="852" name="直線コネクタ 851"/>
        <xdr:cNvCxnSpPr/>
      </xdr:nvCxnSpPr>
      <xdr:spPr>
        <a:xfrm flipV="1">
          <a:off x="20434300" y="12829016"/>
          <a:ext cx="889000" cy="2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3" name="フローチャート: 判断 852"/>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54" name="テキスト ボックス 853"/>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111052</xdr:rowOff>
    </xdr:from>
    <xdr:to>
      <xdr:col>107</xdr:col>
      <xdr:colOff>50800</xdr:colOff>
      <xdr:row>76</xdr:row>
      <xdr:rowOff>88447</xdr:rowOff>
    </xdr:to>
    <xdr:cxnSp macro="">
      <xdr:nvCxnSpPr>
        <xdr:cNvPr id="855" name="直線コネクタ 854"/>
        <xdr:cNvCxnSpPr/>
      </xdr:nvCxnSpPr>
      <xdr:spPr>
        <a:xfrm>
          <a:off x="19545300" y="12969802"/>
          <a:ext cx="889000" cy="1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6" name="フローチャート: 判断 855"/>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57" name="テキスト ボックス 856"/>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60618</xdr:rowOff>
    </xdr:from>
    <xdr:to>
      <xdr:col>102</xdr:col>
      <xdr:colOff>114300</xdr:colOff>
      <xdr:row>75</xdr:row>
      <xdr:rowOff>111052</xdr:rowOff>
    </xdr:to>
    <xdr:cxnSp macro="">
      <xdr:nvCxnSpPr>
        <xdr:cNvPr id="858" name="直線コネクタ 857"/>
        <xdr:cNvCxnSpPr/>
      </xdr:nvCxnSpPr>
      <xdr:spPr>
        <a:xfrm>
          <a:off x="18656300" y="12919368"/>
          <a:ext cx="889000" cy="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61491</xdr:rowOff>
    </xdr:from>
    <xdr:to>
      <xdr:col>102</xdr:col>
      <xdr:colOff>165100</xdr:colOff>
      <xdr:row>77</xdr:row>
      <xdr:rowOff>163091</xdr:rowOff>
    </xdr:to>
    <xdr:sp macro="" textlink="">
      <xdr:nvSpPr>
        <xdr:cNvPr id="859" name="フローチャート: 判断 858"/>
        <xdr:cNvSpPr/>
      </xdr:nvSpPr>
      <xdr:spPr>
        <a:xfrm>
          <a:off x="19494500" y="1326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154218</xdr:rowOff>
    </xdr:from>
    <xdr:ext cx="534377" cy="259045"/>
    <xdr:sp macro="" textlink="">
      <xdr:nvSpPr>
        <xdr:cNvPr id="860" name="テキスト ボックス 859"/>
        <xdr:cNvSpPr txBox="1"/>
      </xdr:nvSpPr>
      <xdr:spPr>
        <a:xfrm>
          <a:off x="19278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97065</xdr:rowOff>
    </xdr:from>
    <xdr:to>
      <xdr:col>98</xdr:col>
      <xdr:colOff>38100</xdr:colOff>
      <xdr:row>78</xdr:row>
      <xdr:rowOff>27215</xdr:rowOff>
    </xdr:to>
    <xdr:sp macro="" textlink="">
      <xdr:nvSpPr>
        <xdr:cNvPr id="861" name="フローチャート: 判断 860"/>
        <xdr:cNvSpPr/>
      </xdr:nvSpPr>
      <xdr:spPr>
        <a:xfrm>
          <a:off x="18605500" y="1329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18342</xdr:rowOff>
    </xdr:from>
    <xdr:ext cx="534377" cy="259045"/>
    <xdr:sp macro="" textlink="">
      <xdr:nvSpPr>
        <xdr:cNvPr id="862" name="テキスト ボックス 861"/>
        <xdr:cNvSpPr txBox="1"/>
      </xdr:nvSpPr>
      <xdr:spPr>
        <a:xfrm>
          <a:off x="18389111" y="1339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19136</xdr:rowOff>
    </xdr:from>
    <xdr:to>
      <xdr:col>116</xdr:col>
      <xdr:colOff>114300</xdr:colOff>
      <xdr:row>71</xdr:row>
      <xdr:rowOff>120736</xdr:rowOff>
    </xdr:to>
    <xdr:sp macro="" textlink="">
      <xdr:nvSpPr>
        <xdr:cNvPr id="868" name="楕円 867"/>
        <xdr:cNvSpPr/>
      </xdr:nvSpPr>
      <xdr:spPr>
        <a:xfrm>
          <a:off x="221107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143613</xdr:rowOff>
    </xdr:from>
    <xdr:ext cx="599010" cy="259045"/>
    <xdr:sp macro="" textlink="">
      <xdr:nvSpPr>
        <xdr:cNvPr id="869" name="繰出金該当値テキスト"/>
        <xdr:cNvSpPr txBox="1"/>
      </xdr:nvSpPr>
      <xdr:spPr>
        <a:xfrm>
          <a:off x="22212300" y="1214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90916</xdr:rowOff>
    </xdr:from>
    <xdr:to>
      <xdr:col>112</xdr:col>
      <xdr:colOff>38100</xdr:colOff>
      <xdr:row>75</xdr:row>
      <xdr:rowOff>21066</xdr:rowOff>
    </xdr:to>
    <xdr:sp macro="" textlink="">
      <xdr:nvSpPr>
        <xdr:cNvPr id="870" name="楕円 869"/>
        <xdr:cNvSpPr/>
      </xdr:nvSpPr>
      <xdr:spPr>
        <a:xfrm>
          <a:off x="21272500" y="127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37593</xdr:rowOff>
    </xdr:from>
    <xdr:ext cx="599010" cy="259045"/>
    <xdr:sp macro="" textlink="">
      <xdr:nvSpPr>
        <xdr:cNvPr id="871" name="テキスト ボックス 870"/>
        <xdr:cNvSpPr txBox="1"/>
      </xdr:nvSpPr>
      <xdr:spPr>
        <a:xfrm>
          <a:off x="21023795" y="125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37647</xdr:rowOff>
    </xdr:from>
    <xdr:to>
      <xdr:col>107</xdr:col>
      <xdr:colOff>101600</xdr:colOff>
      <xdr:row>76</xdr:row>
      <xdr:rowOff>139247</xdr:rowOff>
    </xdr:to>
    <xdr:sp macro="" textlink="">
      <xdr:nvSpPr>
        <xdr:cNvPr id="872" name="楕円 871"/>
        <xdr:cNvSpPr/>
      </xdr:nvSpPr>
      <xdr:spPr>
        <a:xfrm>
          <a:off x="20383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155775</xdr:rowOff>
    </xdr:from>
    <xdr:ext cx="534377" cy="259045"/>
    <xdr:sp macro="" textlink="">
      <xdr:nvSpPr>
        <xdr:cNvPr id="873" name="テキスト ボックス 872"/>
        <xdr:cNvSpPr txBox="1"/>
      </xdr:nvSpPr>
      <xdr:spPr>
        <a:xfrm>
          <a:off x="20167111" y="128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60252</xdr:rowOff>
    </xdr:from>
    <xdr:to>
      <xdr:col>102</xdr:col>
      <xdr:colOff>165100</xdr:colOff>
      <xdr:row>75</xdr:row>
      <xdr:rowOff>161852</xdr:rowOff>
    </xdr:to>
    <xdr:sp macro="" textlink="">
      <xdr:nvSpPr>
        <xdr:cNvPr id="874" name="楕円 873"/>
        <xdr:cNvSpPr/>
      </xdr:nvSpPr>
      <xdr:spPr>
        <a:xfrm>
          <a:off x="19494500" y="129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6929</xdr:rowOff>
    </xdr:from>
    <xdr:ext cx="599010" cy="259045"/>
    <xdr:sp macro="" textlink="">
      <xdr:nvSpPr>
        <xdr:cNvPr id="875" name="テキスト ボックス 874"/>
        <xdr:cNvSpPr txBox="1"/>
      </xdr:nvSpPr>
      <xdr:spPr>
        <a:xfrm>
          <a:off x="19245795" y="1269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9818</xdr:rowOff>
    </xdr:from>
    <xdr:to>
      <xdr:col>98</xdr:col>
      <xdr:colOff>38100</xdr:colOff>
      <xdr:row>75</xdr:row>
      <xdr:rowOff>111418</xdr:rowOff>
    </xdr:to>
    <xdr:sp macro="" textlink="">
      <xdr:nvSpPr>
        <xdr:cNvPr id="876" name="楕円 875"/>
        <xdr:cNvSpPr/>
      </xdr:nvSpPr>
      <xdr:spPr>
        <a:xfrm>
          <a:off x="18605500" y="128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127945</xdr:rowOff>
    </xdr:from>
    <xdr:ext cx="599010" cy="259045"/>
    <xdr:sp macro="" textlink="">
      <xdr:nvSpPr>
        <xdr:cNvPr id="877" name="テキスト ボックス 876"/>
        <xdr:cNvSpPr txBox="1"/>
      </xdr:nvSpPr>
      <xdr:spPr>
        <a:xfrm>
          <a:off x="18356795" y="1264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千円となり、復旧・復興事業の進展に伴い、前年度から約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千円の増加となっている。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構成項目毎に見ると、人件費は、住民一人当たり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82,047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最も高い数値を示す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313,301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102,520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減となっているが、依然として類似団体中の最上位となっている。震災に伴う復旧・復興事業の増加によるものであり、人件費同様、各種事業が完了していく中で徐々に減少し、類似団体平均に近づいていくものと思われる。また、積立金も類似団体平均から大きく突出しているが、これは震災による復旧・復興事業の財源となる復興交付金を一旦基金に積立て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今後、復旧・復興事業の収束していく中で、公共施設等総合管理計画をはじめとした各種計画に基づき、事業の取捨選択を徹底して行い、事業費の減少に努めていくこととしている。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144,529
143,342
554.59
250,416,315
208,185,348
7,927,381
39,321,082
77,321,666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43180</xdr:rowOff>
    </xdr:from>
    <xdr:to>
      <xdr:col>24</xdr:col>
      <xdr:colOff>63500</xdr:colOff>
      <xdr:row>32</xdr:row>
      <xdr:rowOff>105410</xdr:rowOff>
    </xdr:to>
    <xdr:cxnSp macro="">
      <xdr:nvCxnSpPr>
        <xdr:cNvPr id="61" name="直線コネクタ 60"/>
        <xdr:cNvCxnSpPr/>
      </xdr:nvCxnSpPr>
      <xdr:spPr>
        <a:xfrm flipV="1">
          <a:off x="3797300" y="5529580"/>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105410</xdr:rowOff>
    </xdr:from>
    <xdr:to>
      <xdr:col>19</xdr:col>
      <xdr:colOff>177800</xdr:colOff>
      <xdr:row>33</xdr:row>
      <xdr:rowOff>43180</xdr:rowOff>
    </xdr:to>
    <xdr:cxnSp macro="">
      <xdr:nvCxnSpPr>
        <xdr:cNvPr id="64" name="直線コネクタ 63"/>
        <xdr:cNvCxnSpPr/>
      </xdr:nvCxnSpPr>
      <xdr:spPr>
        <a:xfrm flipV="1">
          <a:off x="2908300" y="559181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110490</xdr:rowOff>
    </xdr:from>
    <xdr:to>
      <xdr:col>15</xdr:col>
      <xdr:colOff>50800</xdr:colOff>
      <xdr:row>33</xdr:row>
      <xdr:rowOff>43180</xdr:rowOff>
    </xdr:to>
    <xdr:cxnSp macro="">
      <xdr:nvCxnSpPr>
        <xdr:cNvPr id="67" name="直線コネクタ 66"/>
        <xdr:cNvCxnSpPr/>
      </xdr:nvCxnSpPr>
      <xdr:spPr>
        <a:xfrm>
          <a:off x="2019300" y="5425440"/>
          <a:ext cx="889000" cy="2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25400</xdr:rowOff>
    </xdr:from>
    <xdr:to>
      <xdr:col>10</xdr:col>
      <xdr:colOff>114300</xdr:colOff>
      <xdr:row>31</xdr:row>
      <xdr:rowOff>110490</xdr:rowOff>
    </xdr:to>
    <xdr:cxnSp macro="">
      <xdr:nvCxnSpPr>
        <xdr:cNvPr id="70" name="直線コネクタ 69"/>
        <xdr:cNvCxnSpPr/>
      </xdr:nvCxnSpPr>
      <xdr:spPr>
        <a:xfrm>
          <a:off x="1130300" y="534035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29</xdr:row>
      <xdr:rowOff>161290</xdr:rowOff>
    </xdr:from>
    <xdr:to>
      <xdr:col>10</xdr:col>
      <xdr:colOff>165100</xdr:colOff>
      <xdr:row>30</xdr:row>
      <xdr:rowOff>91440</xdr:rowOff>
    </xdr:to>
    <xdr:sp macro="" textlink="">
      <xdr:nvSpPr>
        <xdr:cNvPr id="71" name="フローチャート: 判断 70"/>
        <xdr:cNvSpPr/>
      </xdr:nvSpPr>
      <xdr:spPr>
        <a:xfrm>
          <a:off x="1968500" y="51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107967</xdr:rowOff>
    </xdr:from>
    <xdr:ext cx="469744" cy="259045"/>
    <xdr:sp macro="" textlink="">
      <xdr:nvSpPr>
        <xdr:cNvPr id="72" name="テキスト ボックス 71"/>
        <xdr:cNvSpPr txBox="1"/>
      </xdr:nvSpPr>
      <xdr:spPr>
        <a:xfrm>
          <a:off x="1784428" y="490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137160</xdr:rowOff>
    </xdr:from>
    <xdr:to>
      <xdr:col>6</xdr:col>
      <xdr:colOff>38100</xdr:colOff>
      <xdr:row>36</xdr:row>
      <xdr:rowOff>67310</xdr:rowOff>
    </xdr:to>
    <xdr:sp macro="" textlink="">
      <xdr:nvSpPr>
        <xdr:cNvPr id="73" name="フローチャート: 判断 72"/>
        <xdr:cNvSpPr/>
      </xdr:nvSpPr>
      <xdr:spPr>
        <a:xfrm>
          <a:off x="1079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58437</xdr:rowOff>
    </xdr:from>
    <xdr:ext cx="469744" cy="259045"/>
    <xdr:sp macro="" textlink="">
      <xdr:nvSpPr>
        <xdr:cNvPr id="74" name="テキスト ボックス 73"/>
        <xdr:cNvSpPr txBox="1"/>
      </xdr:nvSpPr>
      <xdr:spPr>
        <a:xfrm>
          <a:off x="895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163830</xdr:rowOff>
    </xdr:from>
    <xdr:to>
      <xdr:col>24</xdr:col>
      <xdr:colOff>114300</xdr:colOff>
      <xdr:row>32</xdr:row>
      <xdr:rowOff>93980</xdr:rowOff>
    </xdr:to>
    <xdr:sp macro="" textlink="">
      <xdr:nvSpPr>
        <xdr:cNvPr id="80" name="楕円 79"/>
        <xdr:cNvSpPr/>
      </xdr:nvSpPr>
      <xdr:spPr>
        <a:xfrm>
          <a:off x="4584700" y="54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15257</xdr:rowOff>
    </xdr:from>
    <xdr:ext cx="469744" cy="259045"/>
    <xdr:sp macro="" textlink="">
      <xdr:nvSpPr>
        <xdr:cNvPr id="81" name="議会費該当値テキスト"/>
        <xdr:cNvSpPr txBox="1"/>
      </xdr:nvSpPr>
      <xdr:spPr>
        <a:xfrm>
          <a:off x="4686300" y="533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54610</xdr:rowOff>
    </xdr:from>
    <xdr:to>
      <xdr:col>20</xdr:col>
      <xdr:colOff>38100</xdr:colOff>
      <xdr:row>32</xdr:row>
      <xdr:rowOff>156210</xdr:rowOff>
    </xdr:to>
    <xdr:sp macro="" textlink="">
      <xdr:nvSpPr>
        <xdr:cNvPr id="82" name="楕円 81"/>
        <xdr:cNvSpPr/>
      </xdr:nvSpPr>
      <xdr:spPr>
        <a:xfrm>
          <a:off x="3746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1287</xdr:rowOff>
    </xdr:from>
    <xdr:ext cx="469744" cy="259045"/>
    <xdr:sp macro="" textlink="">
      <xdr:nvSpPr>
        <xdr:cNvPr id="83" name="テキスト ボックス 82"/>
        <xdr:cNvSpPr txBox="1"/>
      </xdr:nvSpPr>
      <xdr:spPr>
        <a:xfrm>
          <a:off x="3562428"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163830</xdr:rowOff>
    </xdr:from>
    <xdr:to>
      <xdr:col>15</xdr:col>
      <xdr:colOff>101600</xdr:colOff>
      <xdr:row>33</xdr:row>
      <xdr:rowOff>93980</xdr:rowOff>
    </xdr:to>
    <xdr:sp macro="" textlink="">
      <xdr:nvSpPr>
        <xdr:cNvPr id="84" name="楕円 83"/>
        <xdr:cNvSpPr/>
      </xdr:nvSpPr>
      <xdr:spPr>
        <a:xfrm>
          <a:off x="28575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110507</xdr:rowOff>
    </xdr:from>
    <xdr:ext cx="469744" cy="259045"/>
    <xdr:sp macro="" textlink="">
      <xdr:nvSpPr>
        <xdr:cNvPr id="85" name="テキスト ボックス 84"/>
        <xdr:cNvSpPr txBox="1"/>
      </xdr:nvSpPr>
      <xdr:spPr>
        <a:xfrm>
          <a:off x="2673428"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59690</xdr:rowOff>
    </xdr:from>
    <xdr:to>
      <xdr:col>10</xdr:col>
      <xdr:colOff>165100</xdr:colOff>
      <xdr:row>31</xdr:row>
      <xdr:rowOff>161290</xdr:rowOff>
    </xdr:to>
    <xdr:sp macro="" textlink="">
      <xdr:nvSpPr>
        <xdr:cNvPr id="86" name="楕円 85"/>
        <xdr:cNvSpPr/>
      </xdr:nvSpPr>
      <xdr:spPr>
        <a:xfrm>
          <a:off x="1968500" y="53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152417</xdr:rowOff>
    </xdr:from>
    <xdr:ext cx="469744" cy="259045"/>
    <xdr:sp macro="" textlink="">
      <xdr:nvSpPr>
        <xdr:cNvPr id="87" name="テキスト ボックス 86"/>
        <xdr:cNvSpPr txBox="1"/>
      </xdr:nvSpPr>
      <xdr:spPr>
        <a:xfrm>
          <a:off x="1784428"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146050</xdr:rowOff>
    </xdr:from>
    <xdr:to>
      <xdr:col>6</xdr:col>
      <xdr:colOff>38100</xdr:colOff>
      <xdr:row>31</xdr:row>
      <xdr:rowOff>76200</xdr:rowOff>
    </xdr:to>
    <xdr:sp macro="" textlink="">
      <xdr:nvSpPr>
        <xdr:cNvPr id="88" name="楕円 87"/>
        <xdr:cNvSpPr/>
      </xdr:nvSpPr>
      <xdr:spPr>
        <a:xfrm>
          <a:off x="1079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92727</xdr:rowOff>
    </xdr:from>
    <xdr:ext cx="469744" cy="259045"/>
    <xdr:sp macro="" textlink="">
      <xdr:nvSpPr>
        <xdr:cNvPr id="89" name="テキスト ボックス 88"/>
        <xdr:cNvSpPr txBox="1"/>
      </xdr:nvSpPr>
      <xdr:spPr>
        <a:xfrm>
          <a:off x="895428"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163697</xdr:rowOff>
    </xdr:from>
    <xdr:to>
      <xdr:col>24</xdr:col>
      <xdr:colOff>62865</xdr:colOff>
      <xdr:row>58</xdr:row>
      <xdr:rowOff>170026</xdr:rowOff>
    </xdr:to>
    <xdr:cxnSp macro="">
      <xdr:nvCxnSpPr>
        <xdr:cNvPr id="113" name="直線コネクタ 112"/>
        <xdr:cNvCxnSpPr/>
      </xdr:nvCxnSpPr>
      <xdr:spPr>
        <a:xfrm flipV="1">
          <a:off x="4633595" y="9421997"/>
          <a:ext cx="1270" cy="692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16890</xdr:rowOff>
    </xdr:from>
    <xdr:ext cx="534377" cy="259045"/>
    <xdr:sp macro="" textlink="">
      <xdr:nvSpPr>
        <xdr:cNvPr id="114" name="総務費最小値テキスト"/>
        <xdr:cNvSpPr txBox="1"/>
      </xdr:nvSpPr>
      <xdr:spPr>
        <a:xfrm>
          <a:off x="4686300" y="101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170026</xdr:rowOff>
    </xdr:from>
    <xdr:to>
      <xdr:col>24</xdr:col>
      <xdr:colOff>152400</xdr:colOff>
      <xdr:row>58</xdr:row>
      <xdr:rowOff>170026</xdr:rowOff>
    </xdr:to>
    <xdr:cxnSp macro="">
      <xdr:nvCxnSpPr>
        <xdr:cNvPr id="115" name="直線コネクタ 114"/>
        <xdr:cNvCxnSpPr/>
      </xdr:nvCxnSpPr>
      <xdr:spPr>
        <a:xfrm>
          <a:off x="4546600" y="1011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110374</xdr:rowOff>
    </xdr:from>
    <xdr:ext cx="599010" cy="259045"/>
    <xdr:sp macro="" textlink="">
      <xdr:nvSpPr>
        <xdr:cNvPr id="116" name="総務費最大値テキスト"/>
        <xdr:cNvSpPr txBox="1"/>
      </xdr:nvSpPr>
      <xdr:spPr>
        <a:xfrm>
          <a:off x="4686300" y="919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163697</xdr:rowOff>
    </xdr:from>
    <xdr:to>
      <xdr:col>24</xdr:col>
      <xdr:colOff>152400</xdr:colOff>
      <xdr:row>54</xdr:row>
      <xdr:rowOff>163697</xdr:rowOff>
    </xdr:to>
    <xdr:cxnSp macro="">
      <xdr:nvCxnSpPr>
        <xdr:cNvPr id="117" name="直線コネクタ 116"/>
        <xdr:cNvCxnSpPr/>
      </xdr:nvCxnSpPr>
      <xdr:spPr>
        <a:xfrm>
          <a:off x="4546600" y="942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163697</xdr:rowOff>
    </xdr:from>
    <xdr:to>
      <xdr:col>24</xdr:col>
      <xdr:colOff>63500</xdr:colOff>
      <xdr:row>56</xdr:row>
      <xdr:rowOff>4149</xdr:rowOff>
    </xdr:to>
    <xdr:cxnSp macro="">
      <xdr:nvCxnSpPr>
        <xdr:cNvPr id="118" name="直線コネクタ 117"/>
        <xdr:cNvCxnSpPr/>
      </xdr:nvCxnSpPr>
      <xdr:spPr>
        <a:xfrm flipV="1">
          <a:off x="3797300" y="9421997"/>
          <a:ext cx="838200" cy="18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61340</xdr:rowOff>
    </xdr:from>
    <xdr:ext cx="534377" cy="259045"/>
    <xdr:sp macro="" textlink="">
      <xdr:nvSpPr>
        <xdr:cNvPr id="119" name="総務費平均値テキスト"/>
        <xdr:cNvSpPr txBox="1"/>
      </xdr:nvSpPr>
      <xdr:spPr>
        <a:xfrm>
          <a:off x="4686300" y="10005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82913</xdr:rowOff>
    </xdr:from>
    <xdr:to>
      <xdr:col>24</xdr:col>
      <xdr:colOff>114300</xdr:colOff>
      <xdr:row>59</xdr:row>
      <xdr:rowOff>13063</xdr:rowOff>
    </xdr:to>
    <xdr:sp macro="" textlink="">
      <xdr:nvSpPr>
        <xdr:cNvPr id="120" name="フローチャート: 判断 119"/>
        <xdr:cNvSpPr/>
      </xdr:nvSpPr>
      <xdr:spPr>
        <a:xfrm>
          <a:off x="4584700" y="1002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4149</xdr:rowOff>
    </xdr:from>
    <xdr:to>
      <xdr:col>19</xdr:col>
      <xdr:colOff>177800</xdr:colOff>
      <xdr:row>56</xdr:row>
      <xdr:rowOff>32331</xdr:rowOff>
    </xdr:to>
    <xdr:cxnSp macro="">
      <xdr:nvCxnSpPr>
        <xdr:cNvPr id="121" name="直線コネクタ 120"/>
        <xdr:cNvCxnSpPr/>
      </xdr:nvCxnSpPr>
      <xdr:spPr>
        <a:xfrm flipV="1">
          <a:off x="2908300" y="9605349"/>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76769</xdr:rowOff>
    </xdr:from>
    <xdr:to>
      <xdr:col>20</xdr:col>
      <xdr:colOff>38100</xdr:colOff>
      <xdr:row>59</xdr:row>
      <xdr:rowOff>6919</xdr:rowOff>
    </xdr:to>
    <xdr:sp macro="" textlink="">
      <xdr:nvSpPr>
        <xdr:cNvPr id="122" name="フローチャート: 判断 121"/>
        <xdr:cNvSpPr/>
      </xdr:nvSpPr>
      <xdr:spPr>
        <a:xfrm>
          <a:off x="3746500" y="100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169496</xdr:rowOff>
    </xdr:from>
    <xdr:ext cx="534377" cy="259045"/>
    <xdr:sp macro="" textlink="">
      <xdr:nvSpPr>
        <xdr:cNvPr id="123" name="テキスト ボックス 122"/>
        <xdr:cNvSpPr txBox="1"/>
      </xdr:nvSpPr>
      <xdr:spPr>
        <a:xfrm>
          <a:off x="3530111" y="101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36120</xdr:rowOff>
    </xdr:from>
    <xdr:to>
      <xdr:col>15</xdr:col>
      <xdr:colOff>50800</xdr:colOff>
      <xdr:row>56</xdr:row>
      <xdr:rowOff>32331</xdr:rowOff>
    </xdr:to>
    <xdr:cxnSp macro="">
      <xdr:nvCxnSpPr>
        <xdr:cNvPr id="124" name="直線コネクタ 123"/>
        <xdr:cNvCxnSpPr/>
      </xdr:nvCxnSpPr>
      <xdr:spPr>
        <a:xfrm>
          <a:off x="2019300" y="9122970"/>
          <a:ext cx="889000" cy="5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64413</xdr:rowOff>
    </xdr:from>
    <xdr:to>
      <xdr:col>15</xdr:col>
      <xdr:colOff>101600</xdr:colOff>
      <xdr:row>58</xdr:row>
      <xdr:rowOff>166013</xdr:rowOff>
    </xdr:to>
    <xdr:sp macro="" textlink="">
      <xdr:nvSpPr>
        <xdr:cNvPr id="125" name="フローチャート: 判断 124"/>
        <xdr:cNvSpPr/>
      </xdr:nvSpPr>
      <xdr:spPr>
        <a:xfrm>
          <a:off x="2857500" y="1000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157140</xdr:rowOff>
    </xdr:from>
    <xdr:ext cx="534377" cy="259045"/>
    <xdr:sp macro="" textlink="">
      <xdr:nvSpPr>
        <xdr:cNvPr id="126" name="テキスト ボックス 125"/>
        <xdr:cNvSpPr txBox="1"/>
      </xdr:nvSpPr>
      <xdr:spPr>
        <a:xfrm>
          <a:off x="2641111" y="101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120634</xdr:rowOff>
    </xdr:from>
    <xdr:to>
      <xdr:col>10</xdr:col>
      <xdr:colOff>114300</xdr:colOff>
      <xdr:row>53</xdr:row>
      <xdr:rowOff>36120</xdr:rowOff>
    </xdr:to>
    <xdr:cxnSp macro="">
      <xdr:nvCxnSpPr>
        <xdr:cNvPr id="127" name="直線コネクタ 126"/>
        <xdr:cNvCxnSpPr/>
      </xdr:nvCxnSpPr>
      <xdr:spPr>
        <a:xfrm>
          <a:off x="1130300" y="8864584"/>
          <a:ext cx="889000" cy="2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158359</xdr:rowOff>
    </xdr:from>
    <xdr:ext cx="534377" cy="259045"/>
    <xdr:sp macro="" textlink="">
      <xdr:nvSpPr>
        <xdr:cNvPr id="129" name="テキスト ボックス 128"/>
        <xdr:cNvSpPr txBox="1"/>
      </xdr:nvSpPr>
      <xdr:spPr>
        <a:xfrm>
          <a:off x="1752111"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90856</xdr:rowOff>
    </xdr:from>
    <xdr:to>
      <xdr:col>6</xdr:col>
      <xdr:colOff>38100</xdr:colOff>
      <xdr:row>59</xdr:row>
      <xdr:rowOff>21006</xdr:rowOff>
    </xdr:to>
    <xdr:sp macro="" textlink="">
      <xdr:nvSpPr>
        <xdr:cNvPr id="130" name="フローチャート: 判断 129"/>
        <xdr:cNvSpPr/>
      </xdr:nvSpPr>
      <xdr:spPr>
        <a:xfrm>
          <a:off x="1079500" y="100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12133</xdr:rowOff>
    </xdr:from>
    <xdr:ext cx="534377" cy="259045"/>
    <xdr:sp macro="" textlink="">
      <xdr:nvSpPr>
        <xdr:cNvPr id="131" name="テキスト ボックス 130"/>
        <xdr:cNvSpPr txBox="1"/>
      </xdr:nvSpPr>
      <xdr:spPr>
        <a:xfrm>
          <a:off x="863111" y="10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112897</xdr:rowOff>
    </xdr:from>
    <xdr:to>
      <xdr:col>24</xdr:col>
      <xdr:colOff>114300</xdr:colOff>
      <xdr:row>55</xdr:row>
      <xdr:rowOff>43047</xdr:rowOff>
    </xdr:to>
    <xdr:sp macro="" textlink="">
      <xdr:nvSpPr>
        <xdr:cNvPr id="137" name="楕円 136"/>
        <xdr:cNvSpPr/>
      </xdr:nvSpPr>
      <xdr:spPr>
        <a:xfrm>
          <a:off x="4584700" y="93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65924</xdr:rowOff>
    </xdr:from>
    <xdr:ext cx="599010" cy="259045"/>
    <xdr:sp macro="" textlink="">
      <xdr:nvSpPr>
        <xdr:cNvPr id="138" name="総務費該当値テキスト"/>
        <xdr:cNvSpPr txBox="1"/>
      </xdr:nvSpPr>
      <xdr:spPr>
        <a:xfrm>
          <a:off x="4686300" y="932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124799</xdr:rowOff>
    </xdr:from>
    <xdr:to>
      <xdr:col>20</xdr:col>
      <xdr:colOff>38100</xdr:colOff>
      <xdr:row>56</xdr:row>
      <xdr:rowOff>54949</xdr:rowOff>
    </xdr:to>
    <xdr:sp macro="" textlink="">
      <xdr:nvSpPr>
        <xdr:cNvPr id="139" name="楕円 138"/>
        <xdr:cNvSpPr/>
      </xdr:nvSpPr>
      <xdr:spPr>
        <a:xfrm>
          <a:off x="3746500" y="95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71476</xdr:rowOff>
    </xdr:from>
    <xdr:ext cx="599010" cy="259045"/>
    <xdr:sp macro="" textlink="">
      <xdr:nvSpPr>
        <xdr:cNvPr id="140" name="テキスト ボックス 139"/>
        <xdr:cNvSpPr txBox="1"/>
      </xdr:nvSpPr>
      <xdr:spPr>
        <a:xfrm>
          <a:off x="3497795" y="932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152981</xdr:rowOff>
    </xdr:from>
    <xdr:to>
      <xdr:col>15</xdr:col>
      <xdr:colOff>101600</xdr:colOff>
      <xdr:row>56</xdr:row>
      <xdr:rowOff>83131</xdr:rowOff>
    </xdr:to>
    <xdr:sp macro="" textlink="">
      <xdr:nvSpPr>
        <xdr:cNvPr id="141" name="楕円 140"/>
        <xdr:cNvSpPr/>
      </xdr:nvSpPr>
      <xdr:spPr>
        <a:xfrm>
          <a:off x="2857500" y="95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99658</xdr:rowOff>
    </xdr:from>
    <xdr:ext cx="599010" cy="259045"/>
    <xdr:sp macro="" textlink="">
      <xdr:nvSpPr>
        <xdr:cNvPr id="142" name="テキスト ボックス 141"/>
        <xdr:cNvSpPr txBox="1"/>
      </xdr:nvSpPr>
      <xdr:spPr>
        <a:xfrm>
          <a:off x="2608795" y="935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156770</xdr:rowOff>
    </xdr:from>
    <xdr:to>
      <xdr:col>10</xdr:col>
      <xdr:colOff>165100</xdr:colOff>
      <xdr:row>53</xdr:row>
      <xdr:rowOff>86920</xdr:rowOff>
    </xdr:to>
    <xdr:sp macro="" textlink="">
      <xdr:nvSpPr>
        <xdr:cNvPr id="143" name="楕円 142"/>
        <xdr:cNvSpPr/>
      </xdr:nvSpPr>
      <xdr:spPr>
        <a:xfrm>
          <a:off x="1968500" y="90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103447</xdr:rowOff>
    </xdr:from>
    <xdr:ext cx="599010" cy="259045"/>
    <xdr:sp macro="" textlink="">
      <xdr:nvSpPr>
        <xdr:cNvPr id="144" name="テキスト ボックス 143"/>
        <xdr:cNvSpPr txBox="1"/>
      </xdr:nvSpPr>
      <xdr:spPr>
        <a:xfrm>
          <a:off x="1719795" y="88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69834</xdr:rowOff>
    </xdr:from>
    <xdr:to>
      <xdr:col>6</xdr:col>
      <xdr:colOff>38100</xdr:colOff>
      <xdr:row>51</xdr:row>
      <xdr:rowOff>171434</xdr:rowOff>
    </xdr:to>
    <xdr:sp macro="" textlink="">
      <xdr:nvSpPr>
        <xdr:cNvPr id="145" name="楕円 144"/>
        <xdr:cNvSpPr/>
      </xdr:nvSpPr>
      <xdr:spPr>
        <a:xfrm>
          <a:off x="1079500" y="88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16511</xdr:rowOff>
    </xdr:from>
    <xdr:ext cx="599010" cy="259045"/>
    <xdr:sp macro="" textlink="">
      <xdr:nvSpPr>
        <xdr:cNvPr id="146" name="テキスト ボックス 145"/>
        <xdr:cNvSpPr txBox="1"/>
      </xdr:nvSpPr>
      <xdr:spPr>
        <a:xfrm>
          <a:off x="830795" y="85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75529</xdr:rowOff>
    </xdr:from>
    <xdr:to>
      <xdr:col>24</xdr:col>
      <xdr:colOff>62865</xdr:colOff>
      <xdr:row>78</xdr:row>
      <xdr:rowOff>168438</xdr:rowOff>
    </xdr:to>
    <xdr:cxnSp macro="">
      <xdr:nvCxnSpPr>
        <xdr:cNvPr id="173" name="直線コネクタ 172"/>
        <xdr:cNvCxnSpPr/>
      </xdr:nvCxnSpPr>
      <xdr:spPr>
        <a:xfrm flipV="1">
          <a:off x="4633595" y="12419929"/>
          <a:ext cx="1270" cy="11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815</xdr:rowOff>
    </xdr:from>
    <xdr:ext cx="599010" cy="259045"/>
    <xdr:sp macro="" textlink="">
      <xdr:nvSpPr>
        <xdr:cNvPr id="174" name="民生費最小値テキスト"/>
        <xdr:cNvSpPr txBox="1"/>
      </xdr:nvSpPr>
      <xdr:spPr>
        <a:xfrm>
          <a:off x="4686300" y="1354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168438</xdr:rowOff>
    </xdr:from>
    <xdr:to>
      <xdr:col>24</xdr:col>
      <xdr:colOff>152400</xdr:colOff>
      <xdr:row>78</xdr:row>
      <xdr:rowOff>168438</xdr:rowOff>
    </xdr:to>
    <xdr:cxnSp macro="">
      <xdr:nvCxnSpPr>
        <xdr:cNvPr id="175" name="直線コネクタ 174"/>
        <xdr:cNvCxnSpPr/>
      </xdr:nvCxnSpPr>
      <xdr:spPr>
        <a:xfrm>
          <a:off x="4546600" y="13541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22206</xdr:rowOff>
    </xdr:from>
    <xdr:ext cx="599010" cy="259045"/>
    <xdr:sp macro="" textlink="">
      <xdr:nvSpPr>
        <xdr:cNvPr id="176" name="民生費最大値テキスト"/>
        <xdr:cNvSpPr txBox="1"/>
      </xdr:nvSpPr>
      <xdr:spPr>
        <a:xfrm>
          <a:off x="4686300" y="121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75529</xdr:rowOff>
    </xdr:from>
    <xdr:to>
      <xdr:col>24</xdr:col>
      <xdr:colOff>152400</xdr:colOff>
      <xdr:row>72</xdr:row>
      <xdr:rowOff>75529</xdr:rowOff>
    </xdr:to>
    <xdr:cxnSp macro="">
      <xdr:nvCxnSpPr>
        <xdr:cNvPr id="177" name="直線コネクタ 176"/>
        <xdr:cNvCxnSpPr/>
      </xdr:nvCxnSpPr>
      <xdr:spPr>
        <a:xfrm>
          <a:off x="4546600" y="1241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47672</xdr:rowOff>
    </xdr:from>
    <xdr:to>
      <xdr:col>24</xdr:col>
      <xdr:colOff>63500</xdr:colOff>
      <xdr:row>72</xdr:row>
      <xdr:rowOff>75529</xdr:rowOff>
    </xdr:to>
    <xdr:cxnSp macro="">
      <xdr:nvCxnSpPr>
        <xdr:cNvPr id="178" name="直線コネクタ 177"/>
        <xdr:cNvCxnSpPr/>
      </xdr:nvCxnSpPr>
      <xdr:spPr>
        <a:xfrm>
          <a:off x="3797300" y="12392072"/>
          <a:ext cx="8382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9507</xdr:rowOff>
    </xdr:from>
    <xdr:ext cx="599010" cy="259045"/>
    <xdr:sp macro="" textlink="">
      <xdr:nvSpPr>
        <xdr:cNvPr id="179" name="民生費平均値テキスト"/>
        <xdr:cNvSpPr txBox="1"/>
      </xdr:nvSpPr>
      <xdr:spPr>
        <a:xfrm>
          <a:off x="4686300" y="13039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31080</xdr:rowOff>
    </xdr:from>
    <xdr:to>
      <xdr:col>24</xdr:col>
      <xdr:colOff>114300</xdr:colOff>
      <xdr:row>76</xdr:row>
      <xdr:rowOff>132680</xdr:rowOff>
    </xdr:to>
    <xdr:sp macro="" textlink="">
      <xdr:nvSpPr>
        <xdr:cNvPr id="180" name="フローチャート: 判断 179"/>
        <xdr:cNvSpPr/>
      </xdr:nvSpPr>
      <xdr:spPr>
        <a:xfrm>
          <a:off x="45847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47672</xdr:rowOff>
    </xdr:from>
    <xdr:to>
      <xdr:col>19</xdr:col>
      <xdr:colOff>177800</xdr:colOff>
      <xdr:row>72</xdr:row>
      <xdr:rowOff>109982</xdr:rowOff>
    </xdr:to>
    <xdr:cxnSp macro="">
      <xdr:nvCxnSpPr>
        <xdr:cNvPr id="181" name="直線コネクタ 180"/>
        <xdr:cNvCxnSpPr/>
      </xdr:nvCxnSpPr>
      <xdr:spPr>
        <a:xfrm flipV="1">
          <a:off x="2908300" y="12392072"/>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27831</xdr:rowOff>
    </xdr:from>
    <xdr:to>
      <xdr:col>20</xdr:col>
      <xdr:colOff>38100</xdr:colOff>
      <xdr:row>76</xdr:row>
      <xdr:rowOff>129431</xdr:rowOff>
    </xdr:to>
    <xdr:sp macro="" textlink="">
      <xdr:nvSpPr>
        <xdr:cNvPr id="182" name="フローチャート: 判断 181"/>
        <xdr:cNvSpPr/>
      </xdr:nvSpPr>
      <xdr:spPr>
        <a:xfrm>
          <a:off x="3746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120558</xdr:rowOff>
    </xdr:from>
    <xdr:ext cx="599010" cy="259045"/>
    <xdr:sp macro="" textlink="">
      <xdr:nvSpPr>
        <xdr:cNvPr id="183" name="テキスト ボックス 182"/>
        <xdr:cNvSpPr txBox="1"/>
      </xdr:nvSpPr>
      <xdr:spPr>
        <a:xfrm>
          <a:off x="3497795" y="1315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56816</xdr:rowOff>
    </xdr:from>
    <xdr:to>
      <xdr:col>15</xdr:col>
      <xdr:colOff>50800</xdr:colOff>
      <xdr:row>72</xdr:row>
      <xdr:rowOff>109982</xdr:rowOff>
    </xdr:to>
    <xdr:cxnSp macro="">
      <xdr:nvCxnSpPr>
        <xdr:cNvPr id="184" name="直線コネクタ 183"/>
        <xdr:cNvCxnSpPr/>
      </xdr:nvCxnSpPr>
      <xdr:spPr>
        <a:xfrm>
          <a:off x="2019300" y="12058316"/>
          <a:ext cx="889000" cy="39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8122</xdr:rowOff>
    </xdr:from>
    <xdr:to>
      <xdr:col>15</xdr:col>
      <xdr:colOff>101600</xdr:colOff>
      <xdr:row>76</xdr:row>
      <xdr:rowOff>109722</xdr:rowOff>
    </xdr:to>
    <xdr:sp macro="" textlink="">
      <xdr:nvSpPr>
        <xdr:cNvPr id="185" name="フローチャート: 判断 184"/>
        <xdr:cNvSpPr/>
      </xdr:nvSpPr>
      <xdr:spPr>
        <a:xfrm>
          <a:off x="2857500" y="130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100849</xdr:rowOff>
    </xdr:from>
    <xdr:ext cx="599010" cy="259045"/>
    <xdr:sp macro="" textlink="">
      <xdr:nvSpPr>
        <xdr:cNvPr id="186" name="テキスト ボックス 185"/>
        <xdr:cNvSpPr txBox="1"/>
      </xdr:nvSpPr>
      <xdr:spPr>
        <a:xfrm>
          <a:off x="2608795" y="131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56816</xdr:rowOff>
    </xdr:from>
    <xdr:to>
      <xdr:col>10</xdr:col>
      <xdr:colOff>114300</xdr:colOff>
      <xdr:row>73</xdr:row>
      <xdr:rowOff>44407</xdr:rowOff>
    </xdr:to>
    <xdr:cxnSp macro="">
      <xdr:nvCxnSpPr>
        <xdr:cNvPr id="187" name="直線コネクタ 186"/>
        <xdr:cNvCxnSpPr/>
      </xdr:nvCxnSpPr>
      <xdr:spPr>
        <a:xfrm flipV="1">
          <a:off x="1130300" y="12058316"/>
          <a:ext cx="889000" cy="5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36616</xdr:rowOff>
    </xdr:from>
    <xdr:to>
      <xdr:col>10</xdr:col>
      <xdr:colOff>165100</xdr:colOff>
      <xdr:row>73</xdr:row>
      <xdr:rowOff>138216</xdr:rowOff>
    </xdr:to>
    <xdr:sp macro="" textlink="">
      <xdr:nvSpPr>
        <xdr:cNvPr id="188" name="フローチャート: 判断 187"/>
        <xdr:cNvSpPr/>
      </xdr:nvSpPr>
      <xdr:spPr>
        <a:xfrm>
          <a:off x="1968500" y="125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129343</xdr:rowOff>
    </xdr:from>
    <xdr:ext cx="599010" cy="259045"/>
    <xdr:sp macro="" textlink="">
      <xdr:nvSpPr>
        <xdr:cNvPr id="189" name="テキスト ボックス 188"/>
        <xdr:cNvSpPr txBox="1"/>
      </xdr:nvSpPr>
      <xdr:spPr>
        <a:xfrm>
          <a:off x="1719795" y="126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103139</xdr:rowOff>
    </xdr:from>
    <xdr:to>
      <xdr:col>6</xdr:col>
      <xdr:colOff>38100</xdr:colOff>
      <xdr:row>75</xdr:row>
      <xdr:rowOff>33289</xdr:rowOff>
    </xdr:to>
    <xdr:sp macro="" textlink="">
      <xdr:nvSpPr>
        <xdr:cNvPr id="190" name="フローチャート: 判断 189"/>
        <xdr:cNvSpPr/>
      </xdr:nvSpPr>
      <xdr:spPr>
        <a:xfrm>
          <a:off x="1079500" y="127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24416</xdr:rowOff>
    </xdr:from>
    <xdr:ext cx="599010" cy="259045"/>
    <xdr:sp macro="" textlink="">
      <xdr:nvSpPr>
        <xdr:cNvPr id="191" name="テキスト ボックス 190"/>
        <xdr:cNvSpPr txBox="1"/>
      </xdr:nvSpPr>
      <xdr:spPr>
        <a:xfrm>
          <a:off x="830795" y="1288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24729</xdr:rowOff>
    </xdr:from>
    <xdr:to>
      <xdr:col>24</xdr:col>
      <xdr:colOff>114300</xdr:colOff>
      <xdr:row>72</xdr:row>
      <xdr:rowOff>126329</xdr:rowOff>
    </xdr:to>
    <xdr:sp macro="" textlink="">
      <xdr:nvSpPr>
        <xdr:cNvPr id="197" name="楕円 196"/>
        <xdr:cNvSpPr/>
      </xdr:nvSpPr>
      <xdr:spPr>
        <a:xfrm>
          <a:off x="4584700" y="123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149206</xdr:rowOff>
    </xdr:from>
    <xdr:ext cx="599010" cy="259045"/>
    <xdr:sp macro="" textlink="">
      <xdr:nvSpPr>
        <xdr:cNvPr id="198" name="民生費該当値テキスト"/>
        <xdr:cNvSpPr txBox="1"/>
      </xdr:nvSpPr>
      <xdr:spPr>
        <a:xfrm>
          <a:off x="4686300" y="1232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168322</xdr:rowOff>
    </xdr:from>
    <xdr:to>
      <xdr:col>20</xdr:col>
      <xdr:colOff>38100</xdr:colOff>
      <xdr:row>72</xdr:row>
      <xdr:rowOff>98472</xdr:rowOff>
    </xdr:to>
    <xdr:sp macro="" textlink="">
      <xdr:nvSpPr>
        <xdr:cNvPr id="199" name="楕円 198"/>
        <xdr:cNvSpPr/>
      </xdr:nvSpPr>
      <xdr:spPr>
        <a:xfrm>
          <a:off x="3746500" y="123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114999</xdr:rowOff>
    </xdr:from>
    <xdr:ext cx="599010" cy="259045"/>
    <xdr:sp macro="" textlink="">
      <xdr:nvSpPr>
        <xdr:cNvPr id="200" name="テキスト ボックス 199"/>
        <xdr:cNvSpPr txBox="1"/>
      </xdr:nvSpPr>
      <xdr:spPr>
        <a:xfrm>
          <a:off x="3497795" y="1211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59182</xdr:rowOff>
    </xdr:from>
    <xdr:to>
      <xdr:col>15</xdr:col>
      <xdr:colOff>101600</xdr:colOff>
      <xdr:row>72</xdr:row>
      <xdr:rowOff>160782</xdr:rowOff>
    </xdr:to>
    <xdr:sp macro="" textlink="">
      <xdr:nvSpPr>
        <xdr:cNvPr id="201" name="楕円 200"/>
        <xdr:cNvSpPr/>
      </xdr:nvSpPr>
      <xdr:spPr>
        <a:xfrm>
          <a:off x="2857500" y="124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5859</xdr:rowOff>
    </xdr:from>
    <xdr:ext cx="599010" cy="259045"/>
    <xdr:sp macro="" textlink="">
      <xdr:nvSpPr>
        <xdr:cNvPr id="202" name="テキスト ボックス 201"/>
        <xdr:cNvSpPr txBox="1"/>
      </xdr:nvSpPr>
      <xdr:spPr>
        <a:xfrm>
          <a:off x="2608795" y="121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6016</xdr:rowOff>
    </xdr:from>
    <xdr:to>
      <xdr:col>10</xdr:col>
      <xdr:colOff>165100</xdr:colOff>
      <xdr:row>70</xdr:row>
      <xdr:rowOff>107616</xdr:rowOff>
    </xdr:to>
    <xdr:sp macro="" textlink="">
      <xdr:nvSpPr>
        <xdr:cNvPr id="203" name="楕円 202"/>
        <xdr:cNvSpPr/>
      </xdr:nvSpPr>
      <xdr:spPr>
        <a:xfrm>
          <a:off x="1968500" y="120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124143</xdr:rowOff>
    </xdr:from>
    <xdr:ext cx="599010" cy="259045"/>
    <xdr:sp macro="" textlink="">
      <xdr:nvSpPr>
        <xdr:cNvPr id="204" name="テキスト ボックス 203"/>
        <xdr:cNvSpPr txBox="1"/>
      </xdr:nvSpPr>
      <xdr:spPr>
        <a:xfrm>
          <a:off x="1719795" y="1178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165057</xdr:rowOff>
    </xdr:from>
    <xdr:to>
      <xdr:col>6</xdr:col>
      <xdr:colOff>38100</xdr:colOff>
      <xdr:row>73</xdr:row>
      <xdr:rowOff>95207</xdr:rowOff>
    </xdr:to>
    <xdr:sp macro="" textlink="">
      <xdr:nvSpPr>
        <xdr:cNvPr id="205" name="楕円 204"/>
        <xdr:cNvSpPr/>
      </xdr:nvSpPr>
      <xdr:spPr>
        <a:xfrm>
          <a:off x="1079500" y="125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111734</xdr:rowOff>
    </xdr:from>
    <xdr:ext cx="599010" cy="259045"/>
    <xdr:sp macro="" textlink="">
      <xdr:nvSpPr>
        <xdr:cNvPr id="206" name="テキスト ボックス 205"/>
        <xdr:cNvSpPr txBox="1"/>
      </xdr:nvSpPr>
      <xdr:spPr>
        <a:xfrm>
          <a:off x="830795" y="1228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178</xdr:rowOff>
    </xdr:from>
    <xdr:to>
      <xdr:col>24</xdr:col>
      <xdr:colOff>62865</xdr:colOff>
      <xdr:row>98</xdr:row>
      <xdr:rowOff>45876</xdr:rowOff>
    </xdr:to>
    <xdr:cxnSp macro="">
      <xdr:nvCxnSpPr>
        <xdr:cNvPr id="232" name="直線コネクタ 231"/>
        <xdr:cNvCxnSpPr/>
      </xdr:nvCxnSpPr>
      <xdr:spPr>
        <a:xfrm flipV="1">
          <a:off x="4633595" y="16459378"/>
          <a:ext cx="1270" cy="38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49703</xdr:rowOff>
    </xdr:from>
    <xdr:ext cx="534377" cy="259045"/>
    <xdr:sp macro="" textlink="">
      <xdr:nvSpPr>
        <xdr:cNvPr id="233" name="衛生費最小値テキスト"/>
        <xdr:cNvSpPr txBox="1"/>
      </xdr:nvSpPr>
      <xdr:spPr>
        <a:xfrm>
          <a:off x="4686300" y="168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45876</xdr:rowOff>
    </xdr:from>
    <xdr:to>
      <xdr:col>24</xdr:col>
      <xdr:colOff>152400</xdr:colOff>
      <xdr:row>98</xdr:row>
      <xdr:rowOff>45876</xdr:rowOff>
    </xdr:to>
    <xdr:cxnSp macro="">
      <xdr:nvCxnSpPr>
        <xdr:cNvPr id="234" name="直線コネクタ 233"/>
        <xdr:cNvCxnSpPr/>
      </xdr:nvCxnSpPr>
      <xdr:spPr>
        <a:xfrm>
          <a:off x="4546600" y="1684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118305</xdr:rowOff>
    </xdr:from>
    <xdr:ext cx="534377" cy="259045"/>
    <xdr:sp macro="" textlink="">
      <xdr:nvSpPr>
        <xdr:cNvPr id="235" name="衛生費最大値テキスト"/>
        <xdr:cNvSpPr txBox="1"/>
      </xdr:nvSpPr>
      <xdr:spPr>
        <a:xfrm>
          <a:off x="4686300" y="162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178</xdr:rowOff>
    </xdr:from>
    <xdr:to>
      <xdr:col>24</xdr:col>
      <xdr:colOff>152400</xdr:colOff>
      <xdr:row>96</xdr:row>
      <xdr:rowOff>178</xdr:rowOff>
    </xdr:to>
    <xdr:cxnSp macro="">
      <xdr:nvCxnSpPr>
        <xdr:cNvPr id="236" name="直線コネクタ 235"/>
        <xdr:cNvCxnSpPr/>
      </xdr:nvCxnSpPr>
      <xdr:spPr>
        <a:xfrm>
          <a:off x="4546600" y="1645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xdr:rowOff>
    </xdr:from>
    <xdr:to>
      <xdr:col>24</xdr:col>
      <xdr:colOff>63500</xdr:colOff>
      <xdr:row>96</xdr:row>
      <xdr:rowOff>21862</xdr:rowOff>
    </xdr:to>
    <xdr:cxnSp macro="">
      <xdr:nvCxnSpPr>
        <xdr:cNvPr id="237" name="直線コネクタ 236"/>
        <xdr:cNvCxnSpPr/>
      </xdr:nvCxnSpPr>
      <xdr:spPr>
        <a:xfrm flipV="1">
          <a:off x="3797300" y="16459378"/>
          <a:ext cx="8382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154478</xdr:rowOff>
    </xdr:from>
    <xdr:ext cx="534377" cy="259045"/>
    <xdr:sp macro="" textlink="">
      <xdr:nvSpPr>
        <xdr:cNvPr id="238" name="衛生費平均値テキスト"/>
        <xdr:cNvSpPr txBox="1"/>
      </xdr:nvSpPr>
      <xdr:spPr>
        <a:xfrm>
          <a:off x="4686300" y="16613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4601</xdr:rowOff>
    </xdr:from>
    <xdr:to>
      <xdr:col>24</xdr:col>
      <xdr:colOff>114300</xdr:colOff>
      <xdr:row>97</xdr:row>
      <xdr:rowOff>106201</xdr:rowOff>
    </xdr:to>
    <xdr:sp macro="" textlink="">
      <xdr:nvSpPr>
        <xdr:cNvPr id="239" name="フローチャート: 判断 238"/>
        <xdr:cNvSpPr/>
      </xdr:nvSpPr>
      <xdr:spPr>
        <a:xfrm>
          <a:off x="4584700" y="1663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12185</xdr:rowOff>
    </xdr:from>
    <xdr:to>
      <xdr:col>19</xdr:col>
      <xdr:colOff>177800</xdr:colOff>
      <xdr:row>96</xdr:row>
      <xdr:rowOff>21862</xdr:rowOff>
    </xdr:to>
    <xdr:cxnSp macro="">
      <xdr:nvCxnSpPr>
        <xdr:cNvPr id="240" name="直線コネクタ 239"/>
        <xdr:cNvCxnSpPr/>
      </xdr:nvCxnSpPr>
      <xdr:spPr>
        <a:xfrm>
          <a:off x="2908300" y="1647138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121808</xdr:rowOff>
    </xdr:from>
    <xdr:to>
      <xdr:col>20</xdr:col>
      <xdr:colOff>38100</xdr:colOff>
      <xdr:row>97</xdr:row>
      <xdr:rowOff>51958</xdr:rowOff>
    </xdr:to>
    <xdr:sp macro="" textlink="">
      <xdr:nvSpPr>
        <xdr:cNvPr id="241" name="フローチャート: 判断 240"/>
        <xdr:cNvSpPr/>
      </xdr:nvSpPr>
      <xdr:spPr>
        <a:xfrm>
          <a:off x="37465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43085</xdr:rowOff>
    </xdr:from>
    <xdr:ext cx="534377" cy="259045"/>
    <xdr:sp macro="" textlink="">
      <xdr:nvSpPr>
        <xdr:cNvPr id="242" name="テキスト ボックス 241"/>
        <xdr:cNvSpPr txBox="1"/>
      </xdr:nvSpPr>
      <xdr:spPr>
        <a:xfrm>
          <a:off x="3530111" y="166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63773</xdr:rowOff>
    </xdr:from>
    <xdr:to>
      <xdr:col>15</xdr:col>
      <xdr:colOff>50800</xdr:colOff>
      <xdr:row>96</xdr:row>
      <xdr:rowOff>12185</xdr:rowOff>
    </xdr:to>
    <xdr:cxnSp macro="">
      <xdr:nvCxnSpPr>
        <xdr:cNvPr id="243" name="直線コネクタ 242"/>
        <xdr:cNvCxnSpPr/>
      </xdr:nvCxnSpPr>
      <xdr:spPr>
        <a:xfrm>
          <a:off x="2019300" y="16351523"/>
          <a:ext cx="8890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12809</xdr:rowOff>
    </xdr:from>
    <xdr:to>
      <xdr:col>15</xdr:col>
      <xdr:colOff>101600</xdr:colOff>
      <xdr:row>97</xdr:row>
      <xdr:rowOff>114409</xdr:rowOff>
    </xdr:to>
    <xdr:sp macro="" textlink="">
      <xdr:nvSpPr>
        <xdr:cNvPr id="244" name="フローチャート: 判断 243"/>
        <xdr:cNvSpPr/>
      </xdr:nvSpPr>
      <xdr:spPr>
        <a:xfrm>
          <a:off x="2857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105536</xdr:rowOff>
    </xdr:from>
    <xdr:ext cx="534377" cy="259045"/>
    <xdr:sp macro="" textlink="">
      <xdr:nvSpPr>
        <xdr:cNvPr id="245" name="テキスト ボックス 244"/>
        <xdr:cNvSpPr txBox="1"/>
      </xdr:nvSpPr>
      <xdr:spPr>
        <a:xfrm>
          <a:off x="2641111"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165988</xdr:rowOff>
    </xdr:from>
    <xdr:to>
      <xdr:col>10</xdr:col>
      <xdr:colOff>114300</xdr:colOff>
      <xdr:row>95</xdr:row>
      <xdr:rowOff>63773</xdr:rowOff>
    </xdr:to>
    <xdr:cxnSp macro="">
      <xdr:nvCxnSpPr>
        <xdr:cNvPr id="246" name="直線コネクタ 245"/>
        <xdr:cNvCxnSpPr/>
      </xdr:nvCxnSpPr>
      <xdr:spPr>
        <a:xfrm>
          <a:off x="1130300" y="15425038"/>
          <a:ext cx="889000" cy="9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26144</xdr:rowOff>
    </xdr:from>
    <xdr:to>
      <xdr:col>10</xdr:col>
      <xdr:colOff>165100</xdr:colOff>
      <xdr:row>97</xdr:row>
      <xdr:rowOff>127744</xdr:rowOff>
    </xdr:to>
    <xdr:sp macro="" textlink="">
      <xdr:nvSpPr>
        <xdr:cNvPr id="247" name="フローチャート: 判断 246"/>
        <xdr:cNvSpPr/>
      </xdr:nvSpPr>
      <xdr:spPr>
        <a:xfrm>
          <a:off x="1968500" y="166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118871</xdr:rowOff>
    </xdr:from>
    <xdr:ext cx="534377" cy="259045"/>
    <xdr:sp macro="" textlink="">
      <xdr:nvSpPr>
        <xdr:cNvPr id="248" name="テキスト ボックス 247"/>
        <xdr:cNvSpPr txBox="1"/>
      </xdr:nvSpPr>
      <xdr:spPr>
        <a:xfrm>
          <a:off x="1752111" y="167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59226</xdr:rowOff>
    </xdr:from>
    <xdr:to>
      <xdr:col>6</xdr:col>
      <xdr:colOff>38100</xdr:colOff>
      <xdr:row>97</xdr:row>
      <xdr:rowOff>160826</xdr:rowOff>
    </xdr:to>
    <xdr:sp macro="" textlink="">
      <xdr:nvSpPr>
        <xdr:cNvPr id="249" name="フローチャート: 判断 248"/>
        <xdr:cNvSpPr/>
      </xdr:nvSpPr>
      <xdr:spPr>
        <a:xfrm>
          <a:off x="1079500" y="166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151953</xdr:rowOff>
    </xdr:from>
    <xdr:ext cx="534377" cy="259045"/>
    <xdr:sp macro="" textlink="">
      <xdr:nvSpPr>
        <xdr:cNvPr id="250" name="テキスト ボックス 249"/>
        <xdr:cNvSpPr txBox="1"/>
      </xdr:nvSpPr>
      <xdr:spPr>
        <a:xfrm>
          <a:off x="863111" y="167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120828</xdr:rowOff>
    </xdr:from>
    <xdr:to>
      <xdr:col>24</xdr:col>
      <xdr:colOff>114300</xdr:colOff>
      <xdr:row>96</xdr:row>
      <xdr:rowOff>50978</xdr:rowOff>
    </xdr:to>
    <xdr:sp macro="" textlink="">
      <xdr:nvSpPr>
        <xdr:cNvPr id="256" name="楕円 255"/>
        <xdr:cNvSpPr/>
      </xdr:nvSpPr>
      <xdr:spPr>
        <a:xfrm>
          <a:off x="45847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73855</xdr:rowOff>
    </xdr:from>
    <xdr:ext cx="534377" cy="259045"/>
    <xdr:sp macro="" textlink="">
      <xdr:nvSpPr>
        <xdr:cNvPr id="257" name="衛生費該当値テキスト"/>
        <xdr:cNvSpPr txBox="1"/>
      </xdr:nvSpPr>
      <xdr:spPr>
        <a:xfrm>
          <a:off x="4686300" y="163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142512</xdr:rowOff>
    </xdr:from>
    <xdr:to>
      <xdr:col>20</xdr:col>
      <xdr:colOff>38100</xdr:colOff>
      <xdr:row>96</xdr:row>
      <xdr:rowOff>72662</xdr:rowOff>
    </xdr:to>
    <xdr:sp macro="" textlink="">
      <xdr:nvSpPr>
        <xdr:cNvPr id="258" name="楕円 257"/>
        <xdr:cNvSpPr/>
      </xdr:nvSpPr>
      <xdr:spPr>
        <a:xfrm>
          <a:off x="3746500" y="16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89189</xdr:rowOff>
    </xdr:from>
    <xdr:ext cx="534377" cy="259045"/>
    <xdr:sp macro="" textlink="">
      <xdr:nvSpPr>
        <xdr:cNvPr id="259" name="テキスト ボックス 258"/>
        <xdr:cNvSpPr txBox="1"/>
      </xdr:nvSpPr>
      <xdr:spPr>
        <a:xfrm>
          <a:off x="3530111" y="1620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132835</xdr:rowOff>
    </xdr:from>
    <xdr:to>
      <xdr:col>15</xdr:col>
      <xdr:colOff>101600</xdr:colOff>
      <xdr:row>96</xdr:row>
      <xdr:rowOff>62985</xdr:rowOff>
    </xdr:to>
    <xdr:sp macro="" textlink="">
      <xdr:nvSpPr>
        <xdr:cNvPr id="260" name="楕円 259"/>
        <xdr:cNvSpPr/>
      </xdr:nvSpPr>
      <xdr:spPr>
        <a:xfrm>
          <a:off x="2857500" y="16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79512</xdr:rowOff>
    </xdr:from>
    <xdr:ext cx="534377" cy="259045"/>
    <xdr:sp macro="" textlink="">
      <xdr:nvSpPr>
        <xdr:cNvPr id="261" name="テキスト ボックス 260"/>
        <xdr:cNvSpPr txBox="1"/>
      </xdr:nvSpPr>
      <xdr:spPr>
        <a:xfrm>
          <a:off x="2641111" y="161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12973</xdr:rowOff>
    </xdr:from>
    <xdr:to>
      <xdr:col>10</xdr:col>
      <xdr:colOff>165100</xdr:colOff>
      <xdr:row>95</xdr:row>
      <xdr:rowOff>114573</xdr:rowOff>
    </xdr:to>
    <xdr:sp macro="" textlink="">
      <xdr:nvSpPr>
        <xdr:cNvPr id="262" name="楕円 261"/>
        <xdr:cNvSpPr/>
      </xdr:nvSpPr>
      <xdr:spPr>
        <a:xfrm>
          <a:off x="1968500" y="16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131100</xdr:rowOff>
    </xdr:from>
    <xdr:ext cx="534377" cy="259045"/>
    <xdr:sp macro="" textlink="">
      <xdr:nvSpPr>
        <xdr:cNvPr id="263" name="テキスト ボックス 262"/>
        <xdr:cNvSpPr txBox="1"/>
      </xdr:nvSpPr>
      <xdr:spPr>
        <a:xfrm>
          <a:off x="1752111" y="160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115188</xdr:rowOff>
    </xdr:from>
    <xdr:to>
      <xdr:col>6</xdr:col>
      <xdr:colOff>38100</xdr:colOff>
      <xdr:row>90</xdr:row>
      <xdr:rowOff>45338</xdr:rowOff>
    </xdr:to>
    <xdr:sp macro="" textlink="">
      <xdr:nvSpPr>
        <xdr:cNvPr id="264" name="楕円 263"/>
        <xdr:cNvSpPr/>
      </xdr:nvSpPr>
      <xdr:spPr>
        <a:xfrm>
          <a:off x="1079500" y="15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61865</xdr:rowOff>
    </xdr:from>
    <xdr:ext cx="599010" cy="259045"/>
    <xdr:sp macro="" textlink="">
      <xdr:nvSpPr>
        <xdr:cNvPr id="265" name="テキスト ボックス 264"/>
        <xdr:cNvSpPr txBox="1"/>
      </xdr:nvSpPr>
      <xdr:spPr>
        <a:xfrm>
          <a:off x="830795" y="1514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7" name="直線コネクタ 286"/>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8"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9" name="直線コネクタ 288"/>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90"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91" name="直線コネクタ 290"/>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66273</xdr:rowOff>
    </xdr:from>
    <xdr:to>
      <xdr:col>55</xdr:col>
      <xdr:colOff>0</xdr:colOff>
      <xdr:row>38</xdr:row>
      <xdr:rowOff>69657</xdr:rowOff>
    </xdr:to>
    <xdr:cxnSp macro="">
      <xdr:nvCxnSpPr>
        <xdr:cNvPr id="292" name="直線コネクタ 291"/>
        <xdr:cNvCxnSpPr/>
      </xdr:nvCxnSpPr>
      <xdr:spPr>
        <a:xfrm>
          <a:off x="9639300" y="6581373"/>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3"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4" name="フローチャート: 判断 293"/>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57770</xdr:rowOff>
    </xdr:from>
    <xdr:to>
      <xdr:col>50</xdr:col>
      <xdr:colOff>114300</xdr:colOff>
      <xdr:row>38</xdr:row>
      <xdr:rowOff>66273</xdr:rowOff>
    </xdr:to>
    <xdr:cxnSp macro="">
      <xdr:nvCxnSpPr>
        <xdr:cNvPr id="295" name="直線コネクタ 294"/>
        <xdr:cNvCxnSpPr/>
      </xdr:nvCxnSpPr>
      <xdr:spPr>
        <a:xfrm>
          <a:off x="8750300" y="6572870"/>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6" name="フローチャート: 判断 295"/>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7" name="テキスト ボックス 296"/>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133665</xdr:rowOff>
    </xdr:from>
    <xdr:to>
      <xdr:col>45</xdr:col>
      <xdr:colOff>177800</xdr:colOff>
      <xdr:row>38</xdr:row>
      <xdr:rowOff>57770</xdr:rowOff>
    </xdr:to>
    <xdr:cxnSp macro="">
      <xdr:nvCxnSpPr>
        <xdr:cNvPr id="298" name="直線コネクタ 297"/>
        <xdr:cNvCxnSpPr/>
      </xdr:nvCxnSpPr>
      <xdr:spPr>
        <a:xfrm>
          <a:off x="7861300" y="6134415"/>
          <a:ext cx="889000" cy="4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9" name="フローチャート: 判断 298"/>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300" name="テキスト ボックス 299"/>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141346</xdr:rowOff>
    </xdr:from>
    <xdr:to>
      <xdr:col>41</xdr:col>
      <xdr:colOff>50800</xdr:colOff>
      <xdr:row>35</xdr:row>
      <xdr:rowOff>133665</xdr:rowOff>
    </xdr:to>
    <xdr:cxnSp macro="">
      <xdr:nvCxnSpPr>
        <xdr:cNvPr id="301" name="直線コネクタ 300"/>
        <xdr:cNvCxnSpPr/>
      </xdr:nvCxnSpPr>
      <xdr:spPr>
        <a:xfrm>
          <a:off x="6972300" y="5799196"/>
          <a:ext cx="889000" cy="3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116058</xdr:rowOff>
    </xdr:from>
    <xdr:to>
      <xdr:col>41</xdr:col>
      <xdr:colOff>101600</xdr:colOff>
      <xdr:row>38</xdr:row>
      <xdr:rowOff>46208</xdr:rowOff>
    </xdr:to>
    <xdr:sp macro="" textlink="">
      <xdr:nvSpPr>
        <xdr:cNvPr id="302" name="フローチャート: 判断 301"/>
        <xdr:cNvSpPr/>
      </xdr:nvSpPr>
      <xdr:spPr>
        <a:xfrm>
          <a:off x="7810500" y="64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37335</xdr:rowOff>
    </xdr:from>
    <xdr:ext cx="469744" cy="259045"/>
    <xdr:sp macro="" textlink="">
      <xdr:nvSpPr>
        <xdr:cNvPr id="303" name="テキスト ボックス 302"/>
        <xdr:cNvSpPr txBox="1"/>
      </xdr:nvSpPr>
      <xdr:spPr>
        <a:xfrm>
          <a:off x="7626428" y="65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170007</xdr:rowOff>
    </xdr:from>
    <xdr:to>
      <xdr:col>36</xdr:col>
      <xdr:colOff>165100</xdr:colOff>
      <xdr:row>38</xdr:row>
      <xdr:rowOff>100157</xdr:rowOff>
    </xdr:to>
    <xdr:sp macro="" textlink="">
      <xdr:nvSpPr>
        <xdr:cNvPr id="304" name="フローチャート: 判断 303"/>
        <xdr:cNvSpPr/>
      </xdr:nvSpPr>
      <xdr:spPr>
        <a:xfrm>
          <a:off x="6921500" y="651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91284</xdr:rowOff>
    </xdr:from>
    <xdr:ext cx="378565" cy="259045"/>
    <xdr:sp macro="" textlink="">
      <xdr:nvSpPr>
        <xdr:cNvPr id="305" name="テキスト ボックス 304"/>
        <xdr:cNvSpPr txBox="1"/>
      </xdr:nvSpPr>
      <xdr:spPr>
        <a:xfrm>
          <a:off x="6783017" y="660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18857</xdr:rowOff>
    </xdr:from>
    <xdr:to>
      <xdr:col>55</xdr:col>
      <xdr:colOff>50800</xdr:colOff>
      <xdr:row>38</xdr:row>
      <xdr:rowOff>120457</xdr:rowOff>
    </xdr:to>
    <xdr:sp macro="" textlink="">
      <xdr:nvSpPr>
        <xdr:cNvPr id="311" name="楕円 310"/>
        <xdr:cNvSpPr/>
      </xdr:nvSpPr>
      <xdr:spPr>
        <a:xfrm>
          <a:off x="10426700" y="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105234</xdr:rowOff>
    </xdr:from>
    <xdr:ext cx="378565" cy="259045"/>
    <xdr:sp macro="" textlink="">
      <xdr:nvSpPr>
        <xdr:cNvPr id="312" name="労働費該当値テキスト"/>
        <xdr:cNvSpPr txBox="1"/>
      </xdr:nvSpPr>
      <xdr:spPr>
        <a:xfrm>
          <a:off x="10528300" y="644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15473</xdr:rowOff>
    </xdr:from>
    <xdr:to>
      <xdr:col>50</xdr:col>
      <xdr:colOff>165100</xdr:colOff>
      <xdr:row>38</xdr:row>
      <xdr:rowOff>117073</xdr:rowOff>
    </xdr:to>
    <xdr:sp macro="" textlink="">
      <xdr:nvSpPr>
        <xdr:cNvPr id="313" name="楕円 312"/>
        <xdr:cNvSpPr/>
      </xdr:nvSpPr>
      <xdr:spPr>
        <a:xfrm>
          <a:off x="9588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108200</xdr:rowOff>
    </xdr:from>
    <xdr:ext cx="378565" cy="259045"/>
    <xdr:sp macro="" textlink="">
      <xdr:nvSpPr>
        <xdr:cNvPr id="314" name="テキスト ボックス 313"/>
        <xdr:cNvSpPr txBox="1"/>
      </xdr:nvSpPr>
      <xdr:spPr>
        <a:xfrm>
          <a:off x="9450017" y="662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6970</xdr:rowOff>
    </xdr:from>
    <xdr:to>
      <xdr:col>46</xdr:col>
      <xdr:colOff>38100</xdr:colOff>
      <xdr:row>38</xdr:row>
      <xdr:rowOff>108570</xdr:rowOff>
    </xdr:to>
    <xdr:sp macro="" textlink="">
      <xdr:nvSpPr>
        <xdr:cNvPr id="315" name="楕円 314"/>
        <xdr:cNvSpPr/>
      </xdr:nvSpPr>
      <xdr:spPr>
        <a:xfrm>
          <a:off x="8699500" y="65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99697</xdr:rowOff>
    </xdr:from>
    <xdr:ext cx="378565" cy="259045"/>
    <xdr:sp macro="" textlink="">
      <xdr:nvSpPr>
        <xdr:cNvPr id="316" name="テキスト ボックス 315"/>
        <xdr:cNvSpPr txBox="1"/>
      </xdr:nvSpPr>
      <xdr:spPr>
        <a:xfrm>
          <a:off x="8561017" y="661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82865</xdr:rowOff>
    </xdr:from>
    <xdr:to>
      <xdr:col>41</xdr:col>
      <xdr:colOff>101600</xdr:colOff>
      <xdr:row>36</xdr:row>
      <xdr:rowOff>13015</xdr:rowOff>
    </xdr:to>
    <xdr:sp macro="" textlink="">
      <xdr:nvSpPr>
        <xdr:cNvPr id="317" name="楕円 316"/>
        <xdr:cNvSpPr/>
      </xdr:nvSpPr>
      <xdr:spPr>
        <a:xfrm>
          <a:off x="7810500" y="60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29542</xdr:rowOff>
    </xdr:from>
    <xdr:ext cx="469744" cy="259045"/>
    <xdr:sp macro="" textlink="">
      <xdr:nvSpPr>
        <xdr:cNvPr id="318" name="テキスト ボックス 317"/>
        <xdr:cNvSpPr txBox="1"/>
      </xdr:nvSpPr>
      <xdr:spPr>
        <a:xfrm>
          <a:off x="7626428" y="585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90546</xdr:rowOff>
    </xdr:from>
    <xdr:to>
      <xdr:col>36</xdr:col>
      <xdr:colOff>165100</xdr:colOff>
      <xdr:row>34</xdr:row>
      <xdr:rowOff>20696</xdr:rowOff>
    </xdr:to>
    <xdr:sp macro="" textlink="">
      <xdr:nvSpPr>
        <xdr:cNvPr id="319" name="楕円 318"/>
        <xdr:cNvSpPr/>
      </xdr:nvSpPr>
      <xdr:spPr>
        <a:xfrm>
          <a:off x="6921500" y="57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37223</xdr:rowOff>
    </xdr:from>
    <xdr:ext cx="469744" cy="259045"/>
    <xdr:sp macro="" textlink="">
      <xdr:nvSpPr>
        <xdr:cNvPr id="320" name="テキスト ボックス 319"/>
        <xdr:cNvSpPr txBox="1"/>
      </xdr:nvSpPr>
      <xdr:spPr>
        <a:xfrm>
          <a:off x="6737428" y="552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20600</xdr:rowOff>
    </xdr:from>
    <xdr:to>
      <xdr:col>54</xdr:col>
      <xdr:colOff>189865</xdr:colOff>
      <xdr:row>59</xdr:row>
      <xdr:rowOff>42446</xdr:rowOff>
    </xdr:to>
    <xdr:cxnSp macro="">
      <xdr:nvCxnSpPr>
        <xdr:cNvPr id="344" name="直線コネクタ 343"/>
        <xdr:cNvCxnSpPr/>
      </xdr:nvCxnSpPr>
      <xdr:spPr>
        <a:xfrm flipV="1">
          <a:off x="10475595" y="9793250"/>
          <a:ext cx="1270" cy="36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46273</xdr:rowOff>
    </xdr:from>
    <xdr:ext cx="378565" cy="259045"/>
    <xdr:sp macro="" textlink="">
      <xdr:nvSpPr>
        <xdr:cNvPr id="345" name="農林水産業費最小値テキスト"/>
        <xdr:cNvSpPr txBox="1"/>
      </xdr:nvSpPr>
      <xdr:spPr>
        <a:xfrm>
          <a:off x="10528300" y="1016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42446</xdr:rowOff>
    </xdr:from>
    <xdr:to>
      <xdr:col>55</xdr:col>
      <xdr:colOff>88900</xdr:colOff>
      <xdr:row>59</xdr:row>
      <xdr:rowOff>42446</xdr:rowOff>
    </xdr:to>
    <xdr:cxnSp macro="">
      <xdr:nvCxnSpPr>
        <xdr:cNvPr id="346" name="直線コネクタ 345"/>
        <xdr:cNvCxnSpPr/>
      </xdr:nvCxnSpPr>
      <xdr:spPr>
        <a:xfrm>
          <a:off x="10388600" y="1015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138727</xdr:rowOff>
    </xdr:from>
    <xdr:ext cx="534377" cy="259045"/>
    <xdr:sp macro="" textlink="">
      <xdr:nvSpPr>
        <xdr:cNvPr id="347" name="農林水産業費最大値テキスト"/>
        <xdr:cNvSpPr txBox="1"/>
      </xdr:nvSpPr>
      <xdr:spPr>
        <a:xfrm>
          <a:off x="10528300" y="95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57</xdr:row>
      <xdr:rowOff>20600</xdr:rowOff>
    </xdr:from>
    <xdr:to>
      <xdr:col>55</xdr:col>
      <xdr:colOff>88900</xdr:colOff>
      <xdr:row>57</xdr:row>
      <xdr:rowOff>20600</xdr:rowOff>
    </xdr:to>
    <xdr:cxnSp macro="">
      <xdr:nvCxnSpPr>
        <xdr:cNvPr id="348" name="直線コネクタ 347"/>
        <xdr:cNvCxnSpPr/>
      </xdr:nvCxnSpPr>
      <xdr:spPr>
        <a:xfrm>
          <a:off x="10388600" y="97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73124</xdr:rowOff>
    </xdr:from>
    <xdr:to>
      <xdr:col>55</xdr:col>
      <xdr:colOff>0</xdr:colOff>
      <xdr:row>57</xdr:row>
      <xdr:rowOff>20600</xdr:rowOff>
    </xdr:to>
    <xdr:cxnSp macro="">
      <xdr:nvCxnSpPr>
        <xdr:cNvPr id="349" name="直線コネクタ 348"/>
        <xdr:cNvCxnSpPr/>
      </xdr:nvCxnSpPr>
      <xdr:spPr>
        <a:xfrm>
          <a:off x="9639300" y="9674324"/>
          <a:ext cx="838200" cy="1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86560</xdr:rowOff>
    </xdr:from>
    <xdr:ext cx="469744" cy="259045"/>
    <xdr:sp macro="" textlink="">
      <xdr:nvSpPr>
        <xdr:cNvPr id="350" name="農林水産業費平均値テキスト"/>
        <xdr:cNvSpPr txBox="1"/>
      </xdr:nvSpPr>
      <xdr:spPr>
        <a:xfrm>
          <a:off x="10528300" y="10030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108133</xdr:rowOff>
    </xdr:from>
    <xdr:to>
      <xdr:col>55</xdr:col>
      <xdr:colOff>50800</xdr:colOff>
      <xdr:row>59</xdr:row>
      <xdr:rowOff>38283</xdr:rowOff>
    </xdr:to>
    <xdr:sp macro="" textlink="">
      <xdr:nvSpPr>
        <xdr:cNvPr id="351" name="フローチャート: 判断 350"/>
        <xdr:cNvSpPr/>
      </xdr:nvSpPr>
      <xdr:spPr>
        <a:xfrm>
          <a:off x="10426700" y="100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73124</xdr:rowOff>
    </xdr:from>
    <xdr:to>
      <xdr:col>50</xdr:col>
      <xdr:colOff>114300</xdr:colOff>
      <xdr:row>57</xdr:row>
      <xdr:rowOff>102941</xdr:rowOff>
    </xdr:to>
    <xdr:cxnSp macro="">
      <xdr:nvCxnSpPr>
        <xdr:cNvPr id="352" name="直線コネクタ 351"/>
        <xdr:cNvCxnSpPr/>
      </xdr:nvCxnSpPr>
      <xdr:spPr>
        <a:xfrm flipV="1">
          <a:off x="8750300" y="9674324"/>
          <a:ext cx="889000" cy="2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105718</xdr:rowOff>
    </xdr:from>
    <xdr:to>
      <xdr:col>50</xdr:col>
      <xdr:colOff>165100</xdr:colOff>
      <xdr:row>59</xdr:row>
      <xdr:rowOff>35868</xdr:rowOff>
    </xdr:to>
    <xdr:sp macro="" textlink="">
      <xdr:nvSpPr>
        <xdr:cNvPr id="353" name="フローチャート: 判断 352"/>
        <xdr:cNvSpPr/>
      </xdr:nvSpPr>
      <xdr:spPr>
        <a:xfrm>
          <a:off x="9588500" y="1004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26995</xdr:rowOff>
    </xdr:from>
    <xdr:ext cx="469744" cy="259045"/>
    <xdr:sp macro="" textlink="">
      <xdr:nvSpPr>
        <xdr:cNvPr id="354" name="テキスト ボックス 353"/>
        <xdr:cNvSpPr txBox="1"/>
      </xdr:nvSpPr>
      <xdr:spPr>
        <a:xfrm>
          <a:off x="9404428" y="1014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46302</xdr:rowOff>
    </xdr:from>
    <xdr:to>
      <xdr:col>45</xdr:col>
      <xdr:colOff>177800</xdr:colOff>
      <xdr:row>57</xdr:row>
      <xdr:rowOff>102941</xdr:rowOff>
    </xdr:to>
    <xdr:cxnSp macro="">
      <xdr:nvCxnSpPr>
        <xdr:cNvPr id="355" name="直線コネクタ 354"/>
        <xdr:cNvCxnSpPr/>
      </xdr:nvCxnSpPr>
      <xdr:spPr>
        <a:xfrm>
          <a:off x="7861300" y="9476052"/>
          <a:ext cx="889000" cy="3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101717</xdr:rowOff>
    </xdr:from>
    <xdr:to>
      <xdr:col>46</xdr:col>
      <xdr:colOff>38100</xdr:colOff>
      <xdr:row>59</xdr:row>
      <xdr:rowOff>31867</xdr:rowOff>
    </xdr:to>
    <xdr:sp macro="" textlink="">
      <xdr:nvSpPr>
        <xdr:cNvPr id="356" name="フローチャート: 判断 355"/>
        <xdr:cNvSpPr/>
      </xdr:nvSpPr>
      <xdr:spPr>
        <a:xfrm>
          <a:off x="8699500" y="1004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22994</xdr:rowOff>
    </xdr:from>
    <xdr:ext cx="469744" cy="259045"/>
    <xdr:sp macro="" textlink="">
      <xdr:nvSpPr>
        <xdr:cNvPr id="357" name="テキスト ボックス 356"/>
        <xdr:cNvSpPr txBox="1"/>
      </xdr:nvSpPr>
      <xdr:spPr>
        <a:xfrm>
          <a:off x="8515428" y="1013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32776</xdr:rowOff>
    </xdr:from>
    <xdr:to>
      <xdr:col>41</xdr:col>
      <xdr:colOff>50800</xdr:colOff>
      <xdr:row>55</xdr:row>
      <xdr:rowOff>46302</xdr:rowOff>
    </xdr:to>
    <xdr:cxnSp macro="">
      <xdr:nvCxnSpPr>
        <xdr:cNvPr id="358" name="直線コネクタ 357"/>
        <xdr:cNvCxnSpPr/>
      </xdr:nvCxnSpPr>
      <xdr:spPr>
        <a:xfrm>
          <a:off x="6972300" y="8776726"/>
          <a:ext cx="889000" cy="6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72585</xdr:rowOff>
    </xdr:from>
    <xdr:to>
      <xdr:col>41</xdr:col>
      <xdr:colOff>101600</xdr:colOff>
      <xdr:row>59</xdr:row>
      <xdr:rowOff>2735</xdr:rowOff>
    </xdr:to>
    <xdr:sp macro="" textlink="">
      <xdr:nvSpPr>
        <xdr:cNvPr id="359" name="フローチャート: 判断 358"/>
        <xdr:cNvSpPr/>
      </xdr:nvSpPr>
      <xdr:spPr>
        <a:xfrm>
          <a:off x="7810500" y="100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165312</xdr:rowOff>
    </xdr:from>
    <xdr:ext cx="534377" cy="259045"/>
    <xdr:sp macro="" textlink="">
      <xdr:nvSpPr>
        <xdr:cNvPr id="360" name="テキスト ボックス 359"/>
        <xdr:cNvSpPr txBox="1"/>
      </xdr:nvSpPr>
      <xdr:spPr>
        <a:xfrm>
          <a:off x="7594111" y="101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125948</xdr:rowOff>
    </xdr:from>
    <xdr:to>
      <xdr:col>36</xdr:col>
      <xdr:colOff>165100</xdr:colOff>
      <xdr:row>59</xdr:row>
      <xdr:rowOff>56098</xdr:rowOff>
    </xdr:to>
    <xdr:sp macro="" textlink="">
      <xdr:nvSpPr>
        <xdr:cNvPr id="361" name="フローチャート: 判断 360"/>
        <xdr:cNvSpPr/>
      </xdr:nvSpPr>
      <xdr:spPr>
        <a:xfrm>
          <a:off x="6921500" y="1007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47225</xdr:rowOff>
    </xdr:from>
    <xdr:ext cx="469744" cy="259045"/>
    <xdr:sp macro="" textlink="">
      <xdr:nvSpPr>
        <xdr:cNvPr id="362" name="テキスト ボックス 361"/>
        <xdr:cNvSpPr txBox="1"/>
      </xdr:nvSpPr>
      <xdr:spPr>
        <a:xfrm>
          <a:off x="6737428" y="1016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141250</xdr:rowOff>
    </xdr:from>
    <xdr:to>
      <xdr:col>55</xdr:col>
      <xdr:colOff>50800</xdr:colOff>
      <xdr:row>57</xdr:row>
      <xdr:rowOff>71400</xdr:rowOff>
    </xdr:to>
    <xdr:sp macro="" textlink="">
      <xdr:nvSpPr>
        <xdr:cNvPr id="368" name="楕円 367"/>
        <xdr:cNvSpPr/>
      </xdr:nvSpPr>
      <xdr:spPr>
        <a:xfrm>
          <a:off x="104267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94277</xdr:rowOff>
    </xdr:from>
    <xdr:ext cx="534377" cy="259045"/>
    <xdr:sp macro="" textlink="">
      <xdr:nvSpPr>
        <xdr:cNvPr id="369" name="農林水産業費該当値テキスト"/>
        <xdr:cNvSpPr txBox="1"/>
      </xdr:nvSpPr>
      <xdr:spPr>
        <a:xfrm>
          <a:off x="10528300" y="96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22324</xdr:rowOff>
    </xdr:from>
    <xdr:to>
      <xdr:col>50</xdr:col>
      <xdr:colOff>165100</xdr:colOff>
      <xdr:row>56</xdr:row>
      <xdr:rowOff>123924</xdr:rowOff>
    </xdr:to>
    <xdr:sp macro="" textlink="">
      <xdr:nvSpPr>
        <xdr:cNvPr id="370" name="楕円 369"/>
        <xdr:cNvSpPr/>
      </xdr:nvSpPr>
      <xdr:spPr>
        <a:xfrm>
          <a:off x="9588500" y="96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140451</xdr:rowOff>
    </xdr:from>
    <xdr:ext cx="534377" cy="259045"/>
    <xdr:sp macro="" textlink="">
      <xdr:nvSpPr>
        <xdr:cNvPr id="371" name="テキスト ボックス 370"/>
        <xdr:cNvSpPr txBox="1"/>
      </xdr:nvSpPr>
      <xdr:spPr>
        <a:xfrm>
          <a:off x="9372111" y="9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52141</xdr:rowOff>
    </xdr:from>
    <xdr:to>
      <xdr:col>46</xdr:col>
      <xdr:colOff>38100</xdr:colOff>
      <xdr:row>57</xdr:row>
      <xdr:rowOff>153741</xdr:rowOff>
    </xdr:to>
    <xdr:sp macro="" textlink="">
      <xdr:nvSpPr>
        <xdr:cNvPr id="372" name="楕円 371"/>
        <xdr:cNvSpPr/>
      </xdr:nvSpPr>
      <xdr:spPr>
        <a:xfrm>
          <a:off x="8699500" y="98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170268</xdr:rowOff>
    </xdr:from>
    <xdr:ext cx="534377" cy="259045"/>
    <xdr:sp macro="" textlink="">
      <xdr:nvSpPr>
        <xdr:cNvPr id="373" name="テキスト ボックス 372"/>
        <xdr:cNvSpPr txBox="1"/>
      </xdr:nvSpPr>
      <xdr:spPr>
        <a:xfrm>
          <a:off x="8483111" y="96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166952</xdr:rowOff>
    </xdr:from>
    <xdr:to>
      <xdr:col>41</xdr:col>
      <xdr:colOff>101600</xdr:colOff>
      <xdr:row>55</xdr:row>
      <xdr:rowOff>97102</xdr:rowOff>
    </xdr:to>
    <xdr:sp macro="" textlink="">
      <xdr:nvSpPr>
        <xdr:cNvPr id="374" name="楕円 373"/>
        <xdr:cNvSpPr/>
      </xdr:nvSpPr>
      <xdr:spPr>
        <a:xfrm>
          <a:off x="7810500" y="94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113629</xdr:rowOff>
    </xdr:from>
    <xdr:ext cx="534377" cy="259045"/>
    <xdr:sp macro="" textlink="">
      <xdr:nvSpPr>
        <xdr:cNvPr id="375" name="テキスト ボックス 374"/>
        <xdr:cNvSpPr txBox="1"/>
      </xdr:nvSpPr>
      <xdr:spPr>
        <a:xfrm>
          <a:off x="7594111" y="92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153426</xdr:rowOff>
    </xdr:from>
    <xdr:to>
      <xdr:col>36</xdr:col>
      <xdr:colOff>165100</xdr:colOff>
      <xdr:row>51</xdr:row>
      <xdr:rowOff>83576</xdr:rowOff>
    </xdr:to>
    <xdr:sp macro="" textlink="">
      <xdr:nvSpPr>
        <xdr:cNvPr id="376" name="楕円 375"/>
        <xdr:cNvSpPr/>
      </xdr:nvSpPr>
      <xdr:spPr>
        <a:xfrm>
          <a:off x="6921500" y="8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100103</xdr:rowOff>
    </xdr:from>
    <xdr:ext cx="599010" cy="259045"/>
    <xdr:sp macro="" textlink="">
      <xdr:nvSpPr>
        <xdr:cNvPr id="377" name="テキスト ボックス 376"/>
        <xdr:cNvSpPr txBox="1"/>
      </xdr:nvSpPr>
      <xdr:spPr>
        <a:xfrm>
          <a:off x="6672795" y="85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9" name="直線コネクタ 398"/>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0"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1" name="直線コネクタ 400"/>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2"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3" name="直線コネクタ 402"/>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92654</xdr:rowOff>
    </xdr:from>
    <xdr:to>
      <xdr:col>55</xdr:col>
      <xdr:colOff>0</xdr:colOff>
      <xdr:row>74</xdr:row>
      <xdr:rowOff>802</xdr:rowOff>
    </xdr:to>
    <xdr:cxnSp macro="">
      <xdr:nvCxnSpPr>
        <xdr:cNvPr id="404" name="直線コネクタ 403"/>
        <xdr:cNvCxnSpPr/>
      </xdr:nvCxnSpPr>
      <xdr:spPr>
        <a:xfrm>
          <a:off x="9639300" y="12265604"/>
          <a:ext cx="838200" cy="4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5"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6" name="フローチャート: 判断 405"/>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92654</xdr:rowOff>
    </xdr:from>
    <xdr:to>
      <xdr:col>50</xdr:col>
      <xdr:colOff>114300</xdr:colOff>
      <xdr:row>73</xdr:row>
      <xdr:rowOff>30109</xdr:rowOff>
    </xdr:to>
    <xdr:cxnSp macro="">
      <xdr:nvCxnSpPr>
        <xdr:cNvPr id="407" name="直線コネクタ 406"/>
        <xdr:cNvCxnSpPr/>
      </xdr:nvCxnSpPr>
      <xdr:spPr>
        <a:xfrm flipV="1">
          <a:off x="8750300" y="12265604"/>
          <a:ext cx="8890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8" name="フローチャート: 判断 407"/>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9" name="テキスト ボックス 408"/>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30109</xdr:rowOff>
    </xdr:from>
    <xdr:to>
      <xdr:col>45</xdr:col>
      <xdr:colOff>177800</xdr:colOff>
      <xdr:row>74</xdr:row>
      <xdr:rowOff>95672</xdr:rowOff>
    </xdr:to>
    <xdr:cxnSp macro="">
      <xdr:nvCxnSpPr>
        <xdr:cNvPr id="410" name="直線コネクタ 409"/>
        <xdr:cNvCxnSpPr/>
      </xdr:nvCxnSpPr>
      <xdr:spPr>
        <a:xfrm flipV="1">
          <a:off x="7861300" y="12545959"/>
          <a:ext cx="889000" cy="2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1" name="フローチャート: 判断 410"/>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2" name="テキスト ボックス 411"/>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95672</xdr:rowOff>
    </xdr:from>
    <xdr:to>
      <xdr:col>41</xdr:col>
      <xdr:colOff>50800</xdr:colOff>
      <xdr:row>75</xdr:row>
      <xdr:rowOff>105730</xdr:rowOff>
    </xdr:to>
    <xdr:cxnSp macro="">
      <xdr:nvCxnSpPr>
        <xdr:cNvPr id="413" name="直線コネクタ 412"/>
        <xdr:cNvCxnSpPr/>
      </xdr:nvCxnSpPr>
      <xdr:spPr>
        <a:xfrm flipV="1">
          <a:off x="6972300" y="1278297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4" name="フローチャート: 判断 413"/>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5" name="テキスト ボックス 414"/>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6" name="フローチャート: 判断 415"/>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7" name="テキスト ボックス 416"/>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121452</xdr:rowOff>
    </xdr:from>
    <xdr:to>
      <xdr:col>55</xdr:col>
      <xdr:colOff>50800</xdr:colOff>
      <xdr:row>74</xdr:row>
      <xdr:rowOff>51602</xdr:rowOff>
    </xdr:to>
    <xdr:sp macro="" textlink="">
      <xdr:nvSpPr>
        <xdr:cNvPr id="423" name="楕円 422"/>
        <xdr:cNvSpPr/>
      </xdr:nvSpPr>
      <xdr:spPr>
        <a:xfrm>
          <a:off x="10426700" y="126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144329</xdr:rowOff>
    </xdr:from>
    <xdr:ext cx="534377" cy="259045"/>
    <xdr:sp macro="" textlink="">
      <xdr:nvSpPr>
        <xdr:cNvPr id="424" name="商工費該当値テキスト"/>
        <xdr:cNvSpPr txBox="1"/>
      </xdr:nvSpPr>
      <xdr:spPr>
        <a:xfrm>
          <a:off x="10528300" y="124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41854</xdr:rowOff>
    </xdr:from>
    <xdr:to>
      <xdr:col>50</xdr:col>
      <xdr:colOff>165100</xdr:colOff>
      <xdr:row>71</xdr:row>
      <xdr:rowOff>143454</xdr:rowOff>
    </xdr:to>
    <xdr:sp macro="" textlink="">
      <xdr:nvSpPr>
        <xdr:cNvPr id="425" name="楕円 424"/>
        <xdr:cNvSpPr/>
      </xdr:nvSpPr>
      <xdr:spPr>
        <a:xfrm>
          <a:off x="9588500" y="12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159981</xdr:rowOff>
    </xdr:from>
    <xdr:ext cx="534377" cy="259045"/>
    <xdr:sp macro="" textlink="">
      <xdr:nvSpPr>
        <xdr:cNvPr id="426" name="テキスト ボックス 425"/>
        <xdr:cNvSpPr txBox="1"/>
      </xdr:nvSpPr>
      <xdr:spPr>
        <a:xfrm>
          <a:off x="9372111" y="119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150759</xdr:rowOff>
    </xdr:from>
    <xdr:to>
      <xdr:col>46</xdr:col>
      <xdr:colOff>38100</xdr:colOff>
      <xdr:row>73</xdr:row>
      <xdr:rowOff>80909</xdr:rowOff>
    </xdr:to>
    <xdr:sp macro="" textlink="">
      <xdr:nvSpPr>
        <xdr:cNvPr id="427" name="楕円 426"/>
        <xdr:cNvSpPr/>
      </xdr:nvSpPr>
      <xdr:spPr>
        <a:xfrm>
          <a:off x="86995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97436</xdr:rowOff>
    </xdr:from>
    <xdr:ext cx="534377" cy="259045"/>
    <xdr:sp macro="" textlink="">
      <xdr:nvSpPr>
        <xdr:cNvPr id="428" name="テキスト ボックス 427"/>
        <xdr:cNvSpPr txBox="1"/>
      </xdr:nvSpPr>
      <xdr:spPr>
        <a:xfrm>
          <a:off x="8483111" y="1227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44872</xdr:rowOff>
    </xdr:from>
    <xdr:to>
      <xdr:col>41</xdr:col>
      <xdr:colOff>101600</xdr:colOff>
      <xdr:row>74</xdr:row>
      <xdr:rowOff>146472</xdr:rowOff>
    </xdr:to>
    <xdr:sp macro="" textlink="">
      <xdr:nvSpPr>
        <xdr:cNvPr id="429" name="楕円 428"/>
        <xdr:cNvSpPr/>
      </xdr:nvSpPr>
      <xdr:spPr>
        <a:xfrm>
          <a:off x="7810500" y="127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162999</xdr:rowOff>
    </xdr:from>
    <xdr:ext cx="534377" cy="259045"/>
    <xdr:sp macro="" textlink="">
      <xdr:nvSpPr>
        <xdr:cNvPr id="430" name="テキスト ボックス 429"/>
        <xdr:cNvSpPr txBox="1"/>
      </xdr:nvSpPr>
      <xdr:spPr>
        <a:xfrm>
          <a:off x="7594111" y="125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54930</xdr:rowOff>
    </xdr:from>
    <xdr:to>
      <xdr:col>36</xdr:col>
      <xdr:colOff>165100</xdr:colOff>
      <xdr:row>75</xdr:row>
      <xdr:rowOff>156530</xdr:rowOff>
    </xdr:to>
    <xdr:sp macro="" textlink="">
      <xdr:nvSpPr>
        <xdr:cNvPr id="431" name="楕円 430"/>
        <xdr:cNvSpPr/>
      </xdr:nvSpPr>
      <xdr:spPr>
        <a:xfrm>
          <a:off x="6921500" y="129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1607</xdr:rowOff>
    </xdr:from>
    <xdr:ext cx="534377" cy="259045"/>
    <xdr:sp macro="" textlink="">
      <xdr:nvSpPr>
        <xdr:cNvPr id="432" name="テキスト ボックス 431"/>
        <xdr:cNvSpPr txBox="1"/>
      </xdr:nvSpPr>
      <xdr:spPr>
        <a:xfrm>
          <a:off x="6705111" y="1268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74682</xdr:rowOff>
    </xdr:from>
    <xdr:to>
      <xdr:col>54</xdr:col>
      <xdr:colOff>189865</xdr:colOff>
      <xdr:row>99</xdr:row>
      <xdr:rowOff>5541</xdr:rowOff>
    </xdr:to>
    <xdr:cxnSp macro="">
      <xdr:nvCxnSpPr>
        <xdr:cNvPr id="456" name="直線コネクタ 455"/>
        <xdr:cNvCxnSpPr/>
      </xdr:nvCxnSpPr>
      <xdr:spPr>
        <a:xfrm flipV="1">
          <a:off x="10475595" y="16019532"/>
          <a:ext cx="1270" cy="959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15761</xdr:rowOff>
    </xdr:from>
    <xdr:ext cx="534377" cy="259045"/>
    <xdr:sp macro="" textlink="">
      <xdr:nvSpPr>
        <xdr:cNvPr id="457" name="土木費最小値テキスト"/>
        <xdr:cNvSpPr txBox="1"/>
      </xdr:nvSpPr>
      <xdr:spPr>
        <a:xfrm>
          <a:off x="10528300" y="169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5541</xdr:rowOff>
    </xdr:from>
    <xdr:to>
      <xdr:col>55</xdr:col>
      <xdr:colOff>88900</xdr:colOff>
      <xdr:row>99</xdr:row>
      <xdr:rowOff>5541</xdr:rowOff>
    </xdr:to>
    <xdr:cxnSp macro="">
      <xdr:nvCxnSpPr>
        <xdr:cNvPr id="458" name="直線コネクタ 457"/>
        <xdr:cNvCxnSpPr/>
      </xdr:nvCxnSpPr>
      <xdr:spPr>
        <a:xfrm>
          <a:off x="10388600" y="169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21359</xdr:rowOff>
    </xdr:from>
    <xdr:ext cx="599010" cy="259045"/>
    <xdr:sp macro="" textlink="">
      <xdr:nvSpPr>
        <xdr:cNvPr id="459" name="土木費最大値テキスト"/>
        <xdr:cNvSpPr txBox="1"/>
      </xdr:nvSpPr>
      <xdr:spPr>
        <a:xfrm>
          <a:off x="10528300" y="157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74682</xdr:rowOff>
    </xdr:from>
    <xdr:to>
      <xdr:col>55</xdr:col>
      <xdr:colOff>88900</xdr:colOff>
      <xdr:row>93</xdr:row>
      <xdr:rowOff>74682</xdr:rowOff>
    </xdr:to>
    <xdr:cxnSp macro="">
      <xdr:nvCxnSpPr>
        <xdr:cNvPr id="460" name="直線コネクタ 459"/>
        <xdr:cNvCxnSpPr/>
      </xdr:nvCxnSpPr>
      <xdr:spPr>
        <a:xfrm>
          <a:off x="10388600" y="1601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74682</xdr:rowOff>
    </xdr:from>
    <xdr:to>
      <xdr:col>55</xdr:col>
      <xdr:colOff>0</xdr:colOff>
      <xdr:row>94</xdr:row>
      <xdr:rowOff>15960</xdr:rowOff>
    </xdr:to>
    <xdr:cxnSp macro="">
      <xdr:nvCxnSpPr>
        <xdr:cNvPr id="461" name="直線コネクタ 460"/>
        <xdr:cNvCxnSpPr/>
      </xdr:nvCxnSpPr>
      <xdr:spPr>
        <a:xfrm flipV="1">
          <a:off x="9639300" y="16019532"/>
          <a:ext cx="838200" cy="1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60210</xdr:rowOff>
    </xdr:from>
    <xdr:ext cx="534377" cy="259045"/>
    <xdr:sp macro="" textlink="">
      <xdr:nvSpPr>
        <xdr:cNvPr id="462" name="土木費平均値テキスト"/>
        <xdr:cNvSpPr txBox="1"/>
      </xdr:nvSpPr>
      <xdr:spPr>
        <a:xfrm>
          <a:off x="10528300" y="16862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81783</xdr:rowOff>
    </xdr:from>
    <xdr:to>
      <xdr:col>55</xdr:col>
      <xdr:colOff>50800</xdr:colOff>
      <xdr:row>99</xdr:row>
      <xdr:rowOff>11933</xdr:rowOff>
    </xdr:to>
    <xdr:sp macro="" textlink="">
      <xdr:nvSpPr>
        <xdr:cNvPr id="463" name="フローチャート: 判断 462"/>
        <xdr:cNvSpPr/>
      </xdr:nvSpPr>
      <xdr:spPr>
        <a:xfrm>
          <a:off x="10426700" y="168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69469</xdr:rowOff>
    </xdr:from>
    <xdr:to>
      <xdr:col>50</xdr:col>
      <xdr:colOff>114300</xdr:colOff>
      <xdr:row>94</xdr:row>
      <xdr:rowOff>15960</xdr:rowOff>
    </xdr:to>
    <xdr:cxnSp macro="">
      <xdr:nvCxnSpPr>
        <xdr:cNvPr id="464" name="直線コネクタ 463"/>
        <xdr:cNvCxnSpPr/>
      </xdr:nvCxnSpPr>
      <xdr:spPr>
        <a:xfrm>
          <a:off x="8750300" y="16014319"/>
          <a:ext cx="889000" cy="1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82147</xdr:rowOff>
    </xdr:from>
    <xdr:to>
      <xdr:col>50</xdr:col>
      <xdr:colOff>165100</xdr:colOff>
      <xdr:row>99</xdr:row>
      <xdr:rowOff>12297</xdr:rowOff>
    </xdr:to>
    <xdr:sp macro="" textlink="">
      <xdr:nvSpPr>
        <xdr:cNvPr id="465" name="フローチャート: 判断 464"/>
        <xdr:cNvSpPr/>
      </xdr:nvSpPr>
      <xdr:spPr>
        <a:xfrm>
          <a:off x="9588500" y="1688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3424</xdr:rowOff>
    </xdr:from>
    <xdr:ext cx="534377" cy="259045"/>
    <xdr:sp macro="" textlink="">
      <xdr:nvSpPr>
        <xdr:cNvPr id="466" name="テキスト ボックス 465"/>
        <xdr:cNvSpPr txBox="1"/>
      </xdr:nvSpPr>
      <xdr:spPr>
        <a:xfrm>
          <a:off x="9372111" y="169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44174</xdr:rowOff>
    </xdr:from>
    <xdr:to>
      <xdr:col>45</xdr:col>
      <xdr:colOff>177800</xdr:colOff>
      <xdr:row>93</xdr:row>
      <xdr:rowOff>69469</xdr:rowOff>
    </xdr:to>
    <xdr:cxnSp macro="">
      <xdr:nvCxnSpPr>
        <xdr:cNvPr id="467" name="直線コネクタ 466"/>
        <xdr:cNvCxnSpPr/>
      </xdr:nvCxnSpPr>
      <xdr:spPr>
        <a:xfrm>
          <a:off x="7861300" y="15646124"/>
          <a:ext cx="889000" cy="36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48647</xdr:rowOff>
    </xdr:from>
    <xdr:to>
      <xdr:col>46</xdr:col>
      <xdr:colOff>38100</xdr:colOff>
      <xdr:row>98</xdr:row>
      <xdr:rowOff>150247</xdr:rowOff>
    </xdr:to>
    <xdr:sp macro="" textlink="">
      <xdr:nvSpPr>
        <xdr:cNvPr id="468" name="フローチャート: 判断 467"/>
        <xdr:cNvSpPr/>
      </xdr:nvSpPr>
      <xdr:spPr>
        <a:xfrm>
          <a:off x="8699500" y="1685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141374</xdr:rowOff>
    </xdr:from>
    <xdr:ext cx="534377" cy="259045"/>
    <xdr:sp macro="" textlink="">
      <xdr:nvSpPr>
        <xdr:cNvPr id="469" name="テキスト ボックス 468"/>
        <xdr:cNvSpPr txBox="1"/>
      </xdr:nvSpPr>
      <xdr:spPr>
        <a:xfrm>
          <a:off x="8483111" y="169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44174</xdr:rowOff>
    </xdr:from>
    <xdr:to>
      <xdr:col>41</xdr:col>
      <xdr:colOff>50800</xdr:colOff>
      <xdr:row>93</xdr:row>
      <xdr:rowOff>3018</xdr:rowOff>
    </xdr:to>
    <xdr:cxnSp macro="">
      <xdr:nvCxnSpPr>
        <xdr:cNvPr id="470" name="直線コネクタ 469"/>
        <xdr:cNvCxnSpPr/>
      </xdr:nvCxnSpPr>
      <xdr:spPr>
        <a:xfrm flipV="1">
          <a:off x="6972300" y="15646124"/>
          <a:ext cx="889000" cy="30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85846</xdr:rowOff>
    </xdr:from>
    <xdr:to>
      <xdr:col>41</xdr:col>
      <xdr:colOff>101600</xdr:colOff>
      <xdr:row>99</xdr:row>
      <xdr:rowOff>15996</xdr:rowOff>
    </xdr:to>
    <xdr:sp macro="" textlink="">
      <xdr:nvSpPr>
        <xdr:cNvPr id="471" name="フローチャート: 判断 470"/>
        <xdr:cNvSpPr/>
      </xdr:nvSpPr>
      <xdr:spPr>
        <a:xfrm>
          <a:off x="78105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7123</xdr:rowOff>
    </xdr:from>
    <xdr:ext cx="534377" cy="259045"/>
    <xdr:sp macro="" textlink="">
      <xdr:nvSpPr>
        <xdr:cNvPr id="472" name="テキスト ボックス 471"/>
        <xdr:cNvSpPr txBox="1"/>
      </xdr:nvSpPr>
      <xdr:spPr>
        <a:xfrm>
          <a:off x="7594111" y="16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92345</xdr:rowOff>
    </xdr:from>
    <xdr:to>
      <xdr:col>36</xdr:col>
      <xdr:colOff>165100</xdr:colOff>
      <xdr:row>99</xdr:row>
      <xdr:rowOff>22495</xdr:rowOff>
    </xdr:to>
    <xdr:sp macro="" textlink="">
      <xdr:nvSpPr>
        <xdr:cNvPr id="473" name="フローチャート: 判断 472"/>
        <xdr:cNvSpPr/>
      </xdr:nvSpPr>
      <xdr:spPr>
        <a:xfrm>
          <a:off x="6921500" y="168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13622</xdr:rowOff>
    </xdr:from>
    <xdr:ext cx="534377" cy="259045"/>
    <xdr:sp macro="" textlink="">
      <xdr:nvSpPr>
        <xdr:cNvPr id="474" name="テキスト ボックス 473"/>
        <xdr:cNvSpPr txBox="1"/>
      </xdr:nvSpPr>
      <xdr:spPr>
        <a:xfrm>
          <a:off x="6705111" y="169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23882</xdr:rowOff>
    </xdr:from>
    <xdr:to>
      <xdr:col>55</xdr:col>
      <xdr:colOff>50800</xdr:colOff>
      <xdr:row>93</xdr:row>
      <xdr:rowOff>125482</xdr:rowOff>
    </xdr:to>
    <xdr:sp macro="" textlink="">
      <xdr:nvSpPr>
        <xdr:cNvPr id="480" name="楕円 479"/>
        <xdr:cNvSpPr/>
      </xdr:nvSpPr>
      <xdr:spPr>
        <a:xfrm>
          <a:off x="10426700" y="159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148359</xdr:rowOff>
    </xdr:from>
    <xdr:ext cx="599010" cy="259045"/>
    <xdr:sp macro="" textlink="">
      <xdr:nvSpPr>
        <xdr:cNvPr id="481" name="土木費該当値テキスト"/>
        <xdr:cNvSpPr txBox="1"/>
      </xdr:nvSpPr>
      <xdr:spPr>
        <a:xfrm>
          <a:off x="10528300" y="1592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136610</xdr:rowOff>
    </xdr:from>
    <xdr:to>
      <xdr:col>50</xdr:col>
      <xdr:colOff>165100</xdr:colOff>
      <xdr:row>94</xdr:row>
      <xdr:rowOff>66760</xdr:rowOff>
    </xdr:to>
    <xdr:sp macro="" textlink="">
      <xdr:nvSpPr>
        <xdr:cNvPr id="482" name="楕円 481"/>
        <xdr:cNvSpPr/>
      </xdr:nvSpPr>
      <xdr:spPr>
        <a:xfrm>
          <a:off x="9588500" y="160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83287</xdr:rowOff>
    </xdr:from>
    <xdr:ext cx="599010" cy="259045"/>
    <xdr:sp macro="" textlink="">
      <xdr:nvSpPr>
        <xdr:cNvPr id="483" name="テキスト ボックス 482"/>
        <xdr:cNvSpPr txBox="1"/>
      </xdr:nvSpPr>
      <xdr:spPr>
        <a:xfrm>
          <a:off x="9339795" y="1585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18669</xdr:rowOff>
    </xdr:from>
    <xdr:to>
      <xdr:col>46</xdr:col>
      <xdr:colOff>38100</xdr:colOff>
      <xdr:row>93</xdr:row>
      <xdr:rowOff>120269</xdr:rowOff>
    </xdr:to>
    <xdr:sp macro="" textlink="">
      <xdr:nvSpPr>
        <xdr:cNvPr id="484" name="楕円 483"/>
        <xdr:cNvSpPr/>
      </xdr:nvSpPr>
      <xdr:spPr>
        <a:xfrm>
          <a:off x="8699500" y="159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136796</xdr:rowOff>
    </xdr:from>
    <xdr:ext cx="599010" cy="259045"/>
    <xdr:sp macro="" textlink="">
      <xdr:nvSpPr>
        <xdr:cNvPr id="485" name="テキスト ボックス 484"/>
        <xdr:cNvSpPr txBox="1"/>
      </xdr:nvSpPr>
      <xdr:spPr>
        <a:xfrm>
          <a:off x="8450795" y="1573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164824</xdr:rowOff>
    </xdr:from>
    <xdr:to>
      <xdr:col>41</xdr:col>
      <xdr:colOff>101600</xdr:colOff>
      <xdr:row>91</xdr:row>
      <xdr:rowOff>94974</xdr:rowOff>
    </xdr:to>
    <xdr:sp macro="" textlink="">
      <xdr:nvSpPr>
        <xdr:cNvPr id="486" name="楕円 485"/>
        <xdr:cNvSpPr/>
      </xdr:nvSpPr>
      <xdr:spPr>
        <a:xfrm>
          <a:off x="78105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111501</xdr:rowOff>
    </xdr:from>
    <xdr:ext cx="599010" cy="259045"/>
    <xdr:sp macro="" textlink="">
      <xdr:nvSpPr>
        <xdr:cNvPr id="487" name="テキスト ボックス 486"/>
        <xdr:cNvSpPr txBox="1"/>
      </xdr:nvSpPr>
      <xdr:spPr>
        <a:xfrm>
          <a:off x="7561795" y="153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123668</xdr:rowOff>
    </xdr:from>
    <xdr:to>
      <xdr:col>36</xdr:col>
      <xdr:colOff>165100</xdr:colOff>
      <xdr:row>93</xdr:row>
      <xdr:rowOff>53818</xdr:rowOff>
    </xdr:to>
    <xdr:sp macro="" textlink="">
      <xdr:nvSpPr>
        <xdr:cNvPr id="488" name="楕円 487"/>
        <xdr:cNvSpPr/>
      </xdr:nvSpPr>
      <xdr:spPr>
        <a:xfrm>
          <a:off x="6921500" y="15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70345</xdr:rowOff>
    </xdr:from>
    <xdr:ext cx="599010" cy="259045"/>
    <xdr:sp macro="" textlink="">
      <xdr:nvSpPr>
        <xdr:cNvPr id="489" name="テキスト ボックス 488"/>
        <xdr:cNvSpPr txBox="1"/>
      </xdr:nvSpPr>
      <xdr:spPr>
        <a:xfrm>
          <a:off x="6672795" y="1567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148341</xdr:rowOff>
    </xdr:from>
    <xdr:to>
      <xdr:col>85</xdr:col>
      <xdr:colOff>126364</xdr:colOff>
      <xdr:row>38</xdr:row>
      <xdr:rowOff>134762</xdr:rowOff>
    </xdr:to>
    <xdr:cxnSp macro="">
      <xdr:nvCxnSpPr>
        <xdr:cNvPr id="512" name="直線コネクタ 511"/>
        <xdr:cNvCxnSpPr/>
      </xdr:nvCxnSpPr>
      <xdr:spPr>
        <a:xfrm flipV="1">
          <a:off x="16317595" y="5806191"/>
          <a:ext cx="1269" cy="84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138589</xdr:rowOff>
    </xdr:from>
    <xdr:ext cx="534377" cy="259045"/>
    <xdr:sp macro="" textlink="">
      <xdr:nvSpPr>
        <xdr:cNvPr id="513" name="消防費最小値テキスト"/>
        <xdr:cNvSpPr txBox="1"/>
      </xdr:nvSpPr>
      <xdr:spPr>
        <a:xfrm>
          <a:off x="16370300" y="66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134762</xdr:rowOff>
    </xdr:from>
    <xdr:to>
      <xdr:col>86</xdr:col>
      <xdr:colOff>25400</xdr:colOff>
      <xdr:row>38</xdr:row>
      <xdr:rowOff>134762</xdr:rowOff>
    </xdr:to>
    <xdr:cxnSp macro="">
      <xdr:nvCxnSpPr>
        <xdr:cNvPr id="514" name="直線コネクタ 513"/>
        <xdr:cNvCxnSpPr/>
      </xdr:nvCxnSpPr>
      <xdr:spPr>
        <a:xfrm>
          <a:off x="16230600" y="6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95018</xdr:rowOff>
    </xdr:from>
    <xdr:ext cx="534377" cy="259045"/>
    <xdr:sp macro="" textlink="">
      <xdr:nvSpPr>
        <xdr:cNvPr id="515" name="消防費最大値テキスト"/>
        <xdr:cNvSpPr txBox="1"/>
      </xdr:nvSpPr>
      <xdr:spPr>
        <a:xfrm>
          <a:off x="16370300" y="55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148341</xdr:rowOff>
    </xdr:from>
    <xdr:to>
      <xdr:col>86</xdr:col>
      <xdr:colOff>25400</xdr:colOff>
      <xdr:row>33</xdr:row>
      <xdr:rowOff>148341</xdr:rowOff>
    </xdr:to>
    <xdr:cxnSp macro="">
      <xdr:nvCxnSpPr>
        <xdr:cNvPr id="516" name="直線コネクタ 515"/>
        <xdr:cNvCxnSpPr/>
      </xdr:nvCxnSpPr>
      <xdr:spPr>
        <a:xfrm>
          <a:off x="16230600" y="5806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37242</xdr:rowOff>
    </xdr:from>
    <xdr:to>
      <xdr:col>85</xdr:col>
      <xdr:colOff>127000</xdr:colOff>
      <xdr:row>34</xdr:row>
      <xdr:rowOff>97729</xdr:rowOff>
    </xdr:to>
    <xdr:cxnSp macro="">
      <xdr:nvCxnSpPr>
        <xdr:cNvPr id="517" name="直線コネクタ 516"/>
        <xdr:cNvCxnSpPr/>
      </xdr:nvCxnSpPr>
      <xdr:spPr>
        <a:xfrm>
          <a:off x="15481300" y="5695092"/>
          <a:ext cx="838200" cy="23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34637</xdr:rowOff>
    </xdr:from>
    <xdr:ext cx="534377" cy="259045"/>
    <xdr:sp macro="" textlink="">
      <xdr:nvSpPr>
        <xdr:cNvPr id="518" name="消防費平均値テキスト"/>
        <xdr:cNvSpPr txBox="1"/>
      </xdr:nvSpPr>
      <xdr:spPr>
        <a:xfrm>
          <a:off x="16370300" y="6378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56210</xdr:rowOff>
    </xdr:from>
    <xdr:to>
      <xdr:col>85</xdr:col>
      <xdr:colOff>177800</xdr:colOff>
      <xdr:row>37</xdr:row>
      <xdr:rowOff>157810</xdr:rowOff>
    </xdr:to>
    <xdr:sp macro="" textlink="">
      <xdr:nvSpPr>
        <xdr:cNvPr id="519" name="フローチャート: 判断 518"/>
        <xdr:cNvSpPr/>
      </xdr:nvSpPr>
      <xdr:spPr>
        <a:xfrm>
          <a:off x="162687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37242</xdr:rowOff>
    </xdr:from>
    <xdr:to>
      <xdr:col>81</xdr:col>
      <xdr:colOff>50800</xdr:colOff>
      <xdr:row>34</xdr:row>
      <xdr:rowOff>95809</xdr:rowOff>
    </xdr:to>
    <xdr:cxnSp macro="">
      <xdr:nvCxnSpPr>
        <xdr:cNvPr id="520" name="直線コネクタ 519"/>
        <xdr:cNvCxnSpPr/>
      </xdr:nvCxnSpPr>
      <xdr:spPr>
        <a:xfrm flipV="1">
          <a:off x="14592300" y="5695092"/>
          <a:ext cx="889000" cy="2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81996</xdr:rowOff>
    </xdr:from>
    <xdr:to>
      <xdr:col>81</xdr:col>
      <xdr:colOff>101600</xdr:colOff>
      <xdr:row>38</xdr:row>
      <xdr:rowOff>12147</xdr:rowOff>
    </xdr:to>
    <xdr:sp macro="" textlink="">
      <xdr:nvSpPr>
        <xdr:cNvPr id="521" name="フローチャート: 判断 520"/>
        <xdr:cNvSpPr/>
      </xdr:nvSpPr>
      <xdr:spPr>
        <a:xfrm>
          <a:off x="15430500" y="6425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3274</xdr:rowOff>
    </xdr:from>
    <xdr:ext cx="534377" cy="259045"/>
    <xdr:sp macro="" textlink="">
      <xdr:nvSpPr>
        <xdr:cNvPr id="522" name="テキスト ボックス 521"/>
        <xdr:cNvSpPr txBox="1"/>
      </xdr:nvSpPr>
      <xdr:spPr>
        <a:xfrm>
          <a:off x="15214111" y="65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12095</xdr:rowOff>
    </xdr:from>
    <xdr:to>
      <xdr:col>76</xdr:col>
      <xdr:colOff>114300</xdr:colOff>
      <xdr:row>34</xdr:row>
      <xdr:rowOff>95809</xdr:rowOff>
    </xdr:to>
    <xdr:cxnSp macro="">
      <xdr:nvCxnSpPr>
        <xdr:cNvPr id="523" name="直線コネクタ 522"/>
        <xdr:cNvCxnSpPr/>
      </xdr:nvCxnSpPr>
      <xdr:spPr>
        <a:xfrm>
          <a:off x="13703300" y="5669945"/>
          <a:ext cx="889000" cy="2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47432</xdr:rowOff>
    </xdr:from>
    <xdr:to>
      <xdr:col>76</xdr:col>
      <xdr:colOff>165100</xdr:colOff>
      <xdr:row>37</xdr:row>
      <xdr:rowOff>149032</xdr:rowOff>
    </xdr:to>
    <xdr:sp macro="" textlink="">
      <xdr:nvSpPr>
        <xdr:cNvPr id="524" name="フローチャート: 判断 523"/>
        <xdr:cNvSpPr/>
      </xdr:nvSpPr>
      <xdr:spPr>
        <a:xfrm>
          <a:off x="145415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140159</xdr:rowOff>
    </xdr:from>
    <xdr:ext cx="534377" cy="259045"/>
    <xdr:sp macro="" textlink="">
      <xdr:nvSpPr>
        <xdr:cNvPr id="525" name="テキスト ボックス 524"/>
        <xdr:cNvSpPr txBox="1"/>
      </xdr:nvSpPr>
      <xdr:spPr>
        <a:xfrm>
          <a:off x="14325111" y="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93706</xdr:rowOff>
    </xdr:from>
    <xdr:to>
      <xdr:col>71</xdr:col>
      <xdr:colOff>177800</xdr:colOff>
      <xdr:row>33</xdr:row>
      <xdr:rowOff>12095</xdr:rowOff>
    </xdr:to>
    <xdr:cxnSp macro="">
      <xdr:nvCxnSpPr>
        <xdr:cNvPr id="526" name="直線コネクタ 525"/>
        <xdr:cNvCxnSpPr/>
      </xdr:nvCxnSpPr>
      <xdr:spPr>
        <a:xfrm>
          <a:off x="12814300" y="558010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155697</xdr:rowOff>
    </xdr:from>
    <xdr:to>
      <xdr:col>72</xdr:col>
      <xdr:colOff>38100</xdr:colOff>
      <xdr:row>37</xdr:row>
      <xdr:rowOff>85847</xdr:rowOff>
    </xdr:to>
    <xdr:sp macro="" textlink="">
      <xdr:nvSpPr>
        <xdr:cNvPr id="527" name="フローチャート: 判断 526"/>
        <xdr:cNvSpPr/>
      </xdr:nvSpPr>
      <xdr:spPr>
        <a:xfrm>
          <a:off x="13652500" y="63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76974</xdr:rowOff>
    </xdr:from>
    <xdr:ext cx="534377" cy="259045"/>
    <xdr:sp macro="" textlink="">
      <xdr:nvSpPr>
        <xdr:cNvPr id="528" name="テキスト ボックス 527"/>
        <xdr:cNvSpPr txBox="1"/>
      </xdr:nvSpPr>
      <xdr:spPr>
        <a:xfrm>
          <a:off x="13436111" y="64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102707</xdr:rowOff>
    </xdr:from>
    <xdr:to>
      <xdr:col>67</xdr:col>
      <xdr:colOff>101600</xdr:colOff>
      <xdr:row>38</xdr:row>
      <xdr:rowOff>32857</xdr:rowOff>
    </xdr:to>
    <xdr:sp macro="" textlink="">
      <xdr:nvSpPr>
        <xdr:cNvPr id="529" name="フローチャート: 判断 528"/>
        <xdr:cNvSpPr/>
      </xdr:nvSpPr>
      <xdr:spPr>
        <a:xfrm>
          <a:off x="12763500" y="644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23985</xdr:rowOff>
    </xdr:from>
    <xdr:ext cx="534377" cy="259045"/>
    <xdr:sp macro="" textlink="">
      <xdr:nvSpPr>
        <xdr:cNvPr id="530" name="テキスト ボックス 529"/>
        <xdr:cNvSpPr txBox="1"/>
      </xdr:nvSpPr>
      <xdr:spPr>
        <a:xfrm>
          <a:off x="12547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46929</xdr:rowOff>
    </xdr:from>
    <xdr:to>
      <xdr:col>85</xdr:col>
      <xdr:colOff>177800</xdr:colOff>
      <xdr:row>34</xdr:row>
      <xdr:rowOff>148529</xdr:rowOff>
    </xdr:to>
    <xdr:sp macro="" textlink="">
      <xdr:nvSpPr>
        <xdr:cNvPr id="536" name="楕円 535"/>
        <xdr:cNvSpPr/>
      </xdr:nvSpPr>
      <xdr:spPr>
        <a:xfrm>
          <a:off x="16268700" y="587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133306</xdr:rowOff>
    </xdr:from>
    <xdr:ext cx="534377" cy="259045"/>
    <xdr:sp macro="" textlink="">
      <xdr:nvSpPr>
        <xdr:cNvPr id="537" name="消防費該当値テキスト"/>
        <xdr:cNvSpPr txBox="1"/>
      </xdr:nvSpPr>
      <xdr:spPr>
        <a:xfrm>
          <a:off x="16370300" y="579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157892</xdr:rowOff>
    </xdr:from>
    <xdr:to>
      <xdr:col>81</xdr:col>
      <xdr:colOff>101600</xdr:colOff>
      <xdr:row>33</xdr:row>
      <xdr:rowOff>88042</xdr:rowOff>
    </xdr:to>
    <xdr:sp macro="" textlink="">
      <xdr:nvSpPr>
        <xdr:cNvPr id="538" name="楕円 537"/>
        <xdr:cNvSpPr/>
      </xdr:nvSpPr>
      <xdr:spPr>
        <a:xfrm>
          <a:off x="15430500" y="56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104569</xdr:rowOff>
    </xdr:from>
    <xdr:ext cx="534377" cy="259045"/>
    <xdr:sp macro="" textlink="">
      <xdr:nvSpPr>
        <xdr:cNvPr id="539" name="テキスト ボックス 538"/>
        <xdr:cNvSpPr txBox="1"/>
      </xdr:nvSpPr>
      <xdr:spPr>
        <a:xfrm>
          <a:off x="15214111" y="54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45009</xdr:rowOff>
    </xdr:from>
    <xdr:to>
      <xdr:col>76</xdr:col>
      <xdr:colOff>165100</xdr:colOff>
      <xdr:row>34</xdr:row>
      <xdr:rowOff>146609</xdr:rowOff>
    </xdr:to>
    <xdr:sp macro="" textlink="">
      <xdr:nvSpPr>
        <xdr:cNvPr id="540" name="楕円 539"/>
        <xdr:cNvSpPr/>
      </xdr:nvSpPr>
      <xdr:spPr>
        <a:xfrm>
          <a:off x="14541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163136</xdr:rowOff>
    </xdr:from>
    <xdr:ext cx="534377" cy="259045"/>
    <xdr:sp macro="" textlink="">
      <xdr:nvSpPr>
        <xdr:cNvPr id="541" name="テキスト ボックス 540"/>
        <xdr:cNvSpPr txBox="1"/>
      </xdr:nvSpPr>
      <xdr:spPr>
        <a:xfrm>
          <a:off x="14325111" y="56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132745</xdr:rowOff>
    </xdr:from>
    <xdr:to>
      <xdr:col>72</xdr:col>
      <xdr:colOff>38100</xdr:colOff>
      <xdr:row>33</xdr:row>
      <xdr:rowOff>62895</xdr:rowOff>
    </xdr:to>
    <xdr:sp macro="" textlink="">
      <xdr:nvSpPr>
        <xdr:cNvPr id="542" name="楕円 541"/>
        <xdr:cNvSpPr/>
      </xdr:nvSpPr>
      <xdr:spPr>
        <a:xfrm>
          <a:off x="13652500" y="5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79422</xdr:rowOff>
    </xdr:from>
    <xdr:ext cx="534377" cy="259045"/>
    <xdr:sp macro="" textlink="">
      <xdr:nvSpPr>
        <xdr:cNvPr id="543" name="テキスト ボックス 542"/>
        <xdr:cNvSpPr txBox="1"/>
      </xdr:nvSpPr>
      <xdr:spPr>
        <a:xfrm>
          <a:off x="13436111" y="53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42906</xdr:rowOff>
    </xdr:from>
    <xdr:to>
      <xdr:col>67</xdr:col>
      <xdr:colOff>101600</xdr:colOff>
      <xdr:row>32</xdr:row>
      <xdr:rowOff>144506</xdr:rowOff>
    </xdr:to>
    <xdr:sp macro="" textlink="">
      <xdr:nvSpPr>
        <xdr:cNvPr id="544" name="楕円 543"/>
        <xdr:cNvSpPr/>
      </xdr:nvSpPr>
      <xdr:spPr>
        <a:xfrm>
          <a:off x="12763500" y="5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161033</xdr:rowOff>
    </xdr:from>
    <xdr:ext cx="534377" cy="259045"/>
    <xdr:sp macro="" textlink="">
      <xdr:nvSpPr>
        <xdr:cNvPr id="545" name="テキスト ボックス 544"/>
        <xdr:cNvSpPr txBox="1"/>
      </xdr:nvSpPr>
      <xdr:spPr>
        <a:xfrm>
          <a:off x="12547111" y="53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6" name="テキスト ボックス 565"/>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8" name="テキスト ボックス 567"/>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2" name="直線コネクタ 571"/>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3"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4" name="直線コネクタ 573"/>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5"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6" name="直線コネクタ 575"/>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73863</xdr:rowOff>
    </xdr:from>
    <xdr:to>
      <xdr:col>85</xdr:col>
      <xdr:colOff>127000</xdr:colOff>
      <xdr:row>53</xdr:row>
      <xdr:rowOff>83465</xdr:rowOff>
    </xdr:to>
    <xdr:cxnSp macro="">
      <xdr:nvCxnSpPr>
        <xdr:cNvPr id="577" name="直線コネクタ 576"/>
        <xdr:cNvCxnSpPr/>
      </xdr:nvCxnSpPr>
      <xdr:spPr>
        <a:xfrm>
          <a:off x="15481300" y="9160713"/>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8"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9" name="フローチャート: 判断 578"/>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115991</xdr:rowOff>
    </xdr:from>
    <xdr:to>
      <xdr:col>81</xdr:col>
      <xdr:colOff>50800</xdr:colOff>
      <xdr:row>53</xdr:row>
      <xdr:rowOff>73863</xdr:rowOff>
    </xdr:to>
    <xdr:cxnSp macro="">
      <xdr:nvCxnSpPr>
        <xdr:cNvPr id="580" name="直線コネクタ 579"/>
        <xdr:cNvCxnSpPr/>
      </xdr:nvCxnSpPr>
      <xdr:spPr>
        <a:xfrm>
          <a:off x="14592300" y="8859941"/>
          <a:ext cx="889000" cy="30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1" name="フローチャート: 判断 580"/>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2" name="テキスト ボックス 581"/>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115991</xdr:rowOff>
    </xdr:from>
    <xdr:to>
      <xdr:col>76</xdr:col>
      <xdr:colOff>114300</xdr:colOff>
      <xdr:row>52</xdr:row>
      <xdr:rowOff>139504</xdr:rowOff>
    </xdr:to>
    <xdr:cxnSp macro="">
      <xdr:nvCxnSpPr>
        <xdr:cNvPr id="583" name="直線コネクタ 582"/>
        <xdr:cNvCxnSpPr/>
      </xdr:nvCxnSpPr>
      <xdr:spPr>
        <a:xfrm flipV="1">
          <a:off x="13703300" y="8859941"/>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4" name="フローチャート: 判断 583"/>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5" name="テキスト ボックス 584"/>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12762</xdr:rowOff>
    </xdr:from>
    <xdr:to>
      <xdr:col>71</xdr:col>
      <xdr:colOff>177800</xdr:colOff>
      <xdr:row>52</xdr:row>
      <xdr:rowOff>139504</xdr:rowOff>
    </xdr:to>
    <xdr:cxnSp macro="">
      <xdr:nvCxnSpPr>
        <xdr:cNvPr id="586" name="直線コネクタ 585"/>
        <xdr:cNvCxnSpPr/>
      </xdr:nvCxnSpPr>
      <xdr:spPr>
        <a:xfrm>
          <a:off x="12814300" y="8928162"/>
          <a:ext cx="889000" cy="1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105196</xdr:rowOff>
    </xdr:from>
    <xdr:to>
      <xdr:col>72</xdr:col>
      <xdr:colOff>38100</xdr:colOff>
      <xdr:row>56</xdr:row>
      <xdr:rowOff>35346</xdr:rowOff>
    </xdr:to>
    <xdr:sp macro="" textlink="">
      <xdr:nvSpPr>
        <xdr:cNvPr id="587" name="フローチャート: 判断 586"/>
        <xdr:cNvSpPr/>
      </xdr:nvSpPr>
      <xdr:spPr>
        <a:xfrm>
          <a:off x="13652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26473</xdr:rowOff>
    </xdr:from>
    <xdr:ext cx="534377" cy="259045"/>
    <xdr:sp macro="" textlink="">
      <xdr:nvSpPr>
        <xdr:cNvPr id="588" name="テキスト ボックス 587"/>
        <xdr:cNvSpPr txBox="1"/>
      </xdr:nvSpPr>
      <xdr:spPr>
        <a:xfrm>
          <a:off x="13436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61141</xdr:rowOff>
    </xdr:from>
    <xdr:to>
      <xdr:col>67</xdr:col>
      <xdr:colOff>101600</xdr:colOff>
      <xdr:row>57</xdr:row>
      <xdr:rowOff>162741</xdr:rowOff>
    </xdr:to>
    <xdr:sp macro="" textlink="">
      <xdr:nvSpPr>
        <xdr:cNvPr id="589" name="フローチャート: 判断 588"/>
        <xdr:cNvSpPr/>
      </xdr:nvSpPr>
      <xdr:spPr>
        <a:xfrm>
          <a:off x="12763500" y="98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153868</xdr:rowOff>
    </xdr:from>
    <xdr:ext cx="534377" cy="259045"/>
    <xdr:sp macro="" textlink="">
      <xdr:nvSpPr>
        <xdr:cNvPr id="590" name="テキスト ボックス 589"/>
        <xdr:cNvSpPr txBox="1"/>
      </xdr:nvSpPr>
      <xdr:spPr>
        <a:xfrm>
          <a:off x="12547111" y="99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32665</xdr:rowOff>
    </xdr:from>
    <xdr:to>
      <xdr:col>85</xdr:col>
      <xdr:colOff>177800</xdr:colOff>
      <xdr:row>53</xdr:row>
      <xdr:rowOff>134265</xdr:rowOff>
    </xdr:to>
    <xdr:sp macro="" textlink="">
      <xdr:nvSpPr>
        <xdr:cNvPr id="596" name="楕円 595"/>
        <xdr:cNvSpPr/>
      </xdr:nvSpPr>
      <xdr:spPr>
        <a:xfrm>
          <a:off x="162687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55542</xdr:rowOff>
    </xdr:from>
    <xdr:ext cx="534377" cy="259045"/>
    <xdr:sp macro="" textlink="">
      <xdr:nvSpPr>
        <xdr:cNvPr id="597" name="教育費該当値テキスト"/>
        <xdr:cNvSpPr txBox="1"/>
      </xdr:nvSpPr>
      <xdr:spPr>
        <a:xfrm>
          <a:off x="16370300" y="897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23063</xdr:rowOff>
    </xdr:from>
    <xdr:to>
      <xdr:col>81</xdr:col>
      <xdr:colOff>101600</xdr:colOff>
      <xdr:row>53</xdr:row>
      <xdr:rowOff>124663</xdr:rowOff>
    </xdr:to>
    <xdr:sp macro="" textlink="">
      <xdr:nvSpPr>
        <xdr:cNvPr id="598" name="楕円 597"/>
        <xdr:cNvSpPr/>
      </xdr:nvSpPr>
      <xdr:spPr>
        <a:xfrm>
          <a:off x="15430500" y="91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141190</xdr:rowOff>
    </xdr:from>
    <xdr:ext cx="534377" cy="259045"/>
    <xdr:sp macro="" textlink="">
      <xdr:nvSpPr>
        <xdr:cNvPr id="599" name="テキスト ボックス 598"/>
        <xdr:cNvSpPr txBox="1"/>
      </xdr:nvSpPr>
      <xdr:spPr>
        <a:xfrm>
          <a:off x="15214111" y="88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65191</xdr:rowOff>
    </xdr:from>
    <xdr:to>
      <xdr:col>76</xdr:col>
      <xdr:colOff>165100</xdr:colOff>
      <xdr:row>51</xdr:row>
      <xdr:rowOff>166791</xdr:rowOff>
    </xdr:to>
    <xdr:sp macro="" textlink="">
      <xdr:nvSpPr>
        <xdr:cNvPr id="600" name="楕円 599"/>
        <xdr:cNvSpPr/>
      </xdr:nvSpPr>
      <xdr:spPr>
        <a:xfrm>
          <a:off x="14541500" y="88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11868</xdr:rowOff>
    </xdr:from>
    <xdr:ext cx="534377" cy="259045"/>
    <xdr:sp macro="" textlink="">
      <xdr:nvSpPr>
        <xdr:cNvPr id="601" name="テキスト ボックス 600"/>
        <xdr:cNvSpPr txBox="1"/>
      </xdr:nvSpPr>
      <xdr:spPr>
        <a:xfrm>
          <a:off x="14325111" y="85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88704</xdr:rowOff>
    </xdr:from>
    <xdr:to>
      <xdr:col>72</xdr:col>
      <xdr:colOff>38100</xdr:colOff>
      <xdr:row>53</xdr:row>
      <xdr:rowOff>18854</xdr:rowOff>
    </xdr:to>
    <xdr:sp macro="" textlink="">
      <xdr:nvSpPr>
        <xdr:cNvPr id="602" name="楕円 601"/>
        <xdr:cNvSpPr/>
      </xdr:nvSpPr>
      <xdr:spPr>
        <a:xfrm>
          <a:off x="13652500" y="90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35381</xdr:rowOff>
    </xdr:from>
    <xdr:ext cx="534377" cy="259045"/>
    <xdr:sp macro="" textlink="">
      <xdr:nvSpPr>
        <xdr:cNvPr id="603" name="テキスト ボックス 602"/>
        <xdr:cNvSpPr txBox="1"/>
      </xdr:nvSpPr>
      <xdr:spPr>
        <a:xfrm>
          <a:off x="13436111" y="87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133412</xdr:rowOff>
    </xdr:from>
    <xdr:to>
      <xdr:col>67</xdr:col>
      <xdr:colOff>101600</xdr:colOff>
      <xdr:row>52</xdr:row>
      <xdr:rowOff>63562</xdr:rowOff>
    </xdr:to>
    <xdr:sp macro="" textlink="">
      <xdr:nvSpPr>
        <xdr:cNvPr id="604" name="楕円 603"/>
        <xdr:cNvSpPr/>
      </xdr:nvSpPr>
      <xdr:spPr>
        <a:xfrm>
          <a:off x="12763500" y="88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80089</xdr:rowOff>
    </xdr:from>
    <xdr:ext cx="534377" cy="259045"/>
    <xdr:sp macro="" textlink="">
      <xdr:nvSpPr>
        <xdr:cNvPr id="605" name="テキスト ボックス 604"/>
        <xdr:cNvSpPr txBox="1"/>
      </xdr:nvSpPr>
      <xdr:spPr>
        <a:xfrm>
          <a:off x="12547111" y="86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41529</xdr:rowOff>
    </xdr:from>
    <xdr:to>
      <xdr:col>85</xdr:col>
      <xdr:colOff>126364</xdr:colOff>
      <xdr:row>79</xdr:row>
      <xdr:rowOff>44450</xdr:rowOff>
    </xdr:to>
    <xdr:cxnSp macro="">
      <xdr:nvCxnSpPr>
        <xdr:cNvPr id="629" name="直線コネクタ 628"/>
        <xdr:cNvCxnSpPr/>
      </xdr:nvCxnSpPr>
      <xdr:spPr>
        <a:xfrm flipV="1">
          <a:off x="16317595" y="12385929"/>
          <a:ext cx="1269" cy="120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82618</xdr:rowOff>
    </xdr:from>
    <xdr:ext cx="249299" cy="259045"/>
    <xdr:sp macro="" textlink="">
      <xdr:nvSpPr>
        <xdr:cNvPr id="630" name="災害復旧費最小値テキスト"/>
        <xdr:cNvSpPr txBox="1"/>
      </xdr:nvSpPr>
      <xdr:spPr>
        <a:xfrm>
          <a:off x="16370300" y="13627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159656</xdr:rowOff>
    </xdr:from>
    <xdr:ext cx="534377" cy="259045"/>
    <xdr:sp macro="" textlink="">
      <xdr:nvSpPr>
        <xdr:cNvPr id="632" name="災害復旧費最大値テキスト"/>
        <xdr:cNvSpPr txBox="1"/>
      </xdr:nvSpPr>
      <xdr:spPr>
        <a:xfrm>
          <a:off x="16370300" y="1216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41529</xdr:rowOff>
    </xdr:from>
    <xdr:to>
      <xdr:col>86</xdr:col>
      <xdr:colOff>25400</xdr:colOff>
      <xdr:row>72</xdr:row>
      <xdr:rowOff>41529</xdr:rowOff>
    </xdr:to>
    <xdr:cxnSp macro="">
      <xdr:nvCxnSpPr>
        <xdr:cNvPr id="633" name="直線コネクタ 632"/>
        <xdr:cNvCxnSpPr/>
      </xdr:nvCxnSpPr>
      <xdr:spPr>
        <a:xfrm>
          <a:off x="16230600" y="1238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41529</xdr:rowOff>
    </xdr:from>
    <xdr:to>
      <xdr:col>85</xdr:col>
      <xdr:colOff>127000</xdr:colOff>
      <xdr:row>72</xdr:row>
      <xdr:rowOff>160286</xdr:rowOff>
    </xdr:to>
    <xdr:cxnSp macro="">
      <xdr:nvCxnSpPr>
        <xdr:cNvPr id="634" name="直線コネクタ 633"/>
        <xdr:cNvCxnSpPr/>
      </xdr:nvCxnSpPr>
      <xdr:spPr>
        <a:xfrm flipV="1">
          <a:off x="15481300" y="12385929"/>
          <a:ext cx="8382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127068</xdr:rowOff>
    </xdr:from>
    <xdr:ext cx="469744" cy="259045"/>
    <xdr:sp macro="" textlink="">
      <xdr:nvSpPr>
        <xdr:cNvPr id="635" name="災害復旧費平均値テキスト"/>
        <xdr:cNvSpPr txBox="1"/>
      </xdr:nvSpPr>
      <xdr:spPr>
        <a:xfrm>
          <a:off x="16370300" y="13500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148641</xdr:rowOff>
    </xdr:from>
    <xdr:to>
      <xdr:col>85</xdr:col>
      <xdr:colOff>177800</xdr:colOff>
      <xdr:row>79</xdr:row>
      <xdr:rowOff>78791</xdr:rowOff>
    </xdr:to>
    <xdr:sp macro="" textlink="">
      <xdr:nvSpPr>
        <xdr:cNvPr id="636" name="フローチャート: 判断 635"/>
        <xdr:cNvSpPr/>
      </xdr:nvSpPr>
      <xdr:spPr>
        <a:xfrm>
          <a:off x="162687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34684</xdr:rowOff>
    </xdr:from>
    <xdr:to>
      <xdr:col>81</xdr:col>
      <xdr:colOff>50800</xdr:colOff>
      <xdr:row>72</xdr:row>
      <xdr:rowOff>160286</xdr:rowOff>
    </xdr:to>
    <xdr:cxnSp macro="">
      <xdr:nvCxnSpPr>
        <xdr:cNvPr id="637" name="直線コネクタ 636"/>
        <xdr:cNvCxnSpPr/>
      </xdr:nvCxnSpPr>
      <xdr:spPr>
        <a:xfrm>
          <a:off x="14592300" y="12207634"/>
          <a:ext cx="889000" cy="2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158750</xdr:rowOff>
    </xdr:from>
    <xdr:to>
      <xdr:col>81</xdr:col>
      <xdr:colOff>101600</xdr:colOff>
      <xdr:row>79</xdr:row>
      <xdr:rowOff>88900</xdr:rowOff>
    </xdr:to>
    <xdr:sp macro="" textlink="">
      <xdr:nvSpPr>
        <xdr:cNvPr id="638" name="フローチャート: 判断 637"/>
        <xdr:cNvSpPr/>
      </xdr:nvSpPr>
      <xdr:spPr>
        <a:xfrm>
          <a:off x="15430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80027</xdr:rowOff>
    </xdr:from>
    <xdr:ext cx="378565" cy="259045"/>
    <xdr:sp macro="" textlink="">
      <xdr:nvSpPr>
        <xdr:cNvPr id="639" name="テキスト ボックス 638"/>
        <xdr:cNvSpPr txBox="1"/>
      </xdr:nvSpPr>
      <xdr:spPr>
        <a:xfrm>
          <a:off x="15292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34684</xdr:rowOff>
    </xdr:from>
    <xdr:to>
      <xdr:col>76</xdr:col>
      <xdr:colOff>114300</xdr:colOff>
      <xdr:row>72</xdr:row>
      <xdr:rowOff>41326</xdr:rowOff>
    </xdr:to>
    <xdr:cxnSp macro="">
      <xdr:nvCxnSpPr>
        <xdr:cNvPr id="640" name="直線コネクタ 639"/>
        <xdr:cNvCxnSpPr/>
      </xdr:nvCxnSpPr>
      <xdr:spPr>
        <a:xfrm flipV="1">
          <a:off x="13703300" y="12207634"/>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107150</xdr:rowOff>
    </xdr:from>
    <xdr:to>
      <xdr:col>76</xdr:col>
      <xdr:colOff>165100</xdr:colOff>
      <xdr:row>79</xdr:row>
      <xdr:rowOff>37300</xdr:rowOff>
    </xdr:to>
    <xdr:sp macro="" textlink="">
      <xdr:nvSpPr>
        <xdr:cNvPr id="641" name="フローチャート: 判断 640"/>
        <xdr:cNvSpPr/>
      </xdr:nvSpPr>
      <xdr:spPr>
        <a:xfrm>
          <a:off x="14541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28427</xdr:rowOff>
    </xdr:from>
    <xdr:ext cx="469744" cy="259045"/>
    <xdr:sp macro="" textlink="">
      <xdr:nvSpPr>
        <xdr:cNvPr id="642" name="テキスト ボックス 641"/>
        <xdr:cNvSpPr txBox="1"/>
      </xdr:nvSpPr>
      <xdr:spPr>
        <a:xfrm>
          <a:off x="14357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41326</xdr:rowOff>
    </xdr:from>
    <xdr:to>
      <xdr:col>71</xdr:col>
      <xdr:colOff>177800</xdr:colOff>
      <xdr:row>73</xdr:row>
      <xdr:rowOff>87668</xdr:rowOff>
    </xdr:to>
    <xdr:cxnSp macro="">
      <xdr:nvCxnSpPr>
        <xdr:cNvPr id="643" name="直線コネクタ 642"/>
        <xdr:cNvCxnSpPr/>
      </xdr:nvCxnSpPr>
      <xdr:spPr>
        <a:xfrm flipV="1">
          <a:off x="12814300" y="1238572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155220</xdr:rowOff>
    </xdr:from>
    <xdr:to>
      <xdr:col>72</xdr:col>
      <xdr:colOff>38100</xdr:colOff>
      <xdr:row>79</xdr:row>
      <xdr:rowOff>85370</xdr:rowOff>
    </xdr:to>
    <xdr:sp macro="" textlink="">
      <xdr:nvSpPr>
        <xdr:cNvPr id="644" name="フローチャート: 判断 643"/>
        <xdr:cNvSpPr/>
      </xdr:nvSpPr>
      <xdr:spPr>
        <a:xfrm>
          <a:off x="13652500" y="135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76497</xdr:rowOff>
    </xdr:from>
    <xdr:ext cx="378565" cy="259045"/>
    <xdr:sp macro="" textlink="">
      <xdr:nvSpPr>
        <xdr:cNvPr id="645" name="テキスト ボックス 644"/>
        <xdr:cNvSpPr txBox="1"/>
      </xdr:nvSpPr>
      <xdr:spPr>
        <a:xfrm>
          <a:off x="13514017" y="1362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141376</xdr:rowOff>
    </xdr:from>
    <xdr:to>
      <xdr:col>67</xdr:col>
      <xdr:colOff>101600</xdr:colOff>
      <xdr:row>79</xdr:row>
      <xdr:rowOff>71526</xdr:rowOff>
    </xdr:to>
    <xdr:sp macro="" textlink="">
      <xdr:nvSpPr>
        <xdr:cNvPr id="646" name="フローチャート: 判断 645"/>
        <xdr:cNvSpPr/>
      </xdr:nvSpPr>
      <xdr:spPr>
        <a:xfrm>
          <a:off x="12763500" y="135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62653</xdr:rowOff>
    </xdr:from>
    <xdr:ext cx="469744" cy="259045"/>
    <xdr:sp macro="" textlink="">
      <xdr:nvSpPr>
        <xdr:cNvPr id="647" name="テキスト ボックス 646"/>
        <xdr:cNvSpPr txBox="1"/>
      </xdr:nvSpPr>
      <xdr:spPr>
        <a:xfrm>
          <a:off x="12579428"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162179</xdr:rowOff>
    </xdr:from>
    <xdr:to>
      <xdr:col>85</xdr:col>
      <xdr:colOff>177800</xdr:colOff>
      <xdr:row>72</xdr:row>
      <xdr:rowOff>92329</xdr:rowOff>
    </xdr:to>
    <xdr:sp macro="" textlink="">
      <xdr:nvSpPr>
        <xdr:cNvPr id="653" name="楕円 652"/>
        <xdr:cNvSpPr/>
      </xdr:nvSpPr>
      <xdr:spPr>
        <a:xfrm>
          <a:off x="16268700" y="123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115206</xdr:rowOff>
    </xdr:from>
    <xdr:ext cx="534377" cy="259045"/>
    <xdr:sp macro="" textlink="">
      <xdr:nvSpPr>
        <xdr:cNvPr id="654" name="災害復旧費該当値テキスト"/>
        <xdr:cNvSpPr txBox="1"/>
      </xdr:nvSpPr>
      <xdr:spPr>
        <a:xfrm>
          <a:off x="16370300" y="122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109486</xdr:rowOff>
    </xdr:from>
    <xdr:to>
      <xdr:col>81</xdr:col>
      <xdr:colOff>101600</xdr:colOff>
      <xdr:row>73</xdr:row>
      <xdr:rowOff>39636</xdr:rowOff>
    </xdr:to>
    <xdr:sp macro="" textlink="">
      <xdr:nvSpPr>
        <xdr:cNvPr id="655" name="楕円 654"/>
        <xdr:cNvSpPr/>
      </xdr:nvSpPr>
      <xdr:spPr>
        <a:xfrm>
          <a:off x="15430500" y="12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56163</xdr:rowOff>
    </xdr:from>
    <xdr:ext cx="534377" cy="259045"/>
    <xdr:sp macro="" textlink="">
      <xdr:nvSpPr>
        <xdr:cNvPr id="656" name="テキスト ボックス 655"/>
        <xdr:cNvSpPr txBox="1"/>
      </xdr:nvSpPr>
      <xdr:spPr>
        <a:xfrm>
          <a:off x="15214111" y="122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155334</xdr:rowOff>
    </xdr:from>
    <xdr:to>
      <xdr:col>76</xdr:col>
      <xdr:colOff>165100</xdr:colOff>
      <xdr:row>71</xdr:row>
      <xdr:rowOff>85484</xdr:rowOff>
    </xdr:to>
    <xdr:sp macro="" textlink="">
      <xdr:nvSpPr>
        <xdr:cNvPr id="657" name="楕円 656"/>
        <xdr:cNvSpPr/>
      </xdr:nvSpPr>
      <xdr:spPr>
        <a:xfrm>
          <a:off x="14541500" y="121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102011</xdr:rowOff>
    </xdr:from>
    <xdr:ext cx="599010" cy="259045"/>
    <xdr:sp macro="" textlink="">
      <xdr:nvSpPr>
        <xdr:cNvPr id="658" name="テキスト ボックス 657"/>
        <xdr:cNvSpPr txBox="1"/>
      </xdr:nvSpPr>
      <xdr:spPr>
        <a:xfrm>
          <a:off x="14292795" y="1193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161976</xdr:rowOff>
    </xdr:from>
    <xdr:to>
      <xdr:col>72</xdr:col>
      <xdr:colOff>38100</xdr:colOff>
      <xdr:row>72</xdr:row>
      <xdr:rowOff>92126</xdr:rowOff>
    </xdr:to>
    <xdr:sp macro="" textlink="">
      <xdr:nvSpPr>
        <xdr:cNvPr id="659" name="楕円 658"/>
        <xdr:cNvSpPr/>
      </xdr:nvSpPr>
      <xdr:spPr>
        <a:xfrm>
          <a:off x="13652500" y="12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108653</xdr:rowOff>
    </xdr:from>
    <xdr:ext cx="534377" cy="259045"/>
    <xdr:sp macro="" textlink="">
      <xdr:nvSpPr>
        <xdr:cNvPr id="660" name="テキスト ボックス 659"/>
        <xdr:cNvSpPr txBox="1"/>
      </xdr:nvSpPr>
      <xdr:spPr>
        <a:xfrm>
          <a:off x="13436111" y="12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36868</xdr:rowOff>
    </xdr:from>
    <xdr:to>
      <xdr:col>67</xdr:col>
      <xdr:colOff>101600</xdr:colOff>
      <xdr:row>73</xdr:row>
      <xdr:rowOff>138468</xdr:rowOff>
    </xdr:to>
    <xdr:sp macro="" textlink="">
      <xdr:nvSpPr>
        <xdr:cNvPr id="661" name="楕円 660"/>
        <xdr:cNvSpPr/>
      </xdr:nvSpPr>
      <xdr:spPr>
        <a:xfrm>
          <a:off x="12763500" y="125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154995</xdr:rowOff>
    </xdr:from>
    <xdr:ext cx="534377" cy="259045"/>
    <xdr:sp macro="" textlink="">
      <xdr:nvSpPr>
        <xdr:cNvPr id="662" name="テキスト ボックス 661"/>
        <xdr:cNvSpPr txBox="1"/>
      </xdr:nvSpPr>
      <xdr:spPr>
        <a:xfrm>
          <a:off x="12547111" y="123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164027</xdr:rowOff>
    </xdr:from>
    <xdr:to>
      <xdr:col>85</xdr:col>
      <xdr:colOff>126364</xdr:colOff>
      <xdr:row>98</xdr:row>
      <xdr:rowOff>77939</xdr:rowOff>
    </xdr:to>
    <xdr:cxnSp macro="">
      <xdr:nvCxnSpPr>
        <xdr:cNvPr id="686" name="直線コネクタ 685"/>
        <xdr:cNvCxnSpPr/>
      </xdr:nvCxnSpPr>
      <xdr:spPr>
        <a:xfrm flipV="1">
          <a:off x="16317595" y="15765977"/>
          <a:ext cx="1269" cy="111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81766</xdr:rowOff>
    </xdr:from>
    <xdr:ext cx="469744" cy="259045"/>
    <xdr:sp macro="" textlink="">
      <xdr:nvSpPr>
        <xdr:cNvPr id="687" name="公債費最小値テキスト"/>
        <xdr:cNvSpPr txBox="1"/>
      </xdr:nvSpPr>
      <xdr:spPr>
        <a:xfrm>
          <a:off x="16370300" y="168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77939</xdr:rowOff>
    </xdr:from>
    <xdr:to>
      <xdr:col>86</xdr:col>
      <xdr:colOff>25400</xdr:colOff>
      <xdr:row>98</xdr:row>
      <xdr:rowOff>77939</xdr:rowOff>
    </xdr:to>
    <xdr:cxnSp macro="">
      <xdr:nvCxnSpPr>
        <xdr:cNvPr id="688" name="直線コネクタ 687"/>
        <xdr:cNvCxnSpPr/>
      </xdr:nvCxnSpPr>
      <xdr:spPr>
        <a:xfrm>
          <a:off x="16230600" y="1688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110704</xdr:rowOff>
    </xdr:from>
    <xdr:ext cx="534377" cy="259045"/>
    <xdr:sp macro="" textlink="">
      <xdr:nvSpPr>
        <xdr:cNvPr id="689" name="公債費最大値テキスト"/>
        <xdr:cNvSpPr txBox="1"/>
      </xdr:nvSpPr>
      <xdr:spPr>
        <a:xfrm>
          <a:off x="16370300" y="155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164027</xdr:rowOff>
    </xdr:from>
    <xdr:to>
      <xdr:col>86</xdr:col>
      <xdr:colOff>25400</xdr:colOff>
      <xdr:row>91</xdr:row>
      <xdr:rowOff>164027</xdr:rowOff>
    </xdr:to>
    <xdr:cxnSp macro="">
      <xdr:nvCxnSpPr>
        <xdr:cNvPr id="690" name="直線コネクタ 689"/>
        <xdr:cNvCxnSpPr/>
      </xdr:nvCxnSpPr>
      <xdr:spPr>
        <a:xfrm>
          <a:off x="16230600" y="1576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37573</xdr:rowOff>
    </xdr:from>
    <xdr:to>
      <xdr:col>85</xdr:col>
      <xdr:colOff>127000</xdr:colOff>
      <xdr:row>94</xdr:row>
      <xdr:rowOff>128746</xdr:rowOff>
    </xdr:to>
    <xdr:cxnSp macro="">
      <xdr:nvCxnSpPr>
        <xdr:cNvPr id="691" name="直線コネクタ 690"/>
        <xdr:cNvCxnSpPr/>
      </xdr:nvCxnSpPr>
      <xdr:spPr>
        <a:xfrm flipV="1">
          <a:off x="15481300" y="16153873"/>
          <a:ext cx="8382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166710</xdr:rowOff>
    </xdr:from>
    <xdr:ext cx="534377" cy="259045"/>
    <xdr:sp macro="" textlink="">
      <xdr:nvSpPr>
        <xdr:cNvPr id="692" name="公債費平均値テキスト"/>
        <xdr:cNvSpPr txBox="1"/>
      </xdr:nvSpPr>
      <xdr:spPr>
        <a:xfrm>
          <a:off x="16370300" y="16283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16833</xdr:rowOff>
    </xdr:from>
    <xdr:to>
      <xdr:col>85</xdr:col>
      <xdr:colOff>177800</xdr:colOff>
      <xdr:row>95</xdr:row>
      <xdr:rowOff>118433</xdr:rowOff>
    </xdr:to>
    <xdr:sp macro="" textlink="">
      <xdr:nvSpPr>
        <xdr:cNvPr id="693" name="フローチャート: 判断 692"/>
        <xdr:cNvSpPr/>
      </xdr:nvSpPr>
      <xdr:spPr>
        <a:xfrm>
          <a:off x="162687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145701</xdr:rowOff>
    </xdr:from>
    <xdr:to>
      <xdr:col>81</xdr:col>
      <xdr:colOff>50800</xdr:colOff>
      <xdr:row>94</xdr:row>
      <xdr:rowOff>128746</xdr:rowOff>
    </xdr:to>
    <xdr:cxnSp macro="">
      <xdr:nvCxnSpPr>
        <xdr:cNvPr id="694" name="直線コネクタ 693"/>
        <xdr:cNvCxnSpPr/>
      </xdr:nvCxnSpPr>
      <xdr:spPr>
        <a:xfrm>
          <a:off x="14592300" y="15747651"/>
          <a:ext cx="889000" cy="4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3823</xdr:rowOff>
    </xdr:from>
    <xdr:to>
      <xdr:col>81</xdr:col>
      <xdr:colOff>101600</xdr:colOff>
      <xdr:row>95</xdr:row>
      <xdr:rowOff>105423</xdr:rowOff>
    </xdr:to>
    <xdr:sp macro="" textlink="">
      <xdr:nvSpPr>
        <xdr:cNvPr id="695" name="フローチャート: 判断 694"/>
        <xdr:cNvSpPr/>
      </xdr:nvSpPr>
      <xdr:spPr>
        <a:xfrm>
          <a:off x="15430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96550</xdr:rowOff>
    </xdr:from>
    <xdr:ext cx="534377" cy="259045"/>
    <xdr:sp macro="" textlink="">
      <xdr:nvSpPr>
        <xdr:cNvPr id="696" name="テキスト ボックス 695"/>
        <xdr:cNvSpPr txBox="1"/>
      </xdr:nvSpPr>
      <xdr:spPr>
        <a:xfrm>
          <a:off x="15214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145701</xdr:rowOff>
    </xdr:from>
    <xdr:to>
      <xdr:col>76</xdr:col>
      <xdr:colOff>114300</xdr:colOff>
      <xdr:row>93</xdr:row>
      <xdr:rowOff>18732</xdr:rowOff>
    </xdr:to>
    <xdr:cxnSp macro="">
      <xdr:nvCxnSpPr>
        <xdr:cNvPr id="697" name="直線コネクタ 696"/>
        <xdr:cNvCxnSpPr/>
      </xdr:nvCxnSpPr>
      <xdr:spPr>
        <a:xfrm flipV="1">
          <a:off x="13703300" y="15747651"/>
          <a:ext cx="889000" cy="2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156127</xdr:rowOff>
    </xdr:from>
    <xdr:to>
      <xdr:col>76</xdr:col>
      <xdr:colOff>165100</xdr:colOff>
      <xdr:row>95</xdr:row>
      <xdr:rowOff>86277</xdr:rowOff>
    </xdr:to>
    <xdr:sp macro="" textlink="">
      <xdr:nvSpPr>
        <xdr:cNvPr id="698" name="フローチャート: 判断 697"/>
        <xdr:cNvSpPr/>
      </xdr:nvSpPr>
      <xdr:spPr>
        <a:xfrm>
          <a:off x="14541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77404</xdr:rowOff>
    </xdr:from>
    <xdr:ext cx="534377" cy="259045"/>
    <xdr:sp macro="" textlink="">
      <xdr:nvSpPr>
        <xdr:cNvPr id="699" name="テキスト ボックス 698"/>
        <xdr:cNvSpPr txBox="1"/>
      </xdr:nvSpPr>
      <xdr:spPr>
        <a:xfrm>
          <a:off x="14325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92608</xdr:rowOff>
    </xdr:from>
    <xdr:to>
      <xdr:col>71</xdr:col>
      <xdr:colOff>177800</xdr:colOff>
      <xdr:row>93</xdr:row>
      <xdr:rowOff>18732</xdr:rowOff>
    </xdr:to>
    <xdr:cxnSp macro="">
      <xdr:nvCxnSpPr>
        <xdr:cNvPr id="700" name="直線コネクタ 699"/>
        <xdr:cNvCxnSpPr/>
      </xdr:nvCxnSpPr>
      <xdr:spPr>
        <a:xfrm>
          <a:off x="12814300" y="15694558"/>
          <a:ext cx="8890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1" name="フローチャート: 判断 700"/>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20559</xdr:rowOff>
    </xdr:from>
    <xdr:ext cx="534377" cy="259045"/>
    <xdr:sp macro="" textlink="">
      <xdr:nvSpPr>
        <xdr:cNvPr id="702" name="テキスト ボックス 701"/>
        <xdr:cNvSpPr txBox="1"/>
      </xdr:nvSpPr>
      <xdr:spPr>
        <a:xfrm>
          <a:off x="13436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64536</xdr:rowOff>
    </xdr:from>
    <xdr:to>
      <xdr:col>67</xdr:col>
      <xdr:colOff>101600</xdr:colOff>
      <xdr:row>95</xdr:row>
      <xdr:rowOff>166136</xdr:rowOff>
    </xdr:to>
    <xdr:sp macro="" textlink="">
      <xdr:nvSpPr>
        <xdr:cNvPr id="703" name="フローチャート: 判断 702"/>
        <xdr:cNvSpPr/>
      </xdr:nvSpPr>
      <xdr:spPr>
        <a:xfrm>
          <a:off x="12763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157263</xdr:rowOff>
    </xdr:from>
    <xdr:ext cx="534377" cy="259045"/>
    <xdr:sp macro="" textlink="">
      <xdr:nvSpPr>
        <xdr:cNvPr id="704" name="テキスト ボックス 703"/>
        <xdr:cNvSpPr txBox="1"/>
      </xdr:nvSpPr>
      <xdr:spPr>
        <a:xfrm>
          <a:off x="12547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158223</xdr:rowOff>
    </xdr:from>
    <xdr:to>
      <xdr:col>85</xdr:col>
      <xdr:colOff>177800</xdr:colOff>
      <xdr:row>94</xdr:row>
      <xdr:rowOff>88373</xdr:rowOff>
    </xdr:to>
    <xdr:sp macro="" textlink="">
      <xdr:nvSpPr>
        <xdr:cNvPr id="710" name="楕円 709"/>
        <xdr:cNvSpPr/>
      </xdr:nvSpPr>
      <xdr:spPr>
        <a:xfrm>
          <a:off x="16268700" y="161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9650</xdr:rowOff>
    </xdr:from>
    <xdr:ext cx="534377" cy="259045"/>
    <xdr:sp macro="" textlink="">
      <xdr:nvSpPr>
        <xdr:cNvPr id="711" name="公債費該当値テキスト"/>
        <xdr:cNvSpPr txBox="1"/>
      </xdr:nvSpPr>
      <xdr:spPr>
        <a:xfrm>
          <a:off x="16370300" y="159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77946</xdr:rowOff>
    </xdr:from>
    <xdr:to>
      <xdr:col>81</xdr:col>
      <xdr:colOff>101600</xdr:colOff>
      <xdr:row>95</xdr:row>
      <xdr:rowOff>8096</xdr:rowOff>
    </xdr:to>
    <xdr:sp macro="" textlink="">
      <xdr:nvSpPr>
        <xdr:cNvPr id="712" name="楕円 711"/>
        <xdr:cNvSpPr/>
      </xdr:nvSpPr>
      <xdr:spPr>
        <a:xfrm>
          <a:off x="15430500" y="161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24623</xdr:rowOff>
    </xdr:from>
    <xdr:ext cx="534377" cy="259045"/>
    <xdr:sp macro="" textlink="">
      <xdr:nvSpPr>
        <xdr:cNvPr id="713" name="テキスト ボックス 712"/>
        <xdr:cNvSpPr txBox="1"/>
      </xdr:nvSpPr>
      <xdr:spPr>
        <a:xfrm>
          <a:off x="15214111" y="159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94901</xdr:rowOff>
    </xdr:from>
    <xdr:to>
      <xdr:col>76</xdr:col>
      <xdr:colOff>165100</xdr:colOff>
      <xdr:row>92</xdr:row>
      <xdr:rowOff>25051</xdr:rowOff>
    </xdr:to>
    <xdr:sp macro="" textlink="">
      <xdr:nvSpPr>
        <xdr:cNvPr id="714" name="楕円 713"/>
        <xdr:cNvSpPr/>
      </xdr:nvSpPr>
      <xdr:spPr>
        <a:xfrm>
          <a:off x="145415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41578</xdr:rowOff>
    </xdr:from>
    <xdr:ext cx="534377" cy="259045"/>
    <xdr:sp macro="" textlink="">
      <xdr:nvSpPr>
        <xdr:cNvPr id="715" name="テキスト ボックス 714"/>
        <xdr:cNvSpPr txBox="1"/>
      </xdr:nvSpPr>
      <xdr:spPr>
        <a:xfrm>
          <a:off x="14325111" y="15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139382</xdr:rowOff>
    </xdr:from>
    <xdr:to>
      <xdr:col>72</xdr:col>
      <xdr:colOff>38100</xdr:colOff>
      <xdr:row>93</xdr:row>
      <xdr:rowOff>69532</xdr:rowOff>
    </xdr:to>
    <xdr:sp macro="" textlink="">
      <xdr:nvSpPr>
        <xdr:cNvPr id="716" name="楕円 715"/>
        <xdr:cNvSpPr/>
      </xdr:nvSpPr>
      <xdr:spPr>
        <a:xfrm>
          <a:off x="136525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86059</xdr:rowOff>
    </xdr:from>
    <xdr:ext cx="534377" cy="259045"/>
    <xdr:sp macro="" textlink="">
      <xdr:nvSpPr>
        <xdr:cNvPr id="717" name="テキスト ボックス 716"/>
        <xdr:cNvSpPr txBox="1"/>
      </xdr:nvSpPr>
      <xdr:spPr>
        <a:xfrm>
          <a:off x="13436111" y="156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41808</xdr:rowOff>
    </xdr:from>
    <xdr:to>
      <xdr:col>67</xdr:col>
      <xdr:colOff>101600</xdr:colOff>
      <xdr:row>91</xdr:row>
      <xdr:rowOff>143408</xdr:rowOff>
    </xdr:to>
    <xdr:sp macro="" textlink="">
      <xdr:nvSpPr>
        <xdr:cNvPr id="718" name="楕円 717"/>
        <xdr:cNvSpPr/>
      </xdr:nvSpPr>
      <xdr:spPr>
        <a:xfrm>
          <a:off x="12763500" y="156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159935</xdr:rowOff>
    </xdr:from>
    <xdr:ext cx="534377" cy="259045"/>
    <xdr:sp macro="" textlink="">
      <xdr:nvSpPr>
        <xdr:cNvPr id="719" name="テキスト ボックス 718"/>
        <xdr:cNvSpPr txBox="1"/>
      </xdr:nvSpPr>
      <xdr:spPr>
        <a:xfrm>
          <a:off x="12547111" y="154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1" name="直線コネクタ 740"/>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2"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4"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5" name="直線コネクタ 744"/>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35458</xdr:rowOff>
    </xdr:from>
    <xdr:to>
      <xdr:col>116</xdr:col>
      <xdr:colOff>63500</xdr:colOff>
      <xdr:row>38</xdr:row>
      <xdr:rowOff>139700</xdr:rowOff>
    </xdr:to>
    <xdr:cxnSp macro="">
      <xdr:nvCxnSpPr>
        <xdr:cNvPr id="746" name="直線コネクタ 745"/>
        <xdr:cNvCxnSpPr/>
      </xdr:nvCxnSpPr>
      <xdr:spPr>
        <a:xfrm>
          <a:off x="21323300" y="6207658"/>
          <a:ext cx="838200" cy="4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7"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8" name="フローチャート: 判断 747"/>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35458</xdr:rowOff>
    </xdr:from>
    <xdr:to>
      <xdr:col>111</xdr:col>
      <xdr:colOff>177800</xdr:colOff>
      <xdr:row>38</xdr:row>
      <xdr:rowOff>139700</xdr:rowOff>
    </xdr:to>
    <xdr:cxnSp macro="">
      <xdr:nvCxnSpPr>
        <xdr:cNvPr id="749" name="直線コネクタ 748"/>
        <xdr:cNvCxnSpPr/>
      </xdr:nvCxnSpPr>
      <xdr:spPr>
        <a:xfrm flipV="1">
          <a:off x="20434300" y="6207658"/>
          <a:ext cx="889000" cy="4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0" name="フローチャート: 判断 749"/>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145051</xdr:rowOff>
    </xdr:from>
    <xdr:ext cx="313932" cy="259045"/>
    <xdr:sp macro="" textlink="">
      <xdr:nvSpPr>
        <xdr:cNvPr id="751" name="テキスト ボックス 750"/>
        <xdr:cNvSpPr txBox="1"/>
      </xdr:nvSpPr>
      <xdr:spPr>
        <a:xfrm>
          <a:off x="21166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104953</xdr:rowOff>
    </xdr:from>
    <xdr:to>
      <xdr:col>107</xdr:col>
      <xdr:colOff>50800</xdr:colOff>
      <xdr:row>38</xdr:row>
      <xdr:rowOff>139700</xdr:rowOff>
    </xdr:to>
    <xdr:cxnSp macro="">
      <xdr:nvCxnSpPr>
        <xdr:cNvPr id="752" name="直線コネクタ 751"/>
        <xdr:cNvCxnSpPr/>
      </xdr:nvCxnSpPr>
      <xdr:spPr>
        <a:xfrm>
          <a:off x="19545300" y="66200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3" name="フローチャート: 判断 752"/>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4" name="テキスト ボックス 753"/>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104953</xdr:rowOff>
    </xdr:from>
    <xdr:to>
      <xdr:col>102</xdr:col>
      <xdr:colOff>114300</xdr:colOff>
      <xdr:row>38</xdr:row>
      <xdr:rowOff>139700</xdr:rowOff>
    </xdr:to>
    <xdr:cxnSp macro="">
      <xdr:nvCxnSpPr>
        <xdr:cNvPr id="755" name="直線コネクタ 754"/>
        <xdr:cNvCxnSpPr/>
      </xdr:nvCxnSpPr>
      <xdr:spPr>
        <a:xfrm flipV="1">
          <a:off x="18656300" y="66200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20777</xdr:rowOff>
    </xdr:from>
    <xdr:to>
      <xdr:col>102</xdr:col>
      <xdr:colOff>165100</xdr:colOff>
      <xdr:row>38</xdr:row>
      <xdr:rowOff>122377</xdr:rowOff>
    </xdr:to>
    <xdr:sp macro="" textlink="">
      <xdr:nvSpPr>
        <xdr:cNvPr id="756" name="フローチャート: 判断 755"/>
        <xdr:cNvSpPr/>
      </xdr:nvSpPr>
      <xdr:spPr>
        <a:xfrm>
          <a:off x="19494500" y="653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138904</xdr:rowOff>
    </xdr:from>
    <xdr:ext cx="378565" cy="259045"/>
    <xdr:sp macro="" textlink="">
      <xdr:nvSpPr>
        <xdr:cNvPr id="757" name="テキスト ボックス 756"/>
        <xdr:cNvSpPr txBox="1"/>
      </xdr:nvSpPr>
      <xdr:spPr>
        <a:xfrm>
          <a:off x="19356017" y="631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141935</xdr:rowOff>
    </xdr:from>
    <xdr:to>
      <xdr:col>98</xdr:col>
      <xdr:colOff>38100</xdr:colOff>
      <xdr:row>38</xdr:row>
      <xdr:rowOff>72086</xdr:rowOff>
    </xdr:to>
    <xdr:sp macro="" textlink="">
      <xdr:nvSpPr>
        <xdr:cNvPr id="758" name="フローチャート: 判断 757"/>
        <xdr:cNvSpPr/>
      </xdr:nvSpPr>
      <xdr:spPr>
        <a:xfrm>
          <a:off x="18605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88612</xdr:rowOff>
    </xdr:from>
    <xdr:ext cx="378565" cy="259045"/>
    <xdr:sp macro="" textlink="">
      <xdr:nvSpPr>
        <xdr:cNvPr id="759" name="テキスト ボックス 758"/>
        <xdr:cNvSpPr txBox="1"/>
      </xdr:nvSpPr>
      <xdr:spPr>
        <a:xfrm>
          <a:off x="18467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6"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156108</xdr:rowOff>
    </xdr:from>
    <xdr:to>
      <xdr:col>112</xdr:col>
      <xdr:colOff>38100</xdr:colOff>
      <xdr:row>36</xdr:row>
      <xdr:rowOff>86258</xdr:rowOff>
    </xdr:to>
    <xdr:sp macro="" textlink="">
      <xdr:nvSpPr>
        <xdr:cNvPr id="767" name="楕円 766"/>
        <xdr:cNvSpPr/>
      </xdr:nvSpPr>
      <xdr:spPr>
        <a:xfrm>
          <a:off x="21272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102785</xdr:rowOff>
    </xdr:from>
    <xdr:ext cx="378565" cy="259045"/>
    <xdr:sp macro="" textlink="">
      <xdr:nvSpPr>
        <xdr:cNvPr id="768" name="テキスト ボックス 767"/>
        <xdr:cNvSpPr txBox="1"/>
      </xdr:nvSpPr>
      <xdr:spPr>
        <a:xfrm>
          <a:off x="21134017" y="593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54153</xdr:rowOff>
    </xdr:from>
    <xdr:to>
      <xdr:col>102</xdr:col>
      <xdr:colOff>165100</xdr:colOff>
      <xdr:row>38</xdr:row>
      <xdr:rowOff>155753</xdr:rowOff>
    </xdr:to>
    <xdr:sp macro="" textlink="">
      <xdr:nvSpPr>
        <xdr:cNvPr id="771" name="楕円 770"/>
        <xdr:cNvSpPr/>
      </xdr:nvSpPr>
      <xdr:spPr>
        <a:xfrm>
          <a:off x="19494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146880</xdr:rowOff>
    </xdr:from>
    <xdr:ext cx="313932" cy="259045"/>
    <xdr:sp macro="" textlink="">
      <xdr:nvSpPr>
        <xdr:cNvPr id="772" name="テキスト ボックス 771"/>
        <xdr:cNvSpPr txBox="1"/>
      </xdr:nvSpPr>
      <xdr:spPr>
        <a:xfrm>
          <a:off x="19388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目的別に住民一人当たりのコストを見ると、最も割合が高いのが土木費で、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524,130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43,736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円よりも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倍以上も高い数値となっている。内訳としては、震災に伴う下水道事業や、防災集団移転事業、低平地整備事業が大きな割合を占める。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続いて、総務費が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387,403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円となっており、積立金で復旧・復興事業の財源となる復興交付金を一旦基金に積立てしていることが要因となっており、依然として類似団体中の最上位となっている。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震災復興基本計画における復興期間は令和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年度までとなっており、それまでの間は、土木費に限らず、通常時よりも高水準で推移していくことが予想され、その後については減少に転じ、通常時の状態に戻っていくものと思われる。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中期的な見通しのもと、決算剰余金を中心に積み立てし、最低水準の取崩しに努めている。しかし、既交付済の震災復興特別交付税の過大算定分返還が必要になる場合もあり、安定したもので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実質単年度収支は、繰り越し事業の影響等から、平成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年度もマイナスとなった。今後も震災復興特別交付税の精算や、復興関連施設の維持管理費増も懸念されるため、財政健全化と必要な財源確保に努めていく。</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年度決算は、前年度に引き続き連結実質収支が黒字となった。一般会計では、標準財政規模に対する比率は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ポイント増加した。全会計においても連結実質赤字比率は発生していない。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しかし、復旧・復興事業の収束に伴い、特定財源の減少が見込まれることから、連結実質赤字比率の算定に影響を与える可能性がある。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今後も、一般会計を含むすべての会計において、各種経営（財政）計画等に基づき、持続的な経営・財政の健全化に努めていくものとする。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250416315</v>
      </c>
      <c r="BO4" s="461"/>
      <c r="BP4" s="461"/>
      <c r="BQ4" s="461"/>
      <c r="BR4" s="461"/>
      <c r="BS4" s="461"/>
      <c r="BT4" s="461"/>
      <c r="BU4" s="462"/>
      <c r="BV4" s="460">
        <v>235120374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20.2</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208185348</v>
      </c>
      <c r="BO5" s="466"/>
      <c r="BP5" s="466"/>
      <c r="BQ5" s="466"/>
      <c r="BR5" s="466"/>
      <c r="BS5" s="466"/>
      <c r="BT5" s="466"/>
      <c r="BU5" s="467"/>
      <c r="BV5" s="465">
        <v>190270377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99.9</v>
      </c>
      <c r="CU5" s="436"/>
      <c r="CV5" s="436"/>
      <c r="CW5" s="436"/>
      <c r="CX5" s="436"/>
      <c r="CY5" s="436"/>
      <c r="CZ5" s="436"/>
      <c r="DA5" s="437"/>
      <c r="DB5" s="435">
        <v>99.7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42230967</v>
      </c>
      <c r="BO6" s="466"/>
      <c r="BP6" s="466"/>
      <c r="BQ6" s="466"/>
      <c r="BR6" s="466"/>
      <c r="BS6" s="466"/>
      <c r="BT6" s="466"/>
      <c r="BU6" s="467"/>
      <c r="BV6" s="465">
        <v>44849997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105</v>
      </c>
      <c r="CU6" s="616"/>
      <c r="CV6" s="616"/>
      <c r="CW6" s="616"/>
      <c r="CX6" s="616"/>
      <c r="CY6" s="616"/>
      <c r="CZ6" s="616"/>
      <c r="DA6" s="617"/>
      <c r="DB6" s="615">
        <v>105.2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34303586</v>
      </c>
      <c r="BO7" s="466"/>
      <c r="BP7" s="466"/>
      <c r="BQ7" s="466"/>
      <c r="BR7" s="466"/>
      <c r="BS7" s="466"/>
      <c r="BT7" s="466"/>
      <c r="BU7" s="467"/>
      <c r="BV7" s="465">
        <v>37348428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39321082</v>
      </c>
      <c r="CU7" s="466"/>
      <c r="CV7" s="466"/>
      <c r="CW7" s="466"/>
      <c r="CX7" s="466"/>
      <c r="CY7" s="466"/>
      <c r="CZ7" s="466"/>
      <c r="DA7" s="467"/>
      <c r="DB7" s="465">
        <v>39387066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7927381</v>
      </c>
      <c r="BO8" s="466"/>
      <c r="BP8" s="466"/>
      <c r="BQ8" s="466"/>
      <c r="BR8" s="466"/>
      <c r="BS8" s="466"/>
      <c r="BT8" s="466"/>
      <c r="BU8" s="467"/>
      <c r="BV8" s="465">
        <v>7501569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0.53</v>
      </c>
      <c r="CU8" s="579"/>
      <c r="CV8" s="579"/>
      <c r="CW8" s="579"/>
      <c r="CX8" s="579"/>
      <c r="CY8" s="579"/>
      <c r="CZ8" s="579"/>
      <c r="DA8" s="580"/>
      <c r="DB8" s="578">
        <v>0.52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147214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503810</v>
      </c>
      <c r="BO9" s="466"/>
      <c r="BP9" s="466"/>
      <c r="BQ9" s="466"/>
      <c r="BR9" s="466"/>
      <c r="BS9" s="466"/>
      <c r="BT9" s="466"/>
      <c r="BU9" s="467"/>
      <c r="BV9" s="465">
        <v>-5341199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6.9</v>
      </c>
      <c r="CU9" s="436"/>
      <c r="CV9" s="436"/>
      <c r="CW9" s="436"/>
      <c r="CX9" s="436"/>
      <c r="CY9" s="436"/>
      <c r="CZ9" s="436"/>
      <c r="DA9" s="437"/>
      <c r="DB9" s="435">
        <v>6.1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160826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1519</v>
      </c>
      <c r="BO10" s="466"/>
      <c r="BP10" s="466"/>
      <c r="BQ10" s="466"/>
      <c r="BR10" s="466"/>
      <c r="BS10" s="466"/>
      <c r="BT10" s="466"/>
      <c r="BU10" s="467"/>
      <c r="BV10" s="465">
        <v>104231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18900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144529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2900000</v>
      </c>
      <c r="BO12" s="466"/>
      <c r="BP12" s="466"/>
      <c r="BQ12" s="466"/>
      <c r="BR12" s="466"/>
      <c r="BS12" s="466"/>
      <c r="BT12" s="466"/>
      <c r="BU12" s="467"/>
      <c r="BV12" s="465">
        <v>6700000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143342</v>
      </c>
      <c r="S13" s="569"/>
      <c r="T13" s="569"/>
      <c r="U13" s="569"/>
      <c r="V13" s="570"/>
      <c r="W13" s="556" t="s">
        <v>138</v>
      </c>
      <c r="X13" s="478"/>
      <c r="Y13" s="478"/>
      <c r="Z13" s="478"/>
      <c r="AA13" s="478"/>
      <c r="AB13" s="479"/>
      <c r="AC13" s="441">
        <v>5165</v>
      </c>
      <c r="AD13" s="442"/>
      <c r="AE13" s="442"/>
      <c r="AF13" s="442"/>
      <c r="AG13" s="443"/>
      <c r="AH13" s="441">
        <v>6282</v>
      </c>
      <c r="AI13" s="442"/>
      <c r="AJ13" s="442"/>
      <c r="AK13" s="442"/>
      <c r="AL13" s="444"/>
      <c r="AM13" s="534" t="s">
        <v>139</v>
      </c>
      <c r="AN13" s="439"/>
      <c r="AO13" s="439"/>
      <c r="AP13" s="439"/>
      <c r="AQ13" s="439"/>
      <c r="AR13" s="439"/>
      <c r="AS13" s="439"/>
      <c r="AT13" s="440"/>
      <c r="AU13" s="522" t="s">
        <v>94</v>
      </c>
      <c r="AV13" s="523"/>
      <c r="AW13" s="523"/>
      <c r="AX13" s="523"/>
      <c r="AY13" s="445" t="s">
        <v>140</v>
      </c>
      <c r="AZ13" s="446"/>
      <c r="BA13" s="446"/>
      <c r="BB13" s="446"/>
      <c r="BC13" s="446"/>
      <c r="BD13" s="446"/>
      <c r="BE13" s="446"/>
      <c r="BF13" s="446"/>
      <c r="BG13" s="446"/>
      <c r="BH13" s="446"/>
      <c r="BI13" s="446"/>
      <c r="BJ13" s="446"/>
      <c r="BK13" s="446"/>
      <c r="BL13" s="446"/>
      <c r="BM13" s="447"/>
      <c r="BN13" s="465">
        <v>-2394671</v>
      </c>
      <c r="BO13" s="466"/>
      <c r="BP13" s="466"/>
      <c r="BQ13" s="466"/>
      <c r="BR13" s="466"/>
      <c r="BS13" s="466"/>
      <c r="BT13" s="466"/>
      <c r="BU13" s="467"/>
      <c r="BV13" s="465">
        <v>-11918068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9.5</v>
      </c>
      <c r="CU13" s="436"/>
      <c r="CV13" s="436"/>
      <c r="CW13" s="436"/>
      <c r="CX13" s="436"/>
      <c r="CY13" s="436"/>
      <c r="CZ13" s="436"/>
      <c r="DA13" s="437"/>
      <c r="DB13" s="435">
        <v>10.3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146162</v>
      </c>
      <c r="S14" s="569"/>
      <c r="T14" s="569"/>
      <c r="U14" s="569"/>
      <c r="V14" s="570"/>
      <c r="W14" s="571"/>
      <c r="X14" s="481"/>
      <c r="Y14" s="481"/>
      <c r="Z14" s="481"/>
      <c r="AA14" s="481"/>
      <c r="AB14" s="482"/>
      <c r="AC14" s="561">
        <v>7.8</v>
      </c>
      <c r="AD14" s="562"/>
      <c r="AE14" s="562"/>
      <c r="AF14" s="562"/>
      <c r="AG14" s="563"/>
      <c r="AH14" s="561">
        <v>8.9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v>7.1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145121</v>
      </c>
      <c r="S15" s="569"/>
      <c r="T15" s="569"/>
      <c r="U15" s="569"/>
      <c r="V15" s="570"/>
      <c r="W15" s="556" t="s">
        <v>145</v>
      </c>
      <c r="X15" s="478"/>
      <c r="Y15" s="478"/>
      <c r="Z15" s="478"/>
      <c r="AA15" s="478"/>
      <c r="AB15" s="479"/>
      <c r="AC15" s="441">
        <v>19669</v>
      </c>
      <c r="AD15" s="442"/>
      <c r="AE15" s="442"/>
      <c r="AF15" s="442"/>
      <c r="AG15" s="443"/>
      <c r="AH15" s="441">
        <v>20850</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17002776</v>
      </c>
      <c r="BO15" s="461"/>
      <c r="BP15" s="461"/>
      <c r="BQ15" s="461"/>
      <c r="BR15" s="461"/>
      <c r="BS15" s="461"/>
      <c r="BT15" s="461"/>
      <c r="BU15" s="462"/>
      <c r="BV15" s="460">
        <v>16527706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29.7</v>
      </c>
      <c r="AD16" s="562"/>
      <c r="AE16" s="562"/>
      <c r="AF16" s="562"/>
      <c r="AG16" s="563"/>
      <c r="AH16" s="561">
        <v>29.7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31623188</v>
      </c>
      <c r="BO16" s="466"/>
      <c r="BP16" s="466"/>
      <c r="BQ16" s="466"/>
      <c r="BR16" s="466"/>
      <c r="BS16" s="466"/>
      <c r="BT16" s="466"/>
      <c r="BU16" s="467"/>
      <c r="BV16" s="465">
        <v>31364059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41297</v>
      </c>
      <c r="AD17" s="442"/>
      <c r="AE17" s="442"/>
      <c r="AF17" s="442"/>
      <c r="AG17" s="443"/>
      <c r="AH17" s="441">
        <v>43158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21779546</v>
      </c>
      <c r="BO17" s="466"/>
      <c r="BP17" s="466"/>
      <c r="BQ17" s="466"/>
      <c r="BR17" s="466"/>
      <c r="BS17" s="466"/>
      <c r="BT17" s="466"/>
      <c r="BU17" s="467"/>
      <c r="BV17" s="465">
        <v>21176905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554.59</v>
      </c>
      <c r="M18" s="530"/>
      <c r="N18" s="530"/>
      <c r="O18" s="530"/>
      <c r="P18" s="530"/>
      <c r="Q18" s="530"/>
      <c r="R18" s="531"/>
      <c r="S18" s="531"/>
      <c r="T18" s="531"/>
      <c r="U18" s="531"/>
      <c r="V18" s="532"/>
      <c r="W18" s="546"/>
      <c r="X18" s="547"/>
      <c r="Y18" s="547"/>
      <c r="Z18" s="547"/>
      <c r="AA18" s="547"/>
      <c r="AB18" s="557"/>
      <c r="AC18" s="429">
        <v>62.4</v>
      </c>
      <c r="AD18" s="430"/>
      <c r="AE18" s="430"/>
      <c r="AF18" s="430"/>
      <c r="AG18" s="533"/>
      <c r="AH18" s="429">
        <v>61.4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39501569</v>
      </c>
      <c r="BO18" s="466"/>
      <c r="BP18" s="466"/>
      <c r="BQ18" s="466"/>
      <c r="BR18" s="466"/>
      <c r="BS18" s="466"/>
      <c r="BT18" s="466"/>
      <c r="BU18" s="467"/>
      <c r="BV18" s="465">
        <v>39222921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265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91104158</v>
      </c>
      <c r="BO19" s="466"/>
      <c r="BP19" s="466"/>
      <c r="BQ19" s="466"/>
      <c r="BR19" s="466"/>
      <c r="BS19" s="466"/>
      <c r="BT19" s="466"/>
      <c r="BU19" s="467"/>
      <c r="BV19" s="465">
        <v>87797120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56819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77321666</v>
      </c>
      <c r="BO23" s="466"/>
      <c r="BP23" s="466"/>
      <c r="BQ23" s="466"/>
      <c r="BR23" s="466"/>
      <c r="BS23" s="466"/>
      <c r="BT23" s="466"/>
      <c r="BU23" s="467"/>
      <c r="BV23" s="465">
        <v>77026504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10000</v>
      </c>
      <c r="R24" s="442"/>
      <c r="S24" s="442"/>
      <c r="T24" s="442"/>
      <c r="U24" s="442"/>
      <c r="V24" s="443"/>
      <c r="W24" s="507"/>
      <c r="X24" s="498"/>
      <c r="Y24" s="499"/>
      <c r="Z24" s="438" t="s">
        <v>169</v>
      </c>
      <c r="AA24" s="439"/>
      <c r="AB24" s="439"/>
      <c r="AC24" s="439"/>
      <c r="AD24" s="439"/>
      <c r="AE24" s="439"/>
      <c r="AF24" s="439"/>
      <c r="AG24" s="440"/>
      <c r="AH24" s="441">
        <v>1454</v>
      </c>
      <c r="AI24" s="442"/>
      <c r="AJ24" s="442"/>
      <c r="AK24" s="442"/>
      <c r="AL24" s="443"/>
      <c r="AM24" s="441">
        <v>4362000</v>
      </c>
      <c r="AN24" s="442"/>
      <c r="AO24" s="442"/>
      <c r="AP24" s="442"/>
      <c r="AQ24" s="442"/>
      <c r="AR24" s="443"/>
      <c r="AS24" s="441">
        <v>3000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51158855</v>
      </c>
      <c r="BO24" s="466"/>
      <c r="BP24" s="466"/>
      <c r="BQ24" s="466"/>
      <c r="BR24" s="466"/>
      <c r="BS24" s="466"/>
      <c r="BT24" s="466"/>
      <c r="BU24" s="467"/>
      <c r="BV24" s="465">
        <v>51418976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8110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4920192</v>
      </c>
      <c r="BO25" s="461"/>
      <c r="BP25" s="461"/>
      <c r="BQ25" s="461"/>
      <c r="BR25" s="461"/>
      <c r="BS25" s="461"/>
      <c r="BT25" s="461"/>
      <c r="BU25" s="462"/>
      <c r="BV25" s="460">
        <v>15062487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7050</v>
      </c>
      <c r="R26" s="442"/>
      <c r="S26" s="442"/>
      <c r="T26" s="442"/>
      <c r="U26" s="442"/>
      <c r="V26" s="443"/>
      <c r="W26" s="507"/>
      <c r="X26" s="498"/>
      <c r="Y26" s="499"/>
      <c r="Z26" s="438" t="s">
        <v>176</v>
      </c>
      <c r="AA26" s="520"/>
      <c r="AB26" s="520"/>
      <c r="AC26" s="520"/>
      <c r="AD26" s="520"/>
      <c r="AE26" s="520"/>
      <c r="AF26" s="520"/>
      <c r="AG26" s="521"/>
      <c r="AH26" s="441">
        <v>161</v>
      </c>
      <c r="AI26" s="442"/>
      <c r="AJ26" s="442"/>
      <c r="AK26" s="442"/>
      <c r="AL26" s="443"/>
      <c r="AM26" s="441">
        <v>473018</v>
      </c>
      <c r="AN26" s="442"/>
      <c r="AO26" s="442"/>
      <c r="AP26" s="442"/>
      <c r="AQ26" s="442"/>
      <c r="AR26" s="443"/>
      <c r="AS26" s="441">
        <v>2938</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5450</v>
      </c>
      <c r="R27" s="442"/>
      <c r="S27" s="442"/>
      <c r="T27" s="442"/>
      <c r="U27" s="442"/>
      <c r="V27" s="443"/>
      <c r="W27" s="507"/>
      <c r="X27" s="498"/>
      <c r="Y27" s="499"/>
      <c r="Z27" s="438" t="s">
        <v>179</v>
      </c>
      <c r="AA27" s="439"/>
      <c r="AB27" s="439"/>
      <c r="AC27" s="439"/>
      <c r="AD27" s="439"/>
      <c r="AE27" s="439"/>
      <c r="AF27" s="439"/>
      <c r="AG27" s="440"/>
      <c r="AH27" s="441">
        <v>68</v>
      </c>
      <c r="AI27" s="442"/>
      <c r="AJ27" s="442"/>
      <c r="AK27" s="442"/>
      <c r="AL27" s="443"/>
      <c r="AM27" s="441">
        <v>249126</v>
      </c>
      <c r="AN27" s="442"/>
      <c r="AO27" s="442"/>
      <c r="AP27" s="442"/>
      <c r="AQ27" s="442"/>
      <c r="AR27" s="443"/>
      <c r="AS27" s="441">
        <v>3664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173</v>
      </c>
      <c r="BO27" s="469"/>
      <c r="BP27" s="469"/>
      <c r="BQ27" s="469"/>
      <c r="BR27" s="469"/>
      <c r="BS27" s="469"/>
      <c r="BT27" s="469"/>
      <c r="BU27" s="470"/>
      <c r="BV27" s="468" t="s">
        <v>173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4810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127</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10982908</v>
      </c>
      <c r="BO28" s="461"/>
      <c r="BP28" s="461"/>
      <c r="BQ28" s="461"/>
      <c r="BR28" s="461"/>
      <c r="BS28" s="461"/>
      <c r="BT28" s="461"/>
      <c r="BU28" s="462"/>
      <c r="BV28" s="460">
        <v>10104606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28</v>
      </c>
      <c r="M29" s="442"/>
      <c r="N29" s="442"/>
      <c r="O29" s="442"/>
      <c r="P29" s="443"/>
      <c r="Q29" s="441">
        <v>4440</v>
      </c>
      <c r="R29" s="442"/>
      <c r="S29" s="442"/>
      <c r="T29" s="442"/>
      <c r="U29" s="442"/>
      <c r="V29" s="443"/>
      <c r="W29" s="508"/>
      <c r="X29" s="509"/>
      <c r="Y29" s="510"/>
      <c r="Z29" s="438" t="s">
        <v>185</v>
      </c>
      <c r="AA29" s="439"/>
      <c r="AB29" s="439"/>
      <c r="AC29" s="439"/>
      <c r="AD29" s="439"/>
      <c r="AE29" s="439"/>
      <c r="AF29" s="439"/>
      <c r="AG29" s="440"/>
      <c r="AH29" s="441">
        <v>1522</v>
      </c>
      <c r="AI29" s="442"/>
      <c r="AJ29" s="442"/>
      <c r="AK29" s="442"/>
      <c r="AL29" s="443"/>
      <c r="AM29" s="441">
        <v>4611126</v>
      </c>
      <c r="AN29" s="442"/>
      <c r="AO29" s="442"/>
      <c r="AP29" s="442"/>
      <c r="AQ29" s="442"/>
      <c r="AR29" s="443"/>
      <c r="AS29" s="441">
        <v>3030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2814431</v>
      </c>
      <c r="BO29" s="466"/>
      <c r="BP29" s="466"/>
      <c r="BQ29" s="466"/>
      <c r="BR29" s="466"/>
      <c r="BS29" s="466"/>
      <c r="BT29" s="466"/>
      <c r="BU29" s="467"/>
      <c r="BV29" s="465">
        <v>3762044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109344511</v>
      </c>
      <c r="BO30" s="469"/>
      <c r="BP30" s="469"/>
      <c r="BQ30" s="469"/>
      <c r="BR30" s="469"/>
      <c r="BS30" s="469"/>
      <c r="BT30" s="469"/>
      <c r="BU30" s="470"/>
      <c r="BV30" s="468">
        <v>117580566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石巻市国民健康保険事業特別会計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石巻市病院事業会計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石巻市水産物地方卸売市場事業特別会計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石巻地区広域行政事務組合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石巻地域高等教育事業団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石巻市土地取得特別会計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石巻市後期高齢者医療特別会計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石巻市下水道事業特別会計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石巻地方広域水道企業団</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石巻市芸術文化振興財団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石巻市市街地開発事業特別会計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石巻市介護保険事業特別会計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石巻市漁業集落排水事業特別会計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宮城県市町村職員退職手当組合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石巻地区勤労者福祉サービスセンター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IF('各会計、関係団体の財政状況及び健全化判断比率'!B35="","",'各会計、関係団体の財政状況及び健全化判断比率'!B35)</f>
        <v>石巻市農業集落排水事業特別会計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宮城県市町村自治振興センター</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網地島ライン</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12</v>
      </c>
      <c r="BF38" s="424"/>
      <c r="BG38" s="423" t="str">
        <f>IF('各会計、関係団体の財政状況及び健全化判断比率'!B36="","",'各会計、関係団体の財政状況及び健全化判断比率'!B36)</f>
        <v>石巻市浄化槽整備事業特別会計</v>
      </c>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宮城県後期高齢者医療広域連合（一般会計）</v>
      </c>
      <c r="BZ38" s="423"/>
      <c r="CA38" s="423"/>
      <c r="CB38" s="423"/>
      <c r="CC38" s="423"/>
      <c r="CD38" s="423"/>
      <c r="CE38" s="423"/>
      <c r="CF38" s="423"/>
      <c r="CG38" s="423"/>
      <c r="CH38" s="423"/>
      <c r="CI38" s="423"/>
      <c r="CJ38" s="423"/>
      <c r="CK38" s="423"/>
      <c r="CL38" s="423"/>
      <c r="CM38" s="423"/>
      <c r="CN38" s="213"/>
      <c r="CO38" s="424">
        <f t="shared" si="3"/>
        <v>24</v>
      </c>
      <c r="CP38" s="424"/>
      <c r="CQ38" s="423" t="str">
        <f>IF('各会計、関係団体の財政状況及び健全化判断比率'!BS11="","",'各会計、関係団体の財政状況及び健全化判断比率'!BS11)</f>
        <v>街づくりまんぼう</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13</v>
      </c>
      <c r="BF39" s="424"/>
      <c r="BG39" s="423" t="str">
        <f>IF('各会計、関係団体の財政状況及び健全化判断比率'!B37="","",'各会計、関係団体の財政状況及び健全化判断比率'!B37)</f>
        <v>石巻市産業用地整備事業特別会計</v>
      </c>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宮城県後期高齢者医療広域連合（後期高齢者医療事業会計）</v>
      </c>
      <c r="BZ39" s="423"/>
      <c r="CA39" s="423"/>
      <c r="CB39" s="423"/>
      <c r="CC39" s="423"/>
      <c r="CD39" s="423"/>
      <c r="CE39" s="423"/>
      <c r="CF39" s="423"/>
      <c r="CG39" s="423"/>
      <c r="CH39" s="423"/>
      <c r="CI39" s="423"/>
      <c r="CJ39" s="423"/>
      <c r="CK39" s="423"/>
      <c r="CL39" s="423"/>
      <c r="CM39" s="423"/>
      <c r="CN39" s="213"/>
      <c r="CO39" s="424">
        <f t="shared" si="3"/>
        <v>25</v>
      </c>
      <c r="CP39" s="424"/>
      <c r="CQ39" s="423" t="str">
        <f>IF('各会計、関係団体の財政状況及び健全化判断比率'!BS12="","",'各会計、関係団体の財政状況及び健全化判断比率'!BS12)</f>
        <v>かほく・上品の郷</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26</v>
      </c>
      <c r="CP40" s="424"/>
      <c r="CQ40" s="423" t="str">
        <f>IF('各会計、関係団体の財政状況及び健全化判断比率'!BS13="","",'各会計、関係団体の財政状況及び健全化判断比率'!BS13)</f>
        <v>おしかパブリックサービス</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PZdRpw63pwvO26CrHdVggZVp6Mj/jVwohM44lUedzx3TNDzE0BOhW7bm7Ck8ua3sJ0rgo7IP2FethOaq3/9lQ==" saltValue="n9mMs0VyNYBRbIrB+NLv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572</v>
      </c>
      <c r="D34" s="1244"/>
      <c r="E34" s="1245"/>
      <c r="F34" s="32">
        <v>14.22</v>
      </c>
      <c r="G34" s="33">
        <v>23.41</v>
      </c>
      <c r="H34" s="33">
        <v>29.34</v>
      </c>
      <c r="I34" s="33">
        <v>18.09</v>
      </c>
      <c r="J34" s="34">
        <v>18.7</v>
      </c>
      <c r="K34" s="22"/>
      <c r="L34" s="22"/>
      <c r="M34" s="22"/>
      <c r="N34" s="22"/>
      <c r="O34" s="22"/>
      <c r="P34" s="22"/>
    </row>
    <row r="35" spans="1:16" ht="39" customHeight="1" x14ac:dyDescent="0.15">
      <c r="A35" s="22"/>
      <c r="B35" s="35"/>
      <c r="C35" s="1238" t="s">
        <v>573</v>
      </c>
      <c r="D35" s="1239"/>
      <c r="E35" s="1240"/>
      <c r="F35" s="36">
        <v>2.15</v>
      </c>
      <c r="G35" s="37">
        <v>8.81</v>
      </c>
      <c r="H35" s="37">
        <v>4.3899999999999997</v>
      </c>
      <c r="I35" s="37">
        <v>0.67</v>
      </c>
      <c r="J35" s="38">
        <v>3.46</v>
      </c>
      <c r="K35" s="22"/>
      <c r="L35" s="22"/>
      <c r="M35" s="22"/>
      <c r="N35" s="22"/>
      <c r="O35" s="22"/>
      <c r="P35" s="22"/>
    </row>
    <row r="36" spans="1:16" ht="39" customHeight="1" x14ac:dyDescent="0.15">
      <c r="A36" s="22"/>
      <c r="B36" s="35"/>
      <c r="C36" s="1238" t="s">
        <v>574</v>
      </c>
      <c r="D36" s="1239"/>
      <c r="E36" s="1240"/>
      <c r="F36" s="36">
        <v>0</v>
      </c>
      <c r="G36" s="37">
        <v>7.12</v>
      </c>
      <c r="H36" s="37">
        <v>2.73</v>
      </c>
      <c r="I36" s="37">
        <v>0.96</v>
      </c>
      <c r="J36" s="38">
        <v>1.51</v>
      </c>
      <c r="K36" s="22"/>
      <c r="L36" s="22"/>
      <c r="M36" s="22"/>
      <c r="N36" s="22"/>
      <c r="O36" s="22"/>
      <c r="P36" s="22"/>
    </row>
    <row r="37" spans="1:16" ht="39" customHeight="1" x14ac:dyDescent="0.15">
      <c r="A37" s="22"/>
      <c r="B37" s="35"/>
      <c r="C37" s="1238" t="s">
        <v>575</v>
      </c>
      <c r="D37" s="1239"/>
      <c r="E37" s="1240"/>
      <c r="F37" s="36">
        <v>0.01</v>
      </c>
      <c r="G37" s="37">
        <v>0.88</v>
      </c>
      <c r="H37" s="37">
        <v>0.31</v>
      </c>
      <c r="I37" s="37">
        <v>0.01</v>
      </c>
      <c r="J37" s="38">
        <v>1.1599999999999999</v>
      </c>
      <c r="K37" s="22"/>
      <c r="L37" s="22"/>
      <c r="M37" s="22"/>
      <c r="N37" s="22"/>
      <c r="O37" s="22"/>
      <c r="P37" s="22"/>
    </row>
    <row r="38" spans="1:16" ht="39" customHeight="1" x14ac:dyDescent="0.15">
      <c r="A38" s="22"/>
      <c r="B38" s="35"/>
      <c r="C38" s="1238" t="s">
        <v>576</v>
      </c>
      <c r="D38" s="1239"/>
      <c r="E38" s="1240"/>
      <c r="F38" s="36">
        <v>0.02</v>
      </c>
      <c r="G38" s="37">
        <v>0.02</v>
      </c>
      <c r="H38" s="37">
        <v>0.02</v>
      </c>
      <c r="I38" s="37">
        <v>0.04</v>
      </c>
      <c r="J38" s="38">
        <v>0.04</v>
      </c>
      <c r="K38" s="22"/>
      <c r="L38" s="22"/>
      <c r="M38" s="22"/>
      <c r="N38" s="22"/>
      <c r="O38" s="22"/>
      <c r="P38" s="22"/>
    </row>
    <row r="39" spans="1:16" ht="39" customHeight="1" x14ac:dyDescent="0.15">
      <c r="A39" s="22"/>
      <c r="B39" s="35"/>
      <c r="C39" s="1238" t="s">
        <v>577</v>
      </c>
      <c r="D39" s="1239"/>
      <c r="E39" s="1240"/>
      <c r="F39" s="36">
        <v>0.03</v>
      </c>
      <c r="G39" s="37">
        <v>0.1</v>
      </c>
      <c r="H39" s="37">
        <v>0.23</v>
      </c>
      <c r="I39" s="37">
        <v>1.05</v>
      </c>
      <c r="J39" s="38">
        <v>0.01</v>
      </c>
      <c r="K39" s="22"/>
      <c r="L39" s="22"/>
      <c r="M39" s="22"/>
      <c r="N39" s="22"/>
      <c r="O39" s="22"/>
      <c r="P39" s="22"/>
    </row>
    <row r="40" spans="1:16" ht="39" customHeight="1" x14ac:dyDescent="0.15">
      <c r="A40" s="22"/>
      <c r="B40" s="35"/>
      <c r="C40" s="1238" t="s">
        <v>578</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579</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580</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581</v>
      </c>
      <c r="D43" s="1242"/>
      <c r="E43" s="1243"/>
      <c r="F43" s="41">
        <v>1.37</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QwYTOkQTCh6tCf4UgoxSmepgGt7EYPcvdYU2PoBOnHqhSJKKeWPF5ZoGyU090hjz7H4xbzxtyeVqOEENUXVhQ==" saltValue="Q9G1VWmX0ET0SrIBBiQ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9055</v>
      </c>
      <c r="L45" s="60">
        <v>6691</v>
      </c>
      <c r="M45" s="60">
        <v>6914</v>
      </c>
      <c r="N45" s="60">
        <v>5931</v>
      </c>
      <c r="O45" s="61">
        <v>6556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x14ac:dyDescent="0.15">
      <c r="A48" s="48"/>
      <c r="B48" s="1266"/>
      <c r="C48" s="1267"/>
      <c r="D48" s="62"/>
      <c r="E48" s="1248" t="s">
        <v>15</v>
      </c>
      <c r="F48" s="1248"/>
      <c r="G48" s="1248"/>
      <c r="H48" s="1248"/>
      <c r="I48" s="1248"/>
      <c r="J48" s="1249"/>
      <c r="K48" s="63">
        <v>3218</v>
      </c>
      <c r="L48" s="64">
        <v>3630</v>
      </c>
      <c r="M48" s="64">
        <v>3138</v>
      </c>
      <c r="N48" s="64">
        <v>3187</v>
      </c>
      <c r="O48" s="65">
        <v>2833</v>
      </c>
      <c r="P48" s="48"/>
      <c r="Q48" s="48"/>
      <c r="R48" s="48"/>
      <c r="S48" s="48"/>
      <c r="T48" s="48"/>
      <c r="U48" s="48"/>
    </row>
    <row r="49" spans="1:21" ht="30.75" customHeight="1" x14ac:dyDescent="0.15">
      <c r="A49" s="48"/>
      <c r="B49" s="1266"/>
      <c r="C49" s="1267"/>
      <c r="D49" s="62"/>
      <c r="E49" s="1248" t="s">
        <v>16</v>
      </c>
      <c r="F49" s="1248"/>
      <c r="G49" s="1248"/>
      <c r="H49" s="1248"/>
      <c r="I49" s="1248"/>
      <c r="J49" s="1249"/>
      <c r="K49" s="63">
        <v>738</v>
      </c>
      <c r="L49" s="64">
        <v>706</v>
      </c>
      <c r="M49" s="64">
        <v>671</v>
      </c>
      <c r="N49" s="64">
        <v>517</v>
      </c>
      <c r="O49" s="65">
        <v>453</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v>1</v>
      </c>
      <c r="N50" s="64">
        <v>1</v>
      </c>
      <c r="O50" s="65">
        <v>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522</v>
      </c>
      <c r="L51" s="64" t="s">
        <v>522</v>
      </c>
      <c r="M51" s="64" t="s">
        <v>522</v>
      </c>
      <c r="N51" s="64" t="s">
        <v>522</v>
      </c>
      <c r="O51" s="65" t="s">
        <v>522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6852</v>
      </c>
      <c r="L52" s="64">
        <v>6899</v>
      </c>
      <c r="M52" s="64">
        <v>7039</v>
      </c>
      <c r="N52" s="64">
        <v>6838</v>
      </c>
      <c r="O52" s="65">
        <v>6801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6160</v>
      </c>
      <c r="L53" s="69">
        <v>4129</v>
      </c>
      <c r="M53" s="69">
        <v>3685</v>
      </c>
      <c r="N53" s="69">
        <v>2798</v>
      </c>
      <c r="O53" s="70">
        <v>3046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522</v>
      </c>
      <c r="L57" s="83" t="s">
        <v>522</v>
      </c>
      <c r="M57" s="83" t="s">
        <v>522</v>
      </c>
      <c r="N57" s="83" t="s">
        <v>522</v>
      </c>
      <c r="O57" s="84" t="s">
        <v>522</v>
      </c>
    </row>
    <row r="58" spans="1:21" ht="31.5" customHeight="1" thickBot="1" x14ac:dyDescent="0.2">
      <c r="B58" s="1256"/>
      <c r="C58" s="1257"/>
      <c r="D58" s="1261" t="s">
        <v>27</v>
      </c>
      <c r="E58" s="1262"/>
      <c r="F58" s="1262"/>
      <c r="G58" s="1262"/>
      <c r="H58" s="1262"/>
      <c r="I58" s="1262"/>
      <c r="J58" s="1263"/>
      <c r="K58" s="85" t="s">
        <v>522</v>
      </c>
      <c r="L58" s="86" t="s">
        <v>522</v>
      </c>
      <c r="M58" s="86" t="s">
        <v>522</v>
      </c>
      <c r="N58" s="86" t="s">
        <v>522</v>
      </c>
      <c r="O58" s="87" t="s">
        <v>522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ws3KNk1dpDzmvFtVboWTX9VbC+756oJeQRtlVVSsYeN02xkpz8GuBE4zh5ZnW8MAKD6BDEeYb3hC1nkhSP0g==" saltValue="+54hP9b6gtgjR/5pDkGM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84" t="s">
        <v>30</v>
      </c>
      <c r="C41" s="1285"/>
      <c r="D41" s="101"/>
      <c r="E41" s="1286" t="s">
        <v>31</v>
      </c>
      <c r="F41" s="1286"/>
      <c r="G41" s="1286"/>
      <c r="H41" s="1287"/>
      <c r="I41" s="102">
        <v>69924</v>
      </c>
      <c r="J41" s="103">
        <v>73147</v>
      </c>
      <c r="K41" s="103">
        <v>75143</v>
      </c>
      <c r="L41" s="103">
        <v>77221</v>
      </c>
      <c r="M41" s="104">
        <v>77322</v>
      </c>
    </row>
    <row r="42" spans="2:13" ht="27.75" customHeight="1" x14ac:dyDescent="0.15">
      <c r="B42" s="1274"/>
      <c r="C42" s="1275"/>
      <c r="D42" s="105"/>
      <c r="E42" s="1278" t="s">
        <v>32</v>
      </c>
      <c r="F42" s="1278"/>
      <c r="G42" s="1278"/>
      <c r="H42" s="1279"/>
      <c r="I42" s="106" t="s">
        <v>522</v>
      </c>
      <c r="J42" s="107" t="s">
        <v>522</v>
      </c>
      <c r="K42" s="107" t="s">
        <v>522</v>
      </c>
      <c r="L42" s="107" t="s">
        <v>522</v>
      </c>
      <c r="M42" s="108" t="s">
        <v>522</v>
      </c>
    </row>
    <row r="43" spans="2:13" ht="27.75" customHeight="1" x14ac:dyDescent="0.15">
      <c r="B43" s="1274"/>
      <c r="C43" s="1275"/>
      <c r="D43" s="105"/>
      <c r="E43" s="1278" t="s">
        <v>33</v>
      </c>
      <c r="F43" s="1278"/>
      <c r="G43" s="1278"/>
      <c r="H43" s="1279"/>
      <c r="I43" s="106">
        <v>46437</v>
      </c>
      <c r="J43" s="107">
        <v>47405</v>
      </c>
      <c r="K43" s="107">
        <v>44072</v>
      </c>
      <c r="L43" s="107">
        <v>43038</v>
      </c>
      <c r="M43" s="108">
        <v>37848</v>
      </c>
    </row>
    <row r="44" spans="2:13" ht="27.75" customHeight="1" x14ac:dyDescent="0.15">
      <c r="B44" s="1274"/>
      <c r="C44" s="1275"/>
      <c r="D44" s="105"/>
      <c r="E44" s="1278" t="s">
        <v>34</v>
      </c>
      <c r="F44" s="1278"/>
      <c r="G44" s="1278"/>
      <c r="H44" s="1279"/>
      <c r="I44" s="106">
        <v>4167</v>
      </c>
      <c r="J44" s="107">
        <v>3574</v>
      </c>
      <c r="K44" s="107">
        <v>3006</v>
      </c>
      <c r="L44" s="107">
        <v>2664</v>
      </c>
      <c r="M44" s="108">
        <v>2389</v>
      </c>
    </row>
    <row r="45" spans="2:13" ht="27.75" customHeight="1" x14ac:dyDescent="0.15">
      <c r="B45" s="1274"/>
      <c r="C45" s="1275"/>
      <c r="D45" s="105"/>
      <c r="E45" s="1278" t="s">
        <v>35</v>
      </c>
      <c r="F45" s="1278"/>
      <c r="G45" s="1278"/>
      <c r="H45" s="1279"/>
      <c r="I45" s="106">
        <v>11260</v>
      </c>
      <c r="J45" s="107">
        <v>10450</v>
      </c>
      <c r="K45" s="107">
        <v>9892</v>
      </c>
      <c r="L45" s="107">
        <v>9527</v>
      </c>
      <c r="M45" s="108">
        <v>9149</v>
      </c>
    </row>
    <row r="46" spans="2:13" ht="27.75" customHeight="1" x14ac:dyDescent="0.15">
      <c r="B46" s="1274"/>
      <c r="C46" s="1275"/>
      <c r="D46" s="109"/>
      <c r="E46" s="1278" t="s">
        <v>36</v>
      </c>
      <c r="F46" s="1278"/>
      <c r="G46" s="1278"/>
      <c r="H46" s="1279"/>
      <c r="I46" s="106">
        <v>178</v>
      </c>
      <c r="J46" s="107">
        <v>67</v>
      </c>
      <c r="K46" s="107">
        <v>103</v>
      </c>
      <c r="L46" s="107">
        <v>87</v>
      </c>
      <c r="M46" s="108">
        <v>77</v>
      </c>
    </row>
    <row r="47" spans="2:13" ht="27.75" customHeight="1" x14ac:dyDescent="0.15">
      <c r="B47" s="1274"/>
      <c r="C47" s="1275"/>
      <c r="D47" s="110"/>
      <c r="E47" s="1288" t="s">
        <v>37</v>
      </c>
      <c r="F47" s="1289"/>
      <c r="G47" s="1289"/>
      <c r="H47" s="1290"/>
      <c r="I47" s="106" t="s">
        <v>522</v>
      </c>
      <c r="J47" s="107" t="s">
        <v>522</v>
      </c>
      <c r="K47" s="107" t="s">
        <v>522</v>
      </c>
      <c r="L47" s="107" t="s">
        <v>522</v>
      </c>
      <c r="M47" s="108" t="s">
        <v>522</v>
      </c>
    </row>
    <row r="48" spans="2:13" ht="27.75" customHeight="1" x14ac:dyDescent="0.15">
      <c r="B48" s="1274"/>
      <c r="C48" s="1275"/>
      <c r="D48" s="105"/>
      <c r="E48" s="1278" t="s">
        <v>38</v>
      </c>
      <c r="F48" s="1278"/>
      <c r="G48" s="1278"/>
      <c r="H48" s="1279"/>
      <c r="I48" s="106" t="s">
        <v>522</v>
      </c>
      <c r="J48" s="107" t="s">
        <v>522</v>
      </c>
      <c r="K48" s="107" t="s">
        <v>522</v>
      </c>
      <c r="L48" s="107" t="s">
        <v>522</v>
      </c>
      <c r="M48" s="108" t="s">
        <v>522</v>
      </c>
    </row>
    <row r="49" spans="2:13" ht="27.75" customHeight="1" x14ac:dyDescent="0.15">
      <c r="B49" s="1276"/>
      <c r="C49" s="1277"/>
      <c r="D49" s="105"/>
      <c r="E49" s="1278" t="s">
        <v>39</v>
      </c>
      <c r="F49" s="1278"/>
      <c r="G49" s="1278"/>
      <c r="H49" s="1279"/>
      <c r="I49" s="106" t="s">
        <v>522</v>
      </c>
      <c r="J49" s="107" t="s">
        <v>522</v>
      </c>
      <c r="K49" s="107" t="s">
        <v>522</v>
      </c>
      <c r="L49" s="107" t="s">
        <v>522</v>
      </c>
      <c r="M49" s="108" t="s">
        <v>522</v>
      </c>
    </row>
    <row r="50" spans="2:13" ht="27.75" customHeight="1" x14ac:dyDescent="0.15">
      <c r="B50" s="1272" t="s">
        <v>40</v>
      </c>
      <c r="C50" s="1273"/>
      <c r="D50" s="111"/>
      <c r="E50" s="1278" t="s">
        <v>41</v>
      </c>
      <c r="F50" s="1278"/>
      <c r="G50" s="1278"/>
      <c r="H50" s="1279"/>
      <c r="I50" s="106">
        <v>27316</v>
      </c>
      <c r="J50" s="107">
        <v>29823</v>
      </c>
      <c r="K50" s="107">
        <v>32734</v>
      </c>
      <c r="L50" s="107">
        <v>35862</v>
      </c>
      <c r="M50" s="108">
        <v>39447</v>
      </c>
    </row>
    <row r="51" spans="2:13" ht="27.75" customHeight="1" x14ac:dyDescent="0.15">
      <c r="B51" s="1274"/>
      <c r="C51" s="1275"/>
      <c r="D51" s="105"/>
      <c r="E51" s="1278" t="s">
        <v>42</v>
      </c>
      <c r="F51" s="1278"/>
      <c r="G51" s="1278"/>
      <c r="H51" s="1279"/>
      <c r="I51" s="106">
        <v>14162</v>
      </c>
      <c r="J51" s="107">
        <v>17344</v>
      </c>
      <c r="K51" s="107">
        <v>20436</v>
      </c>
      <c r="L51" s="107">
        <v>24257</v>
      </c>
      <c r="M51" s="108">
        <v>23439</v>
      </c>
    </row>
    <row r="52" spans="2:13" ht="27.75" customHeight="1" x14ac:dyDescent="0.15">
      <c r="B52" s="1276"/>
      <c r="C52" s="1277"/>
      <c r="D52" s="105"/>
      <c r="E52" s="1278" t="s">
        <v>43</v>
      </c>
      <c r="F52" s="1278"/>
      <c r="G52" s="1278"/>
      <c r="H52" s="1279"/>
      <c r="I52" s="106">
        <v>71006</v>
      </c>
      <c r="J52" s="107">
        <v>70312</v>
      </c>
      <c r="K52" s="107">
        <v>70565</v>
      </c>
      <c r="L52" s="107">
        <v>70041</v>
      </c>
      <c r="M52" s="108">
        <v>70082</v>
      </c>
    </row>
    <row r="53" spans="2:13" ht="27.75" customHeight="1" thickBot="1" x14ac:dyDescent="0.2">
      <c r="B53" s="1280" t="s">
        <v>44</v>
      </c>
      <c r="C53" s="1281"/>
      <c r="D53" s="112"/>
      <c r="E53" s="1282" t="s">
        <v>45</v>
      </c>
      <c r="F53" s="1282"/>
      <c r="G53" s="1282"/>
      <c r="H53" s="1283"/>
      <c r="I53" s="113">
        <v>19482</v>
      </c>
      <c r="J53" s="114">
        <v>17164</v>
      </c>
      <c r="K53" s="114">
        <v>8481</v>
      </c>
      <c r="L53" s="114">
        <v>2377</v>
      </c>
      <c r="M53" s="115">
        <v>-6184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iP07pgGhjiAqIDF6h6Hjf6+nQQBeyrAR8kIv7zKAiDTxdi2BJWbXM0Fv3l84/mhO0RjxRP6YIPgkErCcfaUTg==" saltValue="PK2L2kqriZRv6Gpthbzg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48</v>
      </c>
      <c r="D55" s="1299"/>
      <c r="E55" s="1300"/>
      <c r="F55" s="127">
        <v>10722</v>
      </c>
      <c r="G55" s="127">
        <v>10105</v>
      </c>
      <c r="H55" s="128">
        <v>10983</v>
      </c>
    </row>
    <row r="56" spans="2:8" ht="52.5" customHeight="1" x14ac:dyDescent="0.15">
      <c r="B56" s="129"/>
      <c r="C56" s="1301" t="s">
        <v>49</v>
      </c>
      <c r="D56" s="1301"/>
      <c r="E56" s="1302"/>
      <c r="F56" s="130">
        <v>3563</v>
      </c>
      <c r="G56" s="130">
        <v>3762</v>
      </c>
      <c r="H56" s="131">
        <v>2814</v>
      </c>
    </row>
    <row r="57" spans="2:8" ht="53.25" customHeight="1" x14ac:dyDescent="0.15">
      <c r="B57" s="129"/>
      <c r="C57" s="1303" t="s">
        <v>50</v>
      </c>
      <c r="D57" s="1303"/>
      <c r="E57" s="1304"/>
      <c r="F57" s="132">
        <v>137810</v>
      </c>
      <c r="G57" s="132">
        <v>117581</v>
      </c>
      <c r="H57" s="133">
        <v>109345</v>
      </c>
    </row>
    <row r="58" spans="2:8" ht="45.75" customHeight="1" x14ac:dyDescent="0.15">
      <c r="B58" s="134"/>
      <c r="C58" s="1291" t="s">
        <v>600</v>
      </c>
      <c r="D58" s="1292"/>
      <c r="E58" s="1293"/>
      <c r="F58" s="135">
        <v>102215</v>
      </c>
      <c r="G58" s="135">
        <v>79560</v>
      </c>
      <c r="H58" s="136">
        <v>71787</v>
      </c>
    </row>
    <row r="59" spans="2:8" ht="45.75" customHeight="1" x14ac:dyDescent="0.15">
      <c r="B59" s="134"/>
      <c r="C59" s="1291" t="s">
        <v>601</v>
      </c>
      <c r="D59" s="1292"/>
      <c r="E59" s="1293"/>
      <c r="F59" s="135">
        <v>24511</v>
      </c>
      <c r="G59" s="135">
        <v>21566</v>
      </c>
      <c r="H59" s="136">
        <v>16743</v>
      </c>
    </row>
    <row r="60" spans="2:8" ht="45.75" customHeight="1" x14ac:dyDescent="0.15">
      <c r="B60" s="134"/>
      <c r="C60" s="1291" t="s">
        <v>602</v>
      </c>
      <c r="D60" s="1292"/>
      <c r="E60" s="1293"/>
      <c r="F60" s="135">
        <v>3484</v>
      </c>
      <c r="G60" s="135">
        <v>7243</v>
      </c>
      <c r="H60" s="136">
        <v>11575</v>
      </c>
    </row>
    <row r="61" spans="2:8" ht="45.75" customHeight="1" x14ac:dyDescent="0.15">
      <c r="B61" s="134"/>
      <c r="C61" s="1291" t="s">
        <v>603</v>
      </c>
      <c r="D61" s="1292"/>
      <c r="E61" s="1293"/>
      <c r="F61" s="135">
        <v>2512</v>
      </c>
      <c r="G61" s="135">
        <v>2900</v>
      </c>
      <c r="H61" s="136">
        <v>2888</v>
      </c>
    </row>
    <row r="62" spans="2:8" ht="45.75" customHeight="1" thickBot="1" x14ac:dyDescent="0.2">
      <c r="B62" s="137"/>
      <c r="C62" s="1294" t="s">
        <v>604</v>
      </c>
      <c r="D62" s="1295"/>
      <c r="E62" s="1296"/>
      <c r="F62" s="138">
        <v>2077</v>
      </c>
      <c r="G62" s="138">
        <v>2083</v>
      </c>
      <c r="H62" s="139">
        <v>2004</v>
      </c>
    </row>
    <row r="63" spans="2:8" ht="52.5" customHeight="1" thickBot="1" x14ac:dyDescent="0.2">
      <c r="B63" s="140"/>
      <c r="C63" s="1297" t="s">
        <v>51</v>
      </c>
      <c r="D63" s="1297"/>
      <c r="E63" s="1298"/>
      <c r="F63" s="141">
        <v>152095</v>
      </c>
      <c r="G63" s="141">
        <v>131447</v>
      </c>
      <c r="H63" s="142">
        <v>123142</v>
      </c>
    </row>
    <row r="64" spans="2:8" ht="15" customHeight="1" x14ac:dyDescent="0.15"/>
    <row r="65" ht="0" hidden="1" customHeight="1" x14ac:dyDescent="0.15"/>
    <row r="66" ht="0" hidden="1" customHeight="1" x14ac:dyDescent="0.15"/>
  </sheetData>
  <sheetProtection algorithmName="SHA-512" hashValue="7nckAG7greCasSylfa9VQ8K3k9ArglTaNJLlOjmMWGwjQ0LQyuwipLcAn/cyCL5qis36o/SqKUXxk0aCsgfGUQ==" saltValue="uh48/EJFx1Yo0U6Rch1S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609</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25.1</v>
      </c>
      <c r="CG51" s="1307"/>
      <c r="CH51" s="1307"/>
      <c r="CI51" s="1307"/>
      <c r="CJ51" s="1307"/>
      <c r="CK51" s="1307"/>
      <c r="CL51" s="1307"/>
      <c r="CM51" s="1307"/>
      <c r="CN51" s="1307">
        <v>7.1</v>
      </c>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611</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55</v>
      </c>
      <c r="CG53" s="1307"/>
      <c r="CH53" s="1307"/>
      <c r="CI53" s="1307"/>
      <c r="CJ53" s="1307"/>
      <c r="CK53" s="1307"/>
      <c r="CL53" s="1307"/>
      <c r="CM53" s="1307"/>
      <c r="CN53" s="1307">
        <v>55.5</v>
      </c>
      <c r="CO53" s="1307"/>
      <c r="CP53" s="1307"/>
      <c r="CQ53" s="1307"/>
      <c r="CR53" s="1307"/>
      <c r="CS53" s="1307"/>
      <c r="CT53" s="1307"/>
      <c r="CU53" s="1307"/>
      <c r="CV53" s="1307">
        <v>56.6</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612</v>
      </c>
      <c r="AO55" s="1311"/>
      <c r="AP55" s="1311"/>
      <c r="AQ55" s="1311"/>
      <c r="AR55" s="1311"/>
      <c r="AS55" s="1311"/>
      <c r="AT55" s="1311"/>
      <c r="AU55" s="1311"/>
      <c r="AV55" s="1311"/>
      <c r="AW55" s="1311"/>
      <c r="AX55" s="1311"/>
      <c r="AY55" s="1311"/>
      <c r="AZ55" s="1311"/>
      <c r="BA55" s="1311"/>
      <c r="BB55" s="1310" t="s">
        <v>610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6.5</v>
      </c>
      <c r="CG55" s="1307"/>
      <c r="CH55" s="1307"/>
      <c r="CI55" s="1307"/>
      <c r="CJ55" s="1307"/>
      <c r="CK55" s="1307"/>
      <c r="CL55" s="1307"/>
      <c r="CM55" s="1307"/>
      <c r="CN55" s="1307">
        <v>5.8</v>
      </c>
      <c r="CO55" s="1307"/>
      <c r="CP55" s="1307"/>
      <c r="CQ55" s="1307"/>
      <c r="CR55" s="1307"/>
      <c r="CS55" s="1307"/>
      <c r="CT55" s="1307"/>
      <c r="CU55" s="1307"/>
      <c r="CV55" s="1307">
        <v>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58.6</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609</v>
      </c>
      <c r="AO73" s="1310"/>
      <c r="AP73" s="1310"/>
      <c r="AQ73" s="1310"/>
      <c r="AR73" s="1310"/>
      <c r="AS73" s="1310"/>
      <c r="AT73" s="1310"/>
      <c r="AU73" s="1310"/>
      <c r="AV73" s="1310"/>
      <c r="AW73" s="1310"/>
      <c r="AX73" s="1310"/>
      <c r="AY73" s="1310"/>
      <c r="AZ73" s="1310"/>
      <c r="BA73" s="1310"/>
      <c r="BB73" s="1310" t="s">
        <v>610</v>
      </c>
      <c r="BC73" s="1310"/>
      <c r="BD73" s="1310"/>
      <c r="BE73" s="1310"/>
      <c r="BF73" s="1310"/>
      <c r="BG73" s="1310"/>
      <c r="BH73" s="1310"/>
      <c r="BI73" s="1310"/>
      <c r="BJ73" s="1310"/>
      <c r="BK73" s="1310"/>
      <c r="BL73" s="1310"/>
      <c r="BM73" s="1310"/>
      <c r="BN73" s="1310"/>
      <c r="BO73" s="1310"/>
      <c r="BP73" s="1307">
        <v>55.9</v>
      </c>
      <c r="BQ73" s="1307"/>
      <c r="BR73" s="1307"/>
      <c r="BS73" s="1307"/>
      <c r="BT73" s="1307"/>
      <c r="BU73" s="1307"/>
      <c r="BV73" s="1307"/>
      <c r="BW73" s="1307"/>
      <c r="BX73" s="1307">
        <v>48.5</v>
      </c>
      <c r="BY73" s="1307"/>
      <c r="BZ73" s="1307"/>
      <c r="CA73" s="1307"/>
      <c r="CB73" s="1307"/>
      <c r="CC73" s="1307"/>
      <c r="CD73" s="1307"/>
      <c r="CE73" s="1307"/>
      <c r="CF73" s="1307">
        <v>25.1</v>
      </c>
      <c r="CG73" s="1307"/>
      <c r="CH73" s="1307"/>
      <c r="CI73" s="1307"/>
      <c r="CJ73" s="1307"/>
      <c r="CK73" s="1307"/>
      <c r="CL73" s="1307"/>
      <c r="CM73" s="1307"/>
      <c r="CN73" s="1307">
        <v>7.1</v>
      </c>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614</v>
      </c>
      <c r="BC75" s="1310"/>
      <c r="BD75" s="1310"/>
      <c r="BE75" s="1310"/>
      <c r="BF75" s="1310"/>
      <c r="BG75" s="1310"/>
      <c r="BH75" s="1310"/>
      <c r="BI75" s="1310"/>
      <c r="BJ75" s="1310"/>
      <c r="BK75" s="1310"/>
      <c r="BL75" s="1310"/>
      <c r="BM75" s="1310"/>
      <c r="BN75" s="1310"/>
      <c r="BO75" s="1310"/>
      <c r="BP75" s="1307">
        <v>15.9</v>
      </c>
      <c r="BQ75" s="1307"/>
      <c r="BR75" s="1307"/>
      <c r="BS75" s="1307"/>
      <c r="BT75" s="1307"/>
      <c r="BU75" s="1307"/>
      <c r="BV75" s="1307"/>
      <c r="BW75" s="1307"/>
      <c r="BX75" s="1307">
        <v>15.2</v>
      </c>
      <c r="BY75" s="1307"/>
      <c r="BZ75" s="1307"/>
      <c r="CA75" s="1307"/>
      <c r="CB75" s="1307"/>
      <c r="CC75" s="1307"/>
      <c r="CD75" s="1307"/>
      <c r="CE75" s="1307"/>
      <c r="CF75" s="1307">
        <v>13.4</v>
      </c>
      <c r="CG75" s="1307"/>
      <c r="CH75" s="1307"/>
      <c r="CI75" s="1307"/>
      <c r="CJ75" s="1307"/>
      <c r="CK75" s="1307"/>
      <c r="CL75" s="1307"/>
      <c r="CM75" s="1307"/>
      <c r="CN75" s="1307">
        <v>10.3</v>
      </c>
      <c r="CO75" s="1307"/>
      <c r="CP75" s="1307"/>
      <c r="CQ75" s="1307"/>
      <c r="CR75" s="1307"/>
      <c r="CS75" s="1307"/>
      <c r="CT75" s="1307"/>
      <c r="CU75" s="1307"/>
      <c r="CV75" s="1307">
        <v>9.5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612</v>
      </c>
      <c r="AO77" s="1311"/>
      <c r="AP77" s="1311"/>
      <c r="AQ77" s="1311"/>
      <c r="AR77" s="1311"/>
      <c r="AS77" s="1311"/>
      <c r="AT77" s="1311"/>
      <c r="AU77" s="1311"/>
      <c r="AV77" s="1311"/>
      <c r="AW77" s="1311"/>
      <c r="AX77" s="1311"/>
      <c r="AY77" s="1311"/>
      <c r="AZ77" s="1311"/>
      <c r="BA77" s="1311"/>
      <c r="BB77" s="1310" t="s">
        <v>610</v>
      </c>
      <c r="BC77" s="1310"/>
      <c r="BD77" s="1310"/>
      <c r="BE77" s="1310"/>
      <c r="BF77" s="1310"/>
      <c r="BG77" s="1310"/>
      <c r="BH77" s="1310"/>
      <c r="BI77" s="1310"/>
      <c r="BJ77" s="1310"/>
      <c r="BK77" s="1310"/>
      <c r="BL77" s="1310"/>
      <c r="BM77" s="1310"/>
      <c r="BN77" s="1310"/>
      <c r="BO77" s="1310"/>
      <c r="BP77" s="1307">
        <v>30.5</v>
      </c>
      <c r="BQ77" s="1307"/>
      <c r="BR77" s="1307"/>
      <c r="BS77" s="1307"/>
      <c r="BT77" s="1307"/>
      <c r="BU77" s="1307"/>
      <c r="BV77" s="1307"/>
      <c r="BW77" s="1307"/>
      <c r="BX77" s="1307">
        <v>34.9</v>
      </c>
      <c r="BY77" s="1307"/>
      <c r="BZ77" s="1307"/>
      <c r="CA77" s="1307"/>
      <c r="CB77" s="1307"/>
      <c r="CC77" s="1307"/>
      <c r="CD77" s="1307"/>
      <c r="CE77" s="1307"/>
      <c r="CF77" s="1307">
        <v>6.5</v>
      </c>
      <c r="CG77" s="1307"/>
      <c r="CH77" s="1307"/>
      <c r="CI77" s="1307"/>
      <c r="CJ77" s="1307"/>
      <c r="CK77" s="1307"/>
      <c r="CL77" s="1307"/>
      <c r="CM77" s="1307"/>
      <c r="CN77" s="1307">
        <v>5.8</v>
      </c>
      <c r="CO77" s="1307"/>
      <c r="CP77" s="1307"/>
      <c r="CQ77" s="1307"/>
      <c r="CR77" s="1307"/>
      <c r="CS77" s="1307"/>
      <c r="CT77" s="1307"/>
      <c r="CU77" s="1307"/>
      <c r="CV77" s="1307">
        <v>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614</v>
      </c>
      <c r="BC79" s="1310"/>
      <c r="BD79" s="1310"/>
      <c r="BE79" s="1310"/>
      <c r="BF79" s="1310"/>
      <c r="BG79" s="1310"/>
      <c r="BH79" s="1310"/>
      <c r="BI79" s="1310"/>
      <c r="BJ79" s="1310"/>
      <c r="BK79" s="1310"/>
      <c r="BL79" s="1310"/>
      <c r="BM79" s="1310"/>
      <c r="BN79" s="1310"/>
      <c r="BO79" s="1310"/>
      <c r="BP79" s="1307">
        <v>5.2</v>
      </c>
      <c r="BQ79" s="1307"/>
      <c r="BR79" s="1307"/>
      <c r="BS79" s="1307"/>
      <c r="BT79" s="1307"/>
      <c r="BU79" s="1307"/>
      <c r="BV79" s="1307"/>
      <c r="BW79" s="1307"/>
      <c r="BX79" s="1307">
        <v>7.2</v>
      </c>
      <c r="BY79" s="1307"/>
      <c r="BZ79" s="1307"/>
      <c r="CA79" s="1307"/>
      <c r="CB79" s="1307"/>
      <c r="CC79" s="1307"/>
      <c r="CD79" s="1307"/>
      <c r="CE79" s="1307"/>
      <c r="CF79" s="1307">
        <v>5.9</v>
      </c>
      <c r="CG79" s="1307"/>
      <c r="CH79" s="1307"/>
      <c r="CI79" s="1307"/>
      <c r="CJ79" s="1307"/>
      <c r="CK79" s="1307"/>
      <c r="CL79" s="1307"/>
      <c r="CM79" s="1307"/>
      <c r="CN79" s="1307">
        <v>5.3</v>
      </c>
      <c r="CO79" s="1307"/>
      <c r="CP79" s="1307"/>
      <c r="CQ79" s="1307"/>
      <c r="CR79" s="1307"/>
      <c r="CS79" s="1307"/>
      <c r="CT79" s="1307"/>
      <c r="CU79" s="1307"/>
      <c r="CV79" s="1307">
        <v>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Sy/LCww1rnRJHuGi/l7xH69hSiI/gjq74mXkjQr8xoyZ+qgskdFbNzU43JI1eKv4SQ/F/E82/nbhVGjAadF3g==" saltValue="A+WN8ELsB4XRfDYDbERPa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iMC4cdqAg5bMp+kY+m9JzQbxOJ9fpFR8Du8vy6DaGNqJDVFppfKU6VlW3ieCtjyxIIQ5cd4P8D1ELYM8wTXzA==" saltValue="H1W0U1QixjVPjPdel9rr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Mouq0VQCN4stL6m+iMJeS+Wizmpr6b8wFktnI5A1U4C7xq5A/vYGC5Y3wksCovdMFM2FCG8ofcht0NKpc0Zqg==" saltValue="7C1w5OZcxgz3eNbFRRa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690288</v>
      </c>
      <c r="E3" s="161"/>
      <c r="F3" s="162">
        <v>45117</v>
      </c>
      <c r="G3" s="163"/>
      <c r="H3" s="164"/>
    </row>
    <row r="4" spans="1:8" x14ac:dyDescent="0.15">
      <c r="A4" s="165"/>
      <c r="B4" s="166"/>
      <c r="C4" s="167"/>
      <c r="D4" s="168">
        <v>45443</v>
      </c>
      <c r="E4" s="169"/>
      <c r="F4" s="170">
        <v>25589</v>
      </c>
      <c r="G4" s="171"/>
      <c r="H4" s="172"/>
    </row>
    <row r="5" spans="1:8" x14ac:dyDescent="0.15">
      <c r="A5" s="153" t="s">
        <v>555</v>
      </c>
      <c r="B5" s="158"/>
      <c r="C5" s="159"/>
      <c r="D5" s="160">
        <v>758055</v>
      </c>
      <c r="E5" s="161"/>
      <c r="F5" s="162">
        <v>58051</v>
      </c>
      <c r="G5" s="163"/>
      <c r="H5" s="164"/>
    </row>
    <row r="6" spans="1:8" x14ac:dyDescent="0.15">
      <c r="A6" s="165"/>
      <c r="B6" s="166"/>
      <c r="C6" s="167"/>
      <c r="D6" s="168">
        <v>49844</v>
      </c>
      <c r="E6" s="169"/>
      <c r="F6" s="170">
        <v>32143</v>
      </c>
      <c r="G6" s="171"/>
      <c r="H6" s="172"/>
    </row>
    <row r="7" spans="1:8" x14ac:dyDescent="0.15">
      <c r="A7" s="153" t="s">
        <v>556</v>
      </c>
      <c r="B7" s="158"/>
      <c r="C7" s="159"/>
      <c r="D7" s="160">
        <v>523042</v>
      </c>
      <c r="E7" s="161"/>
      <c r="F7" s="162">
        <v>63257</v>
      </c>
      <c r="G7" s="163"/>
      <c r="H7" s="164"/>
    </row>
    <row r="8" spans="1:8" x14ac:dyDescent="0.15">
      <c r="A8" s="165"/>
      <c r="B8" s="166"/>
      <c r="C8" s="167"/>
      <c r="D8" s="168">
        <v>44359</v>
      </c>
      <c r="E8" s="169"/>
      <c r="F8" s="170">
        <v>27259</v>
      </c>
      <c r="G8" s="171"/>
      <c r="H8" s="172"/>
    </row>
    <row r="9" spans="1:8" x14ac:dyDescent="0.15">
      <c r="A9" s="153" t="s">
        <v>557</v>
      </c>
      <c r="B9" s="158"/>
      <c r="C9" s="159"/>
      <c r="D9" s="160">
        <v>415821</v>
      </c>
      <c r="E9" s="161"/>
      <c r="F9" s="162">
        <v>52308</v>
      </c>
      <c r="G9" s="163"/>
      <c r="H9" s="164"/>
    </row>
    <row r="10" spans="1:8" x14ac:dyDescent="0.15">
      <c r="A10" s="165"/>
      <c r="B10" s="166"/>
      <c r="C10" s="167"/>
      <c r="D10" s="168">
        <v>41863</v>
      </c>
      <c r="E10" s="169"/>
      <c r="F10" s="170">
        <v>28695</v>
      </c>
      <c r="G10" s="171"/>
      <c r="H10" s="172"/>
    </row>
    <row r="11" spans="1:8" x14ac:dyDescent="0.15">
      <c r="A11" s="153" t="s">
        <v>558</v>
      </c>
      <c r="B11" s="158"/>
      <c r="C11" s="159"/>
      <c r="D11" s="160">
        <v>313301</v>
      </c>
      <c r="E11" s="161"/>
      <c r="F11" s="162">
        <v>46402</v>
      </c>
      <c r="G11" s="163"/>
      <c r="H11" s="164"/>
    </row>
    <row r="12" spans="1:8" x14ac:dyDescent="0.15">
      <c r="A12" s="165"/>
      <c r="B12" s="166"/>
      <c r="C12" s="173"/>
      <c r="D12" s="168">
        <v>50179</v>
      </c>
      <c r="E12" s="169"/>
      <c r="F12" s="170">
        <v>26897</v>
      </c>
      <c r="G12" s="171"/>
      <c r="H12" s="172"/>
    </row>
    <row r="13" spans="1:8" x14ac:dyDescent="0.15">
      <c r="A13" s="153"/>
      <c r="B13" s="158"/>
      <c r="C13" s="174"/>
      <c r="D13" s="175">
        <v>540101</v>
      </c>
      <c r="E13" s="176"/>
      <c r="F13" s="177">
        <v>53027</v>
      </c>
      <c r="G13" s="178"/>
      <c r="H13" s="164"/>
    </row>
    <row r="14" spans="1:8" x14ac:dyDescent="0.15">
      <c r="A14" s="165"/>
      <c r="B14" s="166"/>
      <c r="C14" s="167"/>
      <c r="D14" s="168">
        <v>46338</v>
      </c>
      <c r="E14" s="169"/>
      <c r="F14" s="170">
        <v>28117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15.58</v>
      </c>
      <c r="C19" s="179">
        <f>ROUND(VALUE(SUBSTITUTE(実質収支比率等に係る経年分析!G$48,"▲","-")),2)</f>
        <v>25.39</v>
      </c>
      <c r="D19" s="179">
        <f>ROUND(VALUE(SUBSTITUTE(実質収支比率等に係る経年分析!H$48,"▲","-")),2)</f>
        <v>32</v>
      </c>
      <c r="E19" s="179">
        <f>ROUND(VALUE(SUBSTITUTE(実質収支比率等に係る経年分析!I$48,"▲","-")),2)</f>
        <v>19.05</v>
      </c>
      <c r="F19" s="179">
        <f>ROUND(VALUE(SUBSTITUTE(実質収支比率等に係る経年分析!J$48,"▲","-")),2)</f>
        <v>20.16</v>
      </c>
    </row>
    <row r="20" spans="1:11" x14ac:dyDescent="0.15">
      <c r="A20" s="179" t="s">
        <v>55</v>
      </c>
      <c r="B20" s="179">
        <f>ROUND(VALUE(SUBSTITUTE(実質収支比率等に係る経年分析!F$47,"▲","-")),2)</f>
        <v>16.559999999999999</v>
      </c>
      <c r="C20" s="179">
        <f>ROUND(VALUE(SUBSTITUTE(実質収支比率等に係る経年分析!G$47,"▲","-")),2)</f>
        <v>23.47</v>
      </c>
      <c r="D20" s="179">
        <f>ROUND(VALUE(SUBSTITUTE(実質収支比率等に係る経年分析!H$47,"▲","-")),2)</f>
        <v>26.69</v>
      </c>
      <c r="E20" s="179">
        <f>ROUND(VALUE(SUBSTITUTE(実質収支比率等に係る経年分析!I$47,"▲","-")),2)</f>
        <v>25.7</v>
      </c>
      <c r="F20" s="179">
        <f>ROUND(VALUE(SUBSTITUTE(実質収支比率等に係る経年分析!J$47,"▲","-")),2)</f>
        <v>27.93</v>
      </c>
    </row>
    <row r="21" spans="1:11" x14ac:dyDescent="0.15">
      <c r="A21" s="179" t="s">
        <v>56</v>
      </c>
      <c r="B21" s="179">
        <f>IF(ISNUMBER(VALUE(SUBSTITUTE(実質収支比率等に係る経年分析!F$49,"▲","-"))),ROUND(VALUE(SUBSTITUTE(実質収支比率等に係る経年分析!F$49,"▲","-")),2),NA())</f>
        <v>-29.17</v>
      </c>
      <c r="C21" s="179">
        <f>IF(ISNUMBER(VALUE(SUBSTITUTE(実質収支比率等に係る経年分析!G$49,"▲","-"))),ROUND(VALUE(SUBSTITUTE(実質収支比率等に係る経年分析!G$49,"▲","-")),2),NA())</f>
        <v>3.14</v>
      </c>
      <c r="D21" s="179">
        <f>IF(ISNUMBER(VALUE(SUBSTITUTE(実質収支比率等に係る経年分析!H$49,"▲","-"))),ROUND(VALUE(SUBSTITUTE(実質収支比率等に係る経年分析!H$49,"▲","-")),2),NA())</f>
        <v>-5.32</v>
      </c>
      <c r="E21" s="179">
        <f>IF(ISNUMBER(VALUE(SUBSTITUTE(実質収支比率等に係る経年分析!I$49,"▲","-"))),ROUND(VALUE(SUBSTITUTE(実質収支比率等に係る経年分析!I$49,"▲","-")),2),NA())</f>
        <v>-30.26</v>
      </c>
      <c r="F21" s="179">
        <f>IF(ISNUMBER(VALUE(SUBSTITUTE(実質収支比率等に係る経年分析!J$49,"▲","-"))),ROUND(VALUE(SUBSTITUTE(実質収支比率等に係る経年分析!J$49,"▲","-")),2),NA())</f>
        <v>-6.09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石巻市土地取得特別会計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石巻市浄化槽整備事業特別会計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石巻市国民健康保険事業特別会計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石巻市後期高齢者医療特別会計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石巻市介護保険事業特別会計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1.1599999999999999</v>
      </c>
    </row>
    <row r="34" spans="1:16" x14ac:dyDescent="0.15">
      <c r="A34" s="180" t="str">
        <f>IF(連結実質赤字比率に係る赤字・黒字の構成分析!C$36="",NA(),連結実質赤字比率に係る赤字・黒字の構成分析!C$36)</f>
        <v>石巻市市街地開発事業特別会計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1.51</v>
      </c>
    </row>
    <row r="35" spans="1:16" x14ac:dyDescent="0.15">
      <c r="A35" s="180" t="str">
        <f>IF(連結実質赤字比率に係る赤字・黒字の構成分析!C$35="",NA(),連結実質赤字比率に係る赤字・黒字の構成分析!C$35)</f>
        <v>石巻市下水道事業特別会計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4.3899999999999997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6852</v>
      </c>
      <c r="E42" s="181"/>
      <c r="F42" s="181"/>
      <c r="G42" s="181">
        <f>'実質公債費比率（分子）の構造'!L$52</f>
        <v>6899</v>
      </c>
      <c r="H42" s="181"/>
      <c r="I42" s="181"/>
      <c r="J42" s="181">
        <f>'実質公債費比率（分子）の構造'!M$52</f>
        <v>7039</v>
      </c>
      <c r="K42" s="181"/>
      <c r="L42" s="181"/>
      <c r="M42" s="181">
        <f>'実質公債費比率（分子）の構造'!N$52</f>
        <v>6838</v>
      </c>
      <c r="N42" s="181"/>
      <c r="O42" s="181"/>
      <c r="P42" s="181">
        <f>'実質公債費比率（分子）の構造'!O$52</f>
        <v>6801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5</v>
      </c>
      <c r="O44" s="181"/>
      <c r="P44" s="181"/>
    </row>
    <row r="45" spans="1:16" x14ac:dyDescent="0.15">
      <c r="A45" s="181" t="s">
        <v>66</v>
      </c>
      <c r="B45" s="181">
        <f>'実質公債費比率（分子）の構造'!K$49</f>
        <v>738</v>
      </c>
      <c r="C45" s="181"/>
      <c r="D45" s="181"/>
      <c r="E45" s="181">
        <f>'実質公債費比率（分子）の構造'!L$49</f>
        <v>706</v>
      </c>
      <c r="F45" s="181"/>
      <c r="G45" s="181"/>
      <c r="H45" s="181">
        <f>'実質公債費比率（分子）の構造'!M$49</f>
        <v>671</v>
      </c>
      <c r="I45" s="181"/>
      <c r="J45" s="181"/>
      <c r="K45" s="181">
        <f>'実質公債費比率（分子）の構造'!N$49</f>
        <v>517</v>
      </c>
      <c r="L45" s="181"/>
      <c r="M45" s="181"/>
      <c r="N45" s="181">
        <f>'実質公債費比率（分子）の構造'!O$49</f>
        <v>453</v>
      </c>
      <c r="O45" s="181"/>
      <c r="P45" s="181"/>
    </row>
    <row r="46" spans="1:16" x14ac:dyDescent="0.15">
      <c r="A46" s="181" t="s">
        <v>67</v>
      </c>
      <c r="B46" s="181">
        <f>'実質公債費比率（分子）の構造'!K$48</f>
        <v>3218</v>
      </c>
      <c r="C46" s="181"/>
      <c r="D46" s="181"/>
      <c r="E46" s="181">
        <f>'実質公債費比率（分子）の構造'!L$48</f>
        <v>3630</v>
      </c>
      <c r="F46" s="181"/>
      <c r="G46" s="181"/>
      <c r="H46" s="181">
        <f>'実質公債費比率（分子）の構造'!M$48</f>
        <v>3138</v>
      </c>
      <c r="I46" s="181"/>
      <c r="J46" s="181"/>
      <c r="K46" s="181">
        <f>'実質公債費比率（分子）の構造'!N$48</f>
        <v>3187</v>
      </c>
      <c r="L46" s="181"/>
      <c r="M46" s="181"/>
      <c r="N46" s="181">
        <f>'実質公債費比率（分子）の構造'!O$48</f>
        <v>2833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9055</v>
      </c>
      <c r="C49" s="181"/>
      <c r="D49" s="181"/>
      <c r="E49" s="181">
        <f>'実質公債費比率（分子）の構造'!L$45</f>
        <v>6691</v>
      </c>
      <c r="F49" s="181"/>
      <c r="G49" s="181"/>
      <c r="H49" s="181">
        <f>'実質公債費比率（分子）の構造'!M$45</f>
        <v>6914</v>
      </c>
      <c r="I49" s="181"/>
      <c r="J49" s="181"/>
      <c r="K49" s="181">
        <f>'実質公債費比率（分子）の構造'!N$45</f>
        <v>5931</v>
      </c>
      <c r="L49" s="181"/>
      <c r="M49" s="181"/>
      <c r="N49" s="181">
        <f>'実質公債費比率（分子）の構造'!O$45</f>
        <v>6556</v>
      </c>
      <c r="O49" s="181"/>
      <c r="P49" s="181"/>
    </row>
    <row r="50" spans="1:16" x14ac:dyDescent="0.15">
      <c r="A50" s="181" t="s">
        <v>71</v>
      </c>
      <c r="B50" s="181" t="e">
        <f>NA()</f>
        <v>#N/A</v>
      </c>
      <c r="C50" s="181">
        <f>IF(ISNUMBER('実質公債費比率（分子）の構造'!K$53),'実質公債費比率（分子）の構造'!K$53,NA())</f>
        <v>6160</v>
      </c>
      <c r="D50" s="181" t="e">
        <f>NA()</f>
        <v>#N/A</v>
      </c>
      <c r="E50" s="181" t="e">
        <f>NA()</f>
        <v>#N/A</v>
      </c>
      <c r="F50" s="181">
        <f>IF(ISNUMBER('実質公債費比率（分子）の構造'!L$53),'実質公債費比率（分子）の構造'!L$53,NA())</f>
        <v>4129</v>
      </c>
      <c r="G50" s="181" t="e">
        <f>NA()</f>
        <v>#N/A</v>
      </c>
      <c r="H50" s="181" t="e">
        <f>NA()</f>
        <v>#N/A</v>
      </c>
      <c r="I50" s="181">
        <f>IF(ISNUMBER('実質公債費比率（分子）の構造'!M$53),'実質公債費比率（分子）の構造'!M$53,NA())</f>
        <v>3685</v>
      </c>
      <c r="J50" s="181" t="e">
        <f>NA()</f>
        <v>#N/A</v>
      </c>
      <c r="K50" s="181" t="e">
        <f>NA()</f>
        <v>#N/A</v>
      </c>
      <c r="L50" s="181">
        <f>IF(ISNUMBER('実質公債費比率（分子）の構造'!N$53),'実質公債費比率（分子）の構造'!N$53,NA())</f>
        <v>2798</v>
      </c>
      <c r="M50" s="181" t="e">
        <f>NA()</f>
        <v>#N/A</v>
      </c>
      <c r="N50" s="181" t="e">
        <f>NA()</f>
        <v>#N/A</v>
      </c>
      <c r="O50" s="181">
        <f>IF(ISNUMBER('実質公債費比率（分子）の構造'!O$53),'実質公債費比率（分子）の構造'!O$53,NA())</f>
        <v>3046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71006</v>
      </c>
      <c r="E56" s="180"/>
      <c r="F56" s="180"/>
      <c r="G56" s="180">
        <f>'将来負担比率（分子）の構造'!J$52</f>
        <v>70312</v>
      </c>
      <c r="H56" s="180"/>
      <c r="I56" s="180"/>
      <c r="J56" s="180">
        <f>'将来負担比率（分子）の構造'!K$52</f>
        <v>70565</v>
      </c>
      <c r="K56" s="180"/>
      <c r="L56" s="180"/>
      <c r="M56" s="180">
        <f>'将来負担比率（分子）の構造'!L$52</f>
        <v>70041</v>
      </c>
      <c r="N56" s="180"/>
      <c r="O56" s="180"/>
      <c r="P56" s="180">
        <f>'将来負担比率（分子）の構造'!M$52</f>
        <v>70082</v>
      </c>
    </row>
    <row r="57" spans="1:16" x14ac:dyDescent="0.15">
      <c r="A57" s="180" t="s">
        <v>42</v>
      </c>
      <c r="B57" s="180"/>
      <c r="C57" s="180"/>
      <c r="D57" s="180">
        <f>'将来負担比率（分子）の構造'!I$51</f>
        <v>14162</v>
      </c>
      <c r="E57" s="180"/>
      <c r="F57" s="180"/>
      <c r="G57" s="180">
        <f>'将来負担比率（分子）の構造'!J$51</f>
        <v>17344</v>
      </c>
      <c r="H57" s="180"/>
      <c r="I57" s="180"/>
      <c r="J57" s="180">
        <f>'将来負担比率（分子）の構造'!K$51</f>
        <v>20436</v>
      </c>
      <c r="K57" s="180"/>
      <c r="L57" s="180"/>
      <c r="M57" s="180">
        <f>'将来負担比率（分子）の構造'!L$51</f>
        <v>24257</v>
      </c>
      <c r="N57" s="180"/>
      <c r="O57" s="180"/>
      <c r="P57" s="180">
        <f>'将来負担比率（分子）の構造'!M$51</f>
        <v>23439</v>
      </c>
    </row>
    <row r="58" spans="1:16" x14ac:dyDescent="0.15">
      <c r="A58" s="180" t="s">
        <v>41</v>
      </c>
      <c r="B58" s="180"/>
      <c r="C58" s="180"/>
      <c r="D58" s="180">
        <f>'将来負担比率（分子）の構造'!I$50</f>
        <v>27316</v>
      </c>
      <c r="E58" s="180"/>
      <c r="F58" s="180"/>
      <c r="G58" s="180">
        <f>'将来負担比率（分子）の構造'!J$50</f>
        <v>29823</v>
      </c>
      <c r="H58" s="180"/>
      <c r="I58" s="180"/>
      <c r="J58" s="180">
        <f>'将来負担比率（分子）の構造'!K$50</f>
        <v>32734</v>
      </c>
      <c r="K58" s="180"/>
      <c r="L58" s="180"/>
      <c r="M58" s="180">
        <f>'将来負担比率（分子）の構造'!L$50</f>
        <v>35862</v>
      </c>
      <c r="N58" s="180"/>
      <c r="O58" s="180"/>
      <c r="P58" s="180">
        <f>'将来負担比率（分子）の構造'!M$50</f>
        <v>39447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178</v>
      </c>
      <c r="C61" s="180"/>
      <c r="D61" s="180"/>
      <c r="E61" s="180">
        <f>'将来負担比率（分子）の構造'!J$46</f>
        <v>67</v>
      </c>
      <c r="F61" s="180"/>
      <c r="G61" s="180"/>
      <c r="H61" s="180">
        <f>'将来負担比率（分子）の構造'!K$46</f>
        <v>103</v>
      </c>
      <c r="I61" s="180"/>
      <c r="J61" s="180"/>
      <c r="K61" s="180">
        <f>'将来負担比率（分子）の構造'!L$46</f>
        <v>87</v>
      </c>
      <c r="L61" s="180"/>
      <c r="M61" s="180"/>
      <c r="N61" s="180">
        <f>'将来負担比率（分子）の構造'!M$46</f>
        <v>77</v>
      </c>
      <c r="O61" s="180"/>
      <c r="P61" s="180"/>
    </row>
    <row r="62" spans="1:16" x14ac:dyDescent="0.15">
      <c r="A62" s="180" t="s">
        <v>35</v>
      </c>
      <c r="B62" s="180">
        <f>'将来負担比率（分子）の構造'!I$45</f>
        <v>11260</v>
      </c>
      <c r="C62" s="180"/>
      <c r="D62" s="180"/>
      <c r="E62" s="180">
        <f>'将来負担比率（分子）の構造'!J$45</f>
        <v>10450</v>
      </c>
      <c r="F62" s="180"/>
      <c r="G62" s="180"/>
      <c r="H62" s="180">
        <f>'将来負担比率（分子）の構造'!K$45</f>
        <v>9892</v>
      </c>
      <c r="I62" s="180"/>
      <c r="J62" s="180"/>
      <c r="K62" s="180">
        <f>'将来負担比率（分子）の構造'!L$45</f>
        <v>9527</v>
      </c>
      <c r="L62" s="180"/>
      <c r="M62" s="180"/>
      <c r="N62" s="180">
        <f>'将来負担比率（分子）の構造'!M$45</f>
        <v>9149</v>
      </c>
      <c r="O62" s="180"/>
      <c r="P62" s="180"/>
    </row>
    <row r="63" spans="1:16" x14ac:dyDescent="0.15">
      <c r="A63" s="180" t="s">
        <v>34</v>
      </c>
      <c r="B63" s="180">
        <f>'将来負担比率（分子）の構造'!I$44</f>
        <v>4167</v>
      </c>
      <c r="C63" s="180"/>
      <c r="D63" s="180"/>
      <c r="E63" s="180">
        <f>'将来負担比率（分子）の構造'!J$44</f>
        <v>3574</v>
      </c>
      <c r="F63" s="180"/>
      <c r="G63" s="180"/>
      <c r="H63" s="180">
        <f>'将来負担比率（分子）の構造'!K$44</f>
        <v>3006</v>
      </c>
      <c r="I63" s="180"/>
      <c r="J63" s="180"/>
      <c r="K63" s="180">
        <f>'将来負担比率（分子）の構造'!L$44</f>
        <v>2664</v>
      </c>
      <c r="L63" s="180"/>
      <c r="M63" s="180"/>
      <c r="N63" s="180">
        <f>'将来負担比率（分子）の構造'!M$44</f>
        <v>2389</v>
      </c>
      <c r="O63" s="180"/>
      <c r="P63" s="180"/>
    </row>
    <row r="64" spans="1:16" x14ac:dyDescent="0.15">
      <c r="A64" s="180" t="s">
        <v>33</v>
      </c>
      <c r="B64" s="180">
        <f>'将来負担比率（分子）の構造'!I$43</f>
        <v>46437</v>
      </c>
      <c r="C64" s="180"/>
      <c r="D64" s="180"/>
      <c r="E64" s="180">
        <f>'将来負担比率（分子）の構造'!J$43</f>
        <v>47405</v>
      </c>
      <c r="F64" s="180"/>
      <c r="G64" s="180"/>
      <c r="H64" s="180">
        <f>'将来負担比率（分子）の構造'!K$43</f>
        <v>44072</v>
      </c>
      <c r="I64" s="180"/>
      <c r="J64" s="180"/>
      <c r="K64" s="180">
        <f>'将来負担比率（分子）の構造'!L$43</f>
        <v>43038</v>
      </c>
      <c r="L64" s="180"/>
      <c r="M64" s="180"/>
      <c r="N64" s="180">
        <f>'将来負担比率（分子）の構造'!M$43</f>
        <v>37848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69924</v>
      </c>
      <c r="C66" s="180"/>
      <c r="D66" s="180"/>
      <c r="E66" s="180">
        <f>'将来負担比率（分子）の構造'!J$41</f>
        <v>73147</v>
      </c>
      <c r="F66" s="180"/>
      <c r="G66" s="180"/>
      <c r="H66" s="180">
        <f>'将来負担比率（分子）の構造'!K$41</f>
        <v>75143</v>
      </c>
      <c r="I66" s="180"/>
      <c r="J66" s="180"/>
      <c r="K66" s="180">
        <f>'将来負担比率（分子）の構造'!L$41</f>
        <v>77221</v>
      </c>
      <c r="L66" s="180"/>
      <c r="M66" s="180"/>
      <c r="N66" s="180">
        <f>'将来負担比率（分子）の構造'!M$41</f>
        <v>77322</v>
      </c>
      <c r="O66" s="180"/>
      <c r="P66" s="180"/>
    </row>
    <row r="67" spans="1:16" x14ac:dyDescent="0.15">
      <c r="A67" s="180" t="s">
        <v>75</v>
      </c>
      <c r="B67" s="180" t="e">
        <f>NA()</f>
        <v>#N/A</v>
      </c>
      <c r="C67" s="180">
        <f>IF(ISNUMBER('将来負担比率（分子）の構造'!I$53), IF('将来負担比率（分子）の構造'!I$53 &lt; 0, 0, '将来負担比率（分子）の構造'!I$53), NA())</f>
        <v>19482</v>
      </c>
      <c r="D67" s="180" t="e">
        <f>NA()</f>
        <v>#N/A</v>
      </c>
      <c r="E67" s="180" t="e">
        <f>NA()</f>
        <v>#N/A</v>
      </c>
      <c r="F67" s="180">
        <f>IF(ISNUMBER('将来負担比率（分子）の構造'!J$53), IF('将来負担比率（分子）の構造'!J$53 &lt; 0, 0, '将来負担比率（分子）の構造'!J$53), NA())</f>
        <v>17164</v>
      </c>
      <c r="G67" s="180" t="e">
        <f>NA()</f>
        <v>#N/A</v>
      </c>
      <c r="H67" s="180" t="e">
        <f>NA()</f>
        <v>#N/A</v>
      </c>
      <c r="I67" s="180">
        <f>IF(ISNUMBER('将来負担比率（分子）の構造'!K$53), IF('将来負担比率（分子）の構造'!K$53 &lt; 0, 0, '将来負担比率（分子）の構造'!K$53), NA())</f>
        <v>8481</v>
      </c>
      <c r="J67" s="180" t="e">
        <f>NA()</f>
        <v>#N/A</v>
      </c>
      <c r="K67" s="180" t="e">
        <f>NA()</f>
        <v>#N/A</v>
      </c>
      <c r="L67" s="180">
        <f>IF(ISNUMBER('将来負担比率（分子）の構造'!L$53), IF('将来負担比率（分子）の構造'!L$53 &lt; 0, 0, '将来負担比率（分子）の構造'!L$53), NA())</f>
        <v>2377</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10722</v>
      </c>
      <c r="C72" s="184">
        <f>基金残高に係る経年分析!G55</f>
        <v>10105</v>
      </c>
      <c r="D72" s="184">
        <f>基金残高に係る経年分析!H55</f>
        <v>10983</v>
      </c>
    </row>
    <row r="73" spans="1:16" x14ac:dyDescent="0.15">
      <c r="A73" s="183" t="s">
        <v>78</v>
      </c>
      <c r="B73" s="184">
        <f>基金残高に係る経年分析!F56</f>
        <v>3563</v>
      </c>
      <c r="C73" s="184">
        <f>基金残高に係る経年分析!G56</f>
        <v>3762</v>
      </c>
      <c r="D73" s="184">
        <f>基金残高に係る経年分析!H56</f>
        <v>2814</v>
      </c>
    </row>
    <row r="74" spans="1:16" x14ac:dyDescent="0.15">
      <c r="A74" s="183" t="s">
        <v>79</v>
      </c>
      <c r="B74" s="184">
        <f>基金残高に係る経年分析!F57</f>
        <v>137810</v>
      </c>
      <c r="C74" s="184">
        <f>基金残高に係る経年分析!G57</f>
        <v>117581</v>
      </c>
      <c r="D74" s="184">
        <f>基金残高に係る経年分析!H57</f>
        <v>109345</v>
      </c>
    </row>
  </sheetData>
  <sheetProtection algorithmName="SHA-512" hashValue="A2MNrHvUolXv56/065zs3laEVgwXcb89V0cKhpsKAYhtOnh8gXs/I7ohOaTQUXvNnwXF9CChf0nBbVpDau8URQ==" saltValue="PiB9E1NQ2AyOz0XWilXo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18858995</v>
      </c>
      <c r="S5" s="727"/>
      <c r="T5" s="727"/>
      <c r="U5" s="727"/>
      <c r="V5" s="727"/>
      <c r="W5" s="727"/>
      <c r="X5" s="727"/>
      <c r="Y5" s="773"/>
      <c r="Z5" s="791">
        <v>7.5</v>
      </c>
      <c r="AA5" s="791"/>
      <c r="AB5" s="791"/>
      <c r="AC5" s="791"/>
      <c r="AD5" s="792">
        <v>17809217</v>
      </c>
      <c r="AE5" s="792"/>
      <c r="AF5" s="792"/>
      <c r="AG5" s="792"/>
      <c r="AH5" s="792"/>
      <c r="AI5" s="792"/>
      <c r="AJ5" s="792"/>
      <c r="AK5" s="792"/>
      <c r="AL5" s="774">
        <v>47.3</v>
      </c>
      <c r="AM5" s="743"/>
      <c r="AN5" s="743"/>
      <c r="AO5" s="775"/>
      <c r="AP5" s="760" t="s">
        <v>224</v>
      </c>
      <c r="AQ5" s="761"/>
      <c r="AR5" s="761"/>
      <c r="AS5" s="761"/>
      <c r="AT5" s="761"/>
      <c r="AU5" s="761"/>
      <c r="AV5" s="761"/>
      <c r="AW5" s="761"/>
      <c r="AX5" s="761"/>
      <c r="AY5" s="761"/>
      <c r="AZ5" s="761"/>
      <c r="BA5" s="761"/>
      <c r="BB5" s="761"/>
      <c r="BC5" s="761"/>
      <c r="BD5" s="761"/>
      <c r="BE5" s="761"/>
      <c r="BF5" s="762"/>
      <c r="BG5" s="661">
        <v>17791535</v>
      </c>
      <c r="BH5" s="664"/>
      <c r="BI5" s="664"/>
      <c r="BJ5" s="664"/>
      <c r="BK5" s="664"/>
      <c r="BL5" s="664"/>
      <c r="BM5" s="664"/>
      <c r="BN5" s="665"/>
      <c r="BO5" s="723">
        <v>94.3</v>
      </c>
      <c r="BP5" s="723"/>
      <c r="BQ5" s="723"/>
      <c r="BR5" s="723"/>
      <c r="BS5" s="724">
        <v>132366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684692</v>
      </c>
      <c r="S6" s="664"/>
      <c r="T6" s="664"/>
      <c r="U6" s="664"/>
      <c r="V6" s="664"/>
      <c r="W6" s="664"/>
      <c r="X6" s="664"/>
      <c r="Y6" s="665"/>
      <c r="Z6" s="723">
        <v>0.3</v>
      </c>
      <c r="AA6" s="723"/>
      <c r="AB6" s="723"/>
      <c r="AC6" s="723"/>
      <c r="AD6" s="724">
        <v>684692</v>
      </c>
      <c r="AE6" s="724"/>
      <c r="AF6" s="724"/>
      <c r="AG6" s="724"/>
      <c r="AH6" s="724"/>
      <c r="AI6" s="724"/>
      <c r="AJ6" s="724"/>
      <c r="AK6" s="724"/>
      <c r="AL6" s="666">
        <v>1.8</v>
      </c>
      <c r="AM6" s="667"/>
      <c r="AN6" s="667"/>
      <c r="AO6" s="725"/>
      <c r="AP6" s="658" t="s">
        <v>229</v>
      </c>
      <c r="AQ6" s="659"/>
      <c r="AR6" s="659"/>
      <c r="AS6" s="659"/>
      <c r="AT6" s="659"/>
      <c r="AU6" s="659"/>
      <c r="AV6" s="659"/>
      <c r="AW6" s="659"/>
      <c r="AX6" s="659"/>
      <c r="AY6" s="659"/>
      <c r="AZ6" s="659"/>
      <c r="BA6" s="659"/>
      <c r="BB6" s="659"/>
      <c r="BC6" s="659"/>
      <c r="BD6" s="659"/>
      <c r="BE6" s="659"/>
      <c r="BF6" s="660"/>
      <c r="BG6" s="661">
        <v>17791535</v>
      </c>
      <c r="BH6" s="664"/>
      <c r="BI6" s="664"/>
      <c r="BJ6" s="664"/>
      <c r="BK6" s="664"/>
      <c r="BL6" s="664"/>
      <c r="BM6" s="664"/>
      <c r="BN6" s="665"/>
      <c r="BO6" s="723">
        <v>94.3</v>
      </c>
      <c r="BP6" s="723"/>
      <c r="BQ6" s="723"/>
      <c r="BR6" s="723"/>
      <c r="BS6" s="724">
        <v>132366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396919</v>
      </c>
      <c r="CS6" s="664"/>
      <c r="CT6" s="664"/>
      <c r="CU6" s="664"/>
      <c r="CV6" s="664"/>
      <c r="CW6" s="664"/>
      <c r="CX6" s="664"/>
      <c r="CY6" s="665"/>
      <c r="CZ6" s="774">
        <v>0.2</v>
      </c>
      <c r="DA6" s="743"/>
      <c r="DB6" s="743"/>
      <c r="DC6" s="777"/>
      <c r="DD6" s="669" t="s">
        <v>127</v>
      </c>
      <c r="DE6" s="664"/>
      <c r="DF6" s="664"/>
      <c r="DG6" s="664"/>
      <c r="DH6" s="664"/>
      <c r="DI6" s="664"/>
      <c r="DJ6" s="664"/>
      <c r="DK6" s="664"/>
      <c r="DL6" s="664"/>
      <c r="DM6" s="664"/>
      <c r="DN6" s="664"/>
      <c r="DO6" s="664"/>
      <c r="DP6" s="665"/>
      <c r="DQ6" s="669">
        <v>396919</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17732</v>
      </c>
      <c r="S7" s="664"/>
      <c r="T7" s="664"/>
      <c r="U7" s="664"/>
      <c r="V7" s="664"/>
      <c r="W7" s="664"/>
      <c r="X7" s="664"/>
      <c r="Y7" s="665"/>
      <c r="Z7" s="723">
        <v>0</v>
      </c>
      <c r="AA7" s="723"/>
      <c r="AB7" s="723"/>
      <c r="AC7" s="723"/>
      <c r="AD7" s="724">
        <v>17732</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8237392</v>
      </c>
      <c r="BH7" s="664"/>
      <c r="BI7" s="664"/>
      <c r="BJ7" s="664"/>
      <c r="BK7" s="664"/>
      <c r="BL7" s="664"/>
      <c r="BM7" s="664"/>
      <c r="BN7" s="665"/>
      <c r="BO7" s="723">
        <v>43.7</v>
      </c>
      <c r="BP7" s="723"/>
      <c r="BQ7" s="723"/>
      <c r="BR7" s="723"/>
      <c r="BS7" s="724">
        <v>132366</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55991039</v>
      </c>
      <c r="CS7" s="664"/>
      <c r="CT7" s="664"/>
      <c r="CU7" s="664"/>
      <c r="CV7" s="664"/>
      <c r="CW7" s="664"/>
      <c r="CX7" s="664"/>
      <c r="CY7" s="665"/>
      <c r="CZ7" s="723">
        <v>26.9</v>
      </c>
      <c r="DA7" s="723"/>
      <c r="DB7" s="723"/>
      <c r="DC7" s="723"/>
      <c r="DD7" s="669">
        <v>717747</v>
      </c>
      <c r="DE7" s="664"/>
      <c r="DF7" s="664"/>
      <c r="DG7" s="664"/>
      <c r="DH7" s="664"/>
      <c r="DI7" s="664"/>
      <c r="DJ7" s="664"/>
      <c r="DK7" s="664"/>
      <c r="DL7" s="664"/>
      <c r="DM7" s="664"/>
      <c r="DN7" s="664"/>
      <c r="DO7" s="664"/>
      <c r="DP7" s="665"/>
      <c r="DQ7" s="669">
        <v>10306018</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37332</v>
      </c>
      <c r="S8" s="664"/>
      <c r="T8" s="664"/>
      <c r="U8" s="664"/>
      <c r="V8" s="664"/>
      <c r="W8" s="664"/>
      <c r="X8" s="664"/>
      <c r="Y8" s="665"/>
      <c r="Z8" s="723">
        <v>0</v>
      </c>
      <c r="AA8" s="723"/>
      <c r="AB8" s="723"/>
      <c r="AC8" s="723"/>
      <c r="AD8" s="724">
        <v>37332</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244710</v>
      </c>
      <c r="BH8" s="664"/>
      <c r="BI8" s="664"/>
      <c r="BJ8" s="664"/>
      <c r="BK8" s="664"/>
      <c r="BL8" s="664"/>
      <c r="BM8" s="664"/>
      <c r="BN8" s="665"/>
      <c r="BO8" s="723">
        <v>1.3</v>
      </c>
      <c r="BP8" s="723"/>
      <c r="BQ8" s="723"/>
      <c r="BR8" s="723"/>
      <c r="BS8" s="669" t="s">
        <v>236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25282472</v>
      </c>
      <c r="CS8" s="664"/>
      <c r="CT8" s="664"/>
      <c r="CU8" s="664"/>
      <c r="CV8" s="664"/>
      <c r="CW8" s="664"/>
      <c r="CX8" s="664"/>
      <c r="CY8" s="665"/>
      <c r="CZ8" s="723">
        <v>12.1</v>
      </c>
      <c r="DA8" s="723"/>
      <c r="DB8" s="723"/>
      <c r="DC8" s="723"/>
      <c r="DD8" s="669">
        <v>573984</v>
      </c>
      <c r="DE8" s="664"/>
      <c r="DF8" s="664"/>
      <c r="DG8" s="664"/>
      <c r="DH8" s="664"/>
      <c r="DI8" s="664"/>
      <c r="DJ8" s="664"/>
      <c r="DK8" s="664"/>
      <c r="DL8" s="664"/>
      <c r="DM8" s="664"/>
      <c r="DN8" s="664"/>
      <c r="DO8" s="664"/>
      <c r="DP8" s="665"/>
      <c r="DQ8" s="669">
        <v>12094547</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32198</v>
      </c>
      <c r="S9" s="664"/>
      <c r="T9" s="664"/>
      <c r="U9" s="664"/>
      <c r="V9" s="664"/>
      <c r="W9" s="664"/>
      <c r="X9" s="664"/>
      <c r="Y9" s="665"/>
      <c r="Z9" s="723">
        <v>0</v>
      </c>
      <c r="AA9" s="723"/>
      <c r="AB9" s="723"/>
      <c r="AC9" s="723"/>
      <c r="AD9" s="724">
        <v>32198</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6414473</v>
      </c>
      <c r="BH9" s="664"/>
      <c r="BI9" s="664"/>
      <c r="BJ9" s="664"/>
      <c r="BK9" s="664"/>
      <c r="BL9" s="664"/>
      <c r="BM9" s="664"/>
      <c r="BN9" s="665"/>
      <c r="BO9" s="723">
        <v>34</v>
      </c>
      <c r="BP9" s="723"/>
      <c r="BQ9" s="723"/>
      <c r="BR9" s="723"/>
      <c r="BS9" s="669" t="s">
        <v>236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8139490</v>
      </c>
      <c r="CS9" s="664"/>
      <c r="CT9" s="664"/>
      <c r="CU9" s="664"/>
      <c r="CV9" s="664"/>
      <c r="CW9" s="664"/>
      <c r="CX9" s="664"/>
      <c r="CY9" s="665"/>
      <c r="CZ9" s="723">
        <v>3.9</v>
      </c>
      <c r="DA9" s="723"/>
      <c r="DB9" s="723"/>
      <c r="DC9" s="723"/>
      <c r="DD9" s="669">
        <v>391077</v>
      </c>
      <c r="DE9" s="664"/>
      <c r="DF9" s="664"/>
      <c r="DG9" s="664"/>
      <c r="DH9" s="664"/>
      <c r="DI9" s="664"/>
      <c r="DJ9" s="664"/>
      <c r="DK9" s="664"/>
      <c r="DL9" s="664"/>
      <c r="DM9" s="664"/>
      <c r="DN9" s="664"/>
      <c r="DO9" s="664"/>
      <c r="DP9" s="665"/>
      <c r="DQ9" s="669">
        <v>7196148</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236</v>
      </c>
      <c r="S10" s="664"/>
      <c r="T10" s="664"/>
      <c r="U10" s="664"/>
      <c r="V10" s="664"/>
      <c r="W10" s="664"/>
      <c r="X10" s="664"/>
      <c r="Y10" s="665"/>
      <c r="Z10" s="723" t="s">
        <v>236</v>
      </c>
      <c r="AA10" s="723"/>
      <c r="AB10" s="723"/>
      <c r="AC10" s="723"/>
      <c r="AD10" s="724" t="s">
        <v>236</v>
      </c>
      <c r="AE10" s="724"/>
      <c r="AF10" s="724"/>
      <c r="AG10" s="724"/>
      <c r="AH10" s="724"/>
      <c r="AI10" s="724"/>
      <c r="AJ10" s="724"/>
      <c r="AK10" s="724"/>
      <c r="AL10" s="666" t="s">
        <v>173</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448024</v>
      </c>
      <c r="BH10" s="664"/>
      <c r="BI10" s="664"/>
      <c r="BJ10" s="664"/>
      <c r="BK10" s="664"/>
      <c r="BL10" s="664"/>
      <c r="BM10" s="664"/>
      <c r="BN10" s="665"/>
      <c r="BO10" s="723">
        <v>2.4</v>
      </c>
      <c r="BP10" s="723"/>
      <c r="BQ10" s="723"/>
      <c r="BR10" s="723"/>
      <c r="BS10" s="669" t="s">
        <v>236</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110667</v>
      </c>
      <c r="CS10" s="664"/>
      <c r="CT10" s="664"/>
      <c r="CU10" s="664"/>
      <c r="CV10" s="664"/>
      <c r="CW10" s="664"/>
      <c r="CX10" s="664"/>
      <c r="CY10" s="665"/>
      <c r="CZ10" s="723">
        <v>0.1</v>
      </c>
      <c r="DA10" s="723"/>
      <c r="DB10" s="723"/>
      <c r="DC10" s="723"/>
      <c r="DD10" s="669" t="s">
        <v>236</v>
      </c>
      <c r="DE10" s="664"/>
      <c r="DF10" s="664"/>
      <c r="DG10" s="664"/>
      <c r="DH10" s="664"/>
      <c r="DI10" s="664"/>
      <c r="DJ10" s="664"/>
      <c r="DK10" s="664"/>
      <c r="DL10" s="664"/>
      <c r="DM10" s="664"/>
      <c r="DN10" s="664"/>
      <c r="DO10" s="664"/>
      <c r="DP10" s="665"/>
      <c r="DQ10" s="669">
        <v>70701</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1130185</v>
      </c>
      <c r="BH11" s="664"/>
      <c r="BI11" s="664"/>
      <c r="BJ11" s="664"/>
      <c r="BK11" s="664"/>
      <c r="BL11" s="664"/>
      <c r="BM11" s="664"/>
      <c r="BN11" s="665"/>
      <c r="BO11" s="723">
        <v>6</v>
      </c>
      <c r="BP11" s="723"/>
      <c r="BQ11" s="723"/>
      <c r="BR11" s="723"/>
      <c r="BS11" s="669">
        <v>132366</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6956113</v>
      </c>
      <c r="CS11" s="664"/>
      <c r="CT11" s="664"/>
      <c r="CU11" s="664"/>
      <c r="CV11" s="664"/>
      <c r="CW11" s="664"/>
      <c r="CX11" s="664"/>
      <c r="CY11" s="665"/>
      <c r="CZ11" s="723">
        <v>3.3</v>
      </c>
      <c r="DA11" s="723"/>
      <c r="DB11" s="723"/>
      <c r="DC11" s="723"/>
      <c r="DD11" s="669">
        <v>5501726</v>
      </c>
      <c r="DE11" s="664"/>
      <c r="DF11" s="664"/>
      <c r="DG11" s="664"/>
      <c r="DH11" s="664"/>
      <c r="DI11" s="664"/>
      <c r="DJ11" s="664"/>
      <c r="DK11" s="664"/>
      <c r="DL11" s="664"/>
      <c r="DM11" s="664"/>
      <c r="DN11" s="664"/>
      <c r="DO11" s="664"/>
      <c r="DP11" s="665"/>
      <c r="DQ11" s="669">
        <v>2280269</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2697846</v>
      </c>
      <c r="S12" s="664"/>
      <c r="T12" s="664"/>
      <c r="U12" s="664"/>
      <c r="V12" s="664"/>
      <c r="W12" s="664"/>
      <c r="X12" s="664"/>
      <c r="Y12" s="665"/>
      <c r="Z12" s="723">
        <v>1.1000000000000001</v>
      </c>
      <c r="AA12" s="723"/>
      <c r="AB12" s="723"/>
      <c r="AC12" s="723"/>
      <c r="AD12" s="724">
        <v>2697846</v>
      </c>
      <c r="AE12" s="724"/>
      <c r="AF12" s="724"/>
      <c r="AG12" s="724"/>
      <c r="AH12" s="724"/>
      <c r="AI12" s="724"/>
      <c r="AJ12" s="724"/>
      <c r="AK12" s="724"/>
      <c r="AL12" s="666">
        <v>7.2</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7876274</v>
      </c>
      <c r="BH12" s="664"/>
      <c r="BI12" s="664"/>
      <c r="BJ12" s="664"/>
      <c r="BK12" s="664"/>
      <c r="BL12" s="664"/>
      <c r="BM12" s="664"/>
      <c r="BN12" s="665"/>
      <c r="BO12" s="723">
        <v>41.8</v>
      </c>
      <c r="BP12" s="723"/>
      <c r="BQ12" s="723"/>
      <c r="BR12" s="723"/>
      <c r="BS12" s="669" t="s">
        <v>236</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2607017</v>
      </c>
      <c r="CS12" s="664"/>
      <c r="CT12" s="664"/>
      <c r="CU12" s="664"/>
      <c r="CV12" s="664"/>
      <c r="CW12" s="664"/>
      <c r="CX12" s="664"/>
      <c r="CY12" s="665"/>
      <c r="CZ12" s="723">
        <v>1.3</v>
      </c>
      <c r="DA12" s="723"/>
      <c r="DB12" s="723"/>
      <c r="DC12" s="723"/>
      <c r="DD12" s="669">
        <v>919753</v>
      </c>
      <c r="DE12" s="664"/>
      <c r="DF12" s="664"/>
      <c r="DG12" s="664"/>
      <c r="DH12" s="664"/>
      <c r="DI12" s="664"/>
      <c r="DJ12" s="664"/>
      <c r="DK12" s="664"/>
      <c r="DL12" s="664"/>
      <c r="DM12" s="664"/>
      <c r="DN12" s="664"/>
      <c r="DO12" s="664"/>
      <c r="DP12" s="665"/>
      <c r="DQ12" s="669">
        <v>955944</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173</v>
      </c>
      <c r="S13" s="664"/>
      <c r="T13" s="664"/>
      <c r="U13" s="664"/>
      <c r="V13" s="664"/>
      <c r="W13" s="664"/>
      <c r="X13" s="664"/>
      <c r="Y13" s="665"/>
      <c r="Z13" s="723" t="s">
        <v>236</v>
      </c>
      <c r="AA13" s="723"/>
      <c r="AB13" s="723"/>
      <c r="AC13" s="723"/>
      <c r="AD13" s="724" t="s">
        <v>236</v>
      </c>
      <c r="AE13" s="724"/>
      <c r="AF13" s="724"/>
      <c r="AG13" s="724"/>
      <c r="AH13" s="724"/>
      <c r="AI13" s="724"/>
      <c r="AJ13" s="724"/>
      <c r="AK13" s="724"/>
      <c r="AL13" s="666" t="s">
        <v>236</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7828676</v>
      </c>
      <c r="BH13" s="664"/>
      <c r="BI13" s="664"/>
      <c r="BJ13" s="664"/>
      <c r="BK13" s="664"/>
      <c r="BL13" s="664"/>
      <c r="BM13" s="664"/>
      <c r="BN13" s="665"/>
      <c r="BO13" s="723">
        <v>41.5</v>
      </c>
      <c r="BP13" s="723"/>
      <c r="BQ13" s="723"/>
      <c r="BR13" s="723"/>
      <c r="BS13" s="669" t="s">
        <v>127</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75751971</v>
      </c>
      <c r="CS13" s="664"/>
      <c r="CT13" s="664"/>
      <c r="CU13" s="664"/>
      <c r="CV13" s="664"/>
      <c r="CW13" s="664"/>
      <c r="CX13" s="664"/>
      <c r="CY13" s="665"/>
      <c r="CZ13" s="723">
        <v>36.4</v>
      </c>
      <c r="DA13" s="723"/>
      <c r="DB13" s="723"/>
      <c r="DC13" s="723"/>
      <c r="DD13" s="669">
        <v>33604820</v>
      </c>
      <c r="DE13" s="664"/>
      <c r="DF13" s="664"/>
      <c r="DG13" s="664"/>
      <c r="DH13" s="664"/>
      <c r="DI13" s="664"/>
      <c r="DJ13" s="664"/>
      <c r="DK13" s="664"/>
      <c r="DL13" s="664"/>
      <c r="DM13" s="664"/>
      <c r="DN13" s="664"/>
      <c r="DO13" s="664"/>
      <c r="DP13" s="665"/>
      <c r="DQ13" s="669">
        <v>30259447</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236</v>
      </c>
      <c r="AA14" s="723"/>
      <c r="AB14" s="723"/>
      <c r="AC14" s="723"/>
      <c r="AD14" s="724" t="s">
        <v>127</v>
      </c>
      <c r="AE14" s="724"/>
      <c r="AF14" s="724"/>
      <c r="AG14" s="724"/>
      <c r="AH14" s="724"/>
      <c r="AI14" s="724"/>
      <c r="AJ14" s="724"/>
      <c r="AK14" s="724"/>
      <c r="AL14" s="666" t="s">
        <v>254</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415386</v>
      </c>
      <c r="BH14" s="664"/>
      <c r="BI14" s="664"/>
      <c r="BJ14" s="664"/>
      <c r="BK14" s="664"/>
      <c r="BL14" s="664"/>
      <c r="BM14" s="664"/>
      <c r="BN14" s="665"/>
      <c r="BO14" s="723">
        <v>2.2000000000000002</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3745837</v>
      </c>
      <c r="CS14" s="664"/>
      <c r="CT14" s="664"/>
      <c r="CU14" s="664"/>
      <c r="CV14" s="664"/>
      <c r="CW14" s="664"/>
      <c r="CX14" s="664"/>
      <c r="CY14" s="665"/>
      <c r="CZ14" s="723">
        <v>1.8</v>
      </c>
      <c r="DA14" s="723"/>
      <c r="DB14" s="723"/>
      <c r="DC14" s="723"/>
      <c r="DD14" s="669">
        <v>798330</v>
      </c>
      <c r="DE14" s="664"/>
      <c r="DF14" s="664"/>
      <c r="DG14" s="664"/>
      <c r="DH14" s="664"/>
      <c r="DI14" s="664"/>
      <c r="DJ14" s="664"/>
      <c r="DK14" s="664"/>
      <c r="DL14" s="664"/>
      <c r="DM14" s="664"/>
      <c r="DN14" s="664"/>
      <c r="DO14" s="664"/>
      <c r="DP14" s="665"/>
      <c r="DQ14" s="669">
        <v>2886033</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191915</v>
      </c>
      <c r="S15" s="664"/>
      <c r="T15" s="664"/>
      <c r="U15" s="664"/>
      <c r="V15" s="664"/>
      <c r="W15" s="664"/>
      <c r="X15" s="664"/>
      <c r="Y15" s="665"/>
      <c r="Z15" s="723">
        <v>0.1</v>
      </c>
      <c r="AA15" s="723"/>
      <c r="AB15" s="723"/>
      <c r="AC15" s="723"/>
      <c r="AD15" s="724">
        <v>191915</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1262483</v>
      </c>
      <c r="BH15" s="664"/>
      <c r="BI15" s="664"/>
      <c r="BJ15" s="664"/>
      <c r="BK15" s="664"/>
      <c r="BL15" s="664"/>
      <c r="BM15" s="664"/>
      <c r="BN15" s="665"/>
      <c r="BO15" s="723">
        <v>6.7</v>
      </c>
      <c r="BP15" s="723"/>
      <c r="BQ15" s="723"/>
      <c r="BR15" s="723"/>
      <c r="BS15" s="669" t="s">
        <v>173</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8956680</v>
      </c>
      <c r="CS15" s="664"/>
      <c r="CT15" s="664"/>
      <c r="CU15" s="664"/>
      <c r="CV15" s="664"/>
      <c r="CW15" s="664"/>
      <c r="CX15" s="664"/>
      <c r="CY15" s="665"/>
      <c r="CZ15" s="723">
        <v>4.3</v>
      </c>
      <c r="DA15" s="723"/>
      <c r="DB15" s="723"/>
      <c r="DC15" s="723"/>
      <c r="DD15" s="669">
        <v>2773681</v>
      </c>
      <c r="DE15" s="664"/>
      <c r="DF15" s="664"/>
      <c r="DG15" s="664"/>
      <c r="DH15" s="664"/>
      <c r="DI15" s="664"/>
      <c r="DJ15" s="664"/>
      <c r="DK15" s="664"/>
      <c r="DL15" s="664"/>
      <c r="DM15" s="664"/>
      <c r="DN15" s="664"/>
      <c r="DO15" s="664"/>
      <c r="DP15" s="665"/>
      <c r="DQ15" s="669">
        <v>5052041</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236</v>
      </c>
      <c r="AA16" s="723"/>
      <c r="AB16" s="723"/>
      <c r="AC16" s="723"/>
      <c r="AD16" s="724" t="s">
        <v>236</v>
      </c>
      <c r="AE16" s="724"/>
      <c r="AF16" s="724"/>
      <c r="AG16" s="724"/>
      <c r="AH16" s="724"/>
      <c r="AI16" s="724"/>
      <c r="AJ16" s="724"/>
      <c r="AK16" s="724"/>
      <c r="AL16" s="666" t="s">
        <v>236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254</v>
      </c>
      <c r="BH16" s="664"/>
      <c r="BI16" s="664"/>
      <c r="BJ16" s="664"/>
      <c r="BK16" s="664"/>
      <c r="BL16" s="664"/>
      <c r="BM16" s="664"/>
      <c r="BN16" s="665"/>
      <c r="BO16" s="723" t="s">
        <v>236</v>
      </c>
      <c r="BP16" s="723"/>
      <c r="BQ16" s="723"/>
      <c r="BR16" s="723"/>
      <c r="BS16" s="669" t="s">
        <v>173</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13691170</v>
      </c>
      <c r="CS16" s="664"/>
      <c r="CT16" s="664"/>
      <c r="CU16" s="664"/>
      <c r="CV16" s="664"/>
      <c r="CW16" s="664"/>
      <c r="CX16" s="664"/>
      <c r="CY16" s="665"/>
      <c r="CZ16" s="723">
        <v>6.6</v>
      </c>
      <c r="DA16" s="723"/>
      <c r="DB16" s="723"/>
      <c r="DC16" s="723"/>
      <c r="DD16" s="669" t="s">
        <v>127</v>
      </c>
      <c r="DE16" s="664"/>
      <c r="DF16" s="664"/>
      <c r="DG16" s="664"/>
      <c r="DH16" s="664"/>
      <c r="DI16" s="664"/>
      <c r="DJ16" s="664"/>
      <c r="DK16" s="664"/>
      <c r="DL16" s="664"/>
      <c r="DM16" s="664"/>
      <c r="DN16" s="664"/>
      <c r="DO16" s="664"/>
      <c r="DP16" s="665"/>
      <c r="DQ16" s="669">
        <v>1640247</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120124</v>
      </c>
      <c r="S17" s="664"/>
      <c r="T17" s="664"/>
      <c r="U17" s="664"/>
      <c r="V17" s="664"/>
      <c r="W17" s="664"/>
      <c r="X17" s="664"/>
      <c r="Y17" s="665"/>
      <c r="Z17" s="723">
        <v>0</v>
      </c>
      <c r="AA17" s="723"/>
      <c r="AB17" s="723"/>
      <c r="AC17" s="723"/>
      <c r="AD17" s="724">
        <v>120124</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236</v>
      </c>
      <c r="BH17" s="664"/>
      <c r="BI17" s="664"/>
      <c r="BJ17" s="664"/>
      <c r="BK17" s="664"/>
      <c r="BL17" s="664"/>
      <c r="BM17" s="664"/>
      <c r="BN17" s="665"/>
      <c r="BO17" s="723" t="s">
        <v>236</v>
      </c>
      <c r="BP17" s="723"/>
      <c r="BQ17" s="723"/>
      <c r="BR17" s="723"/>
      <c r="BS17" s="669" t="s">
        <v>173</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6555973</v>
      </c>
      <c r="CS17" s="664"/>
      <c r="CT17" s="664"/>
      <c r="CU17" s="664"/>
      <c r="CV17" s="664"/>
      <c r="CW17" s="664"/>
      <c r="CX17" s="664"/>
      <c r="CY17" s="665"/>
      <c r="CZ17" s="723">
        <v>3.1</v>
      </c>
      <c r="DA17" s="723"/>
      <c r="DB17" s="723"/>
      <c r="DC17" s="723"/>
      <c r="DD17" s="669" t="s">
        <v>236</v>
      </c>
      <c r="DE17" s="664"/>
      <c r="DF17" s="664"/>
      <c r="DG17" s="664"/>
      <c r="DH17" s="664"/>
      <c r="DI17" s="664"/>
      <c r="DJ17" s="664"/>
      <c r="DK17" s="664"/>
      <c r="DL17" s="664"/>
      <c r="DM17" s="664"/>
      <c r="DN17" s="664"/>
      <c r="DO17" s="664"/>
      <c r="DP17" s="665"/>
      <c r="DQ17" s="669">
        <v>6242594</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38122720</v>
      </c>
      <c r="S18" s="664"/>
      <c r="T18" s="664"/>
      <c r="U18" s="664"/>
      <c r="V18" s="664"/>
      <c r="W18" s="664"/>
      <c r="X18" s="664"/>
      <c r="Y18" s="665"/>
      <c r="Z18" s="723">
        <v>15.2</v>
      </c>
      <c r="AA18" s="723"/>
      <c r="AB18" s="723"/>
      <c r="AC18" s="723"/>
      <c r="AD18" s="724">
        <v>15631242</v>
      </c>
      <c r="AE18" s="724"/>
      <c r="AF18" s="724"/>
      <c r="AG18" s="724"/>
      <c r="AH18" s="724"/>
      <c r="AI18" s="724"/>
      <c r="AJ18" s="724"/>
      <c r="AK18" s="724"/>
      <c r="AL18" s="666">
        <v>41.5</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236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236</v>
      </c>
      <c r="DA18" s="723"/>
      <c r="DB18" s="723"/>
      <c r="DC18" s="723"/>
      <c r="DD18" s="669" t="s">
        <v>236</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15631242</v>
      </c>
      <c r="S19" s="664"/>
      <c r="T19" s="664"/>
      <c r="U19" s="664"/>
      <c r="V19" s="664"/>
      <c r="W19" s="664"/>
      <c r="X19" s="664"/>
      <c r="Y19" s="665"/>
      <c r="Z19" s="723">
        <v>6.2</v>
      </c>
      <c r="AA19" s="723"/>
      <c r="AB19" s="723"/>
      <c r="AC19" s="723"/>
      <c r="AD19" s="724">
        <v>15631242</v>
      </c>
      <c r="AE19" s="724"/>
      <c r="AF19" s="724"/>
      <c r="AG19" s="724"/>
      <c r="AH19" s="724"/>
      <c r="AI19" s="724"/>
      <c r="AJ19" s="724"/>
      <c r="AK19" s="724"/>
      <c r="AL19" s="666">
        <v>41.5</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1067460</v>
      </c>
      <c r="BH19" s="664"/>
      <c r="BI19" s="664"/>
      <c r="BJ19" s="664"/>
      <c r="BK19" s="664"/>
      <c r="BL19" s="664"/>
      <c r="BM19" s="664"/>
      <c r="BN19" s="665"/>
      <c r="BO19" s="723">
        <v>5.7</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254</v>
      </c>
      <c r="CS19" s="664"/>
      <c r="CT19" s="664"/>
      <c r="CU19" s="664"/>
      <c r="CV19" s="664"/>
      <c r="CW19" s="664"/>
      <c r="CX19" s="664"/>
      <c r="CY19" s="665"/>
      <c r="CZ19" s="723" t="s">
        <v>127</v>
      </c>
      <c r="DA19" s="723"/>
      <c r="DB19" s="723"/>
      <c r="DC19" s="723"/>
      <c r="DD19" s="669" t="s">
        <v>173</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1528490</v>
      </c>
      <c r="S20" s="664"/>
      <c r="T20" s="664"/>
      <c r="U20" s="664"/>
      <c r="V20" s="664"/>
      <c r="W20" s="664"/>
      <c r="X20" s="664"/>
      <c r="Y20" s="665"/>
      <c r="Z20" s="723">
        <v>0.6</v>
      </c>
      <c r="AA20" s="723"/>
      <c r="AB20" s="723"/>
      <c r="AC20" s="723"/>
      <c r="AD20" s="724" t="s">
        <v>236</v>
      </c>
      <c r="AE20" s="724"/>
      <c r="AF20" s="724"/>
      <c r="AG20" s="724"/>
      <c r="AH20" s="724"/>
      <c r="AI20" s="724"/>
      <c r="AJ20" s="724"/>
      <c r="AK20" s="724"/>
      <c r="AL20" s="666" t="s">
        <v>236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1067460</v>
      </c>
      <c r="BH20" s="664"/>
      <c r="BI20" s="664"/>
      <c r="BJ20" s="664"/>
      <c r="BK20" s="664"/>
      <c r="BL20" s="664"/>
      <c r="BM20" s="664"/>
      <c r="BN20" s="665"/>
      <c r="BO20" s="723">
        <v>5.7</v>
      </c>
      <c r="BP20" s="723"/>
      <c r="BQ20" s="723"/>
      <c r="BR20" s="723"/>
      <c r="BS20" s="669" t="s">
        <v>236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208185348</v>
      </c>
      <c r="CS20" s="664"/>
      <c r="CT20" s="664"/>
      <c r="CU20" s="664"/>
      <c r="CV20" s="664"/>
      <c r="CW20" s="664"/>
      <c r="CX20" s="664"/>
      <c r="CY20" s="665"/>
      <c r="CZ20" s="723">
        <v>100</v>
      </c>
      <c r="DA20" s="723"/>
      <c r="DB20" s="723"/>
      <c r="DC20" s="723"/>
      <c r="DD20" s="669">
        <v>45281118</v>
      </c>
      <c r="DE20" s="664"/>
      <c r="DF20" s="664"/>
      <c r="DG20" s="664"/>
      <c r="DH20" s="664"/>
      <c r="DI20" s="664"/>
      <c r="DJ20" s="664"/>
      <c r="DK20" s="664"/>
      <c r="DL20" s="664"/>
      <c r="DM20" s="664"/>
      <c r="DN20" s="664"/>
      <c r="DO20" s="664"/>
      <c r="DP20" s="665"/>
      <c r="DQ20" s="669">
        <v>79380908</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20962988</v>
      </c>
      <c r="S21" s="664"/>
      <c r="T21" s="664"/>
      <c r="U21" s="664"/>
      <c r="V21" s="664"/>
      <c r="W21" s="664"/>
      <c r="X21" s="664"/>
      <c r="Y21" s="665"/>
      <c r="Z21" s="723">
        <v>8.4</v>
      </c>
      <c r="AA21" s="723"/>
      <c r="AB21" s="723"/>
      <c r="AC21" s="723"/>
      <c r="AD21" s="724" t="s">
        <v>236</v>
      </c>
      <c r="AE21" s="724"/>
      <c r="AF21" s="724"/>
      <c r="AG21" s="724"/>
      <c r="AH21" s="724"/>
      <c r="AI21" s="724"/>
      <c r="AJ21" s="724"/>
      <c r="AK21" s="724"/>
      <c r="AL21" s="666" t="s">
        <v>236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17682</v>
      </c>
      <c r="BH21" s="664"/>
      <c r="BI21" s="664"/>
      <c r="BJ21" s="664"/>
      <c r="BK21" s="664"/>
      <c r="BL21" s="664"/>
      <c r="BM21" s="664"/>
      <c r="BN21" s="665"/>
      <c r="BO21" s="723">
        <v>0.1</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60763554</v>
      </c>
      <c r="S22" s="664"/>
      <c r="T22" s="664"/>
      <c r="U22" s="664"/>
      <c r="V22" s="664"/>
      <c r="W22" s="664"/>
      <c r="X22" s="664"/>
      <c r="Y22" s="665"/>
      <c r="Z22" s="723">
        <v>24.3</v>
      </c>
      <c r="AA22" s="723"/>
      <c r="AB22" s="723"/>
      <c r="AC22" s="723"/>
      <c r="AD22" s="724">
        <v>37222298</v>
      </c>
      <c r="AE22" s="724"/>
      <c r="AF22" s="724"/>
      <c r="AG22" s="724"/>
      <c r="AH22" s="724"/>
      <c r="AI22" s="724"/>
      <c r="AJ22" s="724"/>
      <c r="AK22" s="724"/>
      <c r="AL22" s="666">
        <v>98.9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173</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20644</v>
      </c>
      <c r="S23" s="664"/>
      <c r="T23" s="664"/>
      <c r="U23" s="664"/>
      <c r="V23" s="664"/>
      <c r="W23" s="664"/>
      <c r="X23" s="664"/>
      <c r="Y23" s="665"/>
      <c r="Z23" s="723">
        <v>0</v>
      </c>
      <c r="AA23" s="723"/>
      <c r="AB23" s="723"/>
      <c r="AC23" s="723"/>
      <c r="AD23" s="724">
        <v>20644</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1049778</v>
      </c>
      <c r="BH23" s="664"/>
      <c r="BI23" s="664"/>
      <c r="BJ23" s="664"/>
      <c r="BK23" s="664"/>
      <c r="BL23" s="664"/>
      <c r="BM23" s="664"/>
      <c r="BN23" s="665"/>
      <c r="BO23" s="723">
        <v>5.6</v>
      </c>
      <c r="BP23" s="723"/>
      <c r="BQ23" s="723"/>
      <c r="BR23" s="723"/>
      <c r="BS23" s="669" t="s">
        <v>254</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339603</v>
      </c>
      <c r="S24" s="664"/>
      <c r="T24" s="664"/>
      <c r="U24" s="664"/>
      <c r="V24" s="664"/>
      <c r="W24" s="664"/>
      <c r="X24" s="664"/>
      <c r="Y24" s="665"/>
      <c r="Z24" s="723">
        <v>0.1</v>
      </c>
      <c r="AA24" s="723"/>
      <c r="AB24" s="723"/>
      <c r="AC24" s="723"/>
      <c r="AD24" s="724">
        <v>991</v>
      </c>
      <c r="AE24" s="724"/>
      <c r="AF24" s="724"/>
      <c r="AG24" s="724"/>
      <c r="AH24" s="724"/>
      <c r="AI24" s="724"/>
      <c r="AJ24" s="724"/>
      <c r="AK24" s="724"/>
      <c r="AL24" s="666">
        <v>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173</v>
      </c>
      <c r="BP24" s="723"/>
      <c r="BQ24" s="723"/>
      <c r="BR24" s="723"/>
      <c r="BS24" s="669" t="s">
        <v>236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30138825</v>
      </c>
      <c r="CS24" s="727"/>
      <c r="CT24" s="727"/>
      <c r="CU24" s="727"/>
      <c r="CV24" s="727"/>
      <c r="CW24" s="727"/>
      <c r="CX24" s="727"/>
      <c r="CY24" s="773"/>
      <c r="CZ24" s="774">
        <v>14.5</v>
      </c>
      <c r="DA24" s="743"/>
      <c r="DB24" s="743"/>
      <c r="DC24" s="777"/>
      <c r="DD24" s="772">
        <v>21283612</v>
      </c>
      <c r="DE24" s="727"/>
      <c r="DF24" s="727"/>
      <c r="DG24" s="727"/>
      <c r="DH24" s="727"/>
      <c r="DI24" s="727"/>
      <c r="DJ24" s="727"/>
      <c r="DK24" s="773"/>
      <c r="DL24" s="772">
        <v>19007180</v>
      </c>
      <c r="DM24" s="727"/>
      <c r="DN24" s="727"/>
      <c r="DO24" s="727"/>
      <c r="DP24" s="727"/>
      <c r="DQ24" s="727"/>
      <c r="DR24" s="727"/>
      <c r="DS24" s="727"/>
      <c r="DT24" s="727"/>
      <c r="DU24" s="727"/>
      <c r="DV24" s="773"/>
      <c r="DW24" s="774">
        <v>48.1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1629583</v>
      </c>
      <c r="S25" s="664"/>
      <c r="T25" s="664"/>
      <c r="U25" s="664"/>
      <c r="V25" s="664"/>
      <c r="W25" s="664"/>
      <c r="X25" s="664"/>
      <c r="Y25" s="665"/>
      <c r="Z25" s="723">
        <v>0.7</v>
      </c>
      <c r="AA25" s="723"/>
      <c r="AB25" s="723"/>
      <c r="AC25" s="723"/>
      <c r="AD25" s="724">
        <v>93203</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127</v>
      </c>
      <c r="BP25" s="723"/>
      <c r="BQ25" s="723"/>
      <c r="BR25" s="723"/>
      <c r="BS25" s="669" t="s">
        <v>236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11858174</v>
      </c>
      <c r="CS25" s="662"/>
      <c r="CT25" s="662"/>
      <c r="CU25" s="662"/>
      <c r="CV25" s="662"/>
      <c r="CW25" s="662"/>
      <c r="CX25" s="662"/>
      <c r="CY25" s="663"/>
      <c r="CZ25" s="666">
        <v>5.7</v>
      </c>
      <c r="DA25" s="695"/>
      <c r="DB25" s="695"/>
      <c r="DC25" s="696"/>
      <c r="DD25" s="669">
        <v>11012184</v>
      </c>
      <c r="DE25" s="662"/>
      <c r="DF25" s="662"/>
      <c r="DG25" s="662"/>
      <c r="DH25" s="662"/>
      <c r="DI25" s="662"/>
      <c r="DJ25" s="662"/>
      <c r="DK25" s="663"/>
      <c r="DL25" s="669">
        <v>9595193</v>
      </c>
      <c r="DM25" s="662"/>
      <c r="DN25" s="662"/>
      <c r="DO25" s="662"/>
      <c r="DP25" s="662"/>
      <c r="DQ25" s="662"/>
      <c r="DR25" s="662"/>
      <c r="DS25" s="662"/>
      <c r="DT25" s="662"/>
      <c r="DU25" s="662"/>
      <c r="DV25" s="663"/>
      <c r="DW25" s="666">
        <v>24.3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127763</v>
      </c>
      <c r="S26" s="664"/>
      <c r="T26" s="664"/>
      <c r="U26" s="664"/>
      <c r="V26" s="664"/>
      <c r="W26" s="664"/>
      <c r="X26" s="664"/>
      <c r="Y26" s="665"/>
      <c r="Z26" s="723">
        <v>0.1</v>
      </c>
      <c r="AA26" s="723"/>
      <c r="AB26" s="723"/>
      <c r="AC26" s="723"/>
      <c r="AD26" s="724" t="s">
        <v>236</v>
      </c>
      <c r="AE26" s="724"/>
      <c r="AF26" s="724"/>
      <c r="AG26" s="724"/>
      <c r="AH26" s="724"/>
      <c r="AI26" s="724"/>
      <c r="AJ26" s="724"/>
      <c r="AK26" s="724"/>
      <c r="AL26" s="666" t="s">
        <v>236</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8192258</v>
      </c>
      <c r="CS26" s="664"/>
      <c r="CT26" s="664"/>
      <c r="CU26" s="664"/>
      <c r="CV26" s="664"/>
      <c r="CW26" s="664"/>
      <c r="CX26" s="664"/>
      <c r="CY26" s="665"/>
      <c r="CZ26" s="666">
        <v>3.9</v>
      </c>
      <c r="DA26" s="695"/>
      <c r="DB26" s="695"/>
      <c r="DC26" s="696"/>
      <c r="DD26" s="669">
        <v>7570599</v>
      </c>
      <c r="DE26" s="664"/>
      <c r="DF26" s="664"/>
      <c r="DG26" s="664"/>
      <c r="DH26" s="664"/>
      <c r="DI26" s="664"/>
      <c r="DJ26" s="664"/>
      <c r="DK26" s="665"/>
      <c r="DL26" s="669" t="s">
        <v>236</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64247461</v>
      </c>
      <c r="S27" s="664"/>
      <c r="T27" s="664"/>
      <c r="U27" s="664"/>
      <c r="V27" s="664"/>
      <c r="W27" s="664"/>
      <c r="X27" s="664"/>
      <c r="Y27" s="665"/>
      <c r="Z27" s="723">
        <v>25.7</v>
      </c>
      <c r="AA27" s="723"/>
      <c r="AB27" s="723"/>
      <c r="AC27" s="723"/>
      <c r="AD27" s="724" t="s">
        <v>236</v>
      </c>
      <c r="AE27" s="724"/>
      <c r="AF27" s="724"/>
      <c r="AG27" s="724"/>
      <c r="AH27" s="724"/>
      <c r="AI27" s="724"/>
      <c r="AJ27" s="724"/>
      <c r="AK27" s="724"/>
      <c r="AL27" s="666" t="s">
        <v>173</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18858995</v>
      </c>
      <c r="BH27" s="664"/>
      <c r="BI27" s="664"/>
      <c r="BJ27" s="664"/>
      <c r="BK27" s="664"/>
      <c r="BL27" s="664"/>
      <c r="BM27" s="664"/>
      <c r="BN27" s="665"/>
      <c r="BO27" s="723">
        <v>100</v>
      </c>
      <c r="BP27" s="723"/>
      <c r="BQ27" s="723"/>
      <c r="BR27" s="723"/>
      <c r="BS27" s="669">
        <v>132366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11724678</v>
      </c>
      <c r="CS27" s="662"/>
      <c r="CT27" s="662"/>
      <c r="CU27" s="662"/>
      <c r="CV27" s="662"/>
      <c r="CW27" s="662"/>
      <c r="CX27" s="662"/>
      <c r="CY27" s="663"/>
      <c r="CZ27" s="666">
        <v>5.6</v>
      </c>
      <c r="DA27" s="695"/>
      <c r="DB27" s="695"/>
      <c r="DC27" s="696"/>
      <c r="DD27" s="669">
        <v>4028834</v>
      </c>
      <c r="DE27" s="662"/>
      <c r="DF27" s="662"/>
      <c r="DG27" s="662"/>
      <c r="DH27" s="662"/>
      <c r="DI27" s="662"/>
      <c r="DJ27" s="662"/>
      <c r="DK27" s="663"/>
      <c r="DL27" s="669">
        <v>4028249</v>
      </c>
      <c r="DM27" s="662"/>
      <c r="DN27" s="662"/>
      <c r="DO27" s="662"/>
      <c r="DP27" s="662"/>
      <c r="DQ27" s="662"/>
      <c r="DR27" s="662"/>
      <c r="DS27" s="662"/>
      <c r="DT27" s="662"/>
      <c r="DU27" s="662"/>
      <c r="DV27" s="663"/>
      <c r="DW27" s="666">
        <v>10.199999999999999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236</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6555973</v>
      </c>
      <c r="CS28" s="664"/>
      <c r="CT28" s="664"/>
      <c r="CU28" s="664"/>
      <c r="CV28" s="664"/>
      <c r="CW28" s="664"/>
      <c r="CX28" s="664"/>
      <c r="CY28" s="665"/>
      <c r="CZ28" s="666">
        <v>3.1</v>
      </c>
      <c r="DA28" s="695"/>
      <c r="DB28" s="695"/>
      <c r="DC28" s="696"/>
      <c r="DD28" s="669">
        <v>6242594</v>
      </c>
      <c r="DE28" s="664"/>
      <c r="DF28" s="664"/>
      <c r="DG28" s="664"/>
      <c r="DH28" s="664"/>
      <c r="DI28" s="664"/>
      <c r="DJ28" s="664"/>
      <c r="DK28" s="665"/>
      <c r="DL28" s="669">
        <v>5383738</v>
      </c>
      <c r="DM28" s="664"/>
      <c r="DN28" s="664"/>
      <c r="DO28" s="664"/>
      <c r="DP28" s="664"/>
      <c r="DQ28" s="664"/>
      <c r="DR28" s="664"/>
      <c r="DS28" s="664"/>
      <c r="DT28" s="664"/>
      <c r="DU28" s="664"/>
      <c r="DV28" s="665"/>
      <c r="DW28" s="666">
        <v>13.6</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6787468</v>
      </c>
      <c r="S29" s="664"/>
      <c r="T29" s="664"/>
      <c r="U29" s="664"/>
      <c r="V29" s="664"/>
      <c r="W29" s="664"/>
      <c r="X29" s="664"/>
      <c r="Y29" s="665"/>
      <c r="Z29" s="723">
        <v>2.7</v>
      </c>
      <c r="AA29" s="723"/>
      <c r="AB29" s="723"/>
      <c r="AC29" s="723"/>
      <c r="AD29" s="724" t="s">
        <v>236</v>
      </c>
      <c r="AE29" s="724"/>
      <c r="AF29" s="724"/>
      <c r="AG29" s="724"/>
      <c r="AH29" s="724"/>
      <c r="AI29" s="724"/>
      <c r="AJ29" s="724"/>
      <c r="AK29" s="724"/>
      <c r="AL29" s="666" t="s">
        <v>236</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6555973</v>
      </c>
      <c r="CS29" s="662"/>
      <c r="CT29" s="662"/>
      <c r="CU29" s="662"/>
      <c r="CV29" s="662"/>
      <c r="CW29" s="662"/>
      <c r="CX29" s="662"/>
      <c r="CY29" s="663"/>
      <c r="CZ29" s="666">
        <v>3.1</v>
      </c>
      <c r="DA29" s="695"/>
      <c r="DB29" s="695"/>
      <c r="DC29" s="696"/>
      <c r="DD29" s="669">
        <v>6242594</v>
      </c>
      <c r="DE29" s="662"/>
      <c r="DF29" s="662"/>
      <c r="DG29" s="662"/>
      <c r="DH29" s="662"/>
      <c r="DI29" s="662"/>
      <c r="DJ29" s="662"/>
      <c r="DK29" s="663"/>
      <c r="DL29" s="669">
        <v>5383738</v>
      </c>
      <c r="DM29" s="662"/>
      <c r="DN29" s="662"/>
      <c r="DO29" s="662"/>
      <c r="DP29" s="662"/>
      <c r="DQ29" s="662"/>
      <c r="DR29" s="662"/>
      <c r="DS29" s="662"/>
      <c r="DT29" s="662"/>
      <c r="DU29" s="662"/>
      <c r="DV29" s="663"/>
      <c r="DW29" s="666">
        <v>13.6</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1562079</v>
      </c>
      <c r="S30" s="664"/>
      <c r="T30" s="664"/>
      <c r="U30" s="664"/>
      <c r="V30" s="664"/>
      <c r="W30" s="664"/>
      <c r="X30" s="664"/>
      <c r="Y30" s="665"/>
      <c r="Z30" s="723">
        <v>0.6</v>
      </c>
      <c r="AA30" s="723"/>
      <c r="AB30" s="723"/>
      <c r="AC30" s="723"/>
      <c r="AD30" s="724">
        <v>69168</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98.9</v>
      </c>
      <c r="BH30" s="742"/>
      <c r="BI30" s="742"/>
      <c r="BJ30" s="742"/>
      <c r="BK30" s="742"/>
      <c r="BL30" s="742"/>
      <c r="BM30" s="743">
        <v>96.8</v>
      </c>
      <c r="BN30" s="742"/>
      <c r="BO30" s="742"/>
      <c r="BP30" s="742"/>
      <c r="BQ30" s="744"/>
      <c r="BR30" s="741">
        <v>98.6</v>
      </c>
      <c r="BS30" s="742"/>
      <c r="BT30" s="742"/>
      <c r="BU30" s="742"/>
      <c r="BV30" s="742"/>
      <c r="BW30" s="742"/>
      <c r="BX30" s="743">
        <v>95.8</v>
      </c>
      <c r="BY30" s="742"/>
      <c r="BZ30" s="742"/>
      <c r="CA30" s="742"/>
      <c r="CB30" s="744"/>
      <c r="CD30" s="747"/>
      <c r="CE30" s="748"/>
      <c r="CF30" s="705" t="s">
        <v>309</v>
      </c>
      <c r="CG30" s="702"/>
      <c r="CH30" s="702"/>
      <c r="CI30" s="702"/>
      <c r="CJ30" s="702"/>
      <c r="CK30" s="702"/>
      <c r="CL30" s="702"/>
      <c r="CM30" s="702"/>
      <c r="CN30" s="702"/>
      <c r="CO30" s="702"/>
      <c r="CP30" s="702"/>
      <c r="CQ30" s="703"/>
      <c r="CR30" s="661">
        <v>6073638</v>
      </c>
      <c r="CS30" s="664"/>
      <c r="CT30" s="664"/>
      <c r="CU30" s="664"/>
      <c r="CV30" s="664"/>
      <c r="CW30" s="664"/>
      <c r="CX30" s="664"/>
      <c r="CY30" s="665"/>
      <c r="CZ30" s="666">
        <v>2.9</v>
      </c>
      <c r="DA30" s="695"/>
      <c r="DB30" s="695"/>
      <c r="DC30" s="696"/>
      <c r="DD30" s="669">
        <v>5848454</v>
      </c>
      <c r="DE30" s="664"/>
      <c r="DF30" s="664"/>
      <c r="DG30" s="664"/>
      <c r="DH30" s="664"/>
      <c r="DI30" s="664"/>
      <c r="DJ30" s="664"/>
      <c r="DK30" s="665"/>
      <c r="DL30" s="669">
        <v>5001664</v>
      </c>
      <c r="DM30" s="664"/>
      <c r="DN30" s="664"/>
      <c r="DO30" s="664"/>
      <c r="DP30" s="664"/>
      <c r="DQ30" s="664"/>
      <c r="DR30" s="664"/>
      <c r="DS30" s="664"/>
      <c r="DT30" s="664"/>
      <c r="DU30" s="664"/>
      <c r="DV30" s="665"/>
      <c r="DW30" s="666">
        <v>12.6</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307588</v>
      </c>
      <c r="S31" s="664"/>
      <c r="T31" s="664"/>
      <c r="U31" s="664"/>
      <c r="V31" s="664"/>
      <c r="W31" s="664"/>
      <c r="X31" s="664"/>
      <c r="Y31" s="665"/>
      <c r="Z31" s="723">
        <v>0.1</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96.9</v>
      </c>
      <c r="BN31" s="740"/>
      <c r="BO31" s="740"/>
      <c r="BP31" s="740"/>
      <c r="BQ31" s="701"/>
      <c r="BR31" s="739">
        <v>98.4</v>
      </c>
      <c r="BS31" s="662"/>
      <c r="BT31" s="662"/>
      <c r="BU31" s="662"/>
      <c r="BV31" s="662"/>
      <c r="BW31" s="662"/>
      <c r="BX31" s="667">
        <v>95.7</v>
      </c>
      <c r="BY31" s="740"/>
      <c r="BZ31" s="740"/>
      <c r="CA31" s="740"/>
      <c r="CB31" s="701"/>
      <c r="CD31" s="747"/>
      <c r="CE31" s="748"/>
      <c r="CF31" s="705" t="s">
        <v>313</v>
      </c>
      <c r="CG31" s="702"/>
      <c r="CH31" s="702"/>
      <c r="CI31" s="702"/>
      <c r="CJ31" s="702"/>
      <c r="CK31" s="702"/>
      <c r="CL31" s="702"/>
      <c r="CM31" s="702"/>
      <c r="CN31" s="702"/>
      <c r="CO31" s="702"/>
      <c r="CP31" s="702"/>
      <c r="CQ31" s="703"/>
      <c r="CR31" s="661">
        <v>482335</v>
      </c>
      <c r="CS31" s="662"/>
      <c r="CT31" s="662"/>
      <c r="CU31" s="662"/>
      <c r="CV31" s="662"/>
      <c r="CW31" s="662"/>
      <c r="CX31" s="662"/>
      <c r="CY31" s="663"/>
      <c r="CZ31" s="666">
        <v>0.2</v>
      </c>
      <c r="DA31" s="695"/>
      <c r="DB31" s="695"/>
      <c r="DC31" s="696"/>
      <c r="DD31" s="669">
        <v>394140</v>
      </c>
      <c r="DE31" s="662"/>
      <c r="DF31" s="662"/>
      <c r="DG31" s="662"/>
      <c r="DH31" s="662"/>
      <c r="DI31" s="662"/>
      <c r="DJ31" s="662"/>
      <c r="DK31" s="663"/>
      <c r="DL31" s="669">
        <v>382074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64449098</v>
      </c>
      <c r="S32" s="664"/>
      <c r="T32" s="664"/>
      <c r="U32" s="664"/>
      <c r="V32" s="664"/>
      <c r="W32" s="664"/>
      <c r="X32" s="664"/>
      <c r="Y32" s="665"/>
      <c r="Z32" s="723">
        <v>25.7</v>
      </c>
      <c r="AA32" s="723"/>
      <c r="AB32" s="723"/>
      <c r="AC32" s="723"/>
      <c r="AD32" s="724" t="s">
        <v>236</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98.7</v>
      </c>
      <c r="BH32" s="677"/>
      <c r="BI32" s="677"/>
      <c r="BJ32" s="677"/>
      <c r="BK32" s="677"/>
      <c r="BL32" s="677"/>
      <c r="BM32" s="721">
        <v>96.2</v>
      </c>
      <c r="BN32" s="677"/>
      <c r="BO32" s="677"/>
      <c r="BP32" s="677"/>
      <c r="BQ32" s="714"/>
      <c r="BR32" s="738">
        <v>98.6</v>
      </c>
      <c r="BS32" s="677"/>
      <c r="BT32" s="677"/>
      <c r="BU32" s="677"/>
      <c r="BV32" s="677"/>
      <c r="BW32" s="677"/>
      <c r="BX32" s="721">
        <v>95.4</v>
      </c>
      <c r="BY32" s="677"/>
      <c r="BZ32" s="677"/>
      <c r="CA32" s="677"/>
      <c r="CB32" s="714"/>
      <c r="CD32" s="749"/>
      <c r="CE32" s="750"/>
      <c r="CF32" s="705" t="s">
        <v>316</v>
      </c>
      <c r="CG32" s="702"/>
      <c r="CH32" s="702"/>
      <c r="CI32" s="702"/>
      <c r="CJ32" s="702"/>
      <c r="CK32" s="702"/>
      <c r="CL32" s="702"/>
      <c r="CM32" s="702"/>
      <c r="CN32" s="702"/>
      <c r="CO32" s="702"/>
      <c r="CP32" s="702"/>
      <c r="CQ32" s="703"/>
      <c r="CR32" s="661" t="s">
        <v>236</v>
      </c>
      <c r="CS32" s="664"/>
      <c r="CT32" s="664"/>
      <c r="CU32" s="664"/>
      <c r="CV32" s="664"/>
      <c r="CW32" s="664"/>
      <c r="CX32" s="664"/>
      <c r="CY32" s="665"/>
      <c r="CZ32" s="666" t="s">
        <v>127</v>
      </c>
      <c r="DA32" s="695"/>
      <c r="DB32" s="695"/>
      <c r="DC32" s="696"/>
      <c r="DD32" s="669" t="s">
        <v>236</v>
      </c>
      <c r="DE32" s="664"/>
      <c r="DF32" s="664"/>
      <c r="DG32" s="664"/>
      <c r="DH32" s="664"/>
      <c r="DI32" s="664"/>
      <c r="DJ32" s="664"/>
      <c r="DK32" s="665"/>
      <c r="DL32" s="669" t="s">
        <v>127</v>
      </c>
      <c r="DM32" s="664"/>
      <c r="DN32" s="664"/>
      <c r="DO32" s="664"/>
      <c r="DP32" s="664"/>
      <c r="DQ32" s="664"/>
      <c r="DR32" s="664"/>
      <c r="DS32" s="664"/>
      <c r="DT32" s="664"/>
      <c r="DU32" s="664"/>
      <c r="DV32" s="665"/>
      <c r="DW32" s="666" t="s">
        <v>236</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41073214</v>
      </c>
      <c r="S33" s="664"/>
      <c r="T33" s="664"/>
      <c r="U33" s="664"/>
      <c r="V33" s="664"/>
      <c r="W33" s="664"/>
      <c r="X33" s="664"/>
      <c r="Y33" s="665"/>
      <c r="Z33" s="723">
        <v>16.399999999999999</v>
      </c>
      <c r="AA33" s="723"/>
      <c r="AB33" s="723"/>
      <c r="AC33" s="723"/>
      <c r="AD33" s="724" t="s">
        <v>173</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119074235</v>
      </c>
      <c r="CS33" s="662"/>
      <c r="CT33" s="662"/>
      <c r="CU33" s="662"/>
      <c r="CV33" s="662"/>
      <c r="CW33" s="662"/>
      <c r="CX33" s="662"/>
      <c r="CY33" s="663"/>
      <c r="CZ33" s="666">
        <v>57.2</v>
      </c>
      <c r="DA33" s="695"/>
      <c r="DB33" s="695"/>
      <c r="DC33" s="696"/>
      <c r="DD33" s="669">
        <v>50854372</v>
      </c>
      <c r="DE33" s="662"/>
      <c r="DF33" s="662"/>
      <c r="DG33" s="662"/>
      <c r="DH33" s="662"/>
      <c r="DI33" s="662"/>
      <c r="DJ33" s="662"/>
      <c r="DK33" s="663"/>
      <c r="DL33" s="669">
        <v>20494389</v>
      </c>
      <c r="DM33" s="662"/>
      <c r="DN33" s="662"/>
      <c r="DO33" s="662"/>
      <c r="DP33" s="662"/>
      <c r="DQ33" s="662"/>
      <c r="DR33" s="662"/>
      <c r="DS33" s="662"/>
      <c r="DT33" s="662"/>
      <c r="DU33" s="662"/>
      <c r="DV33" s="663"/>
      <c r="DW33" s="666">
        <v>51.8</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2739460</v>
      </c>
      <c r="S34" s="664"/>
      <c r="T34" s="664"/>
      <c r="U34" s="664"/>
      <c r="V34" s="664"/>
      <c r="W34" s="664"/>
      <c r="X34" s="664"/>
      <c r="Y34" s="665"/>
      <c r="Z34" s="723">
        <v>1.1000000000000001</v>
      </c>
      <c r="AA34" s="723"/>
      <c r="AB34" s="723"/>
      <c r="AC34" s="723"/>
      <c r="AD34" s="724">
        <v>226058</v>
      </c>
      <c r="AE34" s="724"/>
      <c r="AF34" s="724"/>
      <c r="AG34" s="724"/>
      <c r="AH34" s="724"/>
      <c r="AI34" s="724"/>
      <c r="AJ34" s="724"/>
      <c r="AK34" s="724"/>
      <c r="AL34" s="666">
        <v>0.6</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12072486</v>
      </c>
      <c r="CS34" s="664"/>
      <c r="CT34" s="664"/>
      <c r="CU34" s="664"/>
      <c r="CV34" s="664"/>
      <c r="CW34" s="664"/>
      <c r="CX34" s="664"/>
      <c r="CY34" s="665"/>
      <c r="CZ34" s="666">
        <v>5.8</v>
      </c>
      <c r="DA34" s="695"/>
      <c r="DB34" s="695"/>
      <c r="DC34" s="696"/>
      <c r="DD34" s="669">
        <v>8057340</v>
      </c>
      <c r="DE34" s="664"/>
      <c r="DF34" s="664"/>
      <c r="DG34" s="664"/>
      <c r="DH34" s="664"/>
      <c r="DI34" s="664"/>
      <c r="DJ34" s="664"/>
      <c r="DK34" s="665"/>
      <c r="DL34" s="669">
        <v>6063586</v>
      </c>
      <c r="DM34" s="664"/>
      <c r="DN34" s="664"/>
      <c r="DO34" s="664"/>
      <c r="DP34" s="664"/>
      <c r="DQ34" s="664"/>
      <c r="DR34" s="664"/>
      <c r="DS34" s="664"/>
      <c r="DT34" s="664"/>
      <c r="DU34" s="664"/>
      <c r="DV34" s="665"/>
      <c r="DW34" s="666">
        <v>15.3</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6368800</v>
      </c>
      <c r="S35" s="664"/>
      <c r="T35" s="664"/>
      <c r="U35" s="664"/>
      <c r="V35" s="664"/>
      <c r="W35" s="664"/>
      <c r="X35" s="664"/>
      <c r="Y35" s="665"/>
      <c r="Z35" s="723">
        <v>2.5</v>
      </c>
      <c r="AA35" s="723"/>
      <c r="AB35" s="723"/>
      <c r="AC35" s="723"/>
      <c r="AD35" s="724" t="s">
        <v>236</v>
      </c>
      <c r="AE35" s="724"/>
      <c r="AF35" s="724"/>
      <c r="AG35" s="724"/>
      <c r="AH35" s="724"/>
      <c r="AI35" s="724"/>
      <c r="AJ35" s="724"/>
      <c r="AK35" s="724"/>
      <c r="AL35" s="666" t="s">
        <v>173</v>
      </c>
      <c r="AM35" s="667"/>
      <c r="AN35" s="667"/>
      <c r="AO35" s="725"/>
      <c r="AP35" s="234"/>
      <c r="AQ35" s="729" t="s">
        <v>324</v>
      </c>
      <c r="AR35" s="730"/>
      <c r="AS35" s="730"/>
      <c r="AT35" s="730"/>
      <c r="AU35" s="730"/>
      <c r="AV35" s="730"/>
      <c r="AW35" s="730"/>
      <c r="AX35" s="730"/>
      <c r="AY35" s="731"/>
      <c r="AZ35" s="726">
        <v>42854365</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5540</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1152011</v>
      </c>
      <c r="CS35" s="662"/>
      <c r="CT35" s="662"/>
      <c r="CU35" s="662"/>
      <c r="CV35" s="662"/>
      <c r="CW35" s="662"/>
      <c r="CX35" s="662"/>
      <c r="CY35" s="663"/>
      <c r="CZ35" s="666">
        <v>0.6</v>
      </c>
      <c r="DA35" s="695"/>
      <c r="DB35" s="695"/>
      <c r="DC35" s="696"/>
      <c r="DD35" s="669">
        <v>904562</v>
      </c>
      <c r="DE35" s="662"/>
      <c r="DF35" s="662"/>
      <c r="DG35" s="662"/>
      <c r="DH35" s="662"/>
      <c r="DI35" s="662"/>
      <c r="DJ35" s="662"/>
      <c r="DK35" s="663"/>
      <c r="DL35" s="669">
        <v>692039</v>
      </c>
      <c r="DM35" s="662"/>
      <c r="DN35" s="662"/>
      <c r="DO35" s="662"/>
      <c r="DP35" s="662"/>
      <c r="DQ35" s="662"/>
      <c r="DR35" s="662"/>
      <c r="DS35" s="662"/>
      <c r="DT35" s="662"/>
      <c r="DU35" s="662"/>
      <c r="DV35" s="663"/>
      <c r="DW35" s="666">
        <v>1.8</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173</v>
      </c>
      <c r="S36" s="664"/>
      <c r="T36" s="664"/>
      <c r="U36" s="664"/>
      <c r="V36" s="664"/>
      <c r="W36" s="664"/>
      <c r="X36" s="664"/>
      <c r="Y36" s="665"/>
      <c r="Z36" s="723" t="s">
        <v>127</v>
      </c>
      <c r="AA36" s="723"/>
      <c r="AB36" s="723"/>
      <c r="AC36" s="723"/>
      <c r="AD36" s="724" t="s">
        <v>236</v>
      </c>
      <c r="AE36" s="724"/>
      <c r="AF36" s="724"/>
      <c r="AG36" s="724"/>
      <c r="AH36" s="724"/>
      <c r="AI36" s="724"/>
      <c r="AJ36" s="724"/>
      <c r="AK36" s="724"/>
      <c r="AL36" s="666" t="s">
        <v>236</v>
      </c>
      <c r="AM36" s="667"/>
      <c r="AN36" s="667"/>
      <c r="AO36" s="725"/>
      <c r="AQ36" s="698" t="s">
        <v>328</v>
      </c>
      <c r="AR36" s="699"/>
      <c r="AS36" s="699"/>
      <c r="AT36" s="699"/>
      <c r="AU36" s="699"/>
      <c r="AV36" s="699"/>
      <c r="AW36" s="699"/>
      <c r="AX36" s="699"/>
      <c r="AY36" s="700"/>
      <c r="AZ36" s="661">
        <v>33454385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-192493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12690250</v>
      </c>
      <c r="CS36" s="664"/>
      <c r="CT36" s="664"/>
      <c r="CU36" s="664"/>
      <c r="CV36" s="664"/>
      <c r="CW36" s="664"/>
      <c r="CX36" s="664"/>
      <c r="CY36" s="665"/>
      <c r="CZ36" s="666">
        <v>6.1</v>
      </c>
      <c r="DA36" s="695"/>
      <c r="DB36" s="695"/>
      <c r="DC36" s="696"/>
      <c r="DD36" s="669">
        <v>8673144</v>
      </c>
      <c r="DE36" s="664"/>
      <c r="DF36" s="664"/>
      <c r="DG36" s="664"/>
      <c r="DH36" s="664"/>
      <c r="DI36" s="664"/>
      <c r="DJ36" s="664"/>
      <c r="DK36" s="665"/>
      <c r="DL36" s="669">
        <v>6786771</v>
      </c>
      <c r="DM36" s="664"/>
      <c r="DN36" s="664"/>
      <c r="DO36" s="664"/>
      <c r="DP36" s="664"/>
      <c r="DQ36" s="664"/>
      <c r="DR36" s="664"/>
      <c r="DS36" s="664"/>
      <c r="DT36" s="664"/>
      <c r="DU36" s="664"/>
      <c r="DV36" s="665"/>
      <c r="DW36" s="666">
        <v>17.2</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1910200</v>
      </c>
      <c r="S37" s="664"/>
      <c r="T37" s="664"/>
      <c r="U37" s="664"/>
      <c r="V37" s="664"/>
      <c r="W37" s="664"/>
      <c r="X37" s="664"/>
      <c r="Y37" s="665"/>
      <c r="Z37" s="723">
        <v>0.8</v>
      </c>
      <c r="AA37" s="723"/>
      <c r="AB37" s="723"/>
      <c r="AC37" s="723"/>
      <c r="AD37" s="724" t="s">
        <v>127</v>
      </c>
      <c r="AE37" s="724"/>
      <c r="AF37" s="724"/>
      <c r="AG37" s="724"/>
      <c r="AH37" s="724"/>
      <c r="AI37" s="724"/>
      <c r="AJ37" s="724"/>
      <c r="AK37" s="724"/>
      <c r="AL37" s="666" t="s">
        <v>236</v>
      </c>
      <c r="AM37" s="667"/>
      <c r="AN37" s="667"/>
      <c r="AO37" s="725"/>
      <c r="AQ37" s="698" t="s">
        <v>332</v>
      </c>
      <c r="AR37" s="699"/>
      <c r="AS37" s="699"/>
      <c r="AT37" s="699"/>
      <c r="AU37" s="699"/>
      <c r="AV37" s="699"/>
      <c r="AW37" s="699"/>
      <c r="AX37" s="699"/>
      <c r="AY37" s="700"/>
      <c r="AZ37" s="661">
        <v>2101434</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20698</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3694009</v>
      </c>
      <c r="CS37" s="662"/>
      <c r="CT37" s="662"/>
      <c r="CU37" s="662"/>
      <c r="CV37" s="662"/>
      <c r="CW37" s="662"/>
      <c r="CX37" s="662"/>
      <c r="CY37" s="663"/>
      <c r="CZ37" s="666">
        <v>1.8</v>
      </c>
      <c r="DA37" s="695"/>
      <c r="DB37" s="695"/>
      <c r="DC37" s="696"/>
      <c r="DD37" s="669">
        <v>3694009</v>
      </c>
      <c r="DE37" s="662"/>
      <c r="DF37" s="662"/>
      <c r="DG37" s="662"/>
      <c r="DH37" s="662"/>
      <c r="DI37" s="662"/>
      <c r="DJ37" s="662"/>
      <c r="DK37" s="663"/>
      <c r="DL37" s="669">
        <v>3694009</v>
      </c>
      <c r="DM37" s="662"/>
      <c r="DN37" s="662"/>
      <c r="DO37" s="662"/>
      <c r="DP37" s="662"/>
      <c r="DQ37" s="662"/>
      <c r="DR37" s="662"/>
      <c r="DS37" s="662"/>
      <c r="DT37" s="662"/>
      <c r="DU37" s="662"/>
      <c r="DV37" s="663"/>
      <c r="DW37" s="666">
        <v>9.3000000000000007</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250416315</v>
      </c>
      <c r="S38" s="713"/>
      <c r="T38" s="713"/>
      <c r="U38" s="713"/>
      <c r="V38" s="713"/>
      <c r="W38" s="713"/>
      <c r="X38" s="713"/>
      <c r="Y38" s="718"/>
      <c r="Z38" s="719">
        <v>100</v>
      </c>
      <c r="AA38" s="719"/>
      <c r="AB38" s="719"/>
      <c r="AC38" s="719"/>
      <c r="AD38" s="720">
        <v>37632362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867975</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33255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40144284</v>
      </c>
      <c r="CS38" s="664"/>
      <c r="CT38" s="664"/>
      <c r="CU38" s="664"/>
      <c r="CV38" s="664"/>
      <c r="CW38" s="664"/>
      <c r="CX38" s="664"/>
      <c r="CY38" s="665"/>
      <c r="CZ38" s="666">
        <v>19.3</v>
      </c>
      <c r="DA38" s="695"/>
      <c r="DB38" s="695"/>
      <c r="DC38" s="696"/>
      <c r="DD38" s="669">
        <v>29477823</v>
      </c>
      <c r="DE38" s="664"/>
      <c r="DF38" s="664"/>
      <c r="DG38" s="664"/>
      <c r="DH38" s="664"/>
      <c r="DI38" s="664"/>
      <c r="DJ38" s="664"/>
      <c r="DK38" s="665"/>
      <c r="DL38" s="669">
        <v>6951993</v>
      </c>
      <c r="DM38" s="664"/>
      <c r="DN38" s="664"/>
      <c r="DO38" s="664"/>
      <c r="DP38" s="664"/>
      <c r="DQ38" s="664"/>
      <c r="DR38" s="664"/>
      <c r="DS38" s="664"/>
      <c r="DT38" s="664"/>
      <c r="DU38" s="664"/>
      <c r="DV38" s="665"/>
      <c r="DW38" s="666">
        <v>17.600000000000001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608647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51845643</v>
      </c>
      <c r="CS39" s="662"/>
      <c r="CT39" s="662"/>
      <c r="CU39" s="662"/>
      <c r="CV39" s="662"/>
      <c r="CW39" s="662"/>
      <c r="CX39" s="662"/>
      <c r="CY39" s="663"/>
      <c r="CZ39" s="666">
        <v>24.9</v>
      </c>
      <c r="DA39" s="695"/>
      <c r="DB39" s="695"/>
      <c r="DC39" s="696"/>
      <c r="DD39" s="669">
        <v>3392437</v>
      </c>
      <c r="DE39" s="662"/>
      <c r="DF39" s="662"/>
      <c r="DG39" s="662"/>
      <c r="DH39" s="662"/>
      <c r="DI39" s="662"/>
      <c r="DJ39" s="662"/>
      <c r="DK39" s="663"/>
      <c r="DL39" s="669" t="s">
        <v>236</v>
      </c>
      <c r="DM39" s="662"/>
      <c r="DN39" s="662"/>
      <c r="DO39" s="662"/>
      <c r="DP39" s="662"/>
      <c r="DQ39" s="662"/>
      <c r="DR39" s="662"/>
      <c r="DS39" s="662"/>
      <c r="DT39" s="662"/>
      <c r="DU39" s="662"/>
      <c r="DV39" s="663"/>
      <c r="DW39" s="666" t="s">
        <v>236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1383578</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173</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1169561</v>
      </c>
      <c r="CS40" s="664"/>
      <c r="CT40" s="664"/>
      <c r="CU40" s="664"/>
      <c r="CV40" s="664"/>
      <c r="CW40" s="664"/>
      <c r="CX40" s="664"/>
      <c r="CY40" s="665"/>
      <c r="CZ40" s="666">
        <v>0.6</v>
      </c>
      <c r="DA40" s="695"/>
      <c r="DB40" s="695"/>
      <c r="DC40" s="696"/>
      <c r="DD40" s="669">
        <v>349066</v>
      </c>
      <c r="DE40" s="664"/>
      <c r="DF40" s="664"/>
      <c r="DG40" s="664"/>
      <c r="DH40" s="664"/>
      <c r="DI40" s="664"/>
      <c r="DJ40" s="664"/>
      <c r="DK40" s="665"/>
      <c r="DL40" s="669" t="s">
        <v>236</v>
      </c>
      <c r="DM40" s="664"/>
      <c r="DN40" s="664"/>
      <c r="DO40" s="664"/>
      <c r="DP40" s="664"/>
      <c r="DQ40" s="664"/>
      <c r="DR40" s="664"/>
      <c r="DS40" s="664"/>
      <c r="DT40" s="664"/>
      <c r="DU40" s="664"/>
      <c r="DV40" s="665"/>
      <c r="DW40" s="666" t="s">
        <v>236</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4438346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127</v>
      </c>
      <c r="DA41" s="695"/>
      <c r="DB41" s="695"/>
      <c r="DC41" s="696"/>
      <c r="DD41" s="669" t="s">
        <v>254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58972288</v>
      </c>
      <c r="CS42" s="664"/>
      <c r="CT42" s="664"/>
      <c r="CU42" s="664"/>
      <c r="CV42" s="664"/>
      <c r="CW42" s="664"/>
      <c r="CX42" s="664"/>
      <c r="CY42" s="665"/>
      <c r="CZ42" s="666">
        <v>28.3</v>
      </c>
      <c r="DA42" s="667"/>
      <c r="DB42" s="667"/>
      <c r="DC42" s="668"/>
      <c r="DD42" s="669">
        <v>7242924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1230505</v>
      </c>
      <c r="CS43" s="662"/>
      <c r="CT43" s="662"/>
      <c r="CU43" s="662"/>
      <c r="CV43" s="662"/>
      <c r="CW43" s="662"/>
      <c r="CX43" s="662"/>
      <c r="CY43" s="663"/>
      <c r="CZ43" s="666">
        <v>0.6</v>
      </c>
      <c r="DA43" s="695"/>
      <c r="DB43" s="695"/>
      <c r="DC43" s="696"/>
      <c r="DD43" s="669">
        <v>1193589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45281118</v>
      </c>
      <c r="CS44" s="664"/>
      <c r="CT44" s="664"/>
      <c r="CU44" s="664"/>
      <c r="CV44" s="664"/>
      <c r="CW44" s="664"/>
      <c r="CX44" s="664"/>
      <c r="CY44" s="665"/>
      <c r="CZ44" s="666">
        <v>21.8</v>
      </c>
      <c r="DA44" s="667"/>
      <c r="DB44" s="667"/>
      <c r="DC44" s="668"/>
      <c r="DD44" s="669">
        <v>5602677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37280147</v>
      </c>
      <c r="CS45" s="662"/>
      <c r="CT45" s="662"/>
      <c r="CU45" s="662"/>
      <c r="CV45" s="662"/>
      <c r="CW45" s="662"/>
      <c r="CX45" s="662"/>
      <c r="CY45" s="663"/>
      <c r="CZ45" s="666">
        <v>17.899999999999999</v>
      </c>
      <c r="DA45" s="695"/>
      <c r="DB45" s="695"/>
      <c r="DC45" s="696"/>
      <c r="DD45" s="669">
        <v>3169935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7252311</v>
      </c>
      <c r="CS46" s="664"/>
      <c r="CT46" s="664"/>
      <c r="CU46" s="664"/>
      <c r="CV46" s="664"/>
      <c r="CW46" s="664"/>
      <c r="CX46" s="664"/>
      <c r="CY46" s="665"/>
      <c r="CZ46" s="666">
        <v>3.5</v>
      </c>
      <c r="DA46" s="667"/>
      <c r="DB46" s="667"/>
      <c r="DC46" s="668"/>
      <c r="DD46" s="669">
        <v>1899842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13691170</v>
      </c>
      <c r="CS47" s="662"/>
      <c r="CT47" s="662"/>
      <c r="CU47" s="662"/>
      <c r="CV47" s="662"/>
      <c r="CW47" s="662"/>
      <c r="CX47" s="662"/>
      <c r="CY47" s="663"/>
      <c r="CZ47" s="666">
        <v>6.6</v>
      </c>
      <c r="DA47" s="695"/>
      <c r="DB47" s="695"/>
      <c r="DC47" s="696"/>
      <c r="DD47" s="669">
        <v>1640247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236</v>
      </c>
      <c r="CS48" s="664"/>
      <c r="CT48" s="664"/>
      <c r="CU48" s="664"/>
      <c r="CV48" s="664"/>
      <c r="CW48" s="664"/>
      <c r="CX48" s="664"/>
      <c r="CY48" s="665"/>
      <c r="CZ48" s="666" t="s">
        <v>173</v>
      </c>
      <c r="DA48" s="667"/>
      <c r="DB48" s="667"/>
      <c r="DC48" s="668"/>
      <c r="DD48" s="669" t="s">
        <v>173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208185348</v>
      </c>
      <c r="CS49" s="677"/>
      <c r="CT49" s="677"/>
      <c r="CU49" s="677"/>
      <c r="CV49" s="677"/>
      <c r="CW49" s="677"/>
      <c r="CX49" s="677"/>
      <c r="CY49" s="678"/>
      <c r="CZ49" s="679">
        <v>100</v>
      </c>
      <c r="DA49" s="680"/>
      <c r="DB49" s="680"/>
      <c r="DC49" s="681"/>
      <c r="DD49" s="682">
        <v>79380908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7HNozXVpZslbXGJLPtbwrvy3s0F+Y6ZpF3nwfKUZO7R5VSDVyQ30Yzw3PgB6omkpNLAWOwIqcE4eNGkFgVoAzw==" saltValue="BzBkcsX8BJAWQOyVk+tU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243959</v>
      </c>
      <c r="R7" s="1194"/>
      <c r="S7" s="1194"/>
      <c r="T7" s="1194"/>
      <c r="U7" s="1194"/>
      <c r="V7" s="1194">
        <v>207518</v>
      </c>
      <c r="W7" s="1194"/>
      <c r="X7" s="1194"/>
      <c r="Y7" s="1194"/>
      <c r="Z7" s="1194"/>
      <c r="AA7" s="1194">
        <v>36441</v>
      </c>
      <c r="AB7" s="1194"/>
      <c r="AC7" s="1194"/>
      <c r="AD7" s="1194"/>
      <c r="AE7" s="1195"/>
      <c r="AF7" s="1196">
        <v>7354</v>
      </c>
      <c r="AG7" s="1197"/>
      <c r="AH7" s="1197"/>
      <c r="AI7" s="1197"/>
      <c r="AJ7" s="1198"/>
      <c r="AK7" s="1180">
        <v>1761</v>
      </c>
      <c r="AL7" s="1181"/>
      <c r="AM7" s="1181"/>
      <c r="AN7" s="1181"/>
      <c r="AO7" s="1181"/>
      <c r="AP7" s="1181">
        <v>76785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-1</v>
      </c>
      <c r="CI7" s="1178"/>
      <c r="CJ7" s="1178"/>
      <c r="CK7" s="1178"/>
      <c r="CL7" s="1179"/>
      <c r="CM7" s="1177">
        <v>139</v>
      </c>
      <c r="CN7" s="1178"/>
      <c r="CO7" s="1178"/>
      <c r="CP7" s="1178"/>
      <c r="CQ7" s="1179"/>
      <c r="CR7" s="1177">
        <v>45</v>
      </c>
      <c r="CS7" s="1178"/>
      <c r="CT7" s="1178"/>
      <c r="CU7" s="1178"/>
      <c r="CV7" s="1179"/>
      <c r="CW7" s="1177" t="s">
        <v>522</v>
      </c>
      <c r="CX7" s="1178"/>
      <c r="CY7" s="1178"/>
      <c r="CZ7" s="1178"/>
      <c r="DA7" s="1179"/>
      <c r="DB7" s="1177" t="s">
        <v>522</v>
      </c>
      <c r="DC7" s="1178"/>
      <c r="DD7" s="1178"/>
      <c r="DE7" s="1178"/>
      <c r="DF7" s="1179"/>
      <c r="DG7" s="1177" t="s">
        <v>522</v>
      </c>
      <c r="DH7" s="1178"/>
      <c r="DI7" s="1178"/>
      <c r="DJ7" s="1178"/>
      <c r="DK7" s="1179"/>
      <c r="DL7" s="1177" t="s">
        <v>522</v>
      </c>
      <c r="DM7" s="1178"/>
      <c r="DN7" s="1178"/>
      <c r="DO7" s="1178"/>
      <c r="DP7" s="1179"/>
      <c r="DQ7" s="1177" t="s">
        <v>522</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699</v>
      </c>
      <c r="R8" s="1133"/>
      <c r="S8" s="1133"/>
      <c r="T8" s="1133"/>
      <c r="U8" s="1133"/>
      <c r="V8" s="1133">
        <v>699</v>
      </c>
      <c r="W8" s="1133"/>
      <c r="X8" s="1133"/>
      <c r="Y8" s="1133"/>
      <c r="Z8" s="1133"/>
      <c r="AA8" s="1133">
        <v>0</v>
      </c>
      <c r="AB8" s="1133"/>
      <c r="AC8" s="1133"/>
      <c r="AD8" s="1133"/>
      <c r="AE8" s="1134"/>
      <c r="AF8" s="1108" t="s">
        <v>384</v>
      </c>
      <c r="AG8" s="1109"/>
      <c r="AH8" s="1109"/>
      <c r="AI8" s="1109"/>
      <c r="AJ8" s="1110"/>
      <c r="AK8" s="1175">
        <v>223</v>
      </c>
      <c r="AL8" s="1176"/>
      <c r="AM8" s="1176"/>
      <c r="AN8" s="1176"/>
      <c r="AO8" s="1176"/>
      <c r="AP8" s="1176">
        <v>537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594</v>
      </c>
      <c r="BT8" s="1104"/>
      <c r="BU8" s="1104"/>
      <c r="BV8" s="1104"/>
      <c r="BW8" s="1104"/>
      <c r="BX8" s="1104"/>
      <c r="BY8" s="1104"/>
      <c r="BZ8" s="1104"/>
      <c r="CA8" s="1104"/>
      <c r="CB8" s="1104"/>
      <c r="CC8" s="1104"/>
      <c r="CD8" s="1104"/>
      <c r="CE8" s="1104"/>
      <c r="CF8" s="1104"/>
      <c r="CG8" s="1105"/>
      <c r="CH8" s="1078">
        <v>-3</v>
      </c>
      <c r="CI8" s="1079"/>
      <c r="CJ8" s="1079"/>
      <c r="CK8" s="1079"/>
      <c r="CL8" s="1080"/>
      <c r="CM8" s="1078">
        <v>182</v>
      </c>
      <c r="CN8" s="1079"/>
      <c r="CO8" s="1079"/>
      <c r="CP8" s="1079"/>
      <c r="CQ8" s="1080"/>
      <c r="CR8" s="1078">
        <v>100</v>
      </c>
      <c r="CS8" s="1079"/>
      <c r="CT8" s="1079"/>
      <c r="CU8" s="1079"/>
      <c r="CV8" s="1080"/>
      <c r="CW8" s="1078" t="s">
        <v>522</v>
      </c>
      <c r="CX8" s="1079"/>
      <c r="CY8" s="1079"/>
      <c r="CZ8" s="1079"/>
      <c r="DA8" s="1080"/>
      <c r="DB8" s="1078" t="s">
        <v>522</v>
      </c>
      <c r="DC8" s="1079"/>
      <c r="DD8" s="1079"/>
      <c r="DE8" s="1079"/>
      <c r="DF8" s="1080"/>
      <c r="DG8" s="1078" t="s">
        <v>522</v>
      </c>
      <c r="DH8" s="1079"/>
      <c r="DI8" s="1079"/>
      <c r="DJ8" s="1079"/>
      <c r="DK8" s="1080"/>
      <c r="DL8" s="1078" t="s">
        <v>522</v>
      </c>
      <c r="DM8" s="1079"/>
      <c r="DN8" s="1079"/>
      <c r="DO8" s="1079"/>
      <c r="DP8" s="1080"/>
      <c r="DQ8" s="1078" t="s">
        <v>522</v>
      </c>
      <c r="DR8" s="1079"/>
      <c r="DS8" s="1079"/>
      <c r="DT8" s="1079"/>
      <c r="DU8" s="1080"/>
      <c r="DV8" s="1081"/>
      <c r="DW8" s="1082"/>
      <c r="DX8" s="1082"/>
      <c r="DY8" s="1082"/>
      <c r="DZ8" s="1083"/>
      <c r="EA8" s="254"/>
    </row>
    <row r="9" spans="1:131" s="255" customFormat="1" ht="26.25" customHeight="1" x14ac:dyDescent="0.15">
      <c r="A9" s="261">
        <v>3</v>
      </c>
      <c r="B9" s="1126" t="s">
        <v>385</v>
      </c>
      <c r="C9" s="1127"/>
      <c r="D9" s="1127"/>
      <c r="E9" s="1127"/>
      <c r="F9" s="1127"/>
      <c r="G9" s="1127"/>
      <c r="H9" s="1127"/>
      <c r="I9" s="1127"/>
      <c r="J9" s="1127"/>
      <c r="K9" s="1127"/>
      <c r="L9" s="1127"/>
      <c r="M9" s="1127"/>
      <c r="N9" s="1127"/>
      <c r="O9" s="1127"/>
      <c r="P9" s="1128"/>
      <c r="Q9" s="1132">
        <v>13073</v>
      </c>
      <c r="R9" s="1133"/>
      <c r="S9" s="1133"/>
      <c r="T9" s="1133"/>
      <c r="U9" s="1133"/>
      <c r="V9" s="1133">
        <v>7262</v>
      </c>
      <c r="W9" s="1133"/>
      <c r="X9" s="1133"/>
      <c r="Y9" s="1133"/>
      <c r="Z9" s="1133"/>
      <c r="AA9" s="1133">
        <v>5811</v>
      </c>
      <c r="AB9" s="1133"/>
      <c r="AC9" s="1133"/>
      <c r="AD9" s="1133"/>
      <c r="AE9" s="1134"/>
      <c r="AF9" s="1108">
        <v>594</v>
      </c>
      <c r="AG9" s="1109"/>
      <c r="AH9" s="1109"/>
      <c r="AI9" s="1109"/>
      <c r="AJ9" s="1110"/>
      <c r="AK9" s="1175">
        <v>4771</v>
      </c>
      <c r="AL9" s="1176"/>
      <c r="AM9" s="1176"/>
      <c r="AN9" s="1176"/>
      <c r="AO9" s="1176"/>
      <c r="AP9" s="1176" t="s">
        <v>522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595</v>
      </c>
      <c r="BT9" s="1104"/>
      <c r="BU9" s="1104"/>
      <c r="BV9" s="1104"/>
      <c r="BW9" s="1104"/>
      <c r="BX9" s="1104"/>
      <c r="BY9" s="1104"/>
      <c r="BZ9" s="1104"/>
      <c r="CA9" s="1104"/>
      <c r="CB9" s="1104"/>
      <c r="CC9" s="1104"/>
      <c r="CD9" s="1104"/>
      <c r="CE9" s="1104"/>
      <c r="CF9" s="1104"/>
      <c r="CG9" s="1105"/>
      <c r="CH9" s="1078">
        <v>0</v>
      </c>
      <c r="CI9" s="1079"/>
      <c r="CJ9" s="1079"/>
      <c r="CK9" s="1079"/>
      <c r="CL9" s="1080"/>
      <c r="CM9" s="1078">
        <v>61</v>
      </c>
      <c r="CN9" s="1079"/>
      <c r="CO9" s="1079"/>
      <c r="CP9" s="1079"/>
      <c r="CQ9" s="1080"/>
      <c r="CR9" s="1078">
        <v>25</v>
      </c>
      <c r="CS9" s="1079"/>
      <c r="CT9" s="1079"/>
      <c r="CU9" s="1079"/>
      <c r="CV9" s="1080"/>
      <c r="CW9" s="1078">
        <v>12</v>
      </c>
      <c r="CX9" s="1079"/>
      <c r="CY9" s="1079"/>
      <c r="CZ9" s="1079"/>
      <c r="DA9" s="1080"/>
      <c r="DB9" s="1078" t="s">
        <v>522</v>
      </c>
      <c r="DC9" s="1079"/>
      <c r="DD9" s="1079"/>
      <c r="DE9" s="1079"/>
      <c r="DF9" s="1080"/>
      <c r="DG9" s="1078" t="s">
        <v>522</v>
      </c>
      <c r="DH9" s="1079"/>
      <c r="DI9" s="1079"/>
      <c r="DJ9" s="1079"/>
      <c r="DK9" s="1080"/>
      <c r="DL9" s="1078" t="s">
        <v>522</v>
      </c>
      <c r="DM9" s="1079"/>
      <c r="DN9" s="1079"/>
      <c r="DO9" s="1079"/>
      <c r="DP9" s="1080"/>
      <c r="DQ9" s="1078" t="s">
        <v>522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596</v>
      </c>
      <c r="BT10" s="1104"/>
      <c r="BU10" s="1104"/>
      <c r="BV10" s="1104"/>
      <c r="BW10" s="1104"/>
      <c r="BX10" s="1104"/>
      <c r="BY10" s="1104"/>
      <c r="BZ10" s="1104"/>
      <c r="CA10" s="1104"/>
      <c r="CB10" s="1104"/>
      <c r="CC10" s="1104"/>
      <c r="CD10" s="1104"/>
      <c r="CE10" s="1104"/>
      <c r="CF10" s="1104"/>
      <c r="CG10" s="1105"/>
      <c r="CH10" s="1078">
        <v>53</v>
      </c>
      <c r="CI10" s="1079"/>
      <c r="CJ10" s="1079"/>
      <c r="CK10" s="1079"/>
      <c r="CL10" s="1080"/>
      <c r="CM10" s="1078">
        <v>101</v>
      </c>
      <c r="CN10" s="1079"/>
      <c r="CO10" s="1079"/>
      <c r="CP10" s="1079"/>
      <c r="CQ10" s="1080"/>
      <c r="CR10" s="1078">
        <v>1</v>
      </c>
      <c r="CS10" s="1079"/>
      <c r="CT10" s="1079"/>
      <c r="CU10" s="1079"/>
      <c r="CV10" s="1080"/>
      <c r="CW10" s="1078">
        <v>5</v>
      </c>
      <c r="CX10" s="1079"/>
      <c r="CY10" s="1079"/>
      <c r="CZ10" s="1079"/>
      <c r="DA10" s="1080"/>
      <c r="DB10" s="1078">
        <v>51</v>
      </c>
      <c r="DC10" s="1079"/>
      <c r="DD10" s="1079"/>
      <c r="DE10" s="1079"/>
      <c r="DF10" s="1080"/>
      <c r="DG10" s="1078" t="s">
        <v>522</v>
      </c>
      <c r="DH10" s="1079"/>
      <c r="DI10" s="1079"/>
      <c r="DJ10" s="1079"/>
      <c r="DK10" s="1080"/>
      <c r="DL10" s="1078" t="s">
        <v>522</v>
      </c>
      <c r="DM10" s="1079"/>
      <c r="DN10" s="1079"/>
      <c r="DO10" s="1079"/>
      <c r="DP10" s="1080"/>
      <c r="DQ10" s="1078" t="s">
        <v>522</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597</v>
      </c>
      <c r="BT11" s="1104"/>
      <c r="BU11" s="1104"/>
      <c r="BV11" s="1104"/>
      <c r="BW11" s="1104"/>
      <c r="BX11" s="1104"/>
      <c r="BY11" s="1104"/>
      <c r="BZ11" s="1104"/>
      <c r="CA11" s="1104"/>
      <c r="CB11" s="1104"/>
      <c r="CC11" s="1104"/>
      <c r="CD11" s="1104"/>
      <c r="CE11" s="1104"/>
      <c r="CF11" s="1104"/>
      <c r="CG11" s="1105"/>
      <c r="CH11" s="1078">
        <v>6</v>
      </c>
      <c r="CI11" s="1079"/>
      <c r="CJ11" s="1079"/>
      <c r="CK11" s="1079"/>
      <c r="CL11" s="1080"/>
      <c r="CM11" s="1078">
        <v>120</v>
      </c>
      <c r="CN11" s="1079"/>
      <c r="CO11" s="1079"/>
      <c r="CP11" s="1079"/>
      <c r="CQ11" s="1080"/>
      <c r="CR11" s="1078">
        <v>30</v>
      </c>
      <c r="CS11" s="1079"/>
      <c r="CT11" s="1079"/>
      <c r="CU11" s="1079"/>
      <c r="CV11" s="1080"/>
      <c r="CW11" s="1078">
        <v>4</v>
      </c>
      <c r="CX11" s="1079"/>
      <c r="CY11" s="1079"/>
      <c r="CZ11" s="1079"/>
      <c r="DA11" s="1080"/>
      <c r="DB11" s="1078" t="s">
        <v>522</v>
      </c>
      <c r="DC11" s="1079"/>
      <c r="DD11" s="1079"/>
      <c r="DE11" s="1079"/>
      <c r="DF11" s="1080"/>
      <c r="DG11" s="1078" t="s">
        <v>522</v>
      </c>
      <c r="DH11" s="1079"/>
      <c r="DI11" s="1079"/>
      <c r="DJ11" s="1079"/>
      <c r="DK11" s="1080"/>
      <c r="DL11" s="1078" t="s">
        <v>522</v>
      </c>
      <c r="DM11" s="1079"/>
      <c r="DN11" s="1079"/>
      <c r="DO11" s="1079"/>
      <c r="DP11" s="1080"/>
      <c r="DQ11" s="1078" t="s">
        <v>522</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598</v>
      </c>
      <c r="BT12" s="1104"/>
      <c r="BU12" s="1104"/>
      <c r="BV12" s="1104"/>
      <c r="BW12" s="1104"/>
      <c r="BX12" s="1104"/>
      <c r="BY12" s="1104"/>
      <c r="BZ12" s="1104"/>
      <c r="CA12" s="1104"/>
      <c r="CB12" s="1104"/>
      <c r="CC12" s="1104"/>
      <c r="CD12" s="1104"/>
      <c r="CE12" s="1104"/>
      <c r="CF12" s="1104"/>
      <c r="CG12" s="1105"/>
      <c r="CH12" s="1078">
        <v>-45</v>
      </c>
      <c r="CI12" s="1079"/>
      <c r="CJ12" s="1079"/>
      <c r="CK12" s="1079"/>
      <c r="CL12" s="1080"/>
      <c r="CM12" s="1078">
        <v>124</v>
      </c>
      <c r="CN12" s="1079"/>
      <c r="CO12" s="1079"/>
      <c r="CP12" s="1079"/>
      <c r="CQ12" s="1080"/>
      <c r="CR12" s="1078">
        <v>45</v>
      </c>
      <c r="CS12" s="1079"/>
      <c r="CT12" s="1079"/>
      <c r="CU12" s="1079"/>
      <c r="CV12" s="1080"/>
      <c r="CW12" s="1078" t="s">
        <v>522</v>
      </c>
      <c r="CX12" s="1079"/>
      <c r="CY12" s="1079"/>
      <c r="CZ12" s="1079"/>
      <c r="DA12" s="1080"/>
      <c r="DB12" s="1078" t="s">
        <v>522</v>
      </c>
      <c r="DC12" s="1079"/>
      <c r="DD12" s="1079"/>
      <c r="DE12" s="1079"/>
      <c r="DF12" s="1080"/>
      <c r="DG12" s="1078" t="s">
        <v>522</v>
      </c>
      <c r="DH12" s="1079"/>
      <c r="DI12" s="1079"/>
      <c r="DJ12" s="1079"/>
      <c r="DK12" s="1080"/>
      <c r="DL12" s="1078" t="s">
        <v>522</v>
      </c>
      <c r="DM12" s="1079"/>
      <c r="DN12" s="1079"/>
      <c r="DO12" s="1079"/>
      <c r="DP12" s="1080"/>
      <c r="DQ12" s="1078" t="s">
        <v>522</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599</v>
      </c>
      <c r="BT13" s="1104"/>
      <c r="BU13" s="1104"/>
      <c r="BV13" s="1104"/>
      <c r="BW13" s="1104"/>
      <c r="BX13" s="1104"/>
      <c r="BY13" s="1104"/>
      <c r="BZ13" s="1104"/>
      <c r="CA13" s="1104"/>
      <c r="CB13" s="1104"/>
      <c r="CC13" s="1104"/>
      <c r="CD13" s="1104"/>
      <c r="CE13" s="1104"/>
      <c r="CF13" s="1104"/>
      <c r="CG13" s="1105"/>
      <c r="CH13" s="1078">
        <v>1</v>
      </c>
      <c r="CI13" s="1079"/>
      <c r="CJ13" s="1079"/>
      <c r="CK13" s="1079"/>
      <c r="CL13" s="1080"/>
      <c r="CM13" s="1078">
        <v>11</v>
      </c>
      <c r="CN13" s="1079"/>
      <c r="CO13" s="1079"/>
      <c r="CP13" s="1079"/>
      <c r="CQ13" s="1080"/>
      <c r="CR13" s="1078">
        <v>3</v>
      </c>
      <c r="CS13" s="1079"/>
      <c r="CT13" s="1079"/>
      <c r="CU13" s="1079"/>
      <c r="CV13" s="1080"/>
      <c r="CW13" s="1078" t="s">
        <v>522</v>
      </c>
      <c r="CX13" s="1079"/>
      <c r="CY13" s="1079"/>
      <c r="CZ13" s="1079"/>
      <c r="DA13" s="1080"/>
      <c r="DB13" s="1078" t="s">
        <v>522</v>
      </c>
      <c r="DC13" s="1079"/>
      <c r="DD13" s="1079"/>
      <c r="DE13" s="1079"/>
      <c r="DF13" s="1080"/>
      <c r="DG13" s="1078" t="s">
        <v>522</v>
      </c>
      <c r="DH13" s="1079"/>
      <c r="DI13" s="1079"/>
      <c r="DJ13" s="1079"/>
      <c r="DK13" s="1080"/>
      <c r="DL13" s="1078" t="s">
        <v>522</v>
      </c>
      <c r="DM13" s="1079"/>
      <c r="DN13" s="1079"/>
      <c r="DO13" s="1079"/>
      <c r="DP13" s="1080"/>
      <c r="DQ13" s="1078" t="s">
        <v>522</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250873</v>
      </c>
      <c r="R23" s="1158"/>
      <c r="S23" s="1158"/>
      <c r="T23" s="1158"/>
      <c r="U23" s="1158"/>
      <c r="V23" s="1158">
        <v>208621</v>
      </c>
      <c r="W23" s="1158"/>
      <c r="X23" s="1158"/>
      <c r="Y23" s="1158"/>
      <c r="Z23" s="1158"/>
      <c r="AA23" s="1158">
        <v>42252</v>
      </c>
      <c r="AB23" s="1158"/>
      <c r="AC23" s="1158"/>
      <c r="AD23" s="1158"/>
      <c r="AE23" s="1159"/>
      <c r="AF23" s="1160">
        <v>7948</v>
      </c>
      <c r="AG23" s="1158"/>
      <c r="AH23" s="1158"/>
      <c r="AI23" s="1158"/>
      <c r="AJ23" s="1161"/>
      <c r="AK23" s="1162"/>
      <c r="AL23" s="1163"/>
      <c r="AM23" s="1163"/>
      <c r="AN23" s="1163"/>
      <c r="AO23" s="1163"/>
      <c r="AP23" s="1158">
        <v>77322</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17060</v>
      </c>
      <c r="R28" s="1143"/>
      <c r="S28" s="1143"/>
      <c r="T28" s="1143"/>
      <c r="U28" s="1143"/>
      <c r="V28" s="1143">
        <v>17054</v>
      </c>
      <c r="W28" s="1143"/>
      <c r="X28" s="1143"/>
      <c r="Y28" s="1143"/>
      <c r="Z28" s="1143"/>
      <c r="AA28" s="1143">
        <v>6</v>
      </c>
      <c r="AB28" s="1143"/>
      <c r="AC28" s="1143"/>
      <c r="AD28" s="1143"/>
      <c r="AE28" s="1144"/>
      <c r="AF28" s="1145">
        <v>6</v>
      </c>
      <c r="AG28" s="1143"/>
      <c r="AH28" s="1143"/>
      <c r="AI28" s="1143"/>
      <c r="AJ28" s="1146"/>
      <c r="AK28" s="1147">
        <v>1169</v>
      </c>
      <c r="AL28" s="1135"/>
      <c r="AM28" s="1135"/>
      <c r="AN28" s="1135"/>
      <c r="AO28" s="1135"/>
      <c r="AP28" s="1135" t="s">
        <v>522</v>
      </c>
      <c r="AQ28" s="1135"/>
      <c r="AR28" s="1135"/>
      <c r="AS28" s="1135"/>
      <c r="AT28" s="1135"/>
      <c r="AU28" s="1135" t="s">
        <v>522</v>
      </c>
      <c r="AV28" s="1135"/>
      <c r="AW28" s="1135"/>
      <c r="AX28" s="1135"/>
      <c r="AY28" s="1135"/>
      <c r="AZ28" s="1136" t="s">
        <v>522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1718</v>
      </c>
      <c r="R29" s="1133"/>
      <c r="S29" s="1133"/>
      <c r="T29" s="1133"/>
      <c r="U29" s="1133"/>
      <c r="V29" s="1133">
        <v>1700</v>
      </c>
      <c r="W29" s="1133"/>
      <c r="X29" s="1133"/>
      <c r="Y29" s="1133"/>
      <c r="Z29" s="1133"/>
      <c r="AA29" s="1133">
        <v>17</v>
      </c>
      <c r="AB29" s="1133"/>
      <c r="AC29" s="1133"/>
      <c r="AD29" s="1133"/>
      <c r="AE29" s="1134"/>
      <c r="AF29" s="1108">
        <v>17</v>
      </c>
      <c r="AG29" s="1109"/>
      <c r="AH29" s="1109"/>
      <c r="AI29" s="1109"/>
      <c r="AJ29" s="1110"/>
      <c r="AK29" s="1069">
        <v>453</v>
      </c>
      <c r="AL29" s="1060"/>
      <c r="AM29" s="1060"/>
      <c r="AN29" s="1060"/>
      <c r="AO29" s="1060"/>
      <c r="AP29" s="1060" t="s">
        <v>522</v>
      </c>
      <c r="AQ29" s="1060"/>
      <c r="AR29" s="1060"/>
      <c r="AS29" s="1060"/>
      <c r="AT29" s="1060"/>
      <c r="AU29" s="1060" t="s">
        <v>522</v>
      </c>
      <c r="AV29" s="1060"/>
      <c r="AW29" s="1060"/>
      <c r="AX29" s="1060"/>
      <c r="AY29" s="1060"/>
      <c r="AZ29" s="1131" t="s">
        <v>522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13865</v>
      </c>
      <c r="R30" s="1133"/>
      <c r="S30" s="1133"/>
      <c r="T30" s="1133"/>
      <c r="U30" s="1133"/>
      <c r="V30" s="1133">
        <v>13408</v>
      </c>
      <c r="W30" s="1133"/>
      <c r="X30" s="1133"/>
      <c r="Y30" s="1133"/>
      <c r="Z30" s="1133"/>
      <c r="AA30" s="1133">
        <v>457</v>
      </c>
      <c r="AB30" s="1133"/>
      <c r="AC30" s="1133"/>
      <c r="AD30" s="1133"/>
      <c r="AE30" s="1134"/>
      <c r="AF30" s="1108">
        <v>457</v>
      </c>
      <c r="AG30" s="1109"/>
      <c r="AH30" s="1109"/>
      <c r="AI30" s="1109"/>
      <c r="AJ30" s="1110"/>
      <c r="AK30" s="1069">
        <v>1873</v>
      </c>
      <c r="AL30" s="1060"/>
      <c r="AM30" s="1060"/>
      <c r="AN30" s="1060"/>
      <c r="AO30" s="1060"/>
      <c r="AP30" s="1060" t="s">
        <v>522</v>
      </c>
      <c r="AQ30" s="1060"/>
      <c r="AR30" s="1060"/>
      <c r="AS30" s="1060"/>
      <c r="AT30" s="1060"/>
      <c r="AU30" s="1060" t="s">
        <v>522</v>
      </c>
      <c r="AV30" s="1060"/>
      <c r="AW30" s="1060"/>
      <c r="AX30" s="1060"/>
      <c r="AY30" s="1060"/>
      <c r="AZ30" s="1131" t="s">
        <v>522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5060</v>
      </c>
      <c r="R31" s="1133"/>
      <c r="S31" s="1133"/>
      <c r="T31" s="1133"/>
      <c r="U31" s="1133"/>
      <c r="V31" s="1133">
        <v>5059</v>
      </c>
      <c r="W31" s="1133"/>
      <c r="X31" s="1133"/>
      <c r="Y31" s="1133"/>
      <c r="Z31" s="1133"/>
      <c r="AA31" s="1133">
        <v>1</v>
      </c>
      <c r="AB31" s="1133"/>
      <c r="AC31" s="1133"/>
      <c r="AD31" s="1133"/>
      <c r="AE31" s="1134"/>
      <c r="AF31" s="1108" t="s">
        <v>404</v>
      </c>
      <c r="AG31" s="1109"/>
      <c r="AH31" s="1109"/>
      <c r="AI31" s="1109"/>
      <c r="AJ31" s="1110"/>
      <c r="AK31" s="1069">
        <v>2101</v>
      </c>
      <c r="AL31" s="1060"/>
      <c r="AM31" s="1060"/>
      <c r="AN31" s="1060"/>
      <c r="AO31" s="1060"/>
      <c r="AP31" s="1060">
        <v>3870</v>
      </c>
      <c r="AQ31" s="1060"/>
      <c r="AR31" s="1060"/>
      <c r="AS31" s="1060"/>
      <c r="AT31" s="1060"/>
      <c r="AU31" s="1060">
        <v>2761</v>
      </c>
      <c r="AV31" s="1060"/>
      <c r="AW31" s="1060"/>
      <c r="AX31" s="1060"/>
      <c r="AY31" s="1060"/>
      <c r="AZ31" s="1131" t="s">
        <v>522</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387</v>
      </c>
      <c r="R32" s="1133"/>
      <c r="S32" s="1133"/>
      <c r="T32" s="1133"/>
      <c r="U32" s="1133"/>
      <c r="V32" s="1133">
        <v>387</v>
      </c>
      <c r="W32" s="1133"/>
      <c r="X32" s="1133"/>
      <c r="Y32" s="1133"/>
      <c r="Z32" s="1133"/>
      <c r="AA32" s="1133" t="s">
        <v>522</v>
      </c>
      <c r="AB32" s="1133"/>
      <c r="AC32" s="1133"/>
      <c r="AD32" s="1133"/>
      <c r="AE32" s="1134"/>
      <c r="AF32" s="1108" t="s">
        <v>384</v>
      </c>
      <c r="AG32" s="1109"/>
      <c r="AH32" s="1109"/>
      <c r="AI32" s="1109"/>
      <c r="AJ32" s="1110"/>
      <c r="AK32" s="1069">
        <v>180</v>
      </c>
      <c r="AL32" s="1060"/>
      <c r="AM32" s="1060"/>
      <c r="AN32" s="1060"/>
      <c r="AO32" s="1060"/>
      <c r="AP32" s="1060">
        <v>472</v>
      </c>
      <c r="AQ32" s="1060"/>
      <c r="AR32" s="1060"/>
      <c r="AS32" s="1060"/>
      <c r="AT32" s="1060"/>
      <c r="AU32" s="1060">
        <v>333</v>
      </c>
      <c r="AV32" s="1060"/>
      <c r="AW32" s="1060"/>
      <c r="AX32" s="1060"/>
      <c r="AY32" s="1060"/>
      <c r="AZ32" s="1131" t="s">
        <v>522</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53108</v>
      </c>
      <c r="R33" s="1133"/>
      <c r="S33" s="1133"/>
      <c r="T33" s="1133"/>
      <c r="U33" s="1133"/>
      <c r="V33" s="1133">
        <v>32609</v>
      </c>
      <c r="W33" s="1133"/>
      <c r="X33" s="1133"/>
      <c r="Y33" s="1133"/>
      <c r="Z33" s="1133"/>
      <c r="AA33" s="1133">
        <v>20499</v>
      </c>
      <c r="AB33" s="1133"/>
      <c r="AC33" s="1133"/>
      <c r="AD33" s="1133"/>
      <c r="AE33" s="1134"/>
      <c r="AF33" s="1108">
        <v>1364</v>
      </c>
      <c r="AG33" s="1109"/>
      <c r="AH33" s="1109"/>
      <c r="AI33" s="1109"/>
      <c r="AJ33" s="1110"/>
      <c r="AK33" s="1069">
        <v>33134</v>
      </c>
      <c r="AL33" s="1060"/>
      <c r="AM33" s="1060"/>
      <c r="AN33" s="1060"/>
      <c r="AO33" s="1060"/>
      <c r="AP33" s="1060">
        <v>39002</v>
      </c>
      <c r="AQ33" s="1060"/>
      <c r="AR33" s="1060"/>
      <c r="AS33" s="1060"/>
      <c r="AT33" s="1060"/>
      <c r="AU33" s="1060">
        <v>32060</v>
      </c>
      <c r="AV33" s="1060"/>
      <c r="AW33" s="1060"/>
      <c r="AX33" s="1060"/>
      <c r="AY33" s="1060"/>
      <c r="AZ33" s="1131" t="s">
        <v>522</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22</v>
      </c>
      <c r="R34" s="1133"/>
      <c r="S34" s="1133"/>
      <c r="T34" s="1133"/>
      <c r="U34" s="1133"/>
      <c r="V34" s="1133">
        <v>22</v>
      </c>
      <c r="W34" s="1133"/>
      <c r="X34" s="1133"/>
      <c r="Y34" s="1133"/>
      <c r="Z34" s="1133"/>
      <c r="AA34" s="1133" t="s">
        <v>522</v>
      </c>
      <c r="AB34" s="1133"/>
      <c r="AC34" s="1133"/>
      <c r="AD34" s="1133"/>
      <c r="AE34" s="1134"/>
      <c r="AF34" s="1108" t="s">
        <v>384</v>
      </c>
      <c r="AG34" s="1109"/>
      <c r="AH34" s="1109"/>
      <c r="AI34" s="1109"/>
      <c r="AJ34" s="1110"/>
      <c r="AK34" s="1069">
        <v>17</v>
      </c>
      <c r="AL34" s="1060"/>
      <c r="AM34" s="1060"/>
      <c r="AN34" s="1060"/>
      <c r="AO34" s="1060"/>
      <c r="AP34" s="1060">
        <v>111</v>
      </c>
      <c r="AQ34" s="1060"/>
      <c r="AR34" s="1060"/>
      <c r="AS34" s="1060"/>
      <c r="AT34" s="1060"/>
      <c r="AU34" s="1060">
        <v>111</v>
      </c>
      <c r="AV34" s="1060"/>
      <c r="AW34" s="1060"/>
      <c r="AX34" s="1060"/>
      <c r="AY34" s="1060"/>
      <c r="AZ34" s="1131" t="s">
        <v>522</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456</v>
      </c>
      <c r="R35" s="1133"/>
      <c r="S35" s="1133"/>
      <c r="T35" s="1133"/>
      <c r="U35" s="1133"/>
      <c r="V35" s="1133">
        <v>456</v>
      </c>
      <c r="W35" s="1133"/>
      <c r="X35" s="1133"/>
      <c r="Y35" s="1133"/>
      <c r="Z35" s="1133"/>
      <c r="AA35" s="1133" t="s">
        <v>522</v>
      </c>
      <c r="AB35" s="1133"/>
      <c r="AC35" s="1133"/>
      <c r="AD35" s="1133"/>
      <c r="AE35" s="1134"/>
      <c r="AF35" s="1108" t="s">
        <v>412</v>
      </c>
      <c r="AG35" s="1109"/>
      <c r="AH35" s="1109"/>
      <c r="AI35" s="1109"/>
      <c r="AJ35" s="1110"/>
      <c r="AK35" s="1069">
        <v>256</v>
      </c>
      <c r="AL35" s="1060"/>
      <c r="AM35" s="1060"/>
      <c r="AN35" s="1060"/>
      <c r="AO35" s="1060"/>
      <c r="AP35" s="1060">
        <v>2583</v>
      </c>
      <c r="AQ35" s="1060"/>
      <c r="AR35" s="1060"/>
      <c r="AS35" s="1060"/>
      <c r="AT35" s="1060"/>
      <c r="AU35" s="1060">
        <v>2457</v>
      </c>
      <c r="AV35" s="1060"/>
      <c r="AW35" s="1060"/>
      <c r="AX35" s="1060"/>
      <c r="AY35" s="1060"/>
      <c r="AZ35" s="1131" t="s">
        <v>522</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413</v>
      </c>
      <c r="C36" s="1127"/>
      <c r="D36" s="1127"/>
      <c r="E36" s="1127"/>
      <c r="F36" s="1127"/>
      <c r="G36" s="1127"/>
      <c r="H36" s="1127"/>
      <c r="I36" s="1127"/>
      <c r="J36" s="1127"/>
      <c r="K36" s="1127"/>
      <c r="L36" s="1127"/>
      <c r="M36" s="1127"/>
      <c r="N36" s="1127"/>
      <c r="O36" s="1127"/>
      <c r="P36" s="1128"/>
      <c r="Q36" s="1132">
        <v>70</v>
      </c>
      <c r="R36" s="1133"/>
      <c r="S36" s="1133"/>
      <c r="T36" s="1133"/>
      <c r="U36" s="1133"/>
      <c r="V36" s="1133">
        <v>68</v>
      </c>
      <c r="W36" s="1133"/>
      <c r="X36" s="1133"/>
      <c r="Y36" s="1133"/>
      <c r="Z36" s="1133"/>
      <c r="AA36" s="1133">
        <v>3</v>
      </c>
      <c r="AB36" s="1133"/>
      <c r="AC36" s="1133"/>
      <c r="AD36" s="1133"/>
      <c r="AE36" s="1134"/>
      <c r="AF36" s="1108">
        <v>3</v>
      </c>
      <c r="AG36" s="1109"/>
      <c r="AH36" s="1109"/>
      <c r="AI36" s="1109"/>
      <c r="AJ36" s="1110"/>
      <c r="AK36" s="1069">
        <v>47</v>
      </c>
      <c r="AL36" s="1060"/>
      <c r="AM36" s="1060"/>
      <c r="AN36" s="1060"/>
      <c r="AO36" s="1060"/>
      <c r="AP36" s="1060">
        <v>125</v>
      </c>
      <c r="AQ36" s="1060"/>
      <c r="AR36" s="1060"/>
      <c r="AS36" s="1060"/>
      <c r="AT36" s="1060"/>
      <c r="AU36" s="1060">
        <v>125</v>
      </c>
      <c r="AV36" s="1060"/>
      <c r="AW36" s="1060"/>
      <c r="AX36" s="1060"/>
      <c r="AY36" s="1060"/>
      <c r="AZ36" s="1131" t="s">
        <v>522</v>
      </c>
      <c r="BA36" s="1131"/>
      <c r="BB36" s="1131"/>
      <c r="BC36" s="1131"/>
      <c r="BD36" s="1131"/>
      <c r="BE36" s="1121" t="s">
        <v>414</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415</v>
      </c>
      <c r="C37" s="1127"/>
      <c r="D37" s="1127"/>
      <c r="E37" s="1127"/>
      <c r="F37" s="1127"/>
      <c r="G37" s="1127"/>
      <c r="H37" s="1127"/>
      <c r="I37" s="1127"/>
      <c r="J37" s="1127"/>
      <c r="K37" s="1127"/>
      <c r="L37" s="1127"/>
      <c r="M37" s="1127"/>
      <c r="N37" s="1127"/>
      <c r="O37" s="1127"/>
      <c r="P37" s="1128"/>
      <c r="Q37" s="1132">
        <v>1304</v>
      </c>
      <c r="R37" s="1133"/>
      <c r="S37" s="1133"/>
      <c r="T37" s="1133"/>
      <c r="U37" s="1133"/>
      <c r="V37" s="1133">
        <v>1304</v>
      </c>
      <c r="W37" s="1133"/>
      <c r="X37" s="1133"/>
      <c r="Y37" s="1133"/>
      <c r="Z37" s="1133"/>
      <c r="AA37" s="1133" t="s">
        <v>522</v>
      </c>
      <c r="AB37" s="1133"/>
      <c r="AC37" s="1133"/>
      <c r="AD37" s="1133"/>
      <c r="AE37" s="1134"/>
      <c r="AF37" s="1108" t="s">
        <v>416</v>
      </c>
      <c r="AG37" s="1109"/>
      <c r="AH37" s="1109"/>
      <c r="AI37" s="1109"/>
      <c r="AJ37" s="1110"/>
      <c r="AK37" s="1069">
        <v>868</v>
      </c>
      <c r="AL37" s="1060"/>
      <c r="AM37" s="1060"/>
      <c r="AN37" s="1060"/>
      <c r="AO37" s="1060"/>
      <c r="AP37" s="1060" t="s">
        <v>522</v>
      </c>
      <c r="AQ37" s="1060"/>
      <c r="AR37" s="1060"/>
      <c r="AS37" s="1060"/>
      <c r="AT37" s="1060"/>
      <c r="AU37" s="1060" t="s">
        <v>522</v>
      </c>
      <c r="AV37" s="1060"/>
      <c r="AW37" s="1060"/>
      <c r="AX37" s="1060"/>
      <c r="AY37" s="1060"/>
      <c r="AZ37" s="1131" t="s">
        <v>522</v>
      </c>
      <c r="BA37" s="1131"/>
      <c r="BB37" s="1131"/>
      <c r="BC37" s="1131"/>
      <c r="BD37" s="1131"/>
      <c r="BE37" s="1121" t="s">
        <v>407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1847</v>
      </c>
      <c r="AG63" s="1048"/>
      <c r="AH63" s="1048"/>
      <c r="AI63" s="1048"/>
      <c r="AJ63" s="1119"/>
      <c r="AK63" s="1120"/>
      <c r="AL63" s="1052"/>
      <c r="AM63" s="1052"/>
      <c r="AN63" s="1052"/>
      <c r="AO63" s="1052"/>
      <c r="AP63" s="1048">
        <v>46163</v>
      </c>
      <c r="AQ63" s="1048"/>
      <c r="AR63" s="1048"/>
      <c r="AS63" s="1048"/>
      <c r="AT63" s="1048"/>
      <c r="AU63" s="1048">
        <v>37847</v>
      </c>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5585</v>
      </c>
      <c r="R68" s="1071"/>
      <c r="S68" s="1071"/>
      <c r="T68" s="1071"/>
      <c r="U68" s="1071"/>
      <c r="V68" s="1071">
        <v>5530</v>
      </c>
      <c r="W68" s="1071"/>
      <c r="X68" s="1071"/>
      <c r="Y68" s="1071"/>
      <c r="Z68" s="1071"/>
      <c r="AA68" s="1071">
        <v>55</v>
      </c>
      <c r="AB68" s="1071"/>
      <c r="AC68" s="1071"/>
      <c r="AD68" s="1071"/>
      <c r="AE68" s="1071"/>
      <c r="AF68" s="1071">
        <v>55</v>
      </c>
      <c r="AG68" s="1071"/>
      <c r="AH68" s="1071"/>
      <c r="AI68" s="1071"/>
      <c r="AJ68" s="1071"/>
      <c r="AK68" s="1071">
        <v>65</v>
      </c>
      <c r="AL68" s="1071"/>
      <c r="AM68" s="1071"/>
      <c r="AN68" s="1071"/>
      <c r="AO68" s="1071"/>
      <c r="AP68" s="1071">
        <v>596</v>
      </c>
      <c r="AQ68" s="1071"/>
      <c r="AR68" s="1071"/>
      <c r="AS68" s="1071"/>
      <c r="AT68" s="1071"/>
      <c r="AU68" s="1071">
        <v>441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6281</v>
      </c>
      <c r="R69" s="1060"/>
      <c r="S69" s="1060"/>
      <c r="T69" s="1060"/>
      <c r="U69" s="1060"/>
      <c r="V69" s="1060">
        <v>8469</v>
      </c>
      <c r="W69" s="1060"/>
      <c r="X69" s="1060"/>
      <c r="Y69" s="1060"/>
      <c r="Z69" s="1060"/>
      <c r="AA69" s="1060">
        <v>-2188</v>
      </c>
      <c r="AB69" s="1060"/>
      <c r="AC69" s="1060"/>
      <c r="AD69" s="1060"/>
      <c r="AE69" s="1060"/>
      <c r="AF69" s="1060">
        <v>-795</v>
      </c>
      <c r="AG69" s="1060"/>
      <c r="AH69" s="1060"/>
      <c r="AI69" s="1060"/>
      <c r="AJ69" s="1060"/>
      <c r="AK69" s="1060">
        <v>767</v>
      </c>
      <c r="AL69" s="1060"/>
      <c r="AM69" s="1060"/>
      <c r="AN69" s="1060"/>
      <c r="AO69" s="1060"/>
      <c r="AP69" s="1060">
        <v>10067</v>
      </c>
      <c r="AQ69" s="1060"/>
      <c r="AR69" s="1060"/>
      <c r="AS69" s="1060"/>
      <c r="AT69" s="1060"/>
      <c r="AU69" s="1060">
        <v>1947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12068</v>
      </c>
      <c r="R70" s="1060"/>
      <c r="S70" s="1060"/>
      <c r="T70" s="1060"/>
      <c r="U70" s="1060"/>
      <c r="V70" s="1060">
        <v>11720</v>
      </c>
      <c r="W70" s="1060"/>
      <c r="X70" s="1060"/>
      <c r="Y70" s="1060"/>
      <c r="Z70" s="1060"/>
      <c r="AA70" s="1060">
        <v>347</v>
      </c>
      <c r="AB70" s="1060"/>
      <c r="AC70" s="1060"/>
      <c r="AD70" s="1060"/>
      <c r="AE70" s="1060"/>
      <c r="AF70" s="1060">
        <v>347</v>
      </c>
      <c r="AG70" s="1060"/>
      <c r="AH70" s="1060"/>
      <c r="AI70" s="1060"/>
      <c r="AJ70" s="1060"/>
      <c r="AK70" s="1060" t="s">
        <v>522</v>
      </c>
      <c r="AL70" s="1060"/>
      <c r="AM70" s="1060"/>
      <c r="AN70" s="1060"/>
      <c r="AO70" s="1060"/>
      <c r="AP70" s="1060" t="s">
        <v>522</v>
      </c>
      <c r="AQ70" s="1060"/>
      <c r="AR70" s="1060"/>
      <c r="AS70" s="1060"/>
      <c r="AT70" s="1060"/>
      <c r="AU70" s="1060" t="s">
        <v>522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146</v>
      </c>
      <c r="R71" s="1060"/>
      <c r="S71" s="1060"/>
      <c r="T71" s="1060"/>
      <c r="U71" s="1060"/>
      <c r="V71" s="1060">
        <v>138</v>
      </c>
      <c r="W71" s="1060"/>
      <c r="X71" s="1060"/>
      <c r="Y71" s="1060"/>
      <c r="Z71" s="1060"/>
      <c r="AA71" s="1060">
        <v>7</v>
      </c>
      <c r="AB71" s="1060"/>
      <c r="AC71" s="1060"/>
      <c r="AD71" s="1060"/>
      <c r="AE71" s="1060"/>
      <c r="AF71" s="1060">
        <v>7</v>
      </c>
      <c r="AG71" s="1060"/>
      <c r="AH71" s="1060"/>
      <c r="AI71" s="1060"/>
      <c r="AJ71" s="1060"/>
      <c r="AK71" s="1060" t="s">
        <v>522</v>
      </c>
      <c r="AL71" s="1060"/>
      <c r="AM71" s="1060"/>
      <c r="AN71" s="1060"/>
      <c r="AO71" s="1060"/>
      <c r="AP71" s="1060" t="s">
        <v>522</v>
      </c>
      <c r="AQ71" s="1060"/>
      <c r="AR71" s="1060"/>
      <c r="AS71" s="1060"/>
      <c r="AT71" s="1060"/>
      <c r="AU71" s="1060" t="s">
        <v>522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269</v>
      </c>
      <c r="R72" s="1060"/>
      <c r="S72" s="1060"/>
      <c r="T72" s="1060"/>
      <c r="U72" s="1060"/>
      <c r="V72" s="1060">
        <v>158</v>
      </c>
      <c r="W72" s="1060"/>
      <c r="X72" s="1060"/>
      <c r="Y72" s="1060"/>
      <c r="Z72" s="1060"/>
      <c r="AA72" s="1060">
        <v>111</v>
      </c>
      <c r="AB72" s="1060"/>
      <c r="AC72" s="1060"/>
      <c r="AD72" s="1060"/>
      <c r="AE72" s="1060"/>
      <c r="AF72" s="1060">
        <v>111</v>
      </c>
      <c r="AG72" s="1060"/>
      <c r="AH72" s="1060"/>
      <c r="AI72" s="1060"/>
      <c r="AJ72" s="1060"/>
      <c r="AK72" s="1060">
        <v>37</v>
      </c>
      <c r="AL72" s="1060"/>
      <c r="AM72" s="1060"/>
      <c r="AN72" s="1060"/>
      <c r="AO72" s="1060"/>
      <c r="AP72" s="1060" t="s">
        <v>522</v>
      </c>
      <c r="AQ72" s="1060"/>
      <c r="AR72" s="1060"/>
      <c r="AS72" s="1060"/>
      <c r="AT72" s="1060"/>
      <c r="AU72" s="1060" t="s">
        <v>522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259116</v>
      </c>
      <c r="R73" s="1060"/>
      <c r="S73" s="1060"/>
      <c r="T73" s="1060"/>
      <c r="U73" s="1060"/>
      <c r="V73" s="1060">
        <v>249624</v>
      </c>
      <c r="W73" s="1060"/>
      <c r="X73" s="1060"/>
      <c r="Y73" s="1060"/>
      <c r="Z73" s="1060"/>
      <c r="AA73" s="1060">
        <v>9492</v>
      </c>
      <c r="AB73" s="1060"/>
      <c r="AC73" s="1060"/>
      <c r="AD73" s="1060"/>
      <c r="AE73" s="1060"/>
      <c r="AF73" s="1060">
        <v>9491</v>
      </c>
      <c r="AG73" s="1060"/>
      <c r="AH73" s="1060"/>
      <c r="AI73" s="1060"/>
      <c r="AJ73" s="1060"/>
      <c r="AK73" s="1060">
        <v>7985</v>
      </c>
      <c r="AL73" s="1060"/>
      <c r="AM73" s="1060"/>
      <c r="AN73" s="1060"/>
      <c r="AO73" s="1060"/>
      <c r="AP73" s="1060" t="s">
        <v>522</v>
      </c>
      <c r="AQ73" s="1060"/>
      <c r="AR73" s="1060"/>
      <c r="AS73" s="1060"/>
      <c r="AT73" s="1060"/>
      <c r="AU73" s="1060" t="s">
        <v>522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9216</v>
      </c>
      <c r="AG88" s="1048"/>
      <c r="AH88" s="1048"/>
      <c r="AI88" s="1048"/>
      <c r="AJ88" s="1048"/>
      <c r="AK88" s="1052"/>
      <c r="AL88" s="1052"/>
      <c r="AM88" s="1052"/>
      <c r="AN88" s="1052"/>
      <c r="AO88" s="1052"/>
      <c r="AP88" s="1048">
        <v>10663</v>
      </c>
      <c r="AQ88" s="1048"/>
      <c r="AR88" s="1048"/>
      <c r="AS88" s="1048"/>
      <c r="AT88" s="1048"/>
      <c r="AU88" s="1048">
        <v>2388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249</v>
      </c>
      <c r="CS102" s="1040"/>
      <c r="CT102" s="1040"/>
      <c r="CU102" s="1040"/>
      <c r="CV102" s="1041"/>
      <c r="CW102" s="1039">
        <v>21</v>
      </c>
      <c r="CX102" s="1040"/>
      <c r="CY102" s="1040"/>
      <c r="CZ102" s="1040"/>
      <c r="DA102" s="1041"/>
      <c r="DB102" s="1039">
        <v>51</v>
      </c>
      <c r="DC102" s="1040"/>
      <c r="DD102" s="1040"/>
      <c r="DE102" s="1040"/>
      <c r="DF102" s="1041"/>
      <c r="DG102" s="1039" t="s">
        <v>522</v>
      </c>
      <c r="DH102" s="1040"/>
      <c r="DI102" s="1040"/>
      <c r="DJ102" s="1040"/>
      <c r="DK102" s="1041"/>
      <c r="DL102" s="1039" t="s">
        <v>522</v>
      </c>
      <c r="DM102" s="1040"/>
      <c r="DN102" s="1040"/>
      <c r="DO102" s="1040"/>
      <c r="DP102" s="1041"/>
      <c r="DQ102" s="1039" t="s">
        <v>522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303</v>
      </c>
      <c r="AG109" s="983"/>
      <c r="AH109" s="983"/>
      <c r="AI109" s="983"/>
      <c r="AJ109" s="984"/>
      <c r="AK109" s="985" t="s">
        <v>302</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303</v>
      </c>
      <c r="BW109" s="983"/>
      <c r="BX109" s="983"/>
      <c r="BY109" s="983"/>
      <c r="BZ109" s="984"/>
      <c r="CA109" s="985" t="s">
        <v>302</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303</v>
      </c>
      <c r="DM109" s="983"/>
      <c r="DN109" s="983"/>
      <c r="DO109" s="983"/>
      <c r="DP109" s="984"/>
      <c r="DQ109" s="985" t="s">
        <v>302</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6914405</v>
      </c>
      <c r="AB110" s="976"/>
      <c r="AC110" s="976"/>
      <c r="AD110" s="976"/>
      <c r="AE110" s="977"/>
      <c r="AF110" s="978">
        <v>5930524</v>
      </c>
      <c r="AG110" s="976"/>
      <c r="AH110" s="976"/>
      <c r="AI110" s="976"/>
      <c r="AJ110" s="977"/>
      <c r="AK110" s="978">
        <v>6555973</v>
      </c>
      <c r="AL110" s="976"/>
      <c r="AM110" s="976"/>
      <c r="AN110" s="976"/>
      <c r="AO110" s="977"/>
      <c r="AP110" s="979">
        <v>19.7</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75143238</v>
      </c>
      <c r="BR110" s="923"/>
      <c r="BS110" s="923"/>
      <c r="BT110" s="923"/>
      <c r="BU110" s="923"/>
      <c r="BV110" s="923">
        <v>77220904</v>
      </c>
      <c r="BW110" s="923"/>
      <c r="BX110" s="923"/>
      <c r="BY110" s="923"/>
      <c r="BZ110" s="923"/>
      <c r="CA110" s="923">
        <v>77321666</v>
      </c>
      <c r="CB110" s="923"/>
      <c r="CC110" s="923"/>
      <c r="CD110" s="923"/>
      <c r="CE110" s="923"/>
      <c r="CF110" s="947">
        <v>232.9</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416</v>
      </c>
      <c r="DM110" s="923"/>
      <c r="DN110" s="923"/>
      <c r="DO110" s="923"/>
      <c r="DP110" s="923"/>
      <c r="DQ110" s="923" t="s">
        <v>416</v>
      </c>
      <c r="DR110" s="923"/>
      <c r="DS110" s="923"/>
      <c r="DT110" s="923"/>
      <c r="DU110" s="923"/>
      <c r="DV110" s="924" t="s">
        <v>444</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444</v>
      </c>
      <c r="AB111" s="1004"/>
      <c r="AC111" s="1004"/>
      <c r="AD111" s="1004"/>
      <c r="AE111" s="1005"/>
      <c r="AF111" s="1006" t="s">
        <v>444</v>
      </c>
      <c r="AG111" s="1004"/>
      <c r="AH111" s="1004"/>
      <c r="AI111" s="1004"/>
      <c r="AJ111" s="1005"/>
      <c r="AK111" s="1006" t="s">
        <v>444</v>
      </c>
      <c r="AL111" s="1004"/>
      <c r="AM111" s="1004"/>
      <c r="AN111" s="1004"/>
      <c r="AO111" s="1005"/>
      <c r="AP111" s="1007" t="s">
        <v>444</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t="s">
        <v>416</v>
      </c>
      <c r="BR111" s="895"/>
      <c r="BS111" s="895"/>
      <c r="BT111" s="895"/>
      <c r="BU111" s="895"/>
      <c r="BV111" s="895" t="s">
        <v>444</v>
      </c>
      <c r="BW111" s="895"/>
      <c r="BX111" s="895"/>
      <c r="BY111" s="895"/>
      <c r="BZ111" s="895"/>
      <c r="CA111" s="895" t="s">
        <v>416</v>
      </c>
      <c r="CB111" s="895"/>
      <c r="CC111" s="895"/>
      <c r="CD111" s="895"/>
      <c r="CE111" s="895"/>
      <c r="CF111" s="956" t="s">
        <v>416</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416</v>
      </c>
      <c r="DH111" s="895"/>
      <c r="DI111" s="895"/>
      <c r="DJ111" s="895"/>
      <c r="DK111" s="895"/>
      <c r="DL111" s="895" t="s">
        <v>416</v>
      </c>
      <c r="DM111" s="895"/>
      <c r="DN111" s="895"/>
      <c r="DO111" s="895"/>
      <c r="DP111" s="895"/>
      <c r="DQ111" s="895" t="s">
        <v>444</v>
      </c>
      <c r="DR111" s="895"/>
      <c r="DS111" s="895"/>
      <c r="DT111" s="895"/>
      <c r="DU111" s="895"/>
      <c r="DV111" s="872" t="s">
        <v>448</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416</v>
      </c>
      <c r="AB112" s="858"/>
      <c r="AC112" s="858"/>
      <c r="AD112" s="858"/>
      <c r="AE112" s="859"/>
      <c r="AF112" s="860" t="s">
        <v>416</v>
      </c>
      <c r="AG112" s="858"/>
      <c r="AH112" s="858"/>
      <c r="AI112" s="858"/>
      <c r="AJ112" s="859"/>
      <c r="AK112" s="860" t="s">
        <v>416</v>
      </c>
      <c r="AL112" s="858"/>
      <c r="AM112" s="858"/>
      <c r="AN112" s="858"/>
      <c r="AO112" s="859"/>
      <c r="AP112" s="905" t="s">
        <v>127</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44071900</v>
      </c>
      <c r="BR112" s="895"/>
      <c r="BS112" s="895"/>
      <c r="BT112" s="895"/>
      <c r="BU112" s="895"/>
      <c r="BV112" s="895">
        <v>43038106</v>
      </c>
      <c r="BW112" s="895"/>
      <c r="BX112" s="895"/>
      <c r="BY112" s="895"/>
      <c r="BZ112" s="895"/>
      <c r="CA112" s="895">
        <v>37847603</v>
      </c>
      <c r="CB112" s="895"/>
      <c r="CC112" s="895"/>
      <c r="CD112" s="895"/>
      <c r="CE112" s="895"/>
      <c r="CF112" s="956">
        <v>114</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416</v>
      </c>
      <c r="DH112" s="895"/>
      <c r="DI112" s="895"/>
      <c r="DJ112" s="895"/>
      <c r="DK112" s="895"/>
      <c r="DL112" s="895" t="s">
        <v>444</v>
      </c>
      <c r="DM112" s="895"/>
      <c r="DN112" s="895"/>
      <c r="DO112" s="895"/>
      <c r="DP112" s="895"/>
      <c r="DQ112" s="895" t="s">
        <v>444</v>
      </c>
      <c r="DR112" s="895"/>
      <c r="DS112" s="895"/>
      <c r="DT112" s="895"/>
      <c r="DU112" s="895"/>
      <c r="DV112" s="872" t="s">
        <v>416</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3137666</v>
      </c>
      <c r="AB113" s="1004"/>
      <c r="AC113" s="1004"/>
      <c r="AD113" s="1004"/>
      <c r="AE113" s="1005"/>
      <c r="AF113" s="1006">
        <v>3187437</v>
      </c>
      <c r="AG113" s="1004"/>
      <c r="AH113" s="1004"/>
      <c r="AI113" s="1004"/>
      <c r="AJ113" s="1005"/>
      <c r="AK113" s="1006">
        <v>2832653</v>
      </c>
      <c r="AL113" s="1004"/>
      <c r="AM113" s="1004"/>
      <c r="AN113" s="1004"/>
      <c r="AO113" s="1005"/>
      <c r="AP113" s="1007">
        <v>8.5</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3005542</v>
      </c>
      <c r="BR113" s="895"/>
      <c r="BS113" s="895"/>
      <c r="BT113" s="895"/>
      <c r="BU113" s="895"/>
      <c r="BV113" s="895">
        <v>2664134</v>
      </c>
      <c r="BW113" s="895"/>
      <c r="BX113" s="895"/>
      <c r="BY113" s="895"/>
      <c r="BZ113" s="895"/>
      <c r="CA113" s="895">
        <v>2388623</v>
      </c>
      <c r="CB113" s="895"/>
      <c r="CC113" s="895"/>
      <c r="CD113" s="895"/>
      <c r="CE113" s="895"/>
      <c r="CF113" s="956">
        <v>7.2</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444</v>
      </c>
      <c r="DM113" s="858"/>
      <c r="DN113" s="858"/>
      <c r="DO113" s="858"/>
      <c r="DP113" s="859"/>
      <c r="DQ113" s="860" t="s">
        <v>444</v>
      </c>
      <c r="DR113" s="858"/>
      <c r="DS113" s="858"/>
      <c r="DT113" s="858"/>
      <c r="DU113" s="859"/>
      <c r="DV113" s="905" t="s">
        <v>444</v>
      </c>
      <c r="DW113" s="906"/>
      <c r="DX113" s="906"/>
      <c r="DY113" s="906"/>
      <c r="DZ113" s="907"/>
    </row>
    <row r="114" spans="1:130" s="246" customFormat="1" ht="26.25" customHeight="1" x14ac:dyDescent="0.15">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671489</v>
      </c>
      <c r="AB114" s="858"/>
      <c r="AC114" s="858"/>
      <c r="AD114" s="858"/>
      <c r="AE114" s="859"/>
      <c r="AF114" s="860">
        <v>516720</v>
      </c>
      <c r="AG114" s="858"/>
      <c r="AH114" s="858"/>
      <c r="AI114" s="858"/>
      <c r="AJ114" s="859"/>
      <c r="AK114" s="860">
        <v>453416</v>
      </c>
      <c r="AL114" s="858"/>
      <c r="AM114" s="858"/>
      <c r="AN114" s="858"/>
      <c r="AO114" s="859"/>
      <c r="AP114" s="905">
        <v>1.4</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9892324</v>
      </c>
      <c r="BR114" s="895"/>
      <c r="BS114" s="895"/>
      <c r="BT114" s="895"/>
      <c r="BU114" s="895"/>
      <c r="BV114" s="895">
        <v>9527147</v>
      </c>
      <c r="BW114" s="895"/>
      <c r="BX114" s="895"/>
      <c r="BY114" s="895"/>
      <c r="BZ114" s="895"/>
      <c r="CA114" s="895">
        <v>9149426</v>
      </c>
      <c r="CB114" s="895"/>
      <c r="CC114" s="895"/>
      <c r="CD114" s="895"/>
      <c r="CE114" s="895"/>
      <c r="CF114" s="956">
        <v>27.6</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444</v>
      </c>
      <c r="DM114" s="858"/>
      <c r="DN114" s="858"/>
      <c r="DO114" s="858"/>
      <c r="DP114" s="859"/>
      <c r="DQ114" s="860" t="s">
        <v>416</v>
      </c>
      <c r="DR114" s="858"/>
      <c r="DS114" s="858"/>
      <c r="DT114" s="858"/>
      <c r="DU114" s="859"/>
      <c r="DV114" s="905" t="s">
        <v>127</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619</v>
      </c>
      <c r="AB115" s="1004"/>
      <c r="AC115" s="1004"/>
      <c r="AD115" s="1004"/>
      <c r="AE115" s="1005"/>
      <c r="AF115" s="1006">
        <v>970</v>
      </c>
      <c r="AG115" s="1004"/>
      <c r="AH115" s="1004"/>
      <c r="AI115" s="1004"/>
      <c r="AJ115" s="1005"/>
      <c r="AK115" s="1006">
        <v>4879</v>
      </c>
      <c r="AL115" s="1004"/>
      <c r="AM115" s="1004"/>
      <c r="AN115" s="1004"/>
      <c r="AO115" s="1005"/>
      <c r="AP115" s="1007">
        <v>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v>103282</v>
      </c>
      <c r="BR115" s="895"/>
      <c r="BS115" s="895"/>
      <c r="BT115" s="895"/>
      <c r="BU115" s="895"/>
      <c r="BV115" s="895">
        <v>87263</v>
      </c>
      <c r="BW115" s="895"/>
      <c r="BX115" s="895"/>
      <c r="BY115" s="895"/>
      <c r="BZ115" s="895"/>
      <c r="CA115" s="895">
        <v>76701</v>
      </c>
      <c r="CB115" s="895"/>
      <c r="CC115" s="895"/>
      <c r="CD115" s="895"/>
      <c r="CE115" s="895"/>
      <c r="CF115" s="956">
        <v>0.2</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416</v>
      </c>
      <c r="DH115" s="858"/>
      <c r="DI115" s="858"/>
      <c r="DJ115" s="858"/>
      <c r="DK115" s="859"/>
      <c r="DL115" s="860" t="s">
        <v>416</v>
      </c>
      <c r="DM115" s="858"/>
      <c r="DN115" s="858"/>
      <c r="DO115" s="858"/>
      <c r="DP115" s="859"/>
      <c r="DQ115" s="860" t="s">
        <v>127</v>
      </c>
      <c r="DR115" s="858"/>
      <c r="DS115" s="858"/>
      <c r="DT115" s="858"/>
      <c r="DU115" s="859"/>
      <c r="DV115" s="905" t="s">
        <v>416</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416</v>
      </c>
      <c r="AB116" s="858"/>
      <c r="AC116" s="858"/>
      <c r="AD116" s="858"/>
      <c r="AE116" s="859"/>
      <c r="AF116" s="860" t="s">
        <v>127</v>
      </c>
      <c r="AG116" s="858"/>
      <c r="AH116" s="858"/>
      <c r="AI116" s="858"/>
      <c r="AJ116" s="859"/>
      <c r="AK116" s="860" t="s">
        <v>444</v>
      </c>
      <c r="AL116" s="858"/>
      <c r="AM116" s="858"/>
      <c r="AN116" s="858"/>
      <c r="AO116" s="859"/>
      <c r="AP116" s="905" t="s">
        <v>444</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444</v>
      </c>
      <c r="BR116" s="895"/>
      <c r="BS116" s="895"/>
      <c r="BT116" s="895"/>
      <c r="BU116" s="895"/>
      <c r="BV116" s="895" t="s">
        <v>444</v>
      </c>
      <c r="BW116" s="895"/>
      <c r="BX116" s="895"/>
      <c r="BY116" s="895"/>
      <c r="BZ116" s="895"/>
      <c r="CA116" s="895" t="s">
        <v>444</v>
      </c>
      <c r="CB116" s="895"/>
      <c r="CC116" s="895"/>
      <c r="CD116" s="895"/>
      <c r="CE116" s="895"/>
      <c r="CF116" s="956" t="s">
        <v>444</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444</v>
      </c>
      <c r="DH116" s="858"/>
      <c r="DI116" s="858"/>
      <c r="DJ116" s="858"/>
      <c r="DK116" s="859"/>
      <c r="DL116" s="860" t="s">
        <v>444</v>
      </c>
      <c r="DM116" s="858"/>
      <c r="DN116" s="858"/>
      <c r="DO116" s="858"/>
      <c r="DP116" s="859"/>
      <c r="DQ116" s="860" t="s">
        <v>444</v>
      </c>
      <c r="DR116" s="858"/>
      <c r="DS116" s="858"/>
      <c r="DT116" s="858"/>
      <c r="DU116" s="859"/>
      <c r="DV116" s="905" t="s">
        <v>416</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10724179</v>
      </c>
      <c r="AB117" s="990"/>
      <c r="AC117" s="990"/>
      <c r="AD117" s="990"/>
      <c r="AE117" s="991"/>
      <c r="AF117" s="992">
        <v>9635651</v>
      </c>
      <c r="AG117" s="990"/>
      <c r="AH117" s="990"/>
      <c r="AI117" s="990"/>
      <c r="AJ117" s="991"/>
      <c r="AK117" s="992">
        <v>9846921</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448</v>
      </c>
      <c r="BR117" s="895"/>
      <c r="BS117" s="895"/>
      <c r="BT117" s="895"/>
      <c r="BU117" s="895"/>
      <c r="BV117" s="895" t="s">
        <v>444</v>
      </c>
      <c r="BW117" s="895"/>
      <c r="BX117" s="895"/>
      <c r="BY117" s="895"/>
      <c r="BZ117" s="895"/>
      <c r="CA117" s="895" t="s">
        <v>416</v>
      </c>
      <c r="CB117" s="895"/>
      <c r="CC117" s="895"/>
      <c r="CD117" s="895"/>
      <c r="CE117" s="895"/>
      <c r="CF117" s="956" t="s">
        <v>444</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444</v>
      </c>
      <c r="DH117" s="858"/>
      <c r="DI117" s="858"/>
      <c r="DJ117" s="858"/>
      <c r="DK117" s="859"/>
      <c r="DL117" s="860" t="s">
        <v>444</v>
      </c>
      <c r="DM117" s="858"/>
      <c r="DN117" s="858"/>
      <c r="DO117" s="858"/>
      <c r="DP117" s="859"/>
      <c r="DQ117" s="860" t="s">
        <v>444</v>
      </c>
      <c r="DR117" s="858"/>
      <c r="DS117" s="858"/>
      <c r="DT117" s="858"/>
      <c r="DU117" s="859"/>
      <c r="DV117" s="905" t="s">
        <v>444</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303</v>
      </c>
      <c r="AG118" s="983"/>
      <c r="AH118" s="983"/>
      <c r="AI118" s="983"/>
      <c r="AJ118" s="984"/>
      <c r="AK118" s="985" t="s">
        <v>302</v>
      </c>
      <c r="AL118" s="983"/>
      <c r="AM118" s="983"/>
      <c r="AN118" s="983"/>
      <c r="AO118" s="984"/>
      <c r="AP118" s="986" t="s">
        <v>438</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448</v>
      </c>
      <c r="BR118" s="926"/>
      <c r="BS118" s="926"/>
      <c r="BT118" s="926"/>
      <c r="BU118" s="926"/>
      <c r="BV118" s="926" t="s">
        <v>416</v>
      </c>
      <c r="BW118" s="926"/>
      <c r="BX118" s="926"/>
      <c r="BY118" s="926"/>
      <c r="BZ118" s="926"/>
      <c r="CA118" s="926" t="s">
        <v>444</v>
      </c>
      <c r="CB118" s="926"/>
      <c r="CC118" s="926"/>
      <c r="CD118" s="926"/>
      <c r="CE118" s="926"/>
      <c r="CF118" s="956" t="s">
        <v>444</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444</v>
      </c>
      <c r="DH118" s="858"/>
      <c r="DI118" s="858"/>
      <c r="DJ118" s="858"/>
      <c r="DK118" s="859"/>
      <c r="DL118" s="860" t="s">
        <v>444</v>
      </c>
      <c r="DM118" s="858"/>
      <c r="DN118" s="858"/>
      <c r="DO118" s="858"/>
      <c r="DP118" s="859"/>
      <c r="DQ118" s="860" t="s">
        <v>444</v>
      </c>
      <c r="DR118" s="858"/>
      <c r="DS118" s="858"/>
      <c r="DT118" s="858"/>
      <c r="DU118" s="859"/>
      <c r="DV118" s="905" t="s">
        <v>444</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416</v>
      </c>
      <c r="AB119" s="976"/>
      <c r="AC119" s="976"/>
      <c r="AD119" s="976"/>
      <c r="AE119" s="977"/>
      <c r="AF119" s="978" t="s">
        <v>444</v>
      </c>
      <c r="AG119" s="976"/>
      <c r="AH119" s="976"/>
      <c r="AI119" s="976"/>
      <c r="AJ119" s="977"/>
      <c r="AK119" s="978" t="s">
        <v>444</v>
      </c>
      <c r="AL119" s="976"/>
      <c r="AM119" s="976"/>
      <c r="AN119" s="976"/>
      <c r="AO119" s="977"/>
      <c r="AP119" s="979" t="s">
        <v>444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470</v>
      </c>
      <c r="BP119" s="959"/>
      <c r="BQ119" s="963">
        <v>132216286</v>
      </c>
      <c r="BR119" s="926"/>
      <c r="BS119" s="926"/>
      <c r="BT119" s="926"/>
      <c r="BU119" s="926"/>
      <c r="BV119" s="926">
        <v>132537554</v>
      </c>
      <c r="BW119" s="926"/>
      <c r="BX119" s="926"/>
      <c r="BY119" s="926"/>
      <c r="BZ119" s="926"/>
      <c r="CA119" s="926">
        <v>126784019</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444</v>
      </c>
      <c r="DH119" s="841"/>
      <c r="DI119" s="841"/>
      <c r="DJ119" s="841"/>
      <c r="DK119" s="842"/>
      <c r="DL119" s="843" t="s">
        <v>444</v>
      </c>
      <c r="DM119" s="841"/>
      <c r="DN119" s="841"/>
      <c r="DO119" s="841"/>
      <c r="DP119" s="842"/>
      <c r="DQ119" s="843" t="s">
        <v>444</v>
      </c>
      <c r="DR119" s="841"/>
      <c r="DS119" s="841"/>
      <c r="DT119" s="841"/>
      <c r="DU119" s="842"/>
      <c r="DV119" s="929" t="s">
        <v>448</v>
      </c>
      <c r="DW119" s="930"/>
      <c r="DX119" s="930"/>
      <c r="DY119" s="930"/>
      <c r="DZ119" s="931"/>
    </row>
    <row r="120" spans="1:130" s="246" customFormat="1" ht="26.25" customHeight="1" x14ac:dyDescent="0.15">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416</v>
      </c>
      <c r="AB120" s="858"/>
      <c r="AC120" s="858"/>
      <c r="AD120" s="858"/>
      <c r="AE120" s="859"/>
      <c r="AF120" s="860" t="s">
        <v>444</v>
      </c>
      <c r="AG120" s="858"/>
      <c r="AH120" s="858"/>
      <c r="AI120" s="858"/>
      <c r="AJ120" s="859"/>
      <c r="AK120" s="860" t="s">
        <v>416</v>
      </c>
      <c r="AL120" s="858"/>
      <c r="AM120" s="858"/>
      <c r="AN120" s="858"/>
      <c r="AO120" s="859"/>
      <c r="AP120" s="905" t="s">
        <v>444</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32733751</v>
      </c>
      <c r="BR120" s="923"/>
      <c r="BS120" s="923"/>
      <c r="BT120" s="923"/>
      <c r="BU120" s="923"/>
      <c r="BV120" s="923">
        <v>35862245</v>
      </c>
      <c r="BW120" s="923"/>
      <c r="BX120" s="923"/>
      <c r="BY120" s="923"/>
      <c r="BZ120" s="923"/>
      <c r="CA120" s="923">
        <v>39447018</v>
      </c>
      <c r="CB120" s="923"/>
      <c r="CC120" s="923"/>
      <c r="CD120" s="923"/>
      <c r="CE120" s="923"/>
      <c r="CF120" s="947">
        <v>118.8</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37645717</v>
      </c>
      <c r="DH120" s="923"/>
      <c r="DI120" s="923"/>
      <c r="DJ120" s="923"/>
      <c r="DK120" s="923"/>
      <c r="DL120" s="923">
        <v>35028144</v>
      </c>
      <c r="DM120" s="923"/>
      <c r="DN120" s="923"/>
      <c r="DO120" s="923"/>
      <c r="DP120" s="923"/>
      <c r="DQ120" s="923">
        <v>32060051</v>
      </c>
      <c r="DR120" s="923"/>
      <c r="DS120" s="923"/>
      <c r="DT120" s="923"/>
      <c r="DU120" s="923"/>
      <c r="DV120" s="924">
        <v>96.6</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444</v>
      </c>
      <c r="AG121" s="858"/>
      <c r="AH121" s="858"/>
      <c r="AI121" s="858"/>
      <c r="AJ121" s="859"/>
      <c r="AK121" s="860" t="s">
        <v>444</v>
      </c>
      <c r="AL121" s="858"/>
      <c r="AM121" s="858"/>
      <c r="AN121" s="858"/>
      <c r="AO121" s="859"/>
      <c r="AP121" s="905" t="s">
        <v>444</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20435916</v>
      </c>
      <c r="BR121" s="895"/>
      <c r="BS121" s="895"/>
      <c r="BT121" s="895"/>
      <c r="BU121" s="895"/>
      <c r="BV121" s="895">
        <v>24257267</v>
      </c>
      <c r="BW121" s="895"/>
      <c r="BX121" s="895"/>
      <c r="BY121" s="895"/>
      <c r="BZ121" s="895"/>
      <c r="CA121" s="895">
        <v>23439270</v>
      </c>
      <c r="CB121" s="895"/>
      <c r="CC121" s="895"/>
      <c r="CD121" s="895"/>
      <c r="CE121" s="895"/>
      <c r="CF121" s="956">
        <v>70.599999999999994</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3422497</v>
      </c>
      <c r="DH121" s="895"/>
      <c r="DI121" s="895"/>
      <c r="DJ121" s="895"/>
      <c r="DK121" s="895"/>
      <c r="DL121" s="895">
        <v>3659196</v>
      </c>
      <c r="DM121" s="895"/>
      <c r="DN121" s="895"/>
      <c r="DO121" s="895"/>
      <c r="DP121" s="895"/>
      <c r="DQ121" s="895">
        <v>2761137</v>
      </c>
      <c r="DR121" s="895"/>
      <c r="DS121" s="895"/>
      <c r="DT121" s="895"/>
      <c r="DU121" s="895"/>
      <c r="DV121" s="872">
        <v>8.3000000000000007</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444</v>
      </c>
      <c r="AB122" s="858"/>
      <c r="AC122" s="858"/>
      <c r="AD122" s="858"/>
      <c r="AE122" s="859"/>
      <c r="AF122" s="860" t="s">
        <v>444</v>
      </c>
      <c r="AG122" s="858"/>
      <c r="AH122" s="858"/>
      <c r="AI122" s="858"/>
      <c r="AJ122" s="859"/>
      <c r="AK122" s="860" t="s">
        <v>444</v>
      </c>
      <c r="AL122" s="858"/>
      <c r="AM122" s="858"/>
      <c r="AN122" s="858"/>
      <c r="AO122" s="859"/>
      <c r="AP122" s="905" t="s">
        <v>444</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70565324</v>
      </c>
      <c r="BR122" s="926"/>
      <c r="BS122" s="926"/>
      <c r="BT122" s="926"/>
      <c r="BU122" s="926"/>
      <c r="BV122" s="926">
        <v>70040905</v>
      </c>
      <c r="BW122" s="926"/>
      <c r="BX122" s="926"/>
      <c r="BY122" s="926"/>
      <c r="BZ122" s="926"/>
      <c r="CA122" s="926">
        <v>70081925</v>
      </c>
      <c r="CB122" s="926"/>
      <c r="CC122" s="926"/>
      <c r="CD122" s="926"/>
      <c r="CE122" s="926"/>
      <c r="CF122" s="927">
        <v>211.1</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2286169</v>
      </c>
      <c r="DH122" s="895"/>
      <c r="DI122" s="895"/>
      <c r="DJ122" s="895"/>
      <c r="DK122" s="895"/>
      <c r="DL122" s="895">
        <v>2501999</v>
      </c>
      <c r="DM122" s="895"/>
      <c r="DN122" s="895"/>
      <c r="DO122" s="895"/>
      <c r="DP122" s="895"/>
      <c r="DQ122" s="895">
        <v>2456788</v>
      </c>
      <c r="DR122" s="895"/>
      <c r="DS122" s="895"/>
      <c r="DT122" s="895"/>
      <c r="DU122" s="895"/>
      <c r="DV122" s="872">
        <v>7.4</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444</v>
      </c>
      <c r="AB123" s="858"/>
      <c r="AC123" s="858"/>
      <c r="AD123" s="858"/>
      <c r="AE123" s="859"/>
      <c r="AF123" s="860" t="s">
        <v>444</v>
      </c>
      <c r="AG123" s="858"/>
      <c r="AH123" s="858"/>
      <c r="AI123" s="858"/>
      <c r="AJ123" s="859"/>
      <c r="AK123" s="860" t="s">
        <v>444</v>
      </c>
      <c r="AL123" s="858"/>
      <c r="AM123" s="858"/>
      <c r="AN123" s="858"/>
      <c r="AO123" s="859"/>
      <c r="AP123" s="905" t="s">
        <v>444</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481</v>
      </c>
      <c r="BP123" s="959"/>
      <c r="BQ123" s="913">
        <v>123734991</v>
      </c>
      <c r="BR123" s="914"/>
      <c r="BS123" s="914"/>
      <c r="BT123" s="914"/>
      <c r="BU123" s="914"/>
      <c r="BV123" s="914">
        <v>130160417</v>
      </c>
      <c r="BW123" s="914"/>
      <c r="BX123" s="914"/>
      <c r="BY123" s="914"/>
      <c r="BZ123" s="914"/>
      <c r="CA123" s="914">
        <v>132968213</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v>470675</v>
      </c>
      <c r="DH123" s="858"/>
      <c r="DI123" s="858"/>
      <c r="DJ123" s="858"/>
      <c r="DK123" s="859"/>
      <c r="DL123" s="860">
        <v>377041</v>
      </c>
      <c r="DM123" s="858"/>
      <c r="DN123" s="858"/>
      <c r="DO123" s="858"/>
      <c r="DP123" s="859"/>
      <c r="DQ123" s="860">
        <v>333215</v>
      </c>
      <c r="DR123" s="858"/>
      <c r="DS123" s="858"/>
      <c r="DT123" s="858"/>
      <c r="DU123" s="859"/>
      <c r="DV123" s="905">
        <v>1</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444</v>
      </c>
      <c r="AB124" s="858"/>
      <c r="AC124" s="858"/>
      <c r="AD124" s="858"/>
      <c r="AE124" s="859"/>
      <c r="AF124" s="860" t="s">
        <v>444</v>
      </c>
      <c r="AG124" s="858"/>
      <c r="AH124" s="858"/>
      <c r="AI124" s="858"/>
      <c r="AJ124" s="859"/>
      <c r="AK124" s="860" t="s">
        <v>444</v>
      </c>
      <c r="AL124" s="858"/>
      <c r="AM124" s="858"/>
      <c r="AN124" s="858"/>
      <c r="AO124" s="859"/>
      <c r="AP124" s="905" t="s">
        <v>444</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25.1</v>
      </c>
      <c r="BR124" s="912"/>
      <c r="BS124" s="912"/>
      <c r="BT124" s="912"/>
      <c r="BU124" s="912"/>
      <c r="BV124" s="912">
        <v>7.1</v>
      </c>
      <c r="BW124" s="912"/>
      <c r="BX124" s="912"/>
      <c r="BY124" s="912"/>
      <c r="BZ124" s="912"/>
      <c r="CA124" s="912" t="s">
        <v>444</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246842</v>
      </c>
      <c r="DH124" s="841"/>
      <c r="DI124" s="841"/>
      <c r="DJ124" s="841"/>
      <c r="DK124" s="842"/>
      <c r="DL124" s="843">
        <v>1471726</v>
      </c>
      <c r="DM124" s="841"/>
      <c r="DN124" s="841"/>
      <c r="DO124" s="841"/>
      <c r="DP124" s="842"/>
      <c r="DQ124" s="843">
        <v>236412</v>
      </c>
      <c r="DR124" s="841"/>
      <c r="DS124" s="841"/>
      <c r="DT124" s="841"/>
      <c r="DU124" s="842"/>
      <c r="DV124" s="929">
        <v>0.7</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444</v>
      </c>
      <c r="AB125" s="858"/>
      <c r="AC125" s="858"/>
      <c r="AD125" s="858"/>
      <c r="AE125" s="859"/>
      <c r="AF125" s="860" t="s">
        <v>444</v>
      </c>
      <c r="AG125" s="858"/>
      <c r="AH125" s="858"/>
      <c r="AI125" s="858"/>
      <c r="AJ125" s="859"/>
      <c r="AK125" s="860" t="s">
        <v>444</v>
      </c>
      <c r="AL125" s="858"/>
      <c r="AM125" s="858"/>
      <c r="AN125" s="858"/>
      <c r="AO125" s="859"/>
      <c r="AP125" s="905" t="s">
        <v>444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444</v>
      </c>
      <c r="DH125" s="923"/>
      <c r="DI125" s="923"/>
      <c r="DJ125" s="923"/>
      <c r="DK125" s="923"/>
      <c r="DL125" s="923" t="s">
        <v>444</v>
      </c>
      <c r="DM125" s="923"/>
      <c r="DN125" s="923"/>
      <c r="DO125" s="923"/>
      <c r="DP125" s="923"/>
      <c r="DQ125" s="923" t="s">
        <v>444</v>
      </c>
      <c r="DR125" s="923"/>
      <c r="DS125" s="923"/>
      <c r="DT125" s="923"/>
      <c r="DU125" s="923"/>
      <c r="DV125" s="924" t="s">
        <v>444</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444</v>
      </c>
      <c r="AB126" s="858"/>
      <c r="AC126" s="858"/>
      <c r="AD126" s="858"/>
      <c r="AE126" s="859"/>
      <c r="AF126" s="860" t="s">
        <v>416</v>
      </c>
      <c r="AG126" s="858"/>
      <c r="AH126" s="858"/>
      <c r="AI126" s="858"/>
      <c r="AJ126" s="859"/>
      <c r="AK126" s="860" t="s">
        <v>416</v>
      </c>
      <c r="AL126" s="858"/>
      <c r="AM126" s="858"/>
      <c r="AN126" s="858"/>
      <c r="AO126" s="859"/>
      <c r="AP126" s="905" t="s">
        <v>444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444</v>
      </c>
      <c r="DM126" s="895"/>
      <c r="DN126" s="895"/>
      <c r="DO126" s="895"/>
      <c r="DP126" s="895"/>
      <c r="DQ126" s="895" t="s">
        <v>444</v>
      </c>
      <c r="DR126" s="895"/>
      <c r="DS126" s="895"/>
      <c r="DT126" s="895"/>
      <c r="DU126" s="895"/>
      <c r="DV126" s="872" t="s">
        <v>444</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619</v>
      </c>
      <c r="AB127" s="858"/>
      <c r="AC127" s="858"/>
      <c r="AD127" s="858"/>
      <c r="AE127" s="859"/>
      <c r="AF127" s="860">
        <v>970</v>
      </c>
      <c r="AG127" s="858"/>
      <c r="AH127" s="858"/>
      <c r="AI127" s="858"/>
      <c r="AJ127" s="859"/>
      <c r="AK127" s="860">
        <v>4879</v>
      </c>
      <c r="AL127" s="858"/>
      <c r="AM127" s="858"/>
      <c r="AN127" s="858"/>
      <c r="AO127" s="859"/>
      <c r="AP127" s="905">
        <v>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444</v>
      </c>
      <c r="DH127" s="895"/>
      <c r="DI127" s="895"/>
      <c r="DJ127" s="895"/>
      <c r="DK127" s="895"/>
      <c r="DL127" s="895" t="s">
        <v>444</v>
      </c>
      <c r="DM127" s="895"/>
      <c r="DN127" s="895"/>
      <c r="DO127" s="895"/>
      <c r="DP127" s="895"/>
      <c r="DQ127" s="895" t="s">
        <v>444</v>
      </c>
      <c r="DR127" s="895"/>
      <c r="DS127" s="895"/>
      <c r="DT127" s="895"/>
      <c r="DU127" s="895"/>
      <c r="DV127" s="872" t="s">
        <v>444</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695408</v>
      </c>
      <c r="AB128" s="879"/>
      <c r="AC128" s="879"/>
      <c r="AD128" s="879"/>
      <c r="AE128" s="880"/>
      <c r="AF128" s="881">
        <v>644166</v>
      </c>
      <c r="AG128" s="879"/>
      <c r="AH128" s="879"/>
      <c r="AI128" s="879"/>
      <c r="AJ128" s="880"/>
      <c r="AK128" s="881">
        <v>675719</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444</v>
      </c>
      <c r="BG128" s="865"/>
      <c r="BH128" s="865"/>
      <c r="BI128" s="865"/>
      <c r="BJ128" s="865"/>
      <c r="BK128" s="865"/>
      <c r="BL128" s="888"/>
      <c r="BM128" s="864">
        <v>11.48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v>103282</v>
      </c>
      <c r="DH128" s="869"/>
      <c r="DI128" s="869"/>
      <c r="DJ128" s="869"/>
      <c r="DK128" s="869"/>
      <c r="DL128" s="869">
        <v>87263</v>
      </c>
      <c r="DM128" s="869"/>
      <c r="DN128" s="869"/>
      <c r="DO128" s="869"/>
      <c r="DP128" s="869"/>
      <c r="DQ128" s="869">
        <v>76701</v>
      </c>
      <c r="DR128" s="869"/>
      <c r="DS128" s="869"/>
      <c r="DT128" s="869"/>
      <c r="DU128" s="869"/>
      <c r="DV128" s="870">
        <v>0.2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40130062</v>
      </c>
      <c r="AB129" s="858"/>
      <c r="AC129" s="858"/>
      <c r="AD129" s="858"/>
      <c r="AE129" s="859"/>
      <c r="AF129" s="860">
        <v>39387066</v>
      </c>
      <c r="AG129" s="858"/>
      <c r="AH129" s="858"/>
      <c r="AI129" s="858"/>
      <c r="AJ129" s="859"/>
      <c r="AK129" s="860">
        <v>39321082</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384</v>
      </c>
      <c r="BG129" s="848"/>
      <c r="BH129" s="848"/>
      <c r="BI129" s="848"/>
      <c r="BJ129" s="848"/>
      <c r="BK129" s="848"/>
      <c r="BL129" s="849"/>
      <c r="BM129" s="847">
        <v>16.48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6343611</v>
      </c>
      <c r="AB130" s="858"/>
      <c r="AC130" s="858"/>
      <c r="AD130" s="858"/>
      <c r="AE130" s="859"/>
      <c r="AF130" s="860">
        <v>6193675</v>
      </c>
      <c r="AG130" s="858"/>
      <c r="AH130" s="858"/>
      <c r="AI130" s="858"/>
      <c r="AJ130" s="859"/>
      <c r="AK130" s="860">
        <v>6125165</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9.5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33786451</v>
      </c>
      <c r="AB131" s="841"/>
      <c r="AC131" s="841"/>
      <c r="AD131" s="841"/>
      <c r="AE131" s="842"/>
      <c r="AF131" s="843">
        <v>33193391</v>
      </c>
      <c r="AG131" s="841"/>
      <c r="AH131" s="841"/>
      <c r="AI131" s="841"/>
      <c r="AJ131" s="842"/>
      <c r="AK131" s="843">
        <v>33195917</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t="s">
        <v>505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10.90721248</v>
      </c>
      <c r="AB132" s="821"/>
      <c r="AC132" s="821"/>
      <c r="AD132" s="821"/>
      <c r="AE132" s="822"/>
      <c r="AF132" s="823">
        <v>8.4288164470000009</v>
      </c>
      <c r="AG132" s="821"/>
      <c r="AH132" s="821"/>
      <c r="AI132" s="821"/>
      <c r="AJ132" s="822"/>
      <c r="AK132" s="823">
        <v>9.1759387159999992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13.4</v>
      </c>
      <c r="AB133" s="800"/>
      <c r="AC133" s="800"/>
      <c r="AD133" s="800"/>
      <c r="AE133" s="801"/>
      <c r="AF133" s="799">
        <v>10.3</v>
      </c>
      <c r="AG133" s="800"/>
      <c r="AH133" s="800"/>
      <c r="AI133" s="800"/>
      <c r="AJ133" s="801"/>
      <c r="AK133" s="799">
        <v>9.5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C8EbPXlKgqGF4CI31bfanwp1kP4Ty5X5NPEBgYhm47DAxDUdtRhthFCQ6pklgQ6k/4YWG93Ek7Mnm1fq2Yx6A==" saltValue="UT3NM0hUkTJ+ECXDpERG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ajodWHGOrF05taCJGkg2rCF4yTwRuBUtGWgVF2fuAPAd2dHqshfV3Eqoxbo+o4w3Iy9ZgZRZVrDwkZnpkk4gw==" saltValue="R21dJ30V3kmHubLolb4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aSz1iATthE6aSvs7yIYp66soklEr7aUG4yR9Gyf5I+q1gpNUXqQ7CQn7EKnKLjDNIq27XqGCJjyu3/7kU9j8g==" saltValue="MqJ1AvI/c68mrYoG87de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11858174</v>
      </c>
      <c r="AP9" s="312">
        <v>82047</v>
      </c>
      <c r="AQ9" s="313">
        <v>56039</v>
      </c>
      <c r="AR9" s="314">
        <v>46.4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764940</v>
      </c>
      <c r="AP10" s="315">
        <v>5293</v>
      </c>
      <c r="AQ10" s="316">
        <v>5459</v>
      </c>
      <c r="AR10" s="317">
        <v>-3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1938243</v>
      </c>
      <c r="AP11" s="315">
        <v>13411</v>
      </c>
      <c r="AQ11" s="316">
        <v>3948</v>
      </c>
      <c r="AR11" s="317">
        <v>239.7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v>609124</v>
      </c>
      <c r="AP12" s="315">
        <v>4215</v>
      </c>
      <c r="AQ12" s="316">
        <v>1423</v>
      </c>
      <c r="AR12" s="317">
        <v>196.2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522</v>
      </c>
      <c r="AP13" s="315" t="s">
        <v>522</v>
      </c>
      <c r="AQ13" s="316">
        <v>20</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581453</v>
      </c>
      <c r="AP14" s="315">
        <v>4023</v>
      </c>
      <c r="AQ14" s="316">
        <v>2062</v>
      </c>
      <c r="AR14" s="317">
        <v>95.1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1230505</v>
      </c>
      <c r="AP15" s="315">
        <v>8514</v>
      </c>
      <c r="AQ15" s="316">
        <v>1615</v>
      </c>
      <c r="AR15" s="317">
        <v>427.2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-977551</v>
      </c>
      <c r="AP16" s="315">
        <v>-6764</v>
      </c>
      <c r="AQ16" s="316">
        <v>-4846</v>
      </c>
      <c r="AR16" s="317">
        <v>39.6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16004888</v>
      </c>
      <c r="AP17" s="315">
        <v>110738</v>
      </c>
      <c r="AQ17" s="316">
        <v>65721</v>
      </c>
      <c r="AR17" s="317">
        <v>68.5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10.53</v>
      </c>
      <c r="AP21" s="328">
        <v>6.51</v>
      </c>
      <c r="AQ21" s="329">
        <v>4.0199999999999996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97</v>
      </c>
      <c r="AP22" s="333">
        <v>99.9</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6555973</v>
      </c>
      <c r="AP32" s="342">
        <v>45361</v>
      </c>
      <c r="AQ32" s="343">
        <v>34220</v>
      </c>
      <c r="AR32" s="344">
        <v>32.6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522</v>
      </c>
      <c r="AP34" s="342" t="s">
        <v>522</v>
      </c>
      <c r="AQ34" s="343">
        <v>8</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2832653</v>
      </c>
      <c r="AP35" s="342">
        <v>19599</v>
      </c>
      <c r="AQ35" s="343">
        <v>12054</v>
      </c>
      <c r="AR35" s="344">
        <v>62.6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453416</v>
      </c>
      <c r="AP36" s="342">
        <v>3137</v>
      </c>
      <c r="AQ36" s="343">
        <v>1688</v>
      </c>
      <c r="AR36" s="344">
        <v>85.8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4879</v>
      </c>
      <c r="AP37" s="342">
        <v>34</v>
      </c>
      <c r="AQ37" s="343">
        <v>486</v>
      </c>
      <c r="AR37" s="344">
        <v>-93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522</v>
      </c>
      <c r="AP38" s="345" t="s">
        <v>522</v>
      </c>
      <c r="AQ38" s="346">
        <v>0</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-675719</v>
      </c>
      <c r="AP39" s="342">
        <v>-4675</v>
      </c>
      <c r="AQ39" s="343">
        <v>-7804</v>
      </c>
      <c r="AR39" s="344">
        <v>-40.1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-6125165</v>
      </c>
      <c r="AP40" s="342">
        <v>-42380</v>
      </c>
      <c r="AQ40" s="343">
        <v>-31657</v>
      </c>
      <c r="AR40" s="344">
        <v>33.9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3046037</v>
      </c>
      <c r="AP41" s="342">
        <v>21076</v>
      </c>
      <c r="AQ41" s="343">
        <v>8996</v>
      </c>
      <c r="AR41" s="344">
        <v>134.30000000000001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103456194</v>
      </c>
      <c r="AN51" s="364">
        <v>690288</v>
      </c>
      <c r="AO51" s="365">
        <v>200.2</v>
      </c>
      <c r="AP51" s="366">
        <v>45117</v>
      </c>
      <c r="AQ51" s="367">
        <v>4.5999999999999996</v>
      </c>
      <c r="AR51" s="368">
        <v>195.6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6810679</v>
      </c>
      <c r="AN52" s="372">
        <v>45443</v>
      </c>
      <c r="AO52" s="373">
        <v>0.6</v>
      </c>
      <c r="AP52" s="374">
        <v>25589</v>
      </c>
      <c r="AQ52" s="375">
        <v>16.899999999999999</v>
      </c>
      <c r="AR52" s="376">
        <v>-16.3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112797139</v>
      </c>
      <c r="AN53" s="364">
        <v>758055</v>
      </c>
      <c r="AO53" s="365">
        <v>9.8000000000000007</v>
      </c>
      <c r="AP53" s="366">
        <v>58051</v>
      </c>
      <c r="AQ53" s="367">
        <v>28.7</v>
      </c>
      <c r="AR53" s="368">
        <v>-18.899999999999999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7416631</v>
      </c>
      <c r="AN54" s="372">
        <v>49844</v>
      </c>
      <c r="AO54" s="373">
        <v>9.6999999999999993</v>
      </c>
      <c r="AP54" s="374">
        <v>32143</v>
      </c>
      <c r="AQ54" s="375">
        <v>25.6</v>
      </c>
      <c r="AR54" s="376">
        <v>-15.9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77215115</v>
      </c>
      <c r="AN55" s="364">
        <v>523042</v>
      </c>
      <c r="AO55" s="365">
        <v>-31</v>
      </c>
      <c r="AP55" s="366">
        <v>63257</v>
      </c>
      <c r="AQ55" s="367">
        <v>9</v>
      </c>
      <c r="AR55" s="368">
        <v>-40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6548546</v>
      </c>
      <c r="AN56" s="372">
        <v>44359</v>
      </c>
      <c r="AO56" s="373">
        <v>-11</v>
      </c>
      <c r="AP56" s="374">
        <v>27259</v>
      </c>
      <c r="AQ56" s="375">
        <v>-15.2</v>
      </c>
      <c r="AR56" s="376">
        <v>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60777217</v>
      </c>
      <c r="AN57" s="364">
        <v>415821</v>
      </c>
      <c r="AO57" s="365">
        <v>-20.5</v>
      </c>
      <c r="AP57" s="366">
        <v>52308</v>
      </c>
      <c r="AQ57" s="367">
        <v>-17.3</v>
      </c>
      <c r="AR57" s="368">
        <v>-3.2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6118788</v>
      </c>
      <c r="AN58" s="372">
        <v>41863</v>
      </c>
      <c r="AO58" s="373">
        <v>-5.6</v>
      </c>
      <c r="AP58" s="374">
        <v>28695</v>
      </c>
      <c r="AQ58" s="375">
        <v>5.3</v>
      </c>
      <c r="AR58" s="376">
        <v>-10.9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45281118</v>
      </c>
      <c r="AN59" s="364">
        <v>313301</v>
      </c>
      <c r="AO59" s="365">
        <v>-24.7</v>
      </c>
      <c r="AP59" s="366">
        <v>46402</v>
      </c>
      <c r="AQ59" s="367">
        <v>-11.3</v>
      </c>
      <c r="AR59" s="368">
        <v>-13.4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7252311</v>
      </c>
      <c r="AN60" s="372">
        <v>50179</v>
      </c>
      <c r="AO60" s="373">
        <v>19.899999999999999</v>
      </c>
      <c r="AP60" s="374">
        <v>26897</v>
      </c>
      <c r="AQ60" s="375">
        <v>-6.3</v>
      </c>
      <c r="AR60" s="376">
        <v>26.2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79905357</v>
      </c>
      <c r="AN61" s="379">
        <v>540101</v>
      </c>
      <c r="AO61" s="380">
        <v>26.8</v>
      </c>
      <c r="AP61" s="381">
        <v>53027</v>
      </c>
      <c r="AQ61" s="382">
        <v>2.7</v>
      </c>
      <c r="AR61" s="368">
        <v>24.1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6829391</v>
      </c>
      <c r="AN62" s="372">
        <v>46338</v>
      </c>
      <c r="AO62" s="373">
        <v>2.7</v>
      </c>
      <c r="AP62" s="374">
        <v>28117</v>
      </c>
      <c r="AQ62" s="375">
        <v>5.3</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4gvuwXXTV/gaACWCpGjNCxqP0ojJlkoUNdOzXTuPpTjlTnmGnZUUEzNWTgaw+EtJLei2hPfJzvWx7X5C2Yk9g==" saltValue="L8j5Ww8cXeuHEUeAU6dd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lcTHVpgh7F5YRMyH+LwAWbLLaB+6laMXPwY9JzahAhO/1ay0h86WnxgYYkRYIGwEkon9H4joM+DEdZn/fBrUw==" saltValue="NYHEAIo28EjGAcv/oyTS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o5IZm45tB0Mo6UGYw5oWdXn8fXOw1AruaKxldQ2F/joAbGoZmlbOnqrIRsGWcTEXMGnbwiAyjlvq0rCAt+FEg==" saltValue="ztWBnSI7yHQHYEgQTepk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16.559999999999999</v>
      </c>
      <c r="G47" s="12">
        <v>23.47</v>
      </c>
      <c r="H47" s="12">
        <v>26.69</v>
      </c>
      <c r="I47" s="12">
        <v>25.7</v>
      </c>
      <c r="J47" s="13">
        <v>27.93</v>
      </c>
    </row>
    <row r="48" spans="2:10" ht="57.75" customHeight="1" x14ac:dyDescent="0.15">
      <c r="B48" s="14"/>
      <c r="C48" s="1234" t="s">
        <v>4</v>
      </c>
      <c r="D48" s="1234"/>
      <c r="E48" s="1235"/>
      <c r="F48" s="15">
        <v>15.58</v>
      </c>
      <c r="G48" s="16">
        <v>25.39</v>
      </c>
      <c r="H48" s="16">
        <v>32</v>
      </c>
      <c r="I48" s="16">
        <v>19.05</v>
      </c>
      <c r="J48" s="17">
        <v>20.16</v>
      </c>
    </row>
    <row r="49" spans="2:10" ht="57.75" customHeight="1" thickBot="1" x14ac:dyDescent="0.2">
      <c r="B49" s="18"/>
      <c r="C49" s="1236" t="s">
        <v>5</v>
      </c>
      <c r="D49" s="1236"/>
      <c r="E49" s="1237"/>
      <c r="F49" s="19" t="s">
        <v>568</v>
      </c>
      <c r="G49" s="20">
        <v>3.14</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Wz/pFgueEJdfOpZLklqJwiw5hs3BscczeobxjB8fG9bD3t7IxuOX5jUTLbvp01TiZbfu3zdQ3eSq/6eTDeckw==" saltValue="L7IST8SptgM0WgMSxvk2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2020-09-15T04:31:10Z</cp:lastPrinted>
  <dcterms:created xsi:type="dcterms:W3CDTF">2020-02-10T02:23:38Z</dcterms:created>
  <dcterms:modified xsi:type="dcterms:W3CDTF">2020-09-17T01:05:40Z</dcterms:modified>
  <cp:category/>
</cp:coreProperties>
</file>