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03 塩竈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O36" i="10"/>
  <c r="BW36" i="10"/>
  <c r="AM36" i="10"/>
  <c r="CO35"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BE34" i="10" s="1"/>
  <c r="BE35" i="10" s="1"/>
  <c r="BE36" i="10" s="1"/>
  <c r="BE37" i="10" s="1"/>
  <c r="AM34" i="10"/>
  <c r="AM35" i="10" s="1"/>
  <c r="BW34" i="10" l="1"/>
  <c r="BW35" i="10" s="1"/>
  <c r="CO34" i="10" l="1"/>
</calcChain>
</file>

<file path=xl/sharedStrings.xml><?xml version="1.0" encoding="utf-8"?>
<sst xmlns="http://schemas.openxmlformats.org/spreadsheetml/2006/main" count="1057" uniqueCount="601">
  <si>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</si>
  <si>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</si>
  <si>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</si>
  <si>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</si>
  <si>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</si>
  <si>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</si>
  <si>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</si>
  <si>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</si>
  <si>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</si>
  <si>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</si>
  <si>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</si>
  <si>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</si>
  <si>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</si>
  <si>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</si>
  <si>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</si>
  <si>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</si>
  <si>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</si>
  <si>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</si>
  <si>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</si>
  <si>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</si>
  <si>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</si>
  <si>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</si>
  <si>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</si>
  <si>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</si>
  <si>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</si>
  <si>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</si>
  <si>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</si>
  <si>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</si>
  <si>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</si>
  <si>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</si>
  <si>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</si>
  <si>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</si>
  <si>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</si>
  <si>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</si>
  <si>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</si>
  <si>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</si>
  <si>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</si>
  <si>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</si>
  <si>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</si>
  <si>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</si>
  <si>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</si>
  <si>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</si>
  <si>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</si>
  <si>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</si>
  <si>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</si>
  <si>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</si>
  <si>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</si>
  <si>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</si>
  <si>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</si>
  <si>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</si>
  <si>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</si>
  <si>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</si>
  <si>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</si>
  <si>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</si>
  <si>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</si>
  <si>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</si>
  <si>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</si>
  <si>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</si>
  <si>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</si>
  <si>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</si>
  <si>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</si>
  <si>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</si>
  <si>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</si>
  <si>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</si>
  <si>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</si>
  <si>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</si>
  <si>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</si>
  <si>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</si>
  <si>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</si>
  <si>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</si>
  <si>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</si>
  <si>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</si>
  <si>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</si>
  <si>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</si>
  <si>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</si>
  <si>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</si>
  <si>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</si>
  <si>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</si>
  <si>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</si>
  <si>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</si>
  <si>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</si>
  <si>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</si>
  <si>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</si>
  <si>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</si>
  <si>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</si>
  <si>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</si>
  <si>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</si>
  <si>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</si>
  <si>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</si>
  <si>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</si>
  <si>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</si>
  <si>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</si>
  <si>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塩竈市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</si>
  <si>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</si>
  <si>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</si>
  <si>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</si>
  <si>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</si>
  <si>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</si>
  <si>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</si>
  <si>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</si>
  <si>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</si>
  <si>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</si>
  <si>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</si>
  <si>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</si>
  <si>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</si>
  <si>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</si>
  <si>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</si>
  <si>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</si>
  <si>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</si>
  <si>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</si>
  <si>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</si>
  <si>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</si>
  <si>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</si>
  <si>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</si>
  <si>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</si>
  <si>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</si>
  <si>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</si>
  <si>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</si>
  <si>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</si>
  <si>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</si>
  <si>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</si>
  <si>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</si>
  <si>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</si>
  <si>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</si>
  <si>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</si>
  <si>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</si>
  <si>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</si>
  <si>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</si>
  <si>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</si>
  <si>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</si>
  <si>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</si>
  <si>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</si>
  <si>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</si>
  <si>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</si>
  <si>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</si>
  <si>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</si>
  <si>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</si>
  <si>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</si>
  <si>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</si>
  <si>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</si>
  <si>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</si>
  <si>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</si>
  <si>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</si>
  <si>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</si>
  <si>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</si>
  <si>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</si>
  <si>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</si>
  <si>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</si>
  <si>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</si>
  <si>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</si>
  <si>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</si>
  <si>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</si>
  <si>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</si>
  <si>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</si>
  <si>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</si>
  <si>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</si>
  <si>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</si>
  <si>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</si>
  <si>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</si>
  <si>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</si>
  <si>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</si>
  <si>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</si>
  <si>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</si>
  <si>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</si>
  <si>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</si>
  <si>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</si>
  <si>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</si>
  <si>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</si>
  <si>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</si>
  <si>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</si>
  <si>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</si>
  <si>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</si>
  <si>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</si>
  <si>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</si>
  <si>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</si>
  <si>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</si>
  <si>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</si>
  <si>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</si>
  <si>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</si>
  <si>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</si>
  <si>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</si>
  <si>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</si>
  <si>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</si>
  <si>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</si>
  <si>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</si>
  <si>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</si>
  <si>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</si>
  <si>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</si>
  <si>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</si>
  <si>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</si>
  <si>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</si>
  <si>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</si>
  <si>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</si>
  <si>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</si>
  <si>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</si>
  <si>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</si>
  <si>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</si>
  <si>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</si>
  <si>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</si>
  <si>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</si>
  <si>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</si>
  <si>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</si>
  <si>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</si>
  <si>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</si>
  <si>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</si>
  <si>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</si>
  <si>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宮城県塩竈市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</si>
  <si>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</si>
  <si>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</si>
  <si>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</si>
  <si>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</si>
  <si>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</si>
  <si>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</si>
  <si>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</si>
  <si>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</si>
  <si>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</si>
  <si>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</si>
  <si>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</si>
  <si>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</si>
  <si>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</si>
  <si>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</si>
  <si>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</si>
  <si>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</si>
  <si>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</si>
  <si>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</si>
  <si>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</si>
  <si>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</si>
  <si>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</si>
  <si>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</si>
  <si>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</si>
  <si>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</si>
  <si>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</si>
  <si>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</si>
  <si>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</si>
  <si>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</si>
  <si>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</si>
  <si>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</si>
  <si>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</si>
  <si>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</si>
  <si>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</si>
  <si>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</si>
  <si>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</si>
  <si>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</si>
  <si>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</si>
  <si>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</si>
  <si>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</si>
  <si>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</si>
  <si>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</si>
  <si>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</si>
  <si>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</si>
  <si>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</si>
  <si>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</si>
  <si>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</si>
  <si>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</si>
  <si>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</si>
  <si>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</si>
  <si>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</si>
  <si>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</si>
  <si>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</si>
  <si>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</si>
  <si>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</si>
  <si>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</si>
  <si>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</si>
  <si>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</si>
  <si>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</si>
  <si>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</si>
  <si>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</si>
  <si>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</si>
  <si>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</si>
  <si>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</si>
  <si>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</si>
  <si>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</si>
  <si>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</si>
  <si>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</si>
  <si>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</si>
  <si>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</si>
  <si>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</si>
  <si>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</si>
  <si>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</si>
  <si>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</si>
  <si>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</si>
  <si>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</si>
  <si>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</si>
  <si>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</si>
  <si>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</si>
  <si>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</si>
  <si>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</si>
  <si>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</si>
  <si>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</si>
  <si>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</si>
  <si>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</si>
  <si>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</si>
  <si>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</si>
  <si>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</si>
  <si>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</si>
  <si>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</si>
  <si>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</si>
  <si>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</si>
  <si>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</si>
  <si>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</si>
  <si>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</si>
  <si>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</si>
  <si>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</si>
  <si>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</si>
  <si>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</si>
  <si>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</si>
  <si>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</si>
  <si>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</si>
  <si>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</si>
  <si>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</si>
  <si>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</si>
  <si>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</si>
  <si>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</si>
  <si>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</si>
  <si>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</si>
  <si>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</si>
  <si>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</si>
  <si>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</si>
  <si>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</si>
  <si>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</si>
  <si>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</si>
  <si>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</si>
  <si>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</si>
  <si>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</si>
  <si>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</si>
  <si>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</si>
  <si>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</si>
  <si>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</si>
  <si>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</si>
  <si>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</si>
  <si>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</si>
  <si>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</si>
  <si>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</si>
  <si>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</si>
  <si>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</si>
  <si>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</si>
  <si>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</si>
  <si>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</si>
  <si>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</si>
  <si>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</si>
  <si>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</si>
  <si>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</si>
  <si>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</si>
  <si>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</si>
  <si>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</si>
  <si>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</si>
  <si>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</si>
  <si>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</si>
  <si>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</si>
  <si>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</si>
  <si>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</si>
  <si>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</si>
  <si>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</si>
  <si>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</si>
  <si>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</si>
  <si>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</si>
  <si>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</si>
  <si>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宮城県塩竈市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</si>
  <si>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</si>
  <si>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</si>
  <si>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</si>
  <si>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</si>
  <si>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</si>
  <si>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</si>
  <si>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</si>
  <si>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</si>
  <si>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</si>
  <si>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</si>
  <si>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</si>
  <si>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</si>
  <si>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</si>
  <si>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</si>
  <si>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</si>
  <si>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</si>
  <si>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</si>
  <si>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</si>
  <si>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</si>
  <si>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</si>
  <si>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</si>
  <si>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</si>
  <si>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北浜地区復興土地区画整理事業特別会計</t>
    <phoneticPr fontId="5"/>
  </si>
  <si>
    <t>藤倉地区復興土地区画整理事業特別会計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</si>
  <si>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</si>
  <si>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</si>
  <si>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</si>
  <si>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</si>
  <si>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</si>
  <si>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</si>
  <si>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</si>
  <si>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</si>
  <si>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</si>
  <si>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</si>
  <si>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</si>
  <si>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</si>
  <si>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</si>
  <si>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</si>
  <si>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</si>
  <si>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</si>
  <si>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</si>
  <si>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</si>
  <si>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</si>
  <si>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市立病院事業会計</t>
    <phoneticPr fontId="5"/>
  </si>
  <si>
    <t>法適用企業</t>
    <phoneticPr fontId="5"/>
  </si>
  <si>
    <t>交通事業特別会計</t>
    <phoneticPr fontId="5"/>
  </si>
  <si>
    <t>法非適用企業</t>
    <phoneticPr fontId="5"/>
  </si>
  <si>
    <t>魚市場事業特別会計</t>
    <phoneticPr fontId="5"/>
  </si>
  <si>
    <t>下水道事業特別会計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</si>
  <si>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</si>
  <si>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</si>
  <si>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</si>
  <si>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</si>
  <si>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</si>
  <si>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</si>
  <si>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</si>
  <si>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</si>
  <si>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</si>
  <si>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</si>
  <si>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</si>
  <si>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</si>
  <si>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</si>
  <si>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</si>
  <si>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</si>
  <si>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</si>
  <si>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</si>
  <si>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</si>
  <si>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</si>
  <si>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</si>
  <si>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</si>
  <si>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</si>
  <si>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</si>
  <si>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</si>
  <si>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</si>
  <si>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</si>
  <si>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</si>
  <si>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</si>
  <si>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</si>
  <si>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</si>
  <si>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</si>
  <si>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</si>
  <si>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</si>
  <si>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</si>
  <si>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</si>
  <si>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</si>
  <si>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</si>
  <si>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</si>
  <si>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</si>
  <si>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</si>
  <si>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</si>
  <si>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</si>
  <si>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</si>
  <si>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</si>
  <si>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</si>
  <si>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</si>
  <si>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</si>
  <si>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</si>
  <si>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</si>
  <si>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</si>
  <si>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</si>
  <si>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</si>
  <si>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</si>
  <si>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</si>
  <si>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</si>
  <si>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</si>
  <si>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</si>
  <si>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</si>
  <si>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</si>
  <si>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</si>
  <si>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</si>
  <si>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</si>
  <si>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</si>
  <si>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魚市場事業特別会計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</si>
  <si>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</si>
  <si>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</si>
  <si>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</si>
  <si>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</si>
  <si>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</si>
  <si>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</si>
  <si>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</si>
  <si>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</si>
  <si>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</si>
  <si>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</si>
  <si>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</si>
  <si>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</si>
  <si>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</si>
  <si>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</si>
  <si>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</si>
  <si>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</si>
  <si>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</si>
  <si>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</si>
  <si>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</si>
  <si>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</si>
  <si>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</si>
  <si>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</si>
  <si>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</si>
  <si>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</si>
  <si>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</si>
  <si>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</si>
  <si>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</si>
  <si>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</si>
  <si>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</si>
  <si>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</si>
  <si>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</si>
  <si>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</si>
  <si>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</si>
  <si>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</si>
  <si>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</si>
  <si>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</si>
  <si>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</si>
  <si>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</si>
  <si>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</si>
  <si>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</si>
  <si>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</si>
  <si>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</si>
  <si>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</si>
  <si>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</si>
  <si>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</si>
  <si>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</si>
  <si>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</si>
  <si>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</si>
  <si>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</si>
  <si>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</si>
  <si>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</si>
  <si>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</si>
  <si>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</si>
  <si>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</si>
  <si>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</si>
  <si>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</si>
  <si>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</si>
  <si>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</si>
  <si>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</si>
  <si>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</si>
  <si>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</si>
  <si>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</si>
  <si>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</si>
  <si>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</si>
  <si>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</si>
  <si>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</si>
  <si>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</si>
  <si>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</si>
  <si>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</si>
  <si>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</si>
  <si>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</si>
  <si>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</si>
  <si>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</si>
  <si>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</si>
  <si>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</si>
  <si>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</si>
  <si>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</si>
  <si>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</si>
  <si>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</si>
  <si>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</si>
  <si>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</si>
  <si>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</si>
  <si>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</si>
  <si>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</si>
  <si>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</si>
  <si>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</si>
  <si>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</si>
  <si>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4.76</t>
  </si>
  <si>
    <t>▲ 19.55</t>
  </si>
  <si>
    <t>▲ 3.55</t>
  </si>
  <si>
    <t>水道事業会計</t>
  </si>
  <si>
    <t>一般会計</t>
  </si>
  <si>
    <t>国民健康保険事業特別会計</t>
  </si>
  <si>
    <t>下水道事業特別会計</t>
  </si>
  <si>
    <t>漁業集落排水事業特別会計</t>
  </si>
  <si>
    <t>後期高齢者医療事業特別会計</t>
  </si>
  <si>
    <t>藤倉地区復興土地区画整理事業特別会計</t>
  </si>
  <si>
    <t>介護保険事業特別会計</t>
  </si>
  <si>
    <t>その他会計（赤字）</t>
  </si>
  <si>
    <t>その他会計（黒字）</t>
  </si>
  <si>
    <t>基金からの繰入金</t>
    <phoneticPr fontId="2"/>
  </si>
  <si>
    <t>-</t>
    <phoneticPr fontId="2"/>
  </si>
  <si>
    <t>-</t>
    <phoneticPr fontId="2"/>
  </si>
  <si>
    <t>-</t>
    <phoneticPr fontId="2"/>
  </si>
  <si>
    <t>塩釜地区消防事務組合</t>
    <phoneticPr fontId="2"/>
  </si>
  <si>
    <t>宮城県後期高齢者医療広域連合</t>
    <phoneticPr fontId="2"/>
  </si>
  <si>
    <t>塩釜港開発</t>
    <phoneticPr fontId="2"/>
  </si>
  <si>
    <t>-</t>
    <phoneticPr fontId="2"/>
  </si>
  <si>
    <t>塩竈市災害救助支援基金</t>
    <phoneticPr fontId="11"/>
  </si>
  <si>
    <t>ふるさとしおがま復興基金</t>
    <phoneticPr fontId="11"/>
  </si>
  <si>
    <t>塩竈市庁舎建設基金</t>
    <phoneticPr fontId="11"/>
  </si>
  <si>
    <t>ミナト塩竈まちづくり基金</t>
    <phoneticPr fontId="11"/>
  </si>
  <si>
    <t>塩竈市東日本大震災復興交付金基金</t>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</si>
  <si>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</si>
  <si>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</si>
  <si>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</si>
  <si>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</si>
  <si>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</si>
  <si>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</si>
  <si>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</si>
  <si>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</si>
  <si>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</si>
  <si>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</si>
  <si>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</si>
  <si>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</si>
  <si>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</si>
  <si>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</si>
  <si>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</si>
  <si>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減少傾向にあり、類似団体と比して低い傾向にある一方で、有形固定資産減価償却率は上昇傾向にある。これは、昭和30～40年代に建設された学校庁舎が耐用年数を経過しているもしくは経過しつつある等、公共施設等の老朽化が進行していることが原因であると考えられる。
本市では、平成29年度に策定した公共施設等総合管理計画において、公共施設を更新・統廃合・長寿命化等を計画的に行い概ね24％縮減することを目標に掲げているので、今後その計画等に基づいた取組を進めることで上昇率を抑えていく。</t>
    <rPh sb="0" eb="2">
      <t>ショウライ</t>
    </rPh>
    <rPh sb="2" eb="4">
      <t>フタン</t>
    </rPh>
    <rPh sb="4" eb="6">
      <t>ヒリツ</t>
    </rPh>
    <rPh sb="7" eb="9">
      <t>ゲンショウ</t>
    </rPh>
    <rPh sb="9" eb="11">
      <t>ケイコウ</t>
    </rPh>
    <rPh sb="15" eb="17">
      <t>ルイジ</t>
    </rPh>
    <rPh sb="17" eb="19">
      <t>ダンタイ</t>
    </rPh>
    <rPh sb="20" eb="21">
      <t>ヒ</t>
    </rPh>
    <rPh sb="23" eb="24">
      <t>ヒク</t>
    </rPh>
    <rPh sb="25" eb="27">
      <t>ケイコウ</t>
    </rPh>
    <rPh sb="30" eb="32">
      <t>イッポウ</t>
    </rPh>
    <rPh sb="34" eb="36">
      <t>ユウケイ</t>
    </rPh>
    <rPh sb="36" eb="38">
      <t>コテイ</t>
    </rPh>
    <rPh sb="38" eb="40">
      <t>シサン</t>
    </rPh>
    <rPh sb="40" eb="42">
      <t>ゲンカ</t>
    </rPh>
    <rPh sb="42" eb="44">
      <t>ショウキャク</t>
    </rPh>
    <rPh sb="44" eb="45">
      <t>リツ</t>
    </rPh>
    <rPh sb="58" eb="60">
      <t>ショウワ</t>
    </rPh>
    <rPh sb="65" eb="67">
      <t>ネンダイ</t>
    </rPh>
    <rPh sb="68" eb="70">
      <t>ケンセツ</t>
    </rPh>
    <rPh sb="73" eb="75">
      <t>ガッコウ</t>
    </rPh>
    <rPh sb="75" eb="77">
      <t>チョウシャ</t>
    </rPh>
    <rPh sb="78" eb="80">
      <t>タイヨウ</t>
    </rPh>
    <rPh sb="80" eb="82">
      <t>ネンスウ</t>
    </rPh>
    <rPh sb="83" eb="85">
      <t>ケイカ</t>
    </rPh>
    <rPh sb="93" eb="95">
      <t>ケイカ</t>
    </rPh>
    <rPh sb="100" eb="101">
      <t>トウ</t>
    </rPh>
    <phoneticPr fontId="2"/>
  </si>
  <si>
    <t>本市における将来負担比率と実質公債費比率については、類似団体と比して前者は低水準、後者は高水準での推移となっているが、いずれも減少傾向にある。
これは過年度に発行した地方債の償還に係る負担が類似団体に比して高い一方、現年度での地方債発行を抑制することで、地方債残高の早期縮小が図られているためである。
今後、一般会計及び公営企業会計での適切な新規債発行及び借換債を調整することで、将来負担比率、実質公債費比率共に適正な水準を保っていく。</t>
    <rPh sb="173" eb="174">
      <t>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</si>
</sst>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62256</c:v>
                </c:pt>
                <c:pt idx="1">
                  <c:v>53896</c:v>
                </c:pt>
                <c:pt idx="2">
                  <c:v>47278</c:v>
                </c:pt>
                <c:pt idx="3">
                  <c:v>44504</c:v>
                </c:pt>
                <c:pt idx="4">
                  <c:v>47820</c:v>
                </c:pt>
              </c:numCache>
            </c:numRef>
          </c:val>
          <c:smooth val="0"/>
          <c:extLst>
            <c:ext xmlns:c16="http://schemas.microsoft.com/office/drawing/2014/chart" uri="{C3380CC4-5D6E-409C-BE32-E72D297353CC}">
              <c16:uniqueId val="{00000000-83FC-44E6-96C2-01F8E36BF3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128531</c:v>
                </c:pt>
                <c:pt idx="1">
                  <c:v>202922</c:v>
                </c:pt>
                <c:pt idx="2">
                  <c:v>208391</c:v>
                </c:pt>
                <c:pt idx="3">
                  <c:v>242380</c:v>
                </c:pt>
                <c:pt idx="4">
                  <c:v>101065</c:v>
                </c:pt>
              </c:numCache>
            </c:numRef>
          </c:val>
          <c:smooth val="0"/>
          <c:extLst>
            <c:ext xmlns:c16="http://schemas.microsoft.com/office/drawing/2014/chart" uri="{C3380CC4-5D6E-409C-BE32-E72D297353CC}">
              <c16:uniqueId val="{00000001-83FC-44E6-96C2-01F8E36BF369}"/>
            </c:ext>
          </c:extLst>
        </c:ser>
        <c:dLbls>
          <c:showLegendKey val="0"/>
          <c:showVal val="0"/>
          <c:showCatName val="0"/>
          <c:showSerName val="0"/>
          <c:showPercent val="0"/>
          <c:showBubbleSize val="0"/>
        </c:dLbls>
        <c:marker val="1"/>
        <c:smooth val="0"/>
        <c:axId val="137998720"/>
        <c:axId val="138000640"/>
      </c:lineChart>
      <c:catAx>
        <c:axId val="137998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000640"/>
        <c:crosses val="autoZero"/>
        <c:auto val="1"/>
        <c:lblAlgn val="ctr"/>
        <c:lblOffset val="100"/>
        <c:tickLblSkip val="1"/>
        <c:tickMarkSkip val="1"/>
        <c:noMultiLvlLbl val="0"/>
      </c:catAx>
      <c:valAx>
        <c:axId val="13800064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998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11.47</c:v>
                </c:pt>
                <c:pt idx="1">
                  <c:v>12.25</c:v>
                </c:pt>
                <c:pt idx="2">
                  <c:v>17.55</c:v>
                </c:pt>
                <c:pt idx="3">
                  <c:v>6.87</c:v>
                </c:pt>
                <c:pt idx="4">
                  <c:v>6.49</c:v>
                </c:pt>
              </c:numCache>
            </c:numRef>
          </c:val>
          <c:extLst>
            <c:ext xmlns:c16="http://schemas.microsoft.com/office/drawing/2014/chart" uri="{C3380CC4-5D6E-409C-BE32-E72D297353CC}">
              <c16:uniqueId val="{00000000-0E61-4E3A-8EA5-E29E6CAF68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8.41</c:v>
                </c:pt>
                <c:pt idx="1">
                  <c:v>9.06</c:v>
                </c:pt>
                <c:pt idx="2">
                  <c:v>14.7</c:v>
                </c:pt>
                <c:pt idx="3">
                  <c:v>14.79</c:v>
                </c:pt>
                <c:pt idx="4">
                  <c:v>14.88</c:v>
                </c:pt>
              </c:numCache>
            </c:numRef>
          </c:val>
          <c:extLst>
            <c:ext xmlns:c16="http://schemas.microsoft.com/office/drawing/2014/chart" uri="{C3380CC4-5D6E-409C-BE32-E72D297353CC}">
              <c16:uniqueId val="{00000001-0E61-4E3A-8EA5-E29E6CAF6859}"/>
            </c:ext>
          </c:extLst>
        </c:ser>
        <c:dLbls>
          <c:showLegendKey val="0"/>
          <c:showVal val="0"/>
          <c:showCatName val="0"/>
          <c:showSerName val="0"/>
          <c:showPercent val="0"/>
          <c:showBubbleSize val="0"/>
        </c:dLbls>
        <c:gapWidth val="250"/>
        <c:overlap val="100"/>
        <c:axId val="146890752"/>
        <c:axId val="146892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2.0299999999999998</c:v>
                </c:pt>
                <c:pt idx="1">
                  <c:v>-4.76</c:v>
                </c:pt>
                <c:pt idx="2">
                  <c:v>4.97</c:v>
                </c:pt>
                <c:pt idx="3">
                  <c:v>-19.55</c:v>
                </c:pt>
                <c:pt idx="4">
                  <c:v>-3.55</c:v>
                </c:pt>
              </c:numCache>
            </c:numRef>
          </c:val>
          <c:smooth val="0"/>
          <c:extLst>
            <c:ext xmlns:c16="http://schemas.microsoft.com/office/drawing/2014/chart" uri="{C3380CC4-5D6E-409C-BE32-E72D297353CC}">
              <c16:uniqueId val="{00000002-0E61-4E3A-8EA5-E29E6CAF6859}"/>
            </c:ext>
          </c:extLst>
        </c:ser>
        <c:dLbls>
          <c:showLegendKey val="0"/>
          <c:showVal val="0"/>
          <c:showCatName val="0"/>
          <c:showSerName val="0"/>
          <c:showPercent val="0"/>
          <c:showBubbleSize val="0"/>
        </c:dLbls>
        <c:marker val="1"/>
        <c:smooth val="0"/>
        <c:axId val="146890752"/>
        <c:axId val="146892672"/>
      </c:lineChart>
      <c:catAx>
        <c:axId val="14689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892672"/>
        <c:crosses val="autoZero"/>
        <c:auto val="1"/>
        <c:lblAlgn val="ctr"/>
        <c:lblOffset val="100"/>
        <c:tickLblSkip val="1"/>
        <c:tickMarkSkip val="1"/>
        <c:noMultiLvlLbl val="0"/>
      </c:catAx>
      <c:valAx>
        <c:axId val="14689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89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7.0000000000000007E-2</c:v>
                </c:pt>
                <c:pt idx="6">
                  <c:v>#N/A</c:v>
                </c:pt>
                <c:pt idx="7">
                  <c:v>0.21</c:v>
                </c:pt>
                <c:pt idx="8">
                  <c:v>#N/A</c:v>
                </c:pt>
                <c:pt idx="9">
                  <c:v>0</c:v>
                </c:pt>
              </c:numCache>
            </c:numRef>
          </c:val>
          <c:extLst>
            <c:ext xmlns:c16="http://schemas.microsoft.com/office/drawing/2014/chart" uri="{C3380CC4-5D6E-409C-BE32-E72D297353CC}">
              <c16:uniqueId val="{00000000-EFFD-42D5-81BC-ECA5F1ACCE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FD-42D5-81BC-ECA5F1ACCE9B}"/>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2-EFFD-42D5-81BC-ECA5F1ACCE9B}"/>
            </c:ext>
          </c:extLst>
        </c:ser>
        <c:ser>
          <c:idx val="3"/>
          <c:order val="3"/>
          <c:tx>
            <c:strRef>
              <c:f>データシート!$A$30</c:f>
              <c:strCache>
                <c:ptCount val="1"/>
                <c:pt idx="0">
                  <c:v>藤倉地区復興土地区画整理事業特別会計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EFFD-42D5-81BC-ECA5F1ACCE9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0.06</c:v>
                </c:pt>
                <c:pt idx="4">
                  <c:v>#N/A</c:v>
                </c:pt>
                <c:pt idx="5">
                  <c:v>0.11</c:v>
                </c:pt>
                <c:pt idx="6">
                  <c:v>#N/A</c:v>
                </c:pt>
                <c:pt idx="7">
                  <c:v>0.04</c:v>
                </c:pt>
                <c:pt idx="8">
                  <c:v>#N/A</c:v>
                </c:pt>
                <c:pt idx="9">
                  <c:v>0.04</c:v>
                </c:pt>
              </c:numCache>
            </c:numRef>
          </c:val>
          <c:extLst>
            <c:ext xmlns:c16="http://schemas.microsoft.com/office/drawing/2014/chart" uri="{C3380CC4-5D6E-409C-BE32-E72D297353CC}">
              <c16:uniqueId val="{00000004-EFFD-42D5-81BC-ECA5F1ACCE9B}"/>
            </c:ext>
          </c:extLst>
        </c:ser>
        <c:ser>
          <c:idx val="5"/>
          <c:order val="5"/>
          <c:tx>
            <c:strRef>
              <c:f>データシート!$A$32</c:f>
              <c:strCache>
                <c:ptCount val="1"/>
                <c:pt idx="0">
                  <c:v>漁業集落排水事業特別会計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0.08</c:v>
                </c:pt>
                <c:pt idx="8">
                  <c:v>#N/A</c:v>
                </c:pt>
                <c:pt idx="9">
                  <c:v>0.11</c:v>
                </c:pt>
              </c:numCache>
            </c:numRef>
          </c:val>
          <c:extLst>
            <c:ext xmlns:c16="http://schemas.microsoft.com/office/drawing/2014/chart" uri="{C3380CC4-5D6E-409C-BE32-E72D297353CC}">
              <c16:uniqueId val="{00000005-EFFD-42D5-81BC-ECA5F1ACCE9B}"/>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1.06</c:v>
                </c:pt>
                <c:pt idx="8">
                  <c:v>#N/A</c:v>
                </c:pt>
                <c:pt idx="9">
                  <c:v>0.26</c:v>
                </c:pt>
              </c:numCache>
            </c:numRef>
          </c:val>
          <c:extLst>
            <c:ext xmlns:c16="http://schemas.microsoft.com/office/drawing/2014/chart" uri="{C3380CC4-5D6E-409C-BE32-E72D297353CC}">
              <c16:uniqueId val="{00000006-EFFD-42D5-81BC-ECA5F1ACCE9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1.1000000000000001</c:v>
                </c:pt>
                <c:pt idx="2">
                  <c:v>#N/A</c:v>
                </c:pt>
                <c:pt idx="3">
                  <c:v>2.92</c:v>
                </c:pt>
                <c:pt idx="4">
                  <c:v>#N/A</c:v>
                </c:pt>
                <c:pt idx="5">
                  <c:v>1.53</c:v>
                </c:pt>
                <c:pt idx="6">
                  <c:v>#N/A</c:v>
                </c:pt>
                <c:pt idx="7">
                  <c:v>1.54</c:v>
                </c:pt>
                <c:pt idx="8">
                  <c:v>#N/A</c:v>
                </c:pt>
                <c:pt idx="9">
                  <c:v>1.57</c:v>
                </c:pt>
              </c:numCache>
            </c:numRef>
          </c:val>
          <c:extLst>
            <c:ext xmlns:c16="http://schemas.microsoft.com/office/drawing/2014/chart" uri="{C3380CC4-5D6E-409C-BE32-E72D297353CC}">
              <c16:uniqueId val="{00000007-EFFD-42D5-81BC-ECA5F1ACCE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11.47</c:v>
                </c:pt>
                <c:pt idx="2">
                  <c:v>#N/A</c:v>
                </c:pt>
                <c:pt idx="3">
                  <c:v>12.24</c:v>
                </c:pt>
                <c:pt idx="4">
                  <c:v>#N/A</c:v>
                </c:pt>
                <c:pt idx="5">
                  <c:v>17.55</c:v>
                </c:pt>
                <c:pt idx="6">
                  <c:v>#N/A</c:v>
                </c:pt>
                <c:pt idx="7">
                  <c:v>6.68</c:v>
                </c:pt>
                <c:pt idx="8">
                  <c:v>#N/A</c:v>
                </c:pt>
                <c:pt idx="9">
                  <c:v>6.46</c:v>
                </c:pt>
              </c:numCache>
            </c:numRef>
          </c:val>
          <c:extLst>
            <c:ext xmlns:c16="http://schemas.microsoft.com/office/drawing/2014/chart" uri="{C3380CC4-5D6E-409C-BE32-E72D297353CC}">
              <c16:uniqueId val="{00000008-EFFD-42D5-81BC-ECA5F1ACCE9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10.39</c:v>
                </c:pt>
                <c:pt idx="2">
                  <c:v>#N/A</c:v>
                </c:pt>
                <c:pt idx="3">
                  <c:v>11.37</c:v>
                </c:pt>
                <c:pt idx="4">
                  <c:v>#N/A</c:v>
                </c:pt>
                <c:pt idx="5">
                  <c:v>11.9</c:v>
                </c:pt>
                <c:pt idx="6">
                  <c:v>#N/A</c:v>
                </c:pt>
                <c:pt idx="7">
                  <c:v>11.86</c:v>
                </c:pt>
                <c:pt idx="8">
                  <c:v>#N/A</c:v>
                </c:pt>
                <c:pt idx="9">
                  <c:v>11.3</c:v>
                </c:pt>
              </c:numCache>
            </c:numRef>
          </c:val>
          <c:extLst>
            <c:ext xmlns:c16="http://schemas.microsoft.com/office/drawing/2014/chart" uri="{C3380CC4-5D6E-409C-BE32-E72D297353CC}">
              <c16:uniqueId val="{00000009-EFFD-42D5-81BC-ECA5F1ACCE9B}"/>
            </c:ext>
          </c:extLst>
        </c:ser>
        <c:dLbls>
          <c:showLegendKey val="0"/>
          <c:showVal val="0"/>
          <c:showCatName val="0"/>
          <c:showSerName val="0"/>
          <c:showPercent val="0"/>
          <c:showBubbleSize val="0"/>
        </c:dLbls>
        <c:gapWidth val="150"/>
        <c:overlap val="100"/>
        <c:axId val="146585856"/>
        <c:axId val="146591744"/>
      </c:barChart>
      <c:catAx>
        <c:axId val="14658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591744"/>
        <c:crosses val="autoZero"/>
        <c:auto val="1"/>
        <c:lblAlgn val="ctr"/>
        <c:lblOffset val="100"/>
        <c:tickLblSkip val="1"/>
        <c:tickMarkSkip val="1"/>
        <c:noMultiLvlLbl val="0"/>
      </c:catAx>
      <c:valAx>
        <c:axId val="14659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585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2691</c:v>
                </c:pt>
                <c:pt idx="5">
                  <c:v>2644</c:v>
                </c:pt>
                <c:pt idx="8">
                  <c:v>2480</c:v>
                </c:pt>
                <c:pt idx="11">
                  <c:v>2580</c:v>
                </c:pt>
                <c:pt idx="14">
                  <c:v>2660</c:v>
                </c:pt>
              </c:numCache>
            </c:numRef>
          </c:val>
          <c:extLst>
            <c:ext xmlns:c16="http://schemas.microsoft.com/office/drawing/2014/chart" uri="{C3380CC4-5D6E-409C-BE32-E72D297353CC}">
              <c16:uniqueId val="{00000000-6953-49B8-8C2A-43393FA9E8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53-49B8-8C2A-43393FA9E8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c:v>
                </c:pt>
                <c:pt idx="3">
                  <c:v>14</c:v>
                </c:pt>
                <c:pt idx="6">
                  <c:v>11</c:v>
                </c:pt>
                <c:pt idx="9">
                  <c:v>7</c:v>
                </c:pt>
                <c:pt idx="12">
                  <c:v>7</c:v>
                </c:pt>
              </c:numCache>
            </c:numRef>
          </c:val>
          <c:extLst>
            <c:ext xmlns:c16="http://schemas.microsoft.com/office/drawing/2014/chart" uri="{C3380CC4-5D6E-409C-BE32-E72D297353CC}">
              <c16:uniqueId val="{00000002-6953-49B8-8C2A-43393FA9E8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105</c:v>
                </c:pt>
                <c:pt idx="3">
                  <c:v>12</c:v>
                </c:pt>
                <c:pt idx="6">
                  <c:v>14</c:v>
                </c:pt>
                <c:pt idx="9">
                  <c:v>17</c:v>
                </c:pt>
                <c:pt idx="12">
                  <c:v>14</c:v>
                </c:pt>
              </c:numCache>
            </c:numRef>
          </c:val>
          <c:extLst>
            <c:ext xmlns:c16="http://schemas.microsoft.com/office/drawing/2014/chart" uri="{C3380CC4-5D6E-409C-BE32-E72D297353CC}">
              <c16:uniqueId val="{00000003-6953-49B8-8C2A-43393FA9E8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1407</c:v>
                </c:pt>
                <c:pt idx="3">
                  <c:v>1251</c:v>
                </c:pt>
                <c:pt idx="6">
                  <c:v>1294</c:v>
                </c:pt>
                <c:pt idx="9">
                  <c:v>1376</c:v>
                </c:pt>
                <c:pt idx="12">
                  <c:v>1089</c:v>
                </c:pt>
              </c:numCache>
            </c:numRef>
          </c:val>
          <c:extLst>
            <c:ext xmlns:c16="http://schemas.microsoft.com/office/drawing/2014/chart" uri="{C3380CC4-5D6E-409C-BE32-E72D297353CC}">
              <c16:uniqueId val="{00000004-6953-49B8-8C2A-43393FA9E8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53-49B8-8C2A-43393FA9E8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53-49B8-8C2A-43393FA9E8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2405</c:v>
                </c:pt>
                <c:pt idx="3">
                  <c:v>2299</c:v>
                </c:pt>
                <c:pt idx="6">
                  <c:v>2284</c:v>
                </c:pt>
                <c:pt idx="9">
                  <c:v>2250</c:v>
                </c:pt>
                <c:pt idx="12">
                  <c:v>2219</c:v>
                </c:pt>
              </c:numCache>
            </c:numRef>
          </c:val>
          <c:extLst>
            <c:ext xmlns:c16="http://schemas.microsoft.com/office/drawing/2014/chart" uri="{C3380CC4-5D6E-409C-BE32-E72D297353CC}">
              <c16:uniqueId val="{00000007-6953-49B8-8C2A-43393FA9E885}"/>
            </c:ext>
          </c:extLst>
        </c:ser>
        <c:dLbls>
          <c:showLegendKey val="0"/>
          <c:showVal val="0"/>
          <c:showCatName val="0"/>
          <c:showSerName val="0"/>
          <c:showPercent val="0"/>
          <c:showBubbleSize val="0"/>
        </c:dLbls>
        <c:gapWidth val="100"/>
        <c:overlap val="100"/>
        <c:axId val="136447488"/>
        <c:axId val="13644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1241</c:v>
                </c:pt>
                <c:pt idx="2">
                  <c:v>#N/A</c:v>
                </c:pt>
                <c:pt idx="3">
                  <c:v>#N/A</c:v>
                </c:pt>
                <c:pt idx="4">
                  <c:v>932</c:v>
                </c:pt>
                <c:pt idx="5">
                  <c:v>#N/A</c:v>
                </c:pt>
                <c:pt idx="6">
                  <c:v>#N/A</c:v>
                </c:pt>
                <c:pt idx="7">
                  <c:v>1123</c:v>
                </c:pt>
                <c:pt idx="8">
                  <c:v>#N/A</c:v>
                </c:pt>
                <c:pt idx="9">
                  <c:v>#N/A</c:v>
                </c:pt>
                <c:pt idx="10">
                  <c:v>1070</c:v>
                </c:pt>
                <c:pt idx="11">
                  <c:v>#N/A</c:v>
                </c:pt>
                <c:pt idx="12">
                  <c:v>#N/A</c:v>
                </c:pt>
                <c:pt idx="13">
                  <c:v>669</c:v>
                </c:pt>
                <c:pt idx="14">
                  <c:v>#N/A</c:v>
                </c:pt>
              </c:numCache>
            </c:numRef>
          </c:val>
          <c:smooth val="0"/>
          <c:extLst>
            <c:ext xmlns:c16="http://schemas.microsoft.com/office/drawing/2014/chart" uri="{C3380CC4-5D6E-409C-BE32-E72D297353CC}">
              <c16:uniqueId val="{00000008-6953-49B8-8C2A-43393FA9E885}"/>
            </c:ext>
          </c:extLst>
        </c:ser>
        <c:dLbls>
          <c:showLegendKey val="0"/>
          <c:showVal val="0"/>
          <c:showCatName val="0"/>
          <c:showSerName val="0"/>
          <c:showPercent val="0"/>
          <c:showBubbleSize val="0"/>
        </c:dLbls>
        <c:marker val="1"/>
        <c:smooth val="0"/>
        <c:axId val="136447488"/>
        <c:axId val="136449408"/>
      </c:lineChart>
      <c:catAx>
        <c:axId val="13644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449408"/>
        <c:crosses val="autoZero"/>
        <c:auto val="1"/>
        <c:lblAlgn val="ctr"/>
        <c:lblOffset val="100"/>
        <c:tickLblSkip val="1"/>
        <c:tickMarkSkip val="1"/>
        <c:noMultiLvlLbl val="0"/>
      </c:catAx>
      <c:valAx>
        <c:axId val="13644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4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29300</c:v>
                </c:pt>
                <c:pt idx="5">
                  <c:v>28581</c:v>
                </c:pt>
                <c:pt idx="8">
                  <c:v>27775</c:v>
                </c:pt>
                <c:pt idx="11">
                  <c:v>26824</c:v>
                </c:pt>
                <c:pt idx="14">
                  <c:v>25882</c:v>
                </c:pt>
              </c:numCache>
            </c:numRef>
          </c:val>
          <c:extLst>
            <c:ext xmlns:c16="http://schemas.microsoft.com/office/drawing/2014/chart" uri="{C3380CC4-5D6E-409C-BE32-E72D297353CC}">
              <c16:uniqueId val="{00000000-CD2B-413E-B1EF-2F3EC21F18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6200</c:v>
                </c:pt>
                <c:pt idx="5">
                  <c:v>6098</c:v>
                </c:pt>
                <c:pt idx="8">
                  <c:v>5652</c:v>
                </c:pt>
                <c:pt idx="11">
                  <c:v>6085</c:v>
                </c:pt>
                <c:pt idx="14">
                  <c:v>6095</c:v>
                </c:pt>
              </c:numCache>
            </c:numRef>
          </c:val>
          <c:extLst>
            <c:ext xmlns:c16="http://schemas.microsoft.com/office/drawing/2014/chart" uri="{C3380CC4-5D6E-409C-BE32-E72D297353CC}">
              <c16:uniqueId val="{00000001-CD2B-413E-B1EF-2F3EC21F18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5621</c:v>
                </c:pt>
                <c:pt idx="5">
                  <c:v>5494</c:v>
                </c:pt>
                <c:pt idx="8">
                  <c:v>6689</c:v>
                </c:pt>
                <c:pt idx="11">
                  <c:v>7148</c:v>
                </c:pt>
                <c:pt idx="14">
                  <c:v>7650</c:v>
                </c:pt>
              </c:numCache>
            </c:numRef>
          </c:val>
          <c:extLst>
            <c:ext xmlns:c16="http://schemas.microsoft.com/office/drawing/2014/chart" uri="{C3380CC4-5D6E-409C-BE32-E72D297353CC}">
              <c16:uniqueId val="{00000002-CD2B-413E-B1EF-2F3EC21F18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2B-413E-B1EF-2F3EC21F18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2B-413E-B1EF-2F3EC21F18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202</c:v>
                </c:pt>
                <c:pt idx="3">
                  <c:v>205</c:v>
                </c:pt>
                <c:pt idx="6">
                  <c:v>54</c:v>
                </c:pt>
                <c:pt idx="9">
                  <c:v>191</c:v>
                </c:pt>
                <c:pt idx="12">
                  <c:v>92</c:v>
                </c:pt>
              </c:numCache>
            </c:numRef>
          </c:val>
          <c:extLst>
            <c:ext xmlns:c16="http://schemas.microsoft.com/office/drawing/2014/chart" uri="{C3380CC4-5D6E-409C-BE32-E72D297353CC}">
              <c16:uniqueId val="{00000005-CD2B-413E-B1EF-2F3EC21F18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3665</c:v>
                </c:pt>
                <c:pt idx="3">
                  <c:v>4749</c:v>
                </c:pt>
                <c:pt idx="6">
                  <c:v>4349</c:v>
                </c:pt>
                <c:pt idx="9">
                  <c:v>4288</c:v>
                </c:pt>
                <c:pt idx="12">
                  <c:v>4106</c:v>
                </c:pt>
              </c:numCache>
            </c:numRef>
          </c:val>
          <c:extLst>
            <c:ext xmlns:c16="http://schemas.microsoft.com/office/drawing/2014/chart" uri="{C3380CC4-5D6E-409C-BE32-E72D297353CC}">
              <c16:uniqueId val="{00000006-CD2B-413E-B1EF-2F3EC21F18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68</c:v>
                </c:pt>
                <c:pt idx="3">
                  <c:v>73</c:v>
                </c:pt>
                <c:pt idx="6">
                  <c:v>73</c:v>
                </c:pt>
                <c:pt idx="9">
                  <c:v>65</c:v>
                </c:pt>
                <c:pt idx="12">
                  <c:v>126</c:v>
                </c:pt>
              </c:numCache>
            </c:numRef>
          </c:val>
          <c:extLst>
            <c:ext xmlns:c16="http://schemas.microsoft.com/office/drawing/2014/chart" uri="{C3380CC4-5D6E-409C-BE32-E72D297353CC}">
              <c16:uniqueId val="{00000007-CD2B-413E-B1EF-2F3EC21F18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18542</c:v>
                </c:pt>
                <c:pt idx="3">
                  <c:v>17710</c:v>
                </c:pt>
                <c:pt idx="6">
                  <c:v>16800</c:v>
                </c:pt>
                <c:pt idx="9">
                  <c:v>17699</c:v>
                </c:pt>
                <c:pt idx="12">
                  <c:v>16646</c:v>
                </c:pt>
              </c:numCache>
            </c:numRef>
          </c:val>
          <c:extLst>
            <c:ext xmlns:c16="http://schemas.microsoft.com/office/drawing/2014/chart" uri="{C3380CC4-5D6E-409C-BE32-E72D297353CC}">
              <c16:uniqueId val="{00000008-CD2B-413E-B1EF-2F3EC21F18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54</c:v>
                </c:pt>
                <c:pt idx="3">
                  <c:v>40</c:v>
                </c:pt>
                <c:pt idx="6">
                  <c:v>29</c:v>
                </c:pt>
                <c:pt idx="9">
                  <c:v>22</c:v>
                </c:pt>
                <c:pt idx="12">
                  <c:v>15</c:v>
                </c:pt>
              </c:numCache>
            </c:numRef>
          </c:val>
          <c:extLst>
            <c:ext xmlns:c16="http://schemas.microsoft.com/office/drawing/2014/chart" uri="{C3380CC4-5D6E-409C-BE32-E72D297353CC}">
              <c16:uniqueId val="{00000009-CD2B-413E-B1EF-2F3EC21F18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21818</c:v>
                </c:pt>
                <c:pt idx="3">
                  <c:v>21610</c:v>
                </c:pt>
                <c:pt idx="6">
                  <c:v>20645</c:v>
                </c:pt>
                <c:pt idx="9">
                  <c:v>20640</c:v>
                </c:pt>
                <c:pt idx="12">
                  <c:v>19534</c:v>
                </c:pt>
              </c:numCache>
            </c:numRef>
          </c:val>
          <c:extLst>
            <c:ext xmlns:c16="http://schemas.microsoft.com/office/drawing/2014/chart" uri="{C3380CC4-5D6E-409C-BE32-E72D297353CC}">
              <c16:uniqueId val="{0000000A-CD2B-413E-B1EF-2F3EC21F189A}"/>
            </c:ext>
          </c:extLst>
        </c:ser>
        <c:dLbls>
          <c:showLegendKey val="0"/>
          <c:showVal val="0"/>
          <c:showCatName val="0"/>
          <c:showSerName val="0"/>
          <c:showPercent val="0"/>
          <c:showBubbleSize val="0"/>
        </c:dLbls>
        <c:gapWidth val="100"/>
        <c:overlap val="100"/>
        <c:axId val="147088128"/>
        <c:axId val="147090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3228</c:v>
                </c:pt>
                <c:pt idx="2">
                  <c:v>#N/A</c:v>
                </c:pt>
                <c:pt idx="3">
                  <c:v>#N/A</c:v>
                </c:pt>
                <c:pt idx="4">
                  <c:v>4214</c:v>
                </c:pt>
                <c:pt idx="5">
                  <c:v>#N/A</c:v>
                </c:pt>
                <c:pt idx="6">
                  <c:v>#N/A</c:v>
                </c:pt>
                <c:pt idx="7">
                  <c:v>1835</c:v>
                </c:pt>
                <c:pt idx="8">
                  <c:v>#N/A</c:v>
                </c:pt>
                <c:pt idx="9">
                  <c:v>#N/A</c:v>
                </c:pt>
                <c:pt idx="10">
                  <c:v>2848</c:v>
                </c:pt>
                <c:pt idx="11">
                  <c:v>#N/A</c:v>
                </c:pt>
                <c:pt idx="12">
                  <c:v>#N/A</c:v>
                </c:pt>
                <c:pt idx="13">
                  <c:v>892</c:v>
                </c:pt>
                <c:pt idx="14">
                  <c:v>#N/A</c:v>
                </c:pt>
              </c:numCache>
            </c:numRef>
          </c:val>
          <c:smooth val="0"/>
          <c:extLst>
            <c:ext xmlns:c16="http://schemas.microsoft.com/office/drawing/2014/chart" uri="{C3380CC4-5D6E-409C-BE32-E72D297353CC}">
              <c16:uniqueId val="{0000000B-CD2B-413E-B1EF-2F3EC21F189A}"/>
            </c:ext>
          </c:extLst>
        </c:ser>
        <c:dLbls>
          <c:showLegendKey val="0"/>
          <c:showVal val="0"/>
          <c:showCatName val="0"/>
          <c:showSerName val="0"/>
          <c:showPercent val="0"/>
          <c:showBubbleSize val="0"/>
        </c:dLbls>
        <c:marker val="1"/>
        <c:smooth val="0"/>
        <c:axId val="147088128"/>
        <c:axId val="147090048"/>
      </c:lineChart>
      <c:catAx>
        <c:axId val="14708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090048"/>
        <c:crosses val="autoZero"/>
        <c:auto val="1"/>
        <c:lblAlgn val="ctr"/>
        <c:lblOffset val="100"/>
        <c:tickLblSkip val="1"/>
        <c:tickMarkSkip val="1"/>
        <c:noMultiLvlLbl val="0"/>
      </c:catAx>
      <c:valAx>
        <c:axId val="14709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08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1785</c:v>
                </c:pt>
                <c:pt idx="1">
                  <c:v>1787</c:v>
                </c:pt>
                <c:pt idx="2">
                  <c:v>1805</c:v>
                </c:pt>
              </c:numCache>
            </c:numRef>
          </c:val>
          <c:extLst>
            <c:ext xmlns:c16="http://schemas.microsoft.com/office/drawing/2014/chart" uri="{C3380CC4-5D6E-409C-BE32-E72D297353CC}">
              <c16:uniqueId val="{00000000-84F5-4012-A6C8-512A708300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682</c:v>
                </c:pt>
                <c:pt idx="1">
                  <c:v>683</c:v>
                </c:pt>
                <c:pt idx="2">
                  <c:v>482</c:v>
                </c:pt>
              </c:numCache>
            </c:numRef>
          </c:val>
          <c:extLst>
            <c:ext xmlns:c16="http://schemas.microsoft.com/office/drawing/2014/chart" uri="{C3380CC4-5D6E-409C-BE32-E72D297353CC}">
              <c16:uniqueId val="{00000001-84F5-4012-A6C8-512A708300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25840</c:v>
                </c:pt>
                <c:pt idx="1">
                  <c:v>15723</c:v>
                </c:pt>
                <c:pt idx="2">
                  <c:v>13959</c:v>
                </c:pt>
              </c:numCache>
            </c:numRef>
          </c:val>
          <c:extLst>
            <c:ext xmlns:c16="http://schemas.microsoft.com/office/drawing/2014/chart" uri="{C3380CC4-5D6E-409C-BE32-E72D297353CC}">
              <c16:uniqueId val="{00000002-84F5-4012-A6C8-512A70830021}"/>
            </c:ext>
          </c:extLst>
        </c:ser>
        <c:dLbls>
          <c:showLegendKey val="0"/>
          <c:showVal val="0"/>
          <c:showCatName val="0"/>
          <c:showSerName val="0"/>
          <c:showPercent val="0"/>
          <c:showBubbleSize val="0"/>
        </c:dLbls>
        <c:gapWidth val="120"/>
        <c:overlap val="100"/>
        <c:axId val="147191680"/>
        <c:axId val="147193216"/>
      </c:barChart>
      <c:catAx>
        <c:axId val="14719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193216"/>
        <c:crosses val="autoZero"/>
        <c:auto val="1"/>
        <c:lblAlgn val="ctr"/>
        <c:lblOffset val="100"/>
        <c:tickLblSkip val="1"/>
        <c:tickMarkSkip val="1"/>
        <c:noMultiLvlLbl val="0"/>
      </c:catAx>
      <c:valAx>
        <c:axId val="147193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19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{4C83CA80-9EB7-4BC7-A4C7-AD8E72858D4D}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32D-4117-972F-19BBF7AFEF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{138D7B70-DC6E-44B0-B06A-780E91560F45}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2D-4117-972F-19BBF7AFEF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{57DA1DC9-6685-4230-A461-8F1D9494BA95}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2D-4117-972F-19BBF7AFEF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{5EE1F2A6-DB41-4BAF-8D0D-069F081B1F2C}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2D-4117-972F-19BBF7AFEF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{4F3B58D7-81AA-45D0-B1C2-AC7C34532012}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2D-4117-972F-19BBF7AFEF6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{3E18ACE9-8E0B-4EA1-A4FB-7A1A8DE18BA3}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32D-4117-972F-19BBF7AFEF6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{1F617375-70CC-4FE1-86A1-DEAD9A01D8FB}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32D-4117-972F-19BBF7AFEF67}"/>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{ADD0D4CA-5857-4EA7-9ED5-2413930009A6}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32D-4117-972F-19BBF7AFEF6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{E6BD1CE4-3069-413A-B938-CC272E79FC4D}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32D-4117-972F-19BBF7AFEF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41.1</c:v>
                </c:pt>
              </c:numCache>
            </c:numRef>
          </c:xVal>
          <c:yVal>
            <c:numRef>
              <c:f>公会計指標分析・財政指標組合せ分析表!$BP$51:$DC$51</c:f>
              <c:numCache>
                <c:formatCode>#,##0.0;"▲ "#,##0.0</c:formatCode>
                <c:ptCount val="40"/>
                <c:pt idx="24">
                  <c:v>28.8</c:v>
                </c:pt>
              </c:numCache>
            </c:numRef>
          </c:yVal>
          <c:smooth val="0"/>
          <c:extLst>
            <c:ext xmlns:c16="http://schemas.microsoft.com/office/drawing/2014/chart" uri="{C3380CC4-5D6E-409C-BE32-E72D297353CC}">
              <c16:uniqueId val="{00000009-D32D-4117-972F-19BBF7AFEF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{4F52220A-33E4-4924-8A1F-C7C8246DB046}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32D-4117-972F-19BBF7AFEF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{FFE234A4-187A-4296-997E-D3D63A392A36}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2D-4117-972F-19BBF7AFEF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{A0DFFF5A-99F1-4B1A-A632-FD93B805D853}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2D-4117-972F-19BBF7AFEF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{D4C835D5-F9DA-49E7-8E5E-ADC9335C7C32}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2D-4117-972F-19BBF7AFEF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{583DC7C4-A8B9-4BBF-AAD2-BAF664BCDF7A}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2D-4117-972F-19BBF7AFEF6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{88680DE7-D6A1-46ED-A437-641F65E219F5}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32D-4117-972F-19BBF7AFEF6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{8BE5F478-8B90-40D3-BC78-B21E6CC31519}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32D-4117-972F-19BBF7AFEF67}"/>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{00DD12EF-0D5D-4D28-9224-6357FA35ED83}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32D-4117-972F-19BBF7AFEF6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{68352C48-352E-43C4-B3BF-77CB94400C5F}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32D-4117-972F-19BBF7AFEF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numCache>
            </c:numRef>
          </c:xVal>
          <c:yVal>
            <c:numRef>
              <c:f>公会計指標分析・財政指標組合せ分析表!$BP$55:$DC$55</c:f>
              <c:numCache>
                <c:formatCode>#,##0.0;"▲ "#,##0.0</c:formatCode>
                <c:ptCount val="40"/>
                <c:pt idx="24">
                  <c:v>35.299999999999997</c:v>
                </c:pt>
              </c:numCache>
            </c:numRef>
          </c:yVal>
          <c:smooth val="0"/>
          <c:extLst>
            <c:ext xmlns:c16="http://schemas.microsoft.com/office/drawing/2014/chart" uri="{C3380CC4-5D6E-409C-BE32-E72D297353CC}">
              <c16:uniqueId val="{00000013-D32D-4117-972F-19BBF7AFEF67}"/>
            </c:ext>
          </c:extLst>
        </c:ser>
        <c:dLbls>
          <c:showLegendKey val="0"/>
          <c:showVal val="1"/>
          <c:showCatName val="0"/>
          <c:showSerName val="0"/>
          <c:showPercent val="0"/>
          <c:showBubbleSize val="0"/>
        </c:dLbls>
        <c:axId val="147564800"/>
        <c:axId val="147394944"/>
      </c:scatterChart>
      <c:valAx>
        <c:axId val="147564800"/>
        <c:scaling>
          <c:orientation val="minMax"/>
          <c:max val="63"/>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394944"/>
        <c:crosses val="autoZero"/>
        <c:crossBetween val="midCat"/>
      </c:valAx>
      <c:valAx>
        <c:axId val="147394944"/>
        <c:scaling>
          <c:orientation val="minMax"/>
          <c:max val="36.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564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{89EF5F77-7028-48A4-BCED-74B6D475C3FC}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55F-4A2A-85EB-0B6C243353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{829017D2-6289-4443-9070-3F9DE0C4150E}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5F-4A2A-85EB-0B6C243353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{979E360E-6F70-4961-A53D-0168B72F25F2}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5F-4A2A-85EB-0B6C243353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{2E584994-CC7E-49B2-BF91-6480186EF007}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5F-4A2A-85EB-0B6C243353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{5AECCD8A-39DA-47A2-A014-454AA32976B7}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5F-4A2A-85EB-0B6C2433536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{6266C1AF-4BDD-4AF7-AFFA-69FBABE4B890}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55F-4A2A-85EB-0B6C2433536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{BF4BAAA9-85F2-4EED-AE9B-63ADC3F720E4}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55F-4A2A-85EB-0B6C2433536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{AC2D5DBC-8103-4CE3-9D6E-BC6E65C822BE}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55F-4A2A-85EB-0B6C2433536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{3FDDC8C0-B033-47D7-8955-121BBA82A683}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55F-4A2A-85EB-0B6C243353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11.5</c:v>
                </c:pt>
                <c:pt idx="16">
                  <c:v>11</c:v>
                </c:pt>
                <c:pt idx="24">
                  <c:v>10.5</c:v>
                </c:pt>
                <c:pt idx="32">
                  <c:v>9.6</c:v>
                </c:pt>
              </c:numCache>
            </c:numRef>
          </c:xVal>
          <c:yVal>
            <c:numRef>
              <c:f>公会計指標分析・財政指標組合せ分析表!$BP$73:$DC$73</c:f>
              <c:numCache>
                <c:formatCode>#,##0.0;"▲ "#,##0.0</c:formatCode>
                <c:ptCount val="40"/>
                <c:pt idx="0">
                  <c:v>32.299999999999997</c:v>
                </c:pt>
                <c:pt idx="8">
                  <c:v>42.9</c:v>
                </c:pt>
                <c:pt idx="16">
                  <c:v>18.399999999999999</c:v>
                </c:pt>
                <c:pt idx="24">
                  <c:v>28.8</c:v>
                </c:pt>
                <c:pt idx="32">
                  <c:v>8.9</c:v>
                </c:pt>
              </c:numCache>
            </c:numRef>
          </c:yVal>
          <c:smooth val="0"/>
          <c:extLst>
            <c:ext xmlns:c16="http://schemas.microsoft.com/office/drawing/2014/chart" uri="{C3380CC4-5D6E-409C-BE32-E72D297353CC}">
              <c16:uniqueId val="{00000009-255F-4A2A-85EB-0B6C243353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{DC6D46CA-66BD-44E0-8C64-2B4F57FE94A2}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55F-4A2A-85EB-0B6C243353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{19F76B69-8A17-4376-B4ED-A5126C6CCC41}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5F-4A2A-85EB-0B6C243353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{BC191D54-B5B1-40E4-B39B-18CC04798523}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5F-4A2A-85EB-0B6C243353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{2A96D6D6-50E5-459F-8808-45036575ABE9}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5F-4A2A-85EB-0B6C243353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{F5F98FA2-65D8-4707-A799-74F57B192979}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5F-4A2A-85EB-0B6C2433536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{5B8B87DD-B07C-4C1E-B3C9-503D6A76561C}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55F-4A2A-85EB-0B6C24335367}"/>
                </c:ext>
              </c:extLst>
            </c:dLbl>
            <c:dLbl>
              <c:idx val="16"/>
              <c:layout>
                <c:manualLayout>
                  <c:x val="-2.412133336090205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{E78D1AFE-8733-4455-AD76-E5FACC5D5B78}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55F-4A2A-85EB-0B6C24335367}"/>
                </c:ext>
              </c:extLst>
            </c:dLbl>
            <c:dLbl>
              <c:idx val="24"/>
              <c:layout>
                <c:manualLayout>
                  <c:x val="-3.927464987731921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{4081253C-A66C-4C86-9165-4A651977AE00}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55F-4A2A-85EB-0B6C2433536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{C18B41BD-C36A-476B-890F-CE0EA8666EDA}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55F-4A2A-85EB-0B6C243353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9.3000000000000007</c:v>
                </c:pt>
                <c:pt idx="16">
                  <c:v>7</c:v>
                </c:pt>
                <c:pt idx="24">
                  <c:v>6.9</c:v>
                </c:pt>
                <c:pt idx="32">
                  <c:v>6.6</c:v>
                </c:pt>
              </c:numCache>
            </c:numRef>
          </c:xVal>
          <c:yVal>
            <c:numRef>
              <c:f>公会計指標分析・財政指標組合せ分析表!$BP$77:$DC$77</c:f>
              <c:numCache>
                <c:formatCode>#,##0.0;"▲ "#,##0.0</c:formatCode>
                <c:ptCount val="40"/>
                <c:pt idx="0">
                  <c:v>56.6</c:v>
                </c:pt>
                <c:pt idx="8">
                  <c:v>61.3</c:v>
                </c:pt>
                <c:pt idx="16">
                  <c:v>33.6</c:v>
                </c:pt>
                <c:pt idx="24">
                  <c:v>35.299999999999997</c:v>
                </c:pt>
                <c:pt idx="32">
                  <c:v>31.9</c:v>
                </c:pt>
              </c:numCache>
            </c:numRef>
          </c:yVal>
          <c:smooth val="0"/>
          <c:extLst>
            <c:ext xmlns:c16="http://schemas.microsoft.com/office/drawing/2014/chart" uri="{C3380CC4-5D6E-409C-BE32-E72D297353CC}">
              <c16:uniqueId val="{00000013-255F-4A2A-85EB-0B6C24335367}"/>
            </c:ext>
          </c:extLst>
        </c:ser>
        <c:dLbls>
          <c:showLegendKey val="0"/>
          <c:showVal val="1"/>
          <c:showCatName val="0"/>
          <c:showSerName val="0"/>
          <c:showPercent val="0"/>
          <c:showBubbleSize val="0"/>
        </c:dLbls>
        <c:axId val="147777024"/>
        <c:axId val="147778944"/>
      </c:scatterChart>
      <c:valAx>
        <c:axId val="147777024"/>
        <c:scaling>
          <c:orientation val="minMax"/>
          <c:max val="13.4"/>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778944"/>
        <c:crosses val="autoZero"/>
        <c:crossBetween val="midCat"/>
      </c:valAx>
      <c:valAx>
        <c:axId val="147778944"/>
        <c:scaling>
          <c:orientation val="minMax"/>
          <c:max val="7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777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下水道事業</a:t>
          </a:r>
          <a:r>
            <a:rPr kumimoji="1" lang="ja-JP" altLang="en-US" sz="1100">
              <a:solidFill>
                <a:schemeClr val="dk1"/>
              </a:solidFill>
              <a:effectLst/>
              <a:latin typeface="+mn-lt"/>
              <a:ea typeface="+mn-ea"/>
              <a:cs typeface="+mn-cs"/>
            </a:rPr>
            <a:t>における公営企業債の元利償還金に対する繰入金が大きく減少したことにより、</a:t>
          </a:r>
          <a:r>
            <a:rPr kumimoji="1" lang="ja-JP" altLang="ja-JP" sz="1100">
              <a:solidFill>
                <a:schemeClr val="dk1"/>
              </a:solidFill>
              <a:effectLst/>
              <a:latin typeface="+mn-lt"/>
              <a:ea typeface="+mn-ea"/>
              <a:cs typeface="+mn-cs"/>
            </a:rPr>
            <a:t>実質公債費比率の分子部分は前年度より減となった。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主に一般会計等に係る地方債の現在高と下水道事業における公営企業債等繰入見込額の減により</a:t>
          </a:r>
          <a:r>
            <a:rPr kumimoji="1" lang="ja-JP" altLang="ja-JP" sz="1100">
              <a:solidFill>
                <a:schemeClr val="dk1"/>
              </a:solidFill>
              <a:effectLst/>
              <a:latin typeface="+mn-lt"/>
              <a:ea typeface="+mn-ea"/>
              <a:cs typeface="+mn-cs"/>
            </a:rPr>
            <a:t>、将来負担額は</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充当可能財源</a:t>
          </a:r>
          <a:r>
            <a:rPr kumimoji="1" lang="ja-JP" altLang="en-US" sz="1100">
              <a:solidFill>
                <a:schemeClr val="dk1"/>
              </a:solidFill>
              <a:effectLst/>
              <a:latin typeface="+mn-lt"/>
              <a:ea typeface="+mn-ea"/>
              <a:cs typeface="+mn-cs"/>
            </a:rPr>
            <a:t>等については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充当可能基金は</a:t>
          </a:r>
          <a:r>
            <a:rPr kumimoji="1" lang="ja-JP" altLang="ja-JP" sz="1100">
              <a:solidFill>
                <a:schemeClr val="dk1"/>
              </a:solidFill>
              <a:effectLst/>
              <a:latin typeface="+mn-lt"/>
              <a:ea typeface="+mn-ea"/>
              <a:cs typeface="+mn-cs"/>
            </a:rPr>
            <a:t>増となっているが、基準財政需要額算入見込額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公債費の償還終了に伴い減となっている。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宮城県塩竈市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塩竈市東日本大震災復興交付金基金での復興交付金事業の事業進捗に合わせた繰入により減少している。震災関連以外では、減債基金において、先行用地取得事業に係る公債費償還の財源に活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やふるさとしおがま復興基金などの震災関連基金については、復興・創生期間での事業完了をを目指し、その事業進捗に合わせて減少する見込みとなっている。減債基金については、引き続き公債費償還への活用により減少する見込みとなっている。今後は、社会保障関係費などの増加が見込まれるため、財政調整基金の確保など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・塩竈市東日本大震災復興交付金基金：復興交付金事業などの資金に充てるため設置。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・ふるさとしおがま復興基金：災害復旧及び復興を目的とした事業の資金に充てるため設置。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・塩竈市庁舎建設基金：本市庁舎建設の資金に充てるため設置。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・ミナト塩竈まちづくり基金：本市の特性を活かしたふるさとづくりを進めるため設置。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・塩竈市災害救助支援基金：本市の住民で災害により被害を被った者を救助支援するための資金を積み立てるため設置。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・塩竈市東日本大震災復興交付金基金：復興交付金事業の事業進捗により減少。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・ふるさとしおがま復興基金：震災関連事業の財源に活用したにより減少する一方、平成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年度では震災復興特別交付税の翌年度精算に不足が見込まれたことから、その財源としての積立により増加。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・塩竈市庁舎建設基金：主に基金からの長期借入に係る返済利子の積立により増加。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・ミナト塩竈まちづくり基金：事業の繰入により減少する一方、平成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年度では市街地再開発事業の財源としての積立により増加。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・塩竈市災害救助支援基金：同額推移。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・塩竈市東日本大震災復興交付金基金：復興・創生期間である平成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年度末までの復興交付金事業の完了を目指し、事業進捗に合わせて減少する見込。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・ふるさとしおがま復興基金：復興・創生期間である平成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年度末までの震災関連事業の完了を目指し、事業進捗に合わせて減少する見込。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・塩竈市庁舎建設基金：基金からの長期借入が返済完了まで（平成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年度）、返済利子の積立により増加する見込。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・ミナト塩竈まちづくり基金：事業への活用に合わせて推移。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・塩竈市災害救助支援基金：事業への活用に合わせて推移。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年度の残高は、ほぼ横ばいで推移した。平成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から増加した。増加した主な理由は、震災復興特別交付税について、翌年度で精算しなければならない分まで交付されたことにより、財政調整基金の取り崩しが減ったことによるもの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月補正予算後の残高見込は、平成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年度の残高から増加する見込みとなっている。今後は、社会保障関係費などの増加が見込まれるため、その財源として対応できるよう努めたい。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年度の残高は、ほぼ横ばいで推移した。平成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年度の残高から減少した。減少した主な理由は、先行用地取得事業に係る公債費償還の財源に活用したことによるものとなっている。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引き続き公債費償還のための繰入を行うことにより、残高は年々減少する見込みとなっている。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54,873
54,363
17.37
27,397,236
26,364,453
787,297
12,130,292
19,534,217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ＭＳ Ｐゴシック" panose="020B0600070205080204" pitchFamily="50" charset="-128"/>
              <a:ea typeface="ＭＳ Ｐゴシック" panose="020B0600070205080204" pitchFamily="50" charset="-128"/>
            </a:rPr>
            <a:t>【</a:t>
          </a:r>
          <a:r>
            <a:rPr kumimoji="1" lang="ja-JP" altLang="ja-JP" sz="1050">
              <a:solidFill>
                <a:schemeClr val="dk1"/>
              </a:solidFill>
              <a:effectLst/>
              <a:latin typeface="+mn-lt"/>
              <a:ea typeface="+mn-ea"/>
              <a:cs typeface="+mn-cs"/>
            </a:rPr>
            <a:t>有形固定資産減価償却率</a:t>
          </a:r>
          <a:r>
            <a:rPr kumimoji="1" lang="en-US" altLang="ja-JP" sz="1050">
              <a:solidFill>
                <a:schemeClr val="dk1"/>
              </a:solidFill>
              <a:effectLst/>
              <a:latin typeface="+mn-lt"/>
              <a:ea typeface="+mn-ea"/>
              <a:cs typeface="+mn-cs"/>
            </a:rPr>
            <a:t>44.7</a:t>
          </a:r>
          <a:r>
            <a:rPr kumimoji="1" lang="ja-JP" altLang="en-US" sz="1050">
              <a:solidFill>
                <a:schemeClr val="dk1"/>
              </a:solidFill>
              <a:effectLst/>
              <a:latin typeface="+mn-lt"/>
              <a:ea typeface="+mn-ea"/>
              <a:cs typeface="+mn-cs"/>
            </a:rPr>
            <a:t>％</a:t>
          </a:r>
          <a:r>
            <a:rPr kumimoji="0" lang="ja-JP" altLang="en-US" sz="1050">
              <a:solidFill>
                <a:schemeClr val="dk1"/>
              </a:solidFill>
              <a:effectLst/>
              <a:latin typeface="+mn-lt"/>
              <a:ea typeface="+mn-ea"/>
              <a:cs typeface="+mn-cs"/>
            </a:rPr>
            <a:t>　</a:t>
          </a:r>
          <a:r>
            <a:rPr kumimoji="1" lang="ja-JP" altLang="en-US" sz="1050">
              <a:latin typeface="ＭＳ Ｐゴシック" panose="020B0600070205080204" pitchFamily="50" charset="-128"/>
              <a:ea typeface="ＭＳ Ｐゴシック" panose="020B0600070205080204" pitchFamily="50" charset="-128"/>
            </a:rPr>
            <a:t>減価償却累計額 </a:t>
          </a:r>
          <a:r>
            <a:rPr kumimoji="1" lang="en-US" altLang="ja-JP" sz="1050">
              <a:latin typeface="ＭＳ Ｐゴシック" panose="020B0600070205080204" pitchFamily="50" charset="-128"/>
              <a:ea typeface="ＭＳ Ｐゴシック" panose="020B0600070205080204" pitchFamily="50" charset="-128"/>
            </a:rPr>
            <a:t>51,196,774</a:t>
          </a:r>
          <a:r>
            <a:rPr kumimoji="1" lang="ja-JP" altLang="en-US" sz="1050">
              <a:latin typeface="ＭＳ Ｐゴシック" panose="020B0600070205080204" pitchFamily="50" charset="-128"/>
              <a:ea typeface="ＭＳ Ｐゴシック" panose="020B0600070205080204" pitchFamily="50" charset="-128"/>
            </a:rPr>
            <a:t>千円、</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有形固定資産（償却資産）額</a:t>
          </a:r>
          <a:r>
            <a:rPr kumimoji="1" lang="en-US" altLang="ja-JP" sz="1050">
              <a:latin typeface="ＭＳ Ｐゴシック" panose="020B0600070205080204" pitchFamily="50" charset="-128"/>
              <a:ea typeface="ＭＳ Ｐゴシック" panose="020B0600070205080204" pitchFamily="50" charset="-128"/>
            </a:rPr>
            <a:t>114,584,612</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類似団体平均よりは下回っているものの上昇傾向にある。これは、公共施設等の老朽化が進行していることが原因であると考えられる。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年度に策定した公共施設等総合管理計画において、公共施設を更新・統廃合・長寿命化等を計画的に行い概ね</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％縮減することを目標に掲げているので、今後その計画等に基づいた取組を進めることで上昇率を抑えていく。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152491</xdr:rowOff>
    </xdr:from>
    <xdr:to>
      <xdr:col>19</xdr:col>
      <xdr:colOff>187325</xdr:colOff>
      <xdr:row>33</xdr:row>
      <xdr:rowOff>82641</xdr:rowOff>
    </xdr:to>
    <xdr:sp macro="" textlink="">
      <xdr:nvSpPr>
        <xdr:cNvPr id="80" name="楕円 79"/>
        <xdr:cNvSpPr/>
      </xdr:nvSpPr>
      <xdr:spPr>
        <a:xfrm>
          <a:off x="4000500" y="64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18251</xdr:rowOff>
    </xdr:from>
    <xdr:ext cx="405111" cy="259045"/>
    <xdr:sp macro="" textlink="">
      <xdr:nvSpPr>
        <xdr:cNvPr id="81"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2"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73768</xdr:rowOff>
    </xdr:from>
    <xdr:ext cx="405111" cy="259045"/>
    <xdr:sp macro="" textlink="">
      <xdr:nvSpPr>
        <xdr:cNvPr id="83" name="n_1mainValue有形固定資産減価償却率"/>
        <xdr:cNvSpPr txBox="1"/>
      </xdr:nvSpPr>
      <xdr:spPr>
        <a:xfrm>
          <a:off x="383604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債務償還可能年数は類似団体に比してやや高い水準にあるが、今後は現年度での地方債発行を抑制することで、地方債残高の縮小が図られているため、適正な水準となっていくと想定される。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0" name="テキスト ボックス 9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2" name="テキスト ボックス 10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4" name="テキスト ボックス 10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6" name="テキスト ボックス 10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8" name="テキスト ボックス 10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0" name="テキスト ボックス 10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4" name="直線コネクタ 11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6" name="直線コネクタ 11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8" name="直線コネクタ 11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15270</xdr:rowOff>
    </xdr:from>
    <xdr:to>
      <xdr:col>76</xdr:col>
      <xdr:colOff>73025</xdr:colOff>
      <xdr:row>30</xdr:row>
      <xdr:rowOff>116870</xdr:rowOff>
    </xdr:to>
    <xdr:sp macro="" textlink="">
      <xdr:nvSpPr>
        <xdr:cNvPr id="126" name="楕円 125"/>
        <xdr:cNvSpPr/>
      </xdr:nvSpPr>
      <xdr:spPr>
        <a:xfrm>
          <a:off x="14744700" y="59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38147</xdr:rowOff>
    </xdr:from>
    <xdr:ext cx="340478" cy="259045"/>
    <xdr:sp macro="" textlink="">
      <xdr:nvSpPr>
        <xdr:cNvPr id="127" name="債務償還可能年数該当値テキスト"/>
        <xdr:cNvSpPr txBox="1"/>
      </xdr:nvSpPr>
      <xdr:spPr>
        <a:xfrm>
          <a:off x="14846300" y="5781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54,873
54,363
17.37
27,397,236
26,364,453
787,297
12,130,292
19,534,217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64589</xdr:rowOff>
    </xdr:from>
    <xdr:to>
      <xdr:col>20</xdr:col>
      <xdr:colOff>38100</xdr:colOff>
      <xdr:row>36</xdr:row>
      <xdr:rowOff>166189</xdr:rowOff>
    </xdr:to>
    <xdr:sp macro="" textlink="">
      <xdr:nvSpPr>
        <xdr:cNvPr id="71" name="楕円 70"/>
        <xdr:cNvSpPr/>
      </xdr:nvSpPr>
      <xdr:spPr>
        <a:xfrm>
          <a:off x="3746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38117</xdr:rowOff>
    </xdr:from>
    <xdr:ext cx="405111" cy="259045"/>
    <xdr:sp macro="" textlink="">
      <xdr:nvSpPr>
        <xdr:cNvPr id="72"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3"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11266</xdr:rowOff>
    </xdr:from>
    <xdr:ext cx="405111" cy="259045"/>
    <xdr:sp macro="" textlink="">
      <xdr:nvSpPr>
        <xdr:cNvPr id="74" name="n_1mainValue【道路】&#10;有形固定資産減価償却率"/>
        <xdr:cNvSpPr txBox="1"/>
      </xdr:nvSpPr>
      <xdr:spPr>
        <a:xfrm>
          <a:off x="35820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6" name="テキスト ボックス 9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0" name="直線コネクタ 99"/>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1"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2" name="直線コネクタ 101"/>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3"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4" name="直線コネクタ 103"/>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5"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6" name="フローチャート: 判断 105"/>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07" name="フローチャート: 判断 106"/>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08" name="フローチャート: 判断 107"/>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164405</xdr:rowOff>
    </xdr:from>
    <xdr:to>
      <xdr:col>50</xdr:col>
      <xdr:colOff>165100</xdr:colOff>
      <xdr:row>42</xdr:row>
      <xdr:rowOff>94555</xdr:rowOff>
    </xdr:to>
    <xdr:sp macro="" textlink="">
      <xdr:nvSpPr>
        <xdr:cNvPr id="114" name="楕円 113"/>
        <xdr:cNvSpPr/>
      </xdr:nvSpPr>
      <xdr:spPr>
        <a:xfrm>
          <a:off x="9588500" y="719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22728</xdr:rowOff>
    </xdr:from>
    <xdr:ext cx="469744" cy="259045"/>
    <xdr:sp macro="" textlink="">
      <xdr:nvSpPr>
        <xdr:cNvPr id="115"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16"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85682</xdr:rowOff>
    </xdr:from>
    <xdr:ext cx="469744" cy="259045"/>
    <xdr:sp macro="" textlink="">
      <xdr:nvSpPr>
        <xdr:cNvPr id="117" name="n_1mainValue【道路】&#10;一人当たり延長"/>
        <xdr:cNvSpPr txBox="1"/>
      </xdr:nvSpPr>
      <xdr:spPr>
        <a:xfrm>
          <a:off x="9391727" y="728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3" name="直線コネクタ 142"/>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44"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45" name="直線コネクタ 144"/>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46"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47" name="直線コネクタ 146"/>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48"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49" name="フローチャート: 判断 148"/>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0" name="フローチャート: 判断 149"/>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1" name="フローチャート: 判断 150"/>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57" name="楕円 156"/>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139899</xdr:rowOff>
    </xdr:from>
    <xdr:ext cx="405111" cy="259045"/>
    <xdr:sp macro="" textlink="">
      <xdr:nvSpPr>
        <xdr:cNvPr id="158"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59"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60" name="n_1mainValue【橋りょう・トンネル】&#10;有形固定資産減価償却率"/>
        <xdr:cNvSpPr txBox="1"/>
      </xdr:nvSpPr>
      <xdr:spPr>
        <a:xfrm>
          <a:off x="3582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6" name="テキスト ボックス 17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8" name="テキスト ボックス 17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84" name="直線コネクタ 183"/>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85"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86" name="直線コネクタ 185"/>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87"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88" name="直線コネクタ 187"/>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89"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0" name="フローチャート: 判断 189"/>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191" name="フローチャート: 判断 190"/>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192" name="フローチャート: 判断 191"/>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107749</xdr:rowOff>
    </xdr:from>
    <xdr:to>
      <xdr:col>50</xdr:col>
      <xdr:colOff>165100</xdr:colOff>
      <xdr:row>64</xdr:row>
      <xdr:rowOff>37899</xdr:rowOff>
    </xdr:to>
    <xdr:sp macro="" textlink="">
      <xdr:nvSpPr>
        <xdr:cNvPr id="198" name="楕円 197"/>
        <xdr:cNvSpPr/>
      </xdr:nvSpPr>
      <xdr:spPr>
        <a:xfrm>
          <a:off x="9588500" y="109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9481</xdr:rowOff>
    </xdr:from>
    <xdr:ext cx="599010" cy="259045"/>
    <xdr:sp macro="" textlink="">
      <xdr:nvSpPr>
        <xdr:cNvPr id="199"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00"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29026</xdr:rowOff>
    </xdr:from>
    <xdr:ext cx="534377" cy="259045"/>
    <xdr:sp macro="" textlink="">
      <xdr:nvSpPr>
        <xdr:cNvPr id="201" name="n_1mainValue【橋りょう・トンネル】&#10;一人当たり有形固定資産（償却資産）額"/>
        <xdr:cNvSpPr txBox="1"/>
      </xdr:nvSpPr>
      <xdr:spPr>
        <a:xfrm>
          <a:off x="9359411" y="1100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26" name="直線コネクタ 225"/>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27"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28" name="直線コネクタ 227"/>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0" name="直線コネクタ 22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31"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32" name="フローチャート: 判断 231"/>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33" name="フローチャート: 判断 232"/>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34" name="フローチャート: 判断 233"/>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114936</xdr:rowOff>
    </xdr:from>
    <xdr:to>
      <xdr:col>20</xdr:col>
      <xdr:colOff>38100</xdr:colOff>
      <xdr:row>86</xdr:row>
      <xdr:rowOff>45086</xdr:rowOff>
    </xdr:to>
    <xdr:sp macro="" textlink="">
      <xdr:nvSpPr>
        <xdr:cNvPr id="240" name="楕円 239"/>
        <xdr:cNvSpPr/>
      </xdr:nvSpPr>
      <xdr:spPr>
        <a:xfrm>
          <a:off x="3746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107332</xdr:rowOff>
    </xdr:from>
    <xdr:ext cx="405111" cy="259045"/>
    <xdr:sp macro="" textlink="">
      <xdr:nvSpPr>
        <xdr:cNvPr id="241"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42"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36213</xdr:rowOff>
    </xdr:from>
    <xdr:ext cx="405111" cy="259045"/>
    <xdr:sp macro="" textlink="">
      <xdr:nvSpPr>
        <xdr:cNvPr id="243" name="n_1mainValue【公営住宅】&#10;有形固定資産減価償却率"/>
        <xdr:cNvSpPr txBox="1"/>
      </xdr:nvSpPr>
      <xdr:spPr>
        <a:xfrm>
          <a:off x="35820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65" name="直線コネクタ 26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6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67" name="直線コネクタ 26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6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69" name="直線コネクタ 26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7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71" name="フローチャート: 判断 27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72" name="フローチャート: 判断 27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73" name="フローチャート: 判断 27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36221</xdr:rowOff>
    </xdr:from>
    <xdr:to>
      <xdr:col>50</xdr:col>
      <xdr:colOff>165100</xdr:colOff>
      <xdr:row>82</xdr:row>
      <xdr:rowOff>137821</xdr:rowOff>
    </xdr:to>
    <xdr:sp macro="" textlink="">
      <xdr:nvSpPr>
        <xdr:cNvPr id="279" name="楕円 278"/>
        <xdr:cNvSpPr/>
      </xdr:nvSpPr>
      <xdr:spPr>
        <a:xfrm>
          <a:off x="9588500" y="140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21048</xdr:rowOff>
    </xdr:from>
    <xdr:ext cx="469744" cy="259045"/>
    <xdr:sp macro="" textlink="">
      <xdr:nvSpPr>
        <xdr:cNvPr id="280"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81"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154348</xdr:rowOff>
    </xdr:from>
    <xdr:ext cx="469744" cy="259045"/>
    <xdr:sp macro="" textlink="">
      <xdr:nvSpPr>
        <xdr:cNvPr id="282" name="n_1mainValue【公営住宅】&#10;一人当たり面積"/>
        <xdr:cNvSpPr txBox="1"/>
      </xdr:nvSpPr>
      <xdr:spPr>
        <a:xfrm>
          <a:off x="9391727" y="1387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5" name="テキスト ボックス 2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5" name="テキスト ボックス 30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129539</xdr:rowOff>
    </xdr:to>
    <xdr:cxnSp macro="">
      <xdr:nvCxnSpPr>
        <xdr:cNvPr id="307" name="直線コネクタ 306"/>
        <xdr:cNvCxnSpPr/>
      </xdr:nvCxnSpPr>
      <xdr:spPr>
        <a:xfrm flipV="1">
          <a:off x="4634865" y="172364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08" name="【港湾・漁港】&#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09" name="直線コネクタ 308"/>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10" name="【港湾・漁港】&#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11" name="直線コネクタ 310"/>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129557</xdr:rowOff>
    </xdr:from>
    <xdr:ext cx="405111" cy="259045"/>
    <xdr:sp macro="" textlink="">
      <xdr:nvSpPr>
        <xdr:cNvPr id="312" name="【港湾・漁港】&#10;有形固定資産減価償却率平均値テキスト"/>
        <xdr:cNvSpPr txBox="1"/>
      </xdr:nvSpPr>
      <xdr:spPr>
        <a:xfrm>
          <a:off x="4673600" y="18131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313" name="フローチャート: 判断 312"/>
        <xdr:cNvSpPr/>
      </xdr:nvSpPr>
      <xdr:spPr>
        <a:xfrm>
          <a:off x="45847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17780</xdr:rowOff>
    </xdr:from>
    <xdr:to>
      <xdr:col>20</xdr:col>
      <xdr:colOff>38100</xdr:colOff>
      <xdr:row>105</xdr:row>
      <xdr:rowOff>119380</xdr:rowOff>
    </xdr:to>
    <xdr:sp macro="" textlink="">
      <xdr:nvSpPr>
        <xdr:cNvPr id="314" name="フローチャート: 判断 313"/>
        <xdr:cNvSpPr/>
      </xdr:nvSpPr>
      <xdr:spPr>
        <a:xfrm>
          <a:off x="3746500" y="180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139700</xdr:rowOff>
    </xdr:from>
    <xdr:to>
      <xdr:col>15</xdr:col>
      <xdr:colOff>101600</xdr:colOff>
      <xdr:row>104</xdr:row>
      <xdr:rowOff>69850</xdr:rowOff>
    </xdr:to>
    <xdr:sp macro="" textlink="">
      <xdr:nvSpPr>
        <xdr:cNvPr id="315" name="フローチャート: 判断 314"/>
        <xdr:cNvSpPr/>
      </xdr:nvSpPr>
      <xdr:spPr>
        <a:xfrm>
          <a:off x="2857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158750</xdr:rowOff>
    </xdr:from>
    <xdr:to>
      <xdr:col>20</xdr:col>
      <xdr:colOff>38100</xdr:colOff>
      <xdr:row>106</xdr:row>
      <xdr:rowOff>88900</xdr:rowOff>
    </xdr:to>
    <xdr:sp macro="" textlink="">
      <xdr:nvSpPr>
        <xdr:cNvPr id="321" name="楕円 320"/>
        <xdr:cNvSpPr/>
      </xdr:nvSpPr>
      <xdr:spPr>
        <a:xfrm>
          <a:off x="3746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135907</xdr:rowOff>
    </xdr:from>
    <xdr:ext cx="405111" cy="259045"/>
    <xdr:sp macro="" textlink="">
      <xdr:nvSpPr>
        <xdr:cNvPr id="322" name="n_1aveValue【港湾・漁港】&#10;有形固定資産減価償却率"/>
        <xdr:cNvSpPr txBox="1"/>
      </xdr:nvSpPr>
      <xdr:spPr>
        <a:xfrm>
          <a:off x="3582044"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323" name="n_2aveValue【港湾・漁港】&#10;有形固定資産減価償却率"/>
        <xdr:cNvSpPr txBox="1"/>
      </xdr:nvSpPr>
      <xdr:spPr>
        <a:xfrm>
          <a:off x="2705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80027</xdr:rowOff>
    </xdr:from>
    <xdr:ext cx="405111" cy="259045"/>
    <xdr:sp macro="" textlink="">
      <xdr:nvSpPr>
        <xdr:cNvPr id="324" name="n_1mainValue【港湾・漁港】&#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5" name="直線コネクタ 33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6" name="テキスト ボックス 33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7" name="直線コネクタ 33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38" name="テキスト ボックス 33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9" name="直線コネクタ 33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40" name="テキスト ボックス 33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1" name="直線コネクタ 34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2" name="テキスト ボックス 34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3" name="直線コネクタ 3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4" name="テキスト ボックス 34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117714</xdr:rowOff>
    </xdr:from>
    <xdr:to>
      <xdr:col>54</xdr:col>
      <xdr:colOff>189865</xdr:colOff>
      <xdr:row>108</xdr:row>
      <xdr:rowOff>47210</xdr:rowOff>
    </xdr:to>
    <xdr:cxnSp macro="">
      <xdr:nvCxnSpPr>
        <xdr:cNvPr id="346" name="直線コネクタ 345"/>
        <xdr:cNvCxnSpPr/>
      </xdr:nvCxnSpPr>
      <xdr:spPr>
        <a:xfrm flipV="1">
          <a:off x="10476865" y="17434164"/>
          <a:ext cx="0" cy="112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51037</xdr:rowOff>
    </xdr:from>
    <xdr:ext cx="469744" cy="259045"/>
    <xdr:sp macro="" textlink="">
      <xdr:nvSpPr>
        <xdr:cNvPr id="347" name="【港湾・漁港】&#10;一人当たり有形固定資産（償却資産）額最小値テキスト"/>
        <xdr:cNvSpPr txBox="1"/>
      </xdr:nvSpPr>
      <xdr:spPr>
        <a:xfrm>
          <a:off x="10515600" y="185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47210</xdr:rowOff>
    </xdr:from>
    <xdr:to>
      <xdr:col>55</xdr:col>
      <xdr:colOff>88900</xdr:colOff>
      <xdr:row>108</xdr:row>
      <xdr:rowOff>47210</xdr:rowOff>
    </xdr:to>
    <xdr:cxnSp macro="">
      <xdr:nvCxnSpPr>
        <xdr:cNvPr id="348" name="直線コネクタ 347"/>
        <xdr:cNvCxnSpPr/>
      </xdr:nvCxnSpPr>
      <xdr:spPr>
        <a:xfrm>
          <a:off x="10388600" y="1856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64391</xdr:rowOff>
    </xdr:from>
    <xdr:ext cx="599010" cy="259045"/>
    <xdr:sp macro="" textlink="">
      <xdr:nvSpPr>
        <xdr:cNvPr id="349" name="【港湾・漁港】&#10;一人当たり有形固定資産（償却資産）額最大値テキスト"/>
        <xdr:cNvSpPr txBox="1"/>
      </xdr:nvSpPr>
      <xdr:spPr>
        <a:xfrm>
          <a:off x="10515600" y="172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117714</xdr:rowOff>
    </xdr:from>
    <xdr:to>
      <xdr:col>55</xdr:col>
      <xdr:colOff>88900</xdr:colOff>
      <xdr:row>101</xdr:row>
      <xdr:rowOff>117714</xdr:rowOff>
    </xdr:to>
    <xdr:cxnSp macro="">
      <xdr:nvCxnSpPr>
        <xdr:cNvPr id="350" name="直線コネクタ 349"/>
        <xdr:cNvCxnSpPr/>
      </xdr:nvCxnSpPr>
      <xdr:spPr>
        <a:xfrm>
          <a:off x="10388600" y="1743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93603</xdr:rowOff>
    </xdr:from>
    <xdr:ext cx="534377" cy="259045"/>
    <xdr:sp macro="" textlink="">
      <xdr:nvSpPr>
        <xdr:cNvPr id="351" name="【港湾・漁港】&#10;一人当たり有形固定資産（償却資産）額平均値テキスト"/>
        <xdr:cNvSpPr txBox="1"/>
      </xdr:nvSpPr>
      <xdr:spPr>
        <a:xfrm>
          <a:off x="10515600" y="18095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115176</xdr:rowOff>
    </xdr:from>
    <xdr:to>
      <xdr:col>55</xdr:col>
      <xdr:colOff>50800</xdr:colOff>
      <xdr:row>106</xdr:row>
      <xdr:rowOff>45326</xdr:rowOff>
    </xdr:to>
    <xdr:sp macro="" textlink="">
      <xdr:nvSpPr>
        <xdr:cNvPr id="352" name="フローチャート: 判断 351"/>
        <xdr:cNvSpPr/>
      </xdr:nvSpPr>
      <xdr:spPr>
        <a:xfrm>
          <a:off x="10426700" y="1811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109434</xdr:rowOff>
    </xdr:from>
    <xdr:to>
      <xdr:col>50</xdr:col>
      <xdr:colOff>165100</xdr:colOff>
      <xdr:row>106</xdr:row>
      <xdr:rowOff>39584</xdr:rowOff>
    </xdr:to>
    <xdr:sp macro="" textlink="">
      <xdr:nvSpPr>
        <xdr:cNvPr id="353" name="フローチャート: 判断 352"/>
        <xdr:cNvSpPr/>
      </xdr:nvSpPr>
      <xdr:spPr>
        <a:xfrm>
          <a:off x="9588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66224</xdr:rowOff>
    </xdr:from>
    <xdr:to>
      <xdr:col>46</xdr:col>
      <xdr:colOff>38100</xdr:colOff>
      <xdr:row>104</xdr:row>
      <xdr:rowOff>167824</xdr:rowOff>
    </xdr:to>
    <xdr:sp macro="" textlink="">
      <xdr:nvSpPr>
        <xdr:cNvPr id="354" name="フローチャート: 判断 353"/>
        <xdr:cNvSpPr/>
      </xdr:nvSpPr>
      <xdr:spPr>
        <a:xfrm>
          <a:off x="8699500" y="1789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152141</xdr:rowOff>
    </xdr:from>
    <xdr:to>
      <xdr:col>50</xdr:col>
      <xdr:colOff>165100</xdr:colOff>
      <xdr:row>107</xdr:row>
      <xdr:rowOff>82291</xdr:rowOff>
    </xdr:to>
    <xdr:sp macro="" textlink="">
      <xdr:nvSpPr>
        <xdr:cNvPr id="360" name="楕円 359"/>
        <xdr:cNvSpPr/>
      </xdr:nvSpPr>
      <xdr:spPr>
        <a:xfrm>
          <a:off x="9588500" y="183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104</xdr:row>
      <xdr:rowOff>56111</xdr:rowOff>
    </xdr:from>
    <xdr:ext cx="534377" cy="259045"/>
    <xdr:sp macro="" textlink="">
      <xdr:nvSpPr>
        <xdr:cNvPr id="361" name="n_1aveValue【港湾・漁港】&#10;一人当たり有形固定資産（償却資産）額"/>
        <xdr:cNvSpPr txBox="1"/>
      </xdr:nvSpPr>
      <xdr:spPr>
        <a:xfrm>
          <a:off x="9359411" y="17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12901</xdr:rowOff>
    </xdr:from>
    <xdr:ext cx="599010" cy="259045"/>
    <xdr:sp macro="" textlink="">
      <xdr:nvSpPr>
        <xdr:cNvPr id="362" name="n_2aveValue【港湾・漁港】&#10;一人当たり有形固定資産（償却資産）額"/>
        <xdr:cNvSpPr txBox="1"/>
      </xdr:nvSpPr>
      <xdr:spPr>
        <a:xfrm>
          <a:off x="8450795" y="176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73418</xdr:rowOff>
    </xdr:from>
    <xdr:ext cx="534377" cy="259045"/>
    <xdr:sp macro="" textlink="">
      <xdr:nvSpPr>
        <xdr:cNvPr id="363" name="n_1mainValue【港湾・漁港】&#10;一人当たり有形固定資産（償却資産）額"/>
        <xdr:cNvSpPr txBox="1"/>
      </xdr:nvSpPr>
      <xdr:spPr>
        <a:xfrm>
          <a:off x="9359411" y="1841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88" name="直線コネクタ 387"/>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89"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90" name="直線コネクタ 389"/>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91"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92" name="直線コネクタ 391"/>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93"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94" name="フローチャート: 判断 393"/>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5" name="フローチャート: 判断 394"/>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96" name="フローチャート: 判断 395"/>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113030</xdr:rowOff>
    </xdr:from>
    <xdr:to>
      <xdr:col>81</xdr:col>
      <xdr:colOff>101600</xdr:colOff>
      <xdr:row>36</xdr:row>
      <xdr:rowOff>43180</xdr:rowOff>
    </xdr:to>
    <xdr:sp macro="" textlink="">
      <xdr:nvSpPr>
        <xdr:cNvPr id="402" name="楕円 401"/>
        <xdr:cNvSpPr/>
      </xdr:nvSpPr>
      <xdr:spPr>
        <a:xfrm>
          <a:off x="15430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78122</xdr:rowOff>
    </xdr:from>
    <xdr:ext cx="405111" cy="259045"/>
    <xdr:sp macro="" textlink="">
      <xdr:nvSpPr>
        <xdr:cNvPr id="403"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404"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59707</xdr:rowOff>
    </xdr:from>
    <xdr:ext cx="405111" cy="259045"/>
    <xdr:sp macro="" textlink="">
      <xdr:nvSpPr>
        <xdr:cNvPr id="405" name="n_1mainValue【認定こども園・幼稚園・保育所】&#10;有形固定資産減価償却率"/>
        <xdr:cNvSpPr txBox="1"/>
      </xdr:nvSpPr>
      <xdr:spPr>
        <a:xfrm>
          <a:off x="15266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6" name="直線コネクタ 4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7" name="テキスト ボックス 41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8" name="直線コネクタ 4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9" name="テキスト ボックス 41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0" name="直線コネクタ 4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1" name="テキスト ボックス 42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2" name="直線コネクタ 4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3" name="テキスト ボックス 42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5" name="テキスト ボックス 4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27" name="直線コネクタ 426"/>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2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9" name="直線コネクタ 42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30"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31" name="直線コネクタ 430"/>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432"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33" name="フローチャート: 判断 432"/>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34" name="フローチャート: 判断 43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35" name="フローチャート: 判断 434"/>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441" name="楕円 440"/>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44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43"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444" name="n_1mainValue【認定こども園・幼稚園・保育所】&#10;一人当たり面積"/>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69" name="直線コネクタ 468"/>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70"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71" name="直線コネクタ 470"/>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72"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73" name="直線コネクタ 472"/>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74"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75" name="フローチャート: 判断 474"/>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76" name="フローチャート: 判断 475"/>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77" name="フローチャート: 判断 476"/>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483" name="楕円 482"/>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144797</xdr:rowOff>
    </xdr:from>
    <xdr:ext cx="405111" cy="259045"/>
    <xdr:sp macro="" textlink="">
      <xdr:nvSpPr>
        <xdr:cNvPr id="484"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85"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90187</xdr:rowOff>
    </xdr:from>
    <xdr:ext cx="405111" cy="259045"/>
    <xdr:sp macro="" textlink="">
      <xdr:nvSpPr>
        <xdr:cNvPr id="486" name="n_1mainValue【学校施設】&#10;有形固定資産減価償却率"/>
        <xdr:cNvSpPr txBox="1"/>
      </xdr:nvSpPr>
      <xdr:spPr>
        <a:xfrm>
          <a:off x="15266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8" name="直線コネクタ 49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9" name="テキスト ボックス 49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0" name="直線コネクタ 49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1" name="テキスト ボックス 50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2" name="直線コネクタ 50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3" name="テキスト ボックス 50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4" name="直線コネクタ 50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5" name="テキスト ボックス 50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509" name="直線コネクタ 508"/>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10"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11" name="直線コネクタ 510"/>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12"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13" name="直線コネクタ 512"/>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514"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15" name="フローチャート: 判断 514"/>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16" name="フローチャート: 判断 515"/>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17" name="フローチャート: 判断 516"/>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142139</xdr:rowOff>
    </xdr:from>
    <xdr:to>
      <xdr:col>112</xdr:col>
      <xdr:colOff>38100</xdr:colOff>
      <xdr:row>63</xdr:row>
      <xdr:rowOff>72289</xdr:rowOff>
    </xdr:to>
    <xdr:sp macro="" textlink="">
      <xdr:nvSpPr>
        <xdr:cNvPr id="523" name="楕円 522"/>
        <xdr:cNvSpPr/>
      </xdr:nvSpPr>
      <xdr:spPr>
        <a:xfrm>
          <a:off x="21272500" y="107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31208</xdr:rowOff>
    </xdr:from>
    <xdr:ext cx="469744" cy="259045"/>
    <xdr:sp macro="" textlink="">
      <xdr:nvSpPr>
        <xdr:cNvPr id="524"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25"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63416</xdr:rowOff>
    </xdr:from>
    <xdr:ext cx="469744" cy="259045"/>
    <xdr:sp macro="" textlink="">
      <xdr:nvSpPr>
        <xdr:cNvPr id="526" name="n_1mainValue【学校施設】&#10;一人当たり面積"/>
        <xdr:cNvSpPr txBox="1"/>
      </xdr:nvSpPr>
      <xdr:spPr>
        <a:xfrm>
          <a:off x="21075727" y="1086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7" name="テキスト ボックス 53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9" name="テキスト ボックス 53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7" name="テキスト ボックス 54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51" name="直線コネクタ 550"/>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52"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53" name="直線コネクタ 552"/>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6"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7" name="フローチャート: 判断 55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8" name="フローチャート: 判断 557"/>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59" name="フローチャート: 判断 558"/>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93980</xdr:rowOff>
    </xdr:from>
    <xdr:to>
      <xdr:col>81</xdr:col>
      <xdr:colOff>101600</xdr:colOff>
      <xdr:row>87</xdr:row>
      <xdr:rowOff>24130</xdr:rowOff>
    </xdr:to>
    <xdr:sp macro="" textlink="">
      <xdr:nvSpPr>
        <xdr:cNvPr id="565" name="楕円 564"/>
        <xdr:cNvSpPr/>
      </xdr:nvSpPr>
      <xdr:spPr>
        <a:xfrm>
          <a:off x="15430500" y="148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46372</xdr:rowOff>
    </xdr:from>
    <xdr:ext cx="405111" cy="259045"/>
    <xdr:sp macro="" textlink="">
      <xdr:nvSpPr>
        <xdr:cNvPr id="566"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67"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15257</xdr:rowOff>
    </xdr:from>
    <xdr:ext cx="405111" cy="259045"/>
    <xdr:sp macro="" textlink="">
      <xdr:nvSpPr>
        <xdr:cNvPr id="568" name="n_1mainValue【児童館】&#10;有形固定資産減価償却率"/>
        <xdr:cNvSpPr txBox="1"/>
      </xdr:nvSpPr>
      <xdr:spPr>
        <a:xfrm>
          <a:off x="15266044"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9" name="直線コネクタ 5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0" name="テキスト ボックス 5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1" name="直線コネクタ 5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2" name="テキスト ボックス 5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3" name="直線コネクタ 5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4" name="テキスト ボックス 5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5" name="直線コネクタ 5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6" name="テキスト ボックス 5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7" name="直線コネクタ 5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8" name="テキスト ボックス 5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9" name="直線コネクタ 5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0" name="テキスト ボックス 5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4" name="直線コネクタ 593"/>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5"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6" name="直線コネクタ 595"/>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98" name="直線コネクタ 59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99"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0" name="フローチャート: 判断 599"/>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1" name="フローチャート: 判断 600"/>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2" name="フローチャート: 判断 601"/>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52614</xdr:rowOff>
    </xdr:from>
    <xdr:to>
      <xdr:col>112</xdr:col>
      <xdr:colOff>38100</xdr:colOff>
      <xdr:row>86</xdr:row>
      <xdr:rowOff>154214</xdr:rowOff>
    </xdr:to>
    <xdr:sp macro="" textlink="">
      <xdr:nvSpPr>
        <xdr:cNvPr id="608" name="楕円 607"/>
        <xdr:cNvSpPr/>
      </xdr:nvSpPr>
      <xdr:spPr>
        <a:xfrm>
          <a:off x="2127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170741</xdr:rowOff>
    </xdr:from>
    <xdr:ext cx="469744" cy="259045"/>
    <xdr:sp macro="" textlink="">
      <xdr:nvSpPr>
        <xdr:cNvPr id="609"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610"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145341</xdr:rowOff>
    </xdr:from>
    <xdr:ext cx="469744" cy="259045"/>
    <xdr:sp macro="" textlink="">
      <xdr:nvSpPr>
        <xdr:cNvPr id="611" name="n_1mainValue【児童館】&#10;一人当たり面積"/>
        <xdr:cNvSpPr txBox="1"/>
      </xdr:nvSpPr>
      <xdr:spPr>
        <a:xfrm>
          <a:off x="21075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2" name="テキスト ボックス 62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4" name="テキスト ボックス 6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2" name="テキスト ボックス 6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36" name="直線コネクタ 635"/>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37"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38" name="直線コネクタ 637"/>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0" name="直線コネクタ 63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41"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2" name="フローチャート: 判断 641"/>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43" name="フローチャート: 判断 642"/>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44" name="フローチャート: 判断 643"/>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135889</xdr:rowOff>
    </xdr:from>
    <xdr:to>
      <xdr:col>81</xdr:col>
      <xdr:colOff>101600</xdr:colOff>
      <xdr:row>102</xdr:row>
      <xdr:rowOff>66039</xdr:rowOff>
    </xdr:to>
    <xdr:sp macro="" textlink="">
      <xdr:nvSpPr>
        <xdr:cNvPr id="650" name="楕円 649"/>
        <xdr:cNvSpPr/>
      </xdr:nvSpPr>
      <xdr:spPr>
        <a:xfrm>
          <a:off x="15430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131463</xdr:rowOff>
    </xdr:from>
    <xdr:ext cx="405111" cy="259045"/>
    <xdr:sp macro="" textlink="">
      <xdr:nvSpPr>
        <xdr:cNvPr id="651"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52"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82566</xdr:rowOff>
    </xdr:from>
    <xdr:ext cx="405111" cy="259045"/>
    <xdr:sp macro="" textlink="">
      <xdr:nvSpPr>
        <xdr:cNvPr id="653" name="n_1mainValue【公民館】&#10;有形固定資産減価償却率"/>
        <xdr:cNvSpPr txBox="1"/>
      </xdr:nvSpPr>
      <xdr:spPr>
        <a:xfrm>
          <a:off x="152660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5" name="テキスト ボックス 6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79" name="直線コネクタ 678"/>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80"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81" name="直線コネクタ 680"/>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82"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83" name="直線コネクタ 682"/>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84"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85" name="フローチャート: 判断 684"/>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86" name="フローチャート: 判断 685"/>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87" name="フローチャート: 判断 686"/>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102144</xdr:rowOff>
    </xdr:from>
    <xdr:to>
      <xdr:col>112</xdr:col>
      <xdr:colOff>38100</xdr:colOff>
      <xdr:row>108</xdr:row>
      <xdr:rowOff>32294</xdr:rowOff>
    </xdr:to>
    <xdr:sp macro="" textlink="">
      <xdr:nvSpPr>
        <xdr:cNvPr id="693" name="楕円 692"/>
        <xdr:cNvSpPr/>
      </xdr:nvSpPr>
      <xdr:spPr>
        <a:xfrm>
          <a:off x="2127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168020</xdr:rowOff>
    </xdr:from>
    <xdr:ext cx="469744" cy="259045"/>
    <xdr:sp macro="" textlink="">
      <xdr:nvSpPr>
        <xdr:cNvPr id="694"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95"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23421</xdr:rowOff>
    </xdr:from>
    <xdr:ext cx="469744" cy="259045"/>
    <xdr:sp macro="" textlink="">
      <xdr:nvSpPr>
        <xdr:cNvPr id="696" name="n_1mainValue【公民館】&#10;一人当たり面積"/>
        <xdr:cNvSpPr txBox="1"/>
      </xdr:nvSpPr>
      <xdr:spPr>
        <a:xfrm>
          <a:off x="21075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60.6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、一人当たり延長</a:t>
          </a:r>
          <a:r>
            <a:rPr kumimoji="1" lang="en-US" altLang="ja-JP" sz="1100">
              <a:solidFill>
                <a:schemeClr val="dk1"/>
              </a:solidFill>
              <a:effectLst/>
              <a:latin typeface="+mn-lt"/>
              <a:ea typeface="+mn-ea"/>
              <a:cs typeface="+mn-cs"/>
            </a:rPr>
            <a:t>3.020m 【</a:t>
          </a:r>
          <a:r>
            <a:rPr kumimoji="1" lang="ja-JP" altLang="en-US"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69.2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a:t>
          </a:r>
          <a:r>
            <a:rPr kumimoji="1" lang="ja-JP" altLang="en-US" sz="1100">
              <a:solidFill>
                <a:schemeClr val="dk1"/>
              </a:solidFill>
              <a:effectLst/>
              <a:latin typeface="+mn-lt"/>
              <a:ea typeface="+mn-ea"/>
              <a:cs typeface="+mn-cs"/>
            </a:rPr>
            <a:t>当たり有形固定資産（償却資産）額</a:t>
          </a:r>
          <a:r>
            <a:rPr kumimoji="1" lang="en-US" altLang="ja-JP" sz="1100">
              <a:solidFill>
                <a:schemeClr val="dk1"/>
              </a:solidFill>
              <a:effectLst/>
              <a:latin typeface="+mn-lt"/>
              <a:ea typeface="+mn-ea"/>
              <a:cs typeface="+mn-cs"/>
            </a:rPr>
            <a:t>77.048</a:t>
          </a:r>
          <a:r>
            <a:rPr kumimoji="1" lang="ja-JP" altLang="en-US" sz="1100">
              <a:solidFill>
                <a:schemeClr val="dk1"/>
              </a:solidFill>
              <a:effectLst/>
              <a:latin typeface="+mn-lt"/>
              <a:ea typeface="+mn-ea"/>
              <a:cs typeface="+mn-cs"/>
            </a:rPr>
            <a:t>円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28.7</a:t>
          </a:r>
          <a:r>
            <a:rPr kumimoji="1" lang="ja-JP" altLang="ja-JP" sz="1100">
              <a:solidFill>
                <a:schemeClr val="dk1"/>
              </a:solidFill>
              <a:effectLst/>
              <a:latin typeface="+mn-lt"/>
              <a:ea typeface="+mn-ea"/>
              <a:cs typeface="+mn-cs"/>
            </a:rPr>
            <a:t>％、一人当たり</a:t>
          </a:r>
          <a:r>
            <a:rPr kumimoji="1" lang="ja-JP" altLang="en-US" sz="1100">
              <a:solidFill>
                <a:schemeClr val="dk1"/>
              </a:solidFill>
              <a:effectLst/>
              <a:latin typeface="+mn-lt"/>
              <a:ea typeface="+mn-ea"/>
              <a:cs typeface="+mn-cs"/>
            </a:rPr>
            <a:t>面積</a:t>
          </a:r>
          <a:r>
            <a:rPr kumimoji="1" lang="en-US" altLang="ja-JP" sz="1100">
              <a:solidFill>
                <a:schemeClr val="dk1"/>
              </a:solidFill>
              <a:effectLst/>
              <a:latin typeface="+mn-lt"/>
              <a:ea typeface="+mn-ea"/>
              <a:cs typeface="+mn-cs"/>
            </a:rPr>
            <a:t>1.406</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54.0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、一人当たり有形固定資産（償却資産）額</a:t>
          </a:r>
          <a:r>
            <a:rPr kumimoji="1" lang="en-US" altLang="ja-JP" sz="1100">
              <a:solidFill>
                <a:schemeClr val="dk1"/>
              </a:solidFill>
              <a:effectLst/>
              <a:latin typeface="+mn-lt"/>
              <a:ea typeface="+mn-ea"/>
              <a:cs typeface="+mn-cs"/>
            </a:rPr>
            <a:t>47.590</a:t>
          </a:r>
          <a:r>
            <a:rPr kumimoji="1" lang="ja-JP" altLang="ja-JP" sz="1100">
              <a:solidFill>
                <a:schemeClr val="dk1"/>
              </a:solidFill>
              <a:effectLst/>
              <a:latin typeface="+mn-lt"/>
              <a:ea typeface="+mn-ea"/>
              <a:cs typeface="+mn-cs"/>
            </a:rPr>
            <a:t>円 </a:t>
          </a:r>
          <a:r>
            <a:rPr kumimoji="1"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75.3</a:t>
          </a:r>
          <a:r>
            <a:rPr kumimoji="1" lang="ja-JP" altLang="ja-JP" sz="1100">
              <a:solidFill>
                <a:schemeClr val="dk1"/>
              </a:solidFill>
              <a:effectLst/>
              <a:latin typeface="+mn-lt"/>
              <a:ea typeface="+mn-ea"/>
              <a:cs typeface="+mn-cs"/>
            </a:rPr>
            <a:t>％、一人当たり面積</a:t>
          </a:r>
          <a:r>
            <a:rPr kumimoji="1" lang="en-US" altLang="ja-JP" sz="1100">
              <a:solidFill>
                <a:schemeClr val="dk1"/>
              </a:solidFill>
              <a:effectLst/>
              <a:latin typeface="+mn-lt"/>
              <a:ea typeface="+mn-ea"/>
              <a:cs typeface="+mn-cs"/>
            </a:rPr>
            <a:t>0.052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71.6</a:t>
          </a:r>
          <a:r>
            <a:rPr kumimoji="1" lang="ja-JP" altLang="ja-JP" sz="1100">
              <a:solidFill>
                <a:schemeClr val="dk1"/>
              </a:solidFill>
              <a:effectLst/>
              <a:latin typeface="+mn-lt"/>
              <a:ea typeface="+mn-ea"/>
              <a:cs typeface="+mn-cs"/>
            </a:rPr>
            <a:t>％、一人当たり面積</a:t>
          </a:r>
          <a:r>
            <a:rPr kumimoji="1" lang="en-US" altLang="ja-JP" sz="1100">
              <a:solidFill>
                <a:schemeClr val="dk1"/>
              </a:solidFill>
              <a:effectLst/>
              <a:latin typeface="+mn-lt"/>
              <a:ea typeface="+mn-ea"/>
              <a:cs typeface="+mn-cs"/>
            </a:rPr>
            <a:t>1.337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％、一人当たり面積</a:t>
          </a:r>
          <a:r>
            <a:rPr kumimoji="1" lang="en-US" altLang="ja-JP" sz="1100">
              <a:solidFill>
                <a:schemeClr val="dk1"/>
              </a:solidFill>
              <a:effectLst/>
              <a:latin typeface="+mn-lt"/>
              <a:ea typeface="+mn-ea"/>
              <a:cs typeface="+mn-cs"/>
            </a:rPr>
            <a:t>0.004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83.1</a:t>
          </a:r>
          <a:r>
            <a:rPr kumimoji="1" lang="ja-JP" altLang="ja-JP" sz="1100">
              <a:solidFill>
                <a:schemeClr val="dk1"/>
              </a:solidFill>
              <a:effectLst/>
              <a:latin typeface="+mn-lt"/>
              <a:ea typeface="+mn-ea"/>
              <a:cs typeface="+mn-cs"/>
            </a:rPr>
            <a:t>％、一人当たり面積</a:t>
          </a:r>
          <a:r>
            <a:rPr kumimoji="1" lang="en-US" altLang="ja-JP" sz="1100">
              <a:solidFill>
                <a:schemeClr val="dk1"/>
              </a:solidFill>
              <a:effectLst/>
              <a:latin typeface="+mn-lt"/>
              <a:ea typeface="+mn-ea"/>
              <a:cs typeface="+mn-cs"/>
            </a:rPr>
            <a:t>0.069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類似団体と比較して特に有形固定資産減価償却率が高くなっている施設は、保育所、公民館であり、特に低くなっている施設は、公営住宅、児童館である。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保育所及び公民館については、老朽化が進んでいるため、今後策定する個別施設計画においてそれぞれ建替えや複合化等を検討していく。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公営住宅及び児童館については、平成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年度に災害公営住宅が新規整備されたこと、また、平成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藤倉児童館を建替えしていることから有形固定資産減価償却率が低くなっている。老朽化が進む市営住宅については、個別施設計画において住宅需要を考慮しながら統合もしくは修繕等を行っていく予定で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54,873
54,363
17.37
27,397,236
26,364,453
787,297
12,130,292
19,534,217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82204</xdr:rowOff>
    </xdr:from>
    <xdr:ext cx="405111" cy="259045"/>
    <xdr:sp macro="" textlink="">
      <xdr:nvSpPr>
        <xdr:cNvPr id="6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157661</xdr:rowOff>
    </xdr:from>
    <xdr:to>
      <xdr:col>15</xdr:col>
      <xdr:colOff>101600</xdr:colOff>
      <xdr:row>38</xdr:row>
      <xdr:rowOff>87812</xdr:rowOff>
    </xdr:to>
    <xdr:sp macro="" textlink="">
      <xdr:nvSpPr>
        <xdr:cNvPr id="66" name="フローチャート: 判断 65"/>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104338</xdr:rowOff>
    </xdr:from>
    <xdr:ext cx="405111" cy="259045"/>
    <xdr:sp macro="" textlink="">
      <xdr:nvSpPr>
        <xdr:cNvPr id="67"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169092</xdr:rowOff>
    </xdr:from>
    <xdr:to>
      <xdr:col>20</xdr:col>
      <xdr:colOff>38100</xdr:colOff>
      <xdr:row>36</xdr:row>
      <xdr:rowOff>99242</xdr:rowOff>
    </xdr:to>
    <xdr:sp macro="" textlink="">
      <xdr:nvSpPr>
        <xdr:cNvPr id="73" name="楕円 72"/>
        <xdr:cNvSpPr/>
      </xdr:nvSpPr>
      <xdr:spPr>
        <a:xfrm>
          <a:off x="3746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115769</xdr:rowOff>
    </xdr:from>
    <xdr:ext cx="405111" cy="259045"/>
    <xdr:sp macro="" textlink="">
      <xdr:nvSpPr>
        <xdr:cNvPr id="74" name="n_1mainValue【図書館】&#10;有形固定資産減価償却率"/>
        <xdr:cNvSpPr txBox="1"/>
      </xdr:nvSpPr>
      <xdr:spPr>
        <a:xfrm>
          <a:off x="3582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98" name="直線コネクタ 97"/>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99"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0" name="直線コネクタ 99"/>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1"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2" name="直線コネクタ 101"/>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3"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4" name="フローチャート: 判断 103"/>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5" name="フローチャート: 判断 104"/>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111777</xdr:rowOff>
    </xdr:from>
    <xdr:ext cx="469744" cy="259045"/>
    <xdr:sp macro="" textlink="">
      <xdr:nvSpPr>
        <xdr:cNvPr id="106"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07" name="フローチャート: 判断 10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0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0</xdr:rowOff>
    </xdr:from>
    <xdr:to>
      <xdr:col>50</xdr:col>
      <xdr:colOff>165100</xdr:colOff>
      <xdr:row>36</xdr:row>
      <xdr:rowOff>101600</xdr:rowOff>
    </xdr:to>
    <xdr:sp macro="" textlink="">
      <xdr:nvSpPr>
        <xdr:cNvPr id="114" name="楕円 113"/>
        <xdr:cNvSpPr/>
      </xdr:nvSpPr>
      <xdr:spPr>
        <a:xfrm>
          <a:off x="9588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118127</xdr:rowOff>
    </xdr:from>
    <xdr:ext cx="469744" cy="259045"/>
    <xdr:sp macro="" textlink="">
      <xdr:nvSpPr>
        <xdr:cNvPr id="115" name="n_1mainValue【図書館】&#10;一人当たり面積"/>
        <xdr:cNvSpPr txBox="1"/>
      </xdr:nvSpPr>
      <xdr:spPr>
        <a:xfrm>
          <a:off x="93917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1" name="直線コネクタ 140"/>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2"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3" name="直線コネクタ 142"/>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44"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45" name="直線コネクタ 144"/>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6"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7" name="フローチャート: 判断 146"/>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48" name="フローチャート: 判断 14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89280</xdr:rowOff>
    </xdr:from>
    <xdr:ext cx="405111" cy="259045"/>
    <xdr:sp macro="" textlink="">
      <xdr:nvSpPr>
        <xdr:cNvPr id="149"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16147</xdr:rowOff>
    </xdr:from>
    <xdr:to>
      <xdr:col>15</xdr:col>
      <xdr:colOff>101600</xdr:colOff>
      <xdr:row>59</xdr:row>
      <xdr:rowOff>117747</xdr:rowOff>
    </xdr:to>
    <xdr:sp macro="" textlink="">
      <xdr:nvSpPr>
        <xdr:cNvPr id="150" name="フローチャート: 判断 149"/>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134274</xdr:rowOff>
    </xdr:from>
    <xdr:ext cx="405111" cy="259045"/>
    <xdr:sp macro="" textlink="">
      <xdr:nvSpPr>
        <xdr:cNvPr id="151"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56969</xdr:rowOff>
    </xdr:from>
    <xdr:to>
      <xdr:col>20</xdr:col>
      <xdr:colOff>38100</xdr:colOff>
      <xdr:row>58</xdr:row>
      <xdr:rowOff>158569</xdr:rowOff>
    </xdr:to>
    <xdr:sp macro="" textlink="">
      <xdr:nvSpPr>
        <xdr:cNvPr id="157" name="楕円 156"/>
        <xdr:cNvSpPr/>
      </xdr:nvSpPr>
      <xdr:spPr>
        <a:xfrm>
          <a:off x="3746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3646</xdr:rowOff>
    </xdr:from>
    <xdr:ext cx="405111" cy="259045"/>
    <xdr:sp macro="" textlink="">
      <xdr:nvSpPr>
        <xdr:cNvPr id="158" name="n_1mainValue【体育館・プール】&#10;有形固定資産減価償却率"/>
        <xdr:cNvSpPr txBox="1"/>
      </xdr:nvSpPr>
      <xdr:spPr>
        <a:xfrm>
          <a:off x="35820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82" name="直線コネクタ 181"/>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3"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85"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86" name="直線コネクタ 185"/>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87"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88" name="フローチャート: 判断 187"/>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89" name="フローチャート: 判断 188"/>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9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17780</xdr:rowOff>
    </xdr:from>
    <xdr:to>
      <xdr:col>46</xdr:col>
      <xdr:colOff>38100</xdr:colOff>
      <xdr:row>61</xdr:row>
      <xdr:rowOff>119380</xdr:rowOff>
    </xdr:to>
    <xdr:sp macro="" textlink="">
      <xdr:nvSpPr>
        <xdr:cNvPr id="191" name="フローチャート: 判断 190"/>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135907</xdr:rowOff>
    </xdr:from>
    <xdr:ext cx="469744" cy="259045"/>
    <xdr:sp macro="" textlink="">
      <xdr:nvSpPr>
        <xdr:cNvPr id="192"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116840</xdr:rowOff>
    </xdr:from>
    <xdr:to>
      <xdr:col>50</xdr:col>
      <xdr:colOff>165100</xdr:colOff>
      <xdr:row>61</xdr:row>
      <xdr:rowOff>46990</xdr:rowOff>
    </xdr:to>
    <xdr:sp macro="" textlink="">
      <xdr:nvSpPr>
        <xdr:cNvPr id="198" name="楕円 197"/>
        <xdr:cNvSpPr/>
      </xdr:nvSpPr>
      <xdr:spPr>
        <a:xfrm>
          <a:off x="9588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38117</xdr:rowOff>
    </xdr:from>
    <xdr:ext cx="469744" cy="259045"/>
    <xdr:sp macro="" textlink="">
      <xdr:nvSpPr>
        <xdr:cNvPr id="199" name="n_1mainValue【体育館・プール】&#10;一人当たり面積"/>
        <xdr:cNvSpPr txBox="1"/>
      </xdr:nvSpPr>
      <xdr:spPr>
        <a:xfrm>
          <a:off x="93917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24" name="直線コネクタ 223"/>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25"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26" name="直線コネクタ 225"/>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29"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30" name="フローチャート: 判断 229"/>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31" name="フローチャート: 判断 230"/>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13352</xdr:rowOff>
    </xdr:from>
    <xdr:ext cx="405111" cy="259045"/>
    <xdr:sp macro="" textlink="">
      <xdr:nvSpPr>
        <xdr:cNvPr id="232"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168275</xdr:rowOff>
    </xdr:from>
    <xdr:to>
      <xdr:col>15</xdr:col>
      <xdr:colOff>101600</xdr:colOff>
      <xdr:row>83</xdr:row>
      <xdr:rowOff>98425</xdr:rowOff>
    </xdr:to>
    <xdr:sp macro="" textlink="">
      <xdr:nvSpPr>
        <xdr:cNvPr id="233" name="フローチャート: 判断 232"/>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114952</xdr:rowOff>
    </xdr:from>
    <xdr:ext cx="405111" cy="259045"/>
    <xdr:sp macro="" textlink="">
      <xdr:nvSpPr>
        <xdr:cNvPr id="234"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240" name="楕円 239"/>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162577</xdr:rowOff>
    </xdr:from>
    <xdr:ext cx="405111" cy="259045"/>
    <xdr:sp macro="" textlink="">
      <xdr:nvSpPr>
        <xdr:cNvPr id="241" name="n_1main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2" name="直線コネクタ 25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3" name="テキスト ボックス 25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4" name="直線コネクタ 25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5" name="テキスト ボックス 25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6" name="直線コネクタ 25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7" name="テキスト ボックス 25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8" name="直線コネクタ 25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9" name="テキスト ボックス 25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63" name="直線コネクタ 26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6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65" name="直線コネクタ 26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6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67" name="直線コネクタ 26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68"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69" name="フローチャート: 判断 26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70" name="フローチャート: 判断 26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130573</xdr:rowOff>
    </xdr:from>
    <xdr:ext cx="469744" cy="259045"/>
    <xdr:sp macro="" textlink="">
      <xdr:nvSpPr>
        <xdr:cNvPr id="271"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135889</xdr:rowOff>
    </xdr:from>
    <xdr:to>
      <xdr:col>46</xdr:col>
      <xdr:colOff>38100</xdr:colOff>
      <xdr:row>85</xdr:row>
      <xdr:rowOff>66039</xdr:rowOff>
    </xdr:to>
    <xdr:sp macro="" textlink="">
      <xdr:nvSpPr>
        <xdr:cNvPr id="272" name="フローチャート: 判断 271"/>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82566</xdr:rowOff>
    </xdr:from>
    <xdr:ext cx="469744" cy="259045"/>
    <xdr:sp macro="" textlink="">
      <xdr:nvSpPr>
        <xdr:cNvPr id="273"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151892</xdr:rowOff>
    </xdr:from>
    <xdr:to>
      <xdr:col>50</xdr:col>
      <xdr:colOff>165100</xdr:colOff>
      <xdr:row>86</xdr:row>
      <xdr:rowOff>82042</xdr:rowOff>
    </xdr:to>
    <xdr:sp macro="" textlink="">
      <xdr:nvSpPr>
        <xdr:cNvPr id="279" name="楕円 278"/>
        <xdr:cNvSpPr/>
      </xdr:nvSpPr>
      <xdr:spPr>
        <a:xfrm>
          <a:off x="9588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73169</xdr:rowOff>
    </xdr:from>
    <xdr:ext cx="469744" cy="259045"/>
    <xdr:sp macro="" textlink="">
      <xdr:nvSpPr>
        <xdr:cNvPr id="280" name="n_1mainValue【福祉施設】&#10;一人当たり面積"/>
        <xdr:cNvSpPr txBox="1"/>
      </xdr:nvSpPr>
      <xdr:spPr>
        <a:xfrm>
          <a:off x="93917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06" name="直線コネクタ 305"/>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07"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08" name="直線コネクタ 307"/>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09"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10" name="直線コネクタ 309"/>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11"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12" name="フローチャート: 判断 311"/>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13" name="フローチャート: 判断 312"/>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314"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315" name="フローチャート: 判断 314"/>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135363</xdr:rowOff>
    </xdr:from>
    <xdr:ext cx="405111" cy="259045"/>
    <xdr:sp macro="" textlink="">
      <xdr:nvSpPr>
        <xdr:cNvPr id="316"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44994</xdr:rowOff>
    </xdr:from>
    <xdr:to>
      <xdr:col>20</xdr:col>
      <xdr:colOff>38100</xdr:colOff>
      <xdr:row>102</xdr:row>
      <xdr:rowOff>146594</xdr:rowOff>
    </xdr:to>
    <xdr:sp macro="" textlink="">
      <xdr:nvSpPr>
        <xdr:cNvPr id="322" name="楕円 321"/>
        <xdr:cNvSpPr/>
      </xdr:nvSpPr>
      <xdr:spPr>
        <a:xfrm>
          <a:off x="3746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163121</xdr:rowOff>
    </xdr:from>
    <xdr:ext cx="405111" cy="259045"/>
    <xdr:sp macro="" textlink="">
      <xdr:nvSpPr>
        <xdr:cNvPr id="323" name="n_1mainValue【市民会館】&#10;有形固定資産減価償却率"/>
        <xdr:cNvSpPr txBox="1"/>
      </xdr:nvSpPr>
      <xdr:spPr>
        <a:xfrm>
          <a:off x="35820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47" name="直線コネクタ 346"/>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4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49" name="直線コネクタ 34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50"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51" name="直線コネクタ 350"/>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52"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53" name="フローチャート: 判断 352"/>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54" name="フローチャート: 判断 353"/>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67327</xdr:rowOff>
    </xdr:from>
    <xdr:ext cx="469744" cy="259045"/>
    <xdr:sp macro="" textlink="">
      <xdr:nvSpPr>
        <xdr:cNvPr id="355"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162561</xdr:rowOff>
    </xdr:from>
    <xdr:to>
      <xdr:col>46</xdr:col>
      <xdr:colOff>38100</xdr:colOff>
      <xdr:row>106</xdr:row>
      <xdr:rowOff>92711</xdr:rowOff>
    </xdr:to>
    <xdr:sp macro="" textlink="">
      <xdr:nvSpPr>
        <xdr:cNvPr id="356" name="フローチャート: 判断 355"/>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109238</xdr:rowOff>
    </xdr:from>
    <xdr:ext cx="469744" cy="259045"/>
    <xdr:sp macro="" textlink="">
      <xdr:nvSpPr>
        <xdr:cNvPr id="35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139700</xdr:rowOff>
    </xdr:from>
    <xdr:to>
      <xdr:col>50</xdr:col>
      <xdr:colOff>165100</xdr:colOff>
      <xdr:row>108</xdr:row>
      <xdr:rowOff>69850</xdr:rowOff>
    </xdr:to>
    <xdr:sp macro="" textlink="">
      <xdr:nvSpPr>
        <xdr:cNvPr id="363" name="楕円 362"/>
        <xdr:cNvSpPr/>
      </xdr:nvSpPr>
      <xdr:spPr>
        <a:xfrm>
          <a:off x="9588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60977</xdr:rowOff>
    </xdr:from>
    <xdr:ext cx="469744" cy="259045"/>
    <xdr:sp macro="" textlink="">
      <xdr:nvSpPr>
        <xdr:cNvPr id="364" name="n_1mainValue【市民会館】&#10;一人当たり面積"/>
        <xdr:cNvSpPr txBox="1"/>
      </xdr:nvSpPr>
      <xdr:spPr>
        <a:xfrm>
          <a:off x="93917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90" name="直線コネクタ 389"/>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91"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92" name="直線コネクタ 391"/>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93"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94" name="直線コネクタ 393"/>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95"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96" name="フローチャート: 判断 39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97" name="フローチャート: 判断 396"/>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13624</xdr:rowOff>
    </xdr:from>
    <xdr:ext cx="405111" cy="259045"/>
    <xdr:sp macro="" textlink="">
      <xdr:nvSpPr>
        <xdr:cNvPr id="398"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36830</xdr:rowOff>
    </xdr:from>
    <xdr:to>
      <xdr:col>76</xdr:col>
      <xdr:colOff>165100</xdr:colOff>
      <xdr:row>36</xdr:row>
      <xdr:rowOff>138430</xdr:rowOff>
    </xdr:to>
    <xdr:sp macro="" textlink="">
      <xdr:nvSpPr>
        <xdr:cNvPr id="399" name="フローチャート: 判断 398"/>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154957</xdr:rowOff>
    </xdr:from>
    <xdr:ext cx="405111" cy="259045"/>
    <xdr:sp macro="" textlink="">
      <xdr:nvSpPr>
        <xdr:cNvPr id="400"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17236</xdr:rowOff>
    </xdr:from>
    <xdr:to>
      <xdr:col>81</xdr:col>
      <xdr:colOff>101600</xdr:colOff>
      <xdr:row>36</xdr:row>
      <xdr:rowOff>118836</xdr:rowOff>
    </xdr:to>
    <xdr:sp macro="" textlink="">
      <xdr:nvSpPr>
        <xdr:cNvPr id="406" name="楕円 405"/>
        <xdr:cNvSpPr/>
      </xdr:nvSpPr>
      <xdr:spPr>
        <a:xfrm>
          <a:off x="15430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135363</xdr:rowOff>
    </xdr:from>
    <xdr:ext cx="405111" cy="259045"/>
    <xdr:sp macro="" textlink="">
      <xdr:nvSpPr>
        <xdr:cNvPr id="407" name="n_1main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9" name="テキスト ボックス 41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1" name="テキスト ボックス 42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3" name="テキスト ボックス 42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5" name="テキスト ボックス 42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7" name="テキスト ボックス 42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9" name="テキスト ボックス 4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31" name="直線コネクタ 430"/>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32"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33" name="直線コネクタ 432"/>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34"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35" name="直線コネクタ 434"/>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36"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37" name="フローチャート: 判断 436"/>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38" name="フローチャート: 判断 437"/>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117962</xdr:rowOff>
    </xdr:from>
    <xdr:ext cx="534377" cy="259045"/>
    <xdr:sp macro="" textlink="">
      <xdr:nvSpPr>
        <xdr:cNvPr id="439"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47856</xdr:rowOff>
    </xdr:from>
    <xdr:to>
      <xdr:col>107</xdr:col>
      <xdr:colOff>101600</xdr:colOff>
      <xdr:row>39</xdr:row>
      <xdr:rowOff>149456</xdr:rowOff>
    </xdr:to>
    <xdr:sp macro="" textlink="">
      <xdr:nvSpPr>
        <xdr:cNvPr id="440" name="フローチャート: 判断 439"/>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165983</xdr:rowOff>
    </xdr:from>
    <xdr:ext cx="534377" cy="259045"/>
    <xdr:sp macro="" textlink="">
      <xdr:nvSpPr>
        <xdr:cNvPr id="441"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129192</xdr:rowOff>
    </xdr:from>
    <xdr:to>
      <xdr:col>112</xdr:col>
      <xdr:colOff>38100</xdr:colOff>
      <xdr:row>41</xdr:row>
      <xdr:rowOff>59342</xdr:rowOff>
    </xdr:to>
    <xdr:sp macro="" textlink="">
      <xdr:nvSpPr>
        <xdr:cNvPr id="447" name="楕円 446"/>
        <xdr:cNvSpPr/>
      </xdr:nvSpPr>
      <xdr:spPr>
        <a:xfrm>
          <a:off x="21272500" y="69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50469</xdr:rowOff>
    </xdr:from>
    <xdr:ext cx="534377" cy="259045"/>
    <xdr:sp macro="" textlink="">
      <xdr:nvSpPr>
        <xdr:cNvPr id="448" name="n_1mainValue【一般廃棄物処理施設】&#10;一人当たり有形固定資産（償却資産）額"/>
        <xdr:cNvSpPr txBox="1"/>
      </xdr:nvSpPr>
      <xdr:spPr>
        <a:xfrm>
          <a:off x="21043411" y="70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9" name="直線コネクタ 45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0" name="テキスト ボックス 45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1" name="直線コネクタ 46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2" name="テキスト ボックス 46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3" name="直線コネクタ 46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4" name="テキスト ボックス 46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5" name="直線コネクタ 46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6" name="テキスト ボックス 46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7" name="直線コネクタ 46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8" name="テキスト ボックス 46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9" name="直線コネクタ 46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0" name="テキスト ボックス 46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74" name="直線コネクタ 47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7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76" name="直線コネクタ 47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8" name="直線コネクタ 47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7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80" name="フローチャート: 判断 47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81" name="フローチャート: 判断 48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61521</xdr:rowOff>
    </xdr:from>
    <xdr:ext cx="405111" cy="259045"/>
    <xdr:sp macro="" textlink="">
      <xdr:nvSpPr>
        <xdr:cNvPr id="48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63500</xdr:rowOff>
    </xdr:from>
    <xdr:to>
      <xdr:col>76</xdr:col>
      <xdr:colOff>165100</xdr:colOff>
      <xdr:row>60</xdr:row>
      <xdr:rowOff>165100</xdr:rowOff>
    </xdr:to>
    <xdr:sp macro="" textlink="">
      <xdr:nvSpPr>
        <xdr:cNvPr id="483" name="フローチャート: 判断 482"/>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10177</xdr:rowOff>
    </xdr:from>
    <xdr:ext cx="405111" cy="259045"/>
    <xdr:sp macro="" textlink="">
      <xdr:nvSpPr>
        <xdr:cNvPr id="484"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490" name="楕円 489"/>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116312</xdr:rowOff>
    </xdr:from>
    <xdr:ext cx="405111" cy="259045"/>
    <xdr:sp macro="" textlink="">
      <xdr:nvSpPr>
        <xdr:cNvPr id="491" name="n_1mainValue【保健センター・保健所】&#10;有形固定資産減価償却率"/>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2" name="直線コネクタ 5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3" name="テキスト ボックス 5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4" name="直線コネクタ 5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5" name="テキスト ボックス 5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6" name="直線コネクタ 5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7" name="テキスト ボックス 5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8" name="直線コネクタ 5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9" name="テキスト ボックス 5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0" name="直線コネクタ 5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1" name="テキスト ボックス 5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2" name="直線コネクタ 5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3" name="テキスト ボックス 5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17" name="直線コネクタ 516"/>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18"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19" name="直線コネクタ 518"/>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20"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21" name="直線コネクタ 520"/>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22"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23" name="フローチャート: 判断 522"/>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24" name="フローチャート: 判断 523"/>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148970</xdr:rowOff>
    </xdr:from>
    <xdr:ext cx="469744" cy="259045"/>
    <xdr:sp macro="" textlink="">
      <xdr:nvSpPr>
        <xdr:cNvPr id="525"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52615</xdr:rowOff>
    </xdr:from>
    <xdr:to>
      <xdr:col>107</xdr:col>
      <xdr:colOff>101600</xdr:colOff>
      <xdr:row>62</xdr:row>
      <xdr:rowOff>154215</xdr:rowOff>
    </xdr:to>
    <xdr:sp macro="" textlink="">
      <xdr:nvSpPr>
        <xdr:cNvPr id="526" name="フローチャート: 判断 525"/>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170742</xdr:rowOff>
    </xdr:from>
    <xdr:ext cx="469744" cy="259045"/>
    <xdr:sp macro="" textlink="">
      <xdr:nvSpPr>
        <xdr:cNvPr id="527"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533" name="楕円 532"/>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148062</xdr:rowOff>
    </xdr:from>
    <xdr:ext cx="469744" cy="259045"/>
    <xdr:sp macro="" textlink="">
      <xdr:nvSpPr>
        <xdr:cNvPr id="534"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5" name="直線コネクタ 5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6" name="テキスト ボックス 5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7" name="直線コネクタ 5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8" name="テキスト ボックス 5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9" name="直線コネクタ 5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0" name="テキスト ボックス 5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1" name="直線コネクタ 5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2" name="テキスト ボックス 5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3" name="直線コネクタ 5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4" name="テキスト ボックス 5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5" name="直線コネクタ 5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6" name="テキスト ボックス 5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60" name="直線コネクタ 559"/>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61"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62" name="直線コネクタ 561"/>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63"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64" name="直線コネクタ 56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65"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66" name="フローチャート: 判断 565"/>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67" name="フローチャート: 判断 56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568"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69" name="フローチャート: 判断 568"/>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570"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93436</xdr:rowOff>
    </xdr:from>
    <xdr:to>
      <xdr:col>81</xdr:col>
      <xdr:colOff>101600</xdr:colOff>
      <xdr:row>81</xdr:row>
      <xdr:rowOff>23586</xdr:rowOff>
    </xdr:to>
    <xdr:sp macro="" textlink="">
      <xdr:nvSpPr>
        <xdr:cNvPr id="576" name="楕円 575"/>
        <xdr:cNvSpPr/>
      </xdr:nvSpPr>
      <xdr:spPr>
        <a:xfrm>
          <a:off x="15430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14713</xdr:rowOff>
    </xdr:from>
    <xdr:ext cx="405111" cy="259045"/>
    <xdr:sp macro="" textlink="">
      <xdr:nvSpPr>
        <xdr:cNvPr id="577" name="n_1mainValue【消防施設】&#10;有形固定資産減価償却率"/>
        <xdr:cNvSpPr txBox="1"/>
      </xdr:nvSpPr>
      <xdr:spPr>
        <a:xfrm>
          <a:off x="15266044" y="1390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99" name="直線コネクタ 598"/>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00"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01" name="直線コネクタ 60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02"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03" name="直線コネクタ 602"/>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04"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5" name="フローチャート: 判断 604"/>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06" name="フローチャート: 判断 60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0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129032</xdr:rowOff>
    </xdr:from>
    <xdr:to>
      <xdr:col>107</xdr:col>
      <xdr:colOff>101600</xdr:colOff>
      <xdr:row>85</xdr:row>
      <xdr:rowOff>59182</xdr:rowOff>
    </xdr:to>
    <xdr:sp macro="" textlink="">
      <xdr:nvSpPr>
        <xdr:cNvPr id="608" name="フローチャート: 判断 607"/>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75709</xdr:rowOff>
    </xdr:from>
    <xdr:ext cx="469744" cy="259045"/>
    <xdr:sp macro="" textlink="">
      <xdr:nvSpPr>
        <xdr:cNvPr id="609"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15" name="楕円 614"/>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160038</xdr:rowOff>
    </xdr:from>
    <xdr:ext cx="469744" cy="259045"/>
    <xdr:sp macro="" textlink="">
      <xdr:nvSpPr>
        <xdr:cNvPr id="616" name="n_1mainValue【消防施設】&#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42" name="直線コネクタ 641"/>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43"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44" name="直線コネクタ 643"/>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45"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46" name="直線コネクタ 645"/>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47"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48" name="フローチャート: 判断 647"/>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49" name="フローチャート: 判断 648"/>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54446</xdr:rowOff>
    </xdr:from>
    <xdr:ext cx="405111" cy="259045"/>
    <xdr:sp macro="" textlink="">
      <xdr:nvSpPr>
        <xdr:cNvPr id="650"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18869</xdr:rowOff>
    </xdr:from>
    <xdr:to>
      <xdr:col>76</xdr:col>
      <xdr:colOff>165100</xdr:colOff>
      <xdr:row>103</xdr:row>
      <xdr:rowOff>120469</xdr:rowOff>
    </xdr:to>
    <xdr:sp macro="" textlink="">
      <xdr:nvSpPr>
        <xdr:cNvPr id="651" name="フローチャート: 判断 650"/>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136996</xdr:rowOff>
    </xdr:from>
    <xdr:ext cx="405111" cy="259045"/>
    <xdr:sp macro="" textlink="">
      <xdr:nvSpPr>
        <xdr:cNvPr id="652"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151130</xdr:rowOff>
    </xdr:from>
    <xdr:to>
      <xdr:col>81</xdr:col>
      <xdr:colOff>101600</xdr:colOff>
      <xdr:row>101</xdr:row>
      <xdr:rowOff>81280</xdr:rowOff>
    </xdr:to>
    <xdr:sp macro="" textlink="">
      <xdr:nvSpPr>
        <xdr:cNvPr id="658" name="楕円 657"/>
        <xdr:cNvSpPr/>
      </xdr:nvSpPr>
      <xdr:spPr>
        <a:xfrm>
          <a:off x="15430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97807</xdr:rowOff>
    </xdr:from>
    <xdr:ext cx="405111" cy="259045"/>
    <xdr:sp macro="" textlink="">
      <xdr:nvSpPr>
        <xdr:cNvPr id="659" name="n_1mainValue【庁舎】&#10;有形固定資産減価償却率"/>
        <xdr:cNvSpPr txBox="1"/>
      </xdr:nvSpPr>
      <xdr:spPr>
        <a:xfrm>
          <a:off x="152660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0" name="直線コネクタ 6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1" name="テキスト ボックス 6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2" name="直線コネクタ 6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3" name="テキスト ボックス 6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4" name="直線コネクタ 6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5" name="テキスト ボックス 6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6" name="直線コネクタ 6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7" name="テキスト ボックス 6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8" name="直線コネクタ 6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9" name="テキスト ボックス 6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0" name="直線コネクタ 6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1" name="テキスト ボックス 6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107</xdr:row>
      <xdr:rowOff>68036</xdr:rowOff>
    </xdr:to>
    <xdr:cxnSp macro="">
      <xdr:nvCxnSpPr>
        <xdr:cNvPr id="685" name="直線コネクタ 684"/>
        <xdr:cNvCxnSpPr/>
      </xdr:nvCxnSpPr>
      <xdr:spPr>
        <a:xfrm flipV="1">
          <a:off x="22160864" y="17195074"/>
          <a:ext cx="0" cy="121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686" name="【庁舎】&#10;一人当たり面積最小値テキスト"/>
        <xdr:cNvSpPr txBox="1"/>
      </xdr:nvSpPr>
      <xdr:spPr>
        <a:xfrm>
          <a:off x="22199600"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68036</xdr:rowOff>
    </xdr:from>
    <xdr:to>
      <xdr:col>116</xdr:col>
      <xdr:colOff>152400</xdr:colOff>
      <xdr:row>107</xdr:row>
      <xdr:rowOff>68036</xdr:rowOff>
    </xdr:to>
    <xdr:cxnSp macro="">
      <xdr:nvCxnSpPr>
        <xdr:cNvPr id="687" name="直線コネクタ 686"/>
        <xdr:cNvCxnSpPr/>
      </xdr:nvCxnSpPr>
      <xdr:spPr>
        <a:xfrm>
          <a:off x="22072600" y="1841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88"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89" name="直線コネクタ 688"/>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690"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691" name="フローチャート: 判断 690"/>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118473</xdr:rowOff>
    </xdr:from>
    <xdr:to>
      <xdr:col>112</xdr:col>
      <xdr:colOff>38100</xdr:colOff>
      <xdr:row>106</xdr:row>
      <xdr:rowOff>48623</xdr:rowOff>
    </xdr:to>
    <xdr:sp macro="" textlink="">
      <xdr:nvSpPr>
        <xdr:cNvPr id="692" name="フローチャート: 判断 691"/>
        <xdr:cNvSpPr/>
      </xdr:nvSpPr>
      <xdr:spPr>
        <a:xfrm>
          <a:off x="21272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65150</xdr:rowOff>
    </xdr:from>
    <xdr:ext cx="469744" cy="259045"/>
    <xdr:sp macro="" textlink="">
      <xdr:nvSpPr>
        <xdr:cNvPr id="693" name="n_1aveValue【庁舎】&#10;一人当たり面積"/>
        <xdr:cNvSpPr txBox="1"/>
      </xdr:nvSpPr>
      <xdr:spPr>
        <a:xfrm>
          <a:off x="210757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694" name="フローチャート: 判断 693"/>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74947</xdr:rowOff>
    </xdr:from>
    <xdr:ext cx="469744" cy="259045"/>
    <xdr:sp macro="" textlink="">
      <xdr:nvSpPr>
        <xdr:cNvPr id="695"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701" name="楕円 700"/>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3827</xdr:rowOff>
    </xdr:from>
    <xdr:ext cx="469744" cy="259045"/>
    <xdr:sp macro="" textlink="">
      <xdr:nvSpPr>
        <xdr:cNvPr id="702" name="n_1mainValue【庁舎】&#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68.3</a:t>
          </a:r>
          <a:r>
            <a:rPr kumimoji="1" lang="ja-JP" altLang="ja-JP" sz="1100">
              <a:solidFill>
                <a:schemeClr val="dk1"/>
              </a:solidFill>
              <a:effectLst/>
              <a:latin typeface="+mn-lt"/>
              <a:ea typeface="+mn-ea"/>
              <a:cs typeface="+mn-cs"/>
            </a:rPr>
            <a:t>％、一人当たり面積</a:t>
          </a:r>
          <a:r>
            <a:rPr kumimoji="1" lang="en-US" altLang="ja-JP" sz="1100">
              <a:solidFill>
                <a:schemeClr val="dk1"/>
              </a:solidFill>
              <a:effectLst/>
              <a:latin typeface="+mn-lt"/>
              <a:ea typeface="+mn-ea"/>
              <a:cs typeface="+mn-cs"/>
            </a:rPr>
            <a:t>0.080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65.0</a:t>
          </a:r>
          <a:r>
            <a:rPr kumimoji="1" lang="ja-JP" altLang="ja-JP" sz="1100">
              <a:solidFill>
                <a:schemeClr val="dk1"/>
              </a:solidFill>
              <a:effectLst/>
              <a:latin typeface="+mn-lt"/>
              <a:ea typeface="+mn-ea"/>
              <a:cs typeface="+mn-cs"/>
            </a:rPr>
            <a:t>％、一人当たり面積</a:t>
          </a:r>
          <a:r>
            <a:rPr kumimoji="1" lang="en-US" altLang="ja-JP" sz="1100">
              <a:solidFill>
                <a:schemeClr val="dk1"/>
              </a:solidFill>
              <a:effectLst/>
              <a:latin typeface="+mn-lt"/>
              <a:ea typeface="+mn-ea"/>
              <a:cs typeface="+mn-cs"/>
            </a:rPr>
            <a:t>0.157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％、一人当たり面積</a:t>
          </a:r>
          <a:r>
            <a:rPr kumimoji="1" lang="en-US" altLang="ja-JP" sz="1100">
              <a:solidFill>
                <a:schemeClr val="dk1"/>
              </a:solidFill>
              <a:effectLst/>
              <a:latin typeface="+mn-lt"/>
              <a:ea typeface="+mn-ea"/>
              <a:cs typeface="+mn-cs"/>
            </a:rPr>
            <a:t>0.003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72.4</a:t>
          </a:r>
          <a:r>
            <a:rPr kumimoji="1" lang="ja-JP" altLang="ja-JP" sz="1100">
              <a:solidFill>
                <a:schemeClr val="dk1"/>
              </a:solidFill>
              <a:effectLst/>
              <a:latin typeface="+mn-lt"/>
              <a:ea typeface="+mn-ea"/>
              <a:cs typeface="+mn-cs"/>
            </a:rPr>
            <a:t>％、一人当たり面積</a:t>
          </a:r>
          <a:r>
            <a:rPr kumimoji="1" lang="en-US" altLang="ja-JP" sz="1100">
              <a:solidFill>
                <a:schemeClr val="dk1"/>
              </a:solidFill>
              <a:effectLst/>
              <a:latin typeface="+mn-lt"/>
              <a:ea typeface="+mn-ea"/>
              <a:cs typeface="+mn-cs"/>
            </a:rPr>
            <a:t>0.035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66.6</a:t>
          </a:r>
          <a:r>
            <a:rPr kumimoji="1" lang="ja-JP" altLang="ja-JP" sz="1100">
              <a:solidFill>
                <a:schemeClr val="dk1"/>
              </a:solidFill>
              <a:effectLst/>
              <a:latin typeface="+mn-lt"/>
              <a:ea typeface="+mn-ea"/>
              <a:cs typeface="+mn-cs"/>
            </a:rPr>
            <a:t>％、一人当たり有形固定資産（償却資産）額</a:t>
          </a:r>
          <a:r>
            <a:rPr kumimoji="1" lang="en-US" altLang="ja-JP" sz="1100">
              <a:solidFill>
                <a:schemeClr val="dk1"/>
              </a:solidFill>
              <a:effectLst/>
              <a:latin typeface="+mn-lt"/>
              <a:ea typeface="+mn-ea"/>
              <a:cs typeface="+mn-cs"/>
            </a:rPr>
            <a:t>26.552</a:t>
          </a:r>
          <a:r>
            <a:rPr kumimoji="1" lang="ja-JP" altLang="ja-JP" sz="1100">
              <a:solidFill>
                <a:schemeClr val="dk1"/>
              </a:solidFill>
              <a:effectLst/>
              <a:latin typeface="+mn-lt"/>
              <a:ea typeface="+mn-ea"/>
              <a:cs typeface="+mn-cs"/>
            </a:rPr>
            <a:t>円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％、一人当たり面積</a:t>
          </a:r>
          <a:r>
            <a:rPr kumimoji="1" lang="en-US" altLang="ja-JP" sz="1100">
              <a:solidFill>
                <a:schemeClr val="dk1"/>
              </a:solidFill>
              <a:effectLst/>
              <a:latin typeface="+mn-lt"/>
              <a:ea typeface="+mn-ea"/>
              <a:cs typeface="+mn-cs"/>
            </a:rPr>
            <a:t>0.018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67.4</a:t>
          </a:r>
          <a:r>
            <a:rPr kumimoji="1" lang="ja-JP" altLang="ja-JP" sz="1100">
              <a:solidFill>
                <a:schemeClr val="dk1"/>
              </a:solidFill>
              <a:effectLst/>
              <a:latin typeface="+mn-lt"/>
              <a:ea typeface="+mn-ea"/>
              <a:cs typeface="+mn-cs"/>
            </a:rPr>
            <a:t>％、一人当たり面積</a:t>
          </a:r>
          <a:r>
            <a:rPr kumimoji="1" lang="en-US" altLang="ja-JP" sz="1100">
              <a:solidFill>
                <a:schemeClr val="dk1"/>
              </a:solidFill>
              <a:effectLst/>
              <a:latin typeface="+mn-lt"/>
              <a:ea typeface="+mn-ea"/>
              <a:cs typeface="+mn-cs"/>
            </a:rPr>
            <a:t>0.020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84.4</a:t>
          </a:r>
          <a:r>
            <a:rPr kumimoji="1" lang="ja-JP" altLang="ja-JP" sz="1100">
              <a:solidFill>
                <a:schemeClr val="dk1"/>
              </a:solidFill>
              <a:effectLst/>
              <a:latin typeface="+mn-lt"/>
              <a:ea typeface="+mn-ea"/>
              <a:cs typeface="+mn-cs"/>
            </a:rPr>
            <a:t>％、一人当たり面積</a:t>
          </a:r>
          <a:r>
            <a:rPr kumimoji="1" lang="en-US" altLang="ja-JP" sz="1100">
              <a:solidFill>
                <a:schemeClr val="dk1"/>
              </a:solidFill>
              <a:effectLst/>
              <a:latin typeface="+mn-lt"/>
              <a:ea typeface="+mn-ea"/>
              <a:cs typeface="+mn-cs"/>
            </a:rPr>
            <a:t>0.075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ほとんどの類型において、有形固定資産減価償却率は類似団体平均を上回っており、特に有形固定資産減価償却率が高くなっている施設は、図書館、市民会館、保健センター・保健所、庁舎である。</a:t>
          </a:r>
        </a:p>
        <a:p>
          <a:r>
            <a:rPr kumimoji="1" lang="ja-JP" altLang="en-US" sz="1300">
              <a:latin typeface="ＭＳ Ｐゴシック" panose="020B0600070205080204" pitchFamily="50" charset="-128"/>
              <a:ea typeface="ＭＳ Ｐゴシック" panose="020B0600070205080204" pitchFamily="50" charset="-128"/>
            </a:rPr>
            <a:t>図書館及び市民会館については、老朽化に伴い年々上昇傾向にあるが、中心市街地における市民交流と学習活動の拠点施設として、複合化等を検討しながら文化施設としての機能を維持していく。</a:t>
          </a:r>
        </a:p>
        <a:p>
          <a:r>
            <a:rPr kumimoji="1" lang="ja-JP" altLang="en-US" sz="1300">
              <a:latin typeface="ＭＳ Ｐゴシック" panose="020B0600070205080204" pitchFamily="50" charset="-128"/>
              <a:ea typeface="ＭＳ Ｐゴシック" panose="020B0600070205080204" pitchFamily="50" charset="-128"/>
            </a:rPr>
            <a:t>保健センター及び庁舎については、老朽化が進行しているものの、基本的には機能を維持し、大規模を含む改修工事を計画的に行っていく。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54,873
54,363
17.37
27,397,236
26,364,453
787,297
12,130,292
19,534,217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東日本大震災の影響により減少していた市税は、</a:t>
          </a:r>
          <a:r>
            <a:rPr kumimoji="1" lang="ja-JP" altLang="en-US" sz="1100">
              <a:solidFill>
                <a:schemeClr val="dk1"/>
              </a:solidFill>
              <a:effectLst/>
              <a:latin typeface="+mn-lt"/>
              <a:ea typeface="+mn-ea"/>
              <a:cs typeface="+mn-cs"/>
            </a:rPr>
            <a:t>建築業界の好況などに伴う市町村民税法人税割の増などにより</a:t>
          </a:r>
          <a:r>
            <a:rPr kumimoji="1" lang="ja-JP" altLang="ja-JP" sz="1100">
              <a:solidFill>
                <a:schemeClr val="dk1"/>
              </a:solidFill>
              <a:effectLst/>
              <a:latin typeface="+mn-lt"/>
              <a:ea typeface="+mn-ea"/>
              <a:cs typeface="+mn-cs"/>
            </a:rPr>
            <a:t>増加傾向となっているが、指数は</a:t>
          </a:r>
          <a:r>
            <a:rPr kumimoji="1" lang="en-US" altLang="ja-JP" sz="1100">
              <a:solidFill>
                <a:schemeClr val="dk1"/>
              </a:solidFill>
              <a:effectLst/>
              <a:latin typeface="+mn-lt"/>
              <a:ea typeface="+mn-ea"/>
              <a:cs typeface="+mn-cs"/>
            </a:rPr>
            <a:t>0.52</a:t>
          </a:r>
          <a:r>
            <a:rPr kumimoji="1" lang="ja-JP" altLang="ja-JP" sz="1100">
              <a:solidFill>
                <a:schemeClr val="dk1"/>
              </a:solidFill>
              <a:effectLst/>
              <a:latin typeface="+mn-lt"/>
              <a:ea typeface="+mn-ea"/>
              <a:cs typeface="+mn-cs"/>
            </a:rPr>
            <a:t>と類似団体比較において下位に位置している。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予算枠配分による経常経費の更なる削減や、</a:t>
          </a:r>
          <a:r>
            <a:rPr kumimoji="1" lang="ja-JP" altLang="ja-JP" sz="1100">
              <a:solidFill>
                <a:schemeClr val="dk1"/>
              </a:solidFill>
              <a:effectLst/>
              <a:latin typeface="+mn-lt"/>
              <a:ea typeface="+mn-ea"/>
              <a:cs typeface="+mn-cs"/>
            </a:rPr>
            <a:t>事業のキャップ制</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による政策的経費、投資的経費の抑制など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歳出の見直しを実施するとともに、収納率の向上や</a:t>
          </a:r>
          <a:r>
            <a:rPr kumimoji="1" lang="ja-JP" altLang="en-US" sz="1100">
              <a:solidFill>
                <a:schemeClr val="dk1"/>
              </a:solidFill>
              <a:effectLst/>
              <a:latin typeface="+mn-lt"/>
              <a:ea typeface="+mn-ea"/>
              <a:cs typeface="+mn-cs"/>
            </a:rPr>
            <a:t>土地売払収入・有料広告収入といった</a:t>
          </a:r>
          <a:r>
            <a:rPr kumimoji="1" lang="ja-JP" altLang="ja-JP" sz="1100">
              <a:solidFill>
                <a:schemeClr val="dk1"/>
              </a:solidFill>
              <a:effectLst/>
              <a:latin typeface="+mn-lt"/>
              <a:ea typeface="+mn-ea"/>
              <a:cs typeface="+mn-cs"/>
            </a:rPr>
            <a:t>自主財源確保</a:t>
          </a:r>
          <a:r>
            <a:rPr kumimoji="1" lang="ja-JP" altLang="en-US" sz="1100">
              <a:solidFill>
                <a:schemeClr val="dk1"/>
              </a:solidFill>
              <a:effectLst/>
              <a:latin typeface="+mn-lt"/>
              <a:ea typeface="+mn-ea"/>
              <a:cs typeface="+mn-cs"/>
            </a:rPr>
            <a:t>策</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64558</xdr:rowOff>
    </xdr:to>
    <xdr:cxnSp macro="">
      <xdr:nvCxnSpPr>
        <xdr:cNvPr id="72" name="直線コネクタ 71"/>
        <xdr:cNvCxnSpPr/>
      </xdr:nvCxnSpPr>
      <xdr:spPr>
        <a:xfrm flipV="1">
          <a:off x="3225800" y="75681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104775</xdr:rowOff>
    </xdr:to>
    <xdr:cxnSp macro="">
      <xdr:nvCxnSpPr>
        <xdr:cNvPr id="75" name="直線コネクタ 74"/>
        <xdr:cNvCxnSpPr/>
      </xdr:nvCxnSpPr>
      <xdr:spPr>
        <a:xfrm flipV="1">
          <a:off x="2336800" y="76083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年度に東日本大震災の影響により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ポイントの大幅な増となって以降、</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を超える高い水準に</a:t>
          </a:r>
          <a:r>
            <a:rPr kumimoji="1" lang="ja-JP" altLang="en-US" sz="1100">
              <a:solidFill>
                <a:schemeClr val="dk1"/>
              </a:solidFill>
              <a:effectLst/>
              <a:latin typeface="+mn-lt"/>
              <a:ea typeface="+mn-ea"/>
              <a:cs typeface="+mn-cs"/>
            </a:rPr>
            <a:t>あるが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年度では前年度より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97.9%</a:t>
          </a:r>
          <a:r>
            <a:rPr kumimoji="1" lang="ja-JP" altLang="en-US" sz="1100">
              <a:solidFill>
                <a:schemeClr val="dk1"/>
              </a:solidFill>
              <a:effectLst/>
              <a:latin typeface="+mn-lt"/>
              <a:ea typeface="+mn-ea"/>
              <a:cs typeface="+mn-cs"/>
            </a:rPr>
            <a:t>に改善され</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　新魚市場整備事業や</a:t>
          </a:r>
          <a:r>
            <a:rPr kumimoji="1" lang="ja-JP" altLang="en-US" sz="1100">
              <a:solidFill>
                <a:schemeClr val="dk1"/>
              </a:solidFill>
              <a:effectLst/>
              <a:latin typeface="+mn-lt"/>
              <a:ea typeface="+mn-ea"/>
              <a:cs typeface="+mn-cs"/>
            </a:rPr>
            <a:t>中心市街地再開発事業などにより</a:t>
          </a:r>
          <a:r>
            <a:rPr kumimoji="1" lang="ja-JP" altLang="ja-JP" sz="1100">
              <a:solidFill>
                <a:schemeClr val="dk1"/>
              </a:solidFill>
              <a:effectLst/>
              <a:latin typeface="+mn-lt"/>
              <a:ea typeface="+mn-ea"/>
              <a:cs typeface="+mn-cs"/>
            </a:rPr>
            <a:t>産業基盤の復興</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まちの賑い</a:t>
          </a:r>
          <a:r>
            <a:rPr kumimoji="1" lang="ja-JP" altLang="en-US" sz="1100">
              <a:solidFill>
                <a:schemeClr val="dk1"/>
              </a:solidFill>
              <a:effectLst/>
              <a:latin typeface="+mn-lt"/>
              <a:ea typeface="+mn-ea"/>
              <a:cs typeface="+mn-cs"/>
            </a:rPr>
            <a:t>を取り戻し</a:t>
          </a:r>
          <a:r>
            <a:rPr kumimoji="1" lang="ja-JP" altLang="ja-JP" sz="1100">
              <a:solidFill>
                <a:schemeClr val="dk1"/>
              </a:solidFill>
              <a:effectLst/>
              <a:latin typeface="+mn-lt"/>
              <a:ea typeface="+mn-ea"/>
              <a:cs typeface="+mn-cs"/>
            </a:rPr>
            <a:t>、かつ定住人口の増加を目指すことで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更なる税収確保の基盤固めを推進する。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80645</xdr:rowOff>
    </xdr:from>
    <xdr:to>
      <xdr:col>23</xdr:col>
      <xdr:colOff>133350</xdr:colOff>
      <xdr:row>62</xdr:row>
      <xdr:rowOff>116840</xdr:rowOff>
    </xdr:to>
    <xdr:cxnSp macro="">
      <xdr:nvCxnSpPr>
        <xdr:cNvPr id="132" name="直線コネクタ 131"/>
        <xdr:cNvCxnSpPr/>
      </xdr:nvCxnSpPr>
      <xdr:spPr>
        <a:xfrm flipV="1">
          <a:off x="4114800" y="107105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62</xdr:row>
      <xdr:rowOff>116840</xdr:rowOff>
    </xdr:to>
    <xdr:cxnSp macro="">
      <xdr:nvCxnSpPr>
        <xdr:cNvPr id="135" name="直線コネクタ 134"/>
        <xdr:cNvCxnSpPr/>
      </xdr:nvCxnSpPr>
      <xdr:spPr>
        <a:xfrm>
          <a:off x="3225800" y="1071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62</xdr:row>
      <xdr:rowOff>157056</xdr:rowOff>
    </xdr:to>
    <xdr:cxnSp macro="">
      <xdr:nvCxnSpPr>
        <xdr:cNvPr id="138" name="直線コネクタ 137"/>
        <xdr:cNvCxnSpPr/>
      </xdr:nvCxnSpPr>
      <xdr:spPr>
        <a:xfrm flipV="1">
          <a:off x="2336800" y="107145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16298</xdr:rowOff>
    </xdr:from>
    <xdr:to>
      <xdr:col>11</xdr:col>
      <xdr:colOff>31750</xdr:colOff>
      <xdr:row>62</xdr:row>
      <xdr:rowOff>157056</xdr:rowOff>
    </xdr:to>
    <xdr:cxnSp macro="">
      <xdr:nvCxnSpPr>
        <xdr:cNvPr id="141" name="直線コネクタ 140"/>
        <xdr:cNvCxnSpPr/>
      </xdr:nvCxnSpPr>
      <xdr:spPr>
        <a:xfrm>
          <a:off x="1447800" y="10646198"/>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44" name="フローチャート: 判断 143"/>
        <xdr:cNvSpPr/>
      </xdr:nvSpPr>
      <xdr:spPr>
        <a:xfrm>
          <a:off x="1397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45" name="テキスト ボックス 144"/>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51" name="楕円 150"/>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1922</xdr:rowOff>
    </xdr:from>
    <xdr:ext cx="762000" cy="259045"/>
    <xdr:sp macro="" textlink="">
      <xdr:nvSpPr>
        <xdr:cNvPr id="152" name="財政構造の弾力性該当値テキスト"/>
        <xdr:cNvSpPr txBox="1"/>
      </xdr:nvSpPr>
      <xdr:spPr>
        <a:xfrm>
          <a:off x="5041900" y="106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3" name="楕円 152"/>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4" name="テキスト ボックス 153"/>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5" name="楕円 154"/>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56" name="テキスト ボックス 155"/>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8" name="テキスト ボックス 157"/>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136948</xdr:rowOff>
    </xdr:from>
    <xdr:to>
      <xdr:col>7</xdr:col>
      <xdr:colOff>31750</xdr:colOff>
      <xdr:row>62</xdr:row>
      <xdr:rowOff>67098</xdr:rowOff>
    </xdr:to>
    <xdr:sp macro="" textlink="">
      <xdr:nvSpPr>
        <xdr:cNvPr id="159" name="楕円 158"/>
        <xdr:cNvSpPr/>
      </xdr:nvSpPr>
      <xdr:spPr>
        <a:xfrm>
          <a:off x="1397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51875</xdr:rowOff>
    </xdr:from>
    <xdr:ext cx="762000" cy="259045"/>
    <xdr:sp macro="" textlink="">
      <xdr:nvSpPr>
        <xdr:cNvPr id="160" name="テキスト ボックス 159"/>
        <xdr:cNvSpPr txBox="1"/>
      </xdr:nvSpPr>
      <xdr:spPr>
        <a:xfrm>
          <a:off x="1066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年度から東日本大震災の影響により災害廃棄物処理事業等の物件費が一時的に増加した。</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年度決算額は、</a:t>
          </a:r>
          <a:r>
            <a:rPr kumimoji="1" lang="ja-JP" altLang="en-US" sz="1100">
              <a:solidFill>
                <a:schemeClr val="dk1"/>
              </a:solidFill>
              <a:effectLst/>
              <a:latin typeface="+mn-lt"/>
              <a:ea typeface="+mn-ea"/>
              <a:cs typeface="+mn-cs"/>
            </a:rPr>
            <a:t>塩竈アフタースクール事業での本格実施などにより</a:t>
          </a:r>
          <a:r>
            <a:rPr kumimoji="1" lang="ja-JP" altLang="ja-JP" sz="1100">
              <a:solidFill>
                <a:schemeClr val="dk1"/>
              </a:solidFill>
              <a:effectLst/>
              <a:latin typeface="+mn-lt"/>
              <a:ea typeface="+mn-ea"/>
              <a:cs typeface="+mn-cs"/>
            </a:rPr>
            <a:t>前年度と比べて</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、全国平均、県平均、類似団体平均を下回っている。</a:t>
          </a:r>
          <a:endParaRPr lang="ja-JP" altLang="ja-JP" sz="1400">
            <a:effectLst/>
          </a:endParaRPr>
        </a:p>
        <a:p>
          <a:r>
            <a:rPr kumimoji="1" lang="ja-JP" altLang="ja-JP" sz="1100">
              <a:solidFill>
                <a:schemeClr val="dk1"/>
              </a:solidFill>
              <a:effectLst/>
              <a:latin typeface="+mn-lt"/>
              <a:ea typeface="+mn-ea"/>
              <a:cs typeface="+mn-cs"/>
            </a:rPr>
            <a:t>　今後、復興事業により整備した施設</a:t>
          </a:r>
          <a:r>
            <a:rPr kumimoji="1" lang="ja-JP" altLang="en-US" sz="1100">
              <a:solidFill>
                <a:schemeClr val="dk1"/>
              </a:solidFill>
              <a:effectLst/>
              <a:latin typeface="+mn-lt"/>
              <a:ea typeface="+mn-ea"/>
              <a:cs typeface="+mn-cs"/>
            </a:rPr>
            <a:t>や市内各所にある老朽化した施設の維持管理経費の増大が</a:t>
          </a:r>
          <a:r>
            <a:rPr kumimoji="1" lang="ja-JP" altLang="ja-JP" sz="1100">
              <a:solidFill>
                <a:schemeClr val="dk1"/>
              </a:solidFill>
              <a:effectLst/>
              <a:latin typeface="+mn-lt"/>
              <a:ea typeface="+mn-ea"/>
              <a:cs typeface="+mn-cs"/>
            </a:rPr>
            <a:t>見込まれるため、更なる適正化に努める。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147251</xdr:rowOff>
    </xdr:from>
    <xdr:to>
      <xdr:col>23</xdr:col>
      <xdr:colOff>133350</xdr:colOff>
      <xdr:row>83</xdr:row>
      <xdr:rowOff>170176</xdr:rowOff>
    </xdr:to>
    <xdr:cxnSp macro="">
      <xdr:nvCxnSpPr>
        <xdr:cNvPr id="195" name="直線コネクタ 194"/>
        <xdr:cNvCxnSpPr/>
      </xdr:nvCxnSpPr>
      <xdr:spPr>
        <a:xfrm>
          <a:off x="4114800" y="14377601"/>
          <a:ext cx="8382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147251</xdr:rowOff>
    </xdr:from>
    <xdr:to>
      <xdr:col>19</xdr:col>
      <xdr:colOff>133350</xdr:colOff>
      <xdr:row>84</xdr:row>
      <xdr:rowOff>9824</xdr:rowOff>
    </xdr:to>
    <xdr:cxnSp macro="">
      <xdr:nvCxnSpPr>
        <xdr:cNvPr id="198" name="直線コネクタ 197"/>
        <xdr:cNvCxnSpPr/>
      </xdr:nvCxnSpPr>
      <xdr:spPr>
        <a:xfrm flipV="1">
          <a:off x="3225800" y="14377601"/>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166100</xdr:rowOff>
    </xdr:from>
    <xdr:to>
      <xdr:col>15</xdr:col>
      <xdr:colOff>82550</xdr:colOff>
      <xdr:row>84</xdr:row>
      <xdr:rowOff>9824</xdr:rowOff>
    </xdr:to>
    <xdr:cxnSp macro="">
      <xdr:nvCxnSpPr>
        <xdr:cNvPr id="201" name="直線コネクタ 200"/>
        <xdr:cNvCxnSpPr/>
      </xdr:nvCxnSpPr>
      <xdr:spPr>
        <a:xfrm>
          <a:off x="2336800" y="14396450"/>
          <a:ext cx="8890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109395</xdr:rowOff>
    </xdr:from>
    <xdr:to>
      <xdr:col>11</xdr:col>
      <xdr:colOff>31750</xdr:colOff>
      <xdr:row>83</xdr:row>
      <xdr:rowOff>166100</xdr:rowOff>
    </xdr:to>
    <xdr:cxnSp macro="">
      <xdr:nvCxnSpPr>
        <xdr:cNvPr id="204" name="直線コネクタ 203"/>
        <xdr:cNvCxnSpPr/>
      </xdr:nvCxnSpPr>
      <xdr:spPr>
        <a:xfrm>
          <a:off x="1447800" y="14339745"/>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17272</xdr:rowOff>
    </xdr:from>
    <xdr:to>
      <xdr:col>11</xdr:col>
      <xdr:colOff>82550</xdr:colOff>
      <xdr:row>84</xdr:row>
      <xdr:rowOff>118872</xdr:rowOff>
    </xdr:to>
    <xdr:sp macro="" textlink="">
      <xdr:nvSpPr>
        <xdr:cNvPr id="205" name="フローチャート: 判断 204"/>
        <xdr:cNvSpPr/>
      </xdr:nvSpPr>
      <xdr:spPr>
        <a:xfrm>
          <a:off x="2286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103649</xdr:rowOff>
    </xdr:from>
    <xdr:ext cx="762000" cy="259045"/>
    <xdr:sp macro="" textlink="">
      <xdr:nvSpPr>
        <xdr:cNvPr id="206" name="テキスト ボックス 205"/>
        <xdr:cNvSpPr txBox="1"/>
      </xdr:nvSpPr>
      <xdr:spPr>
        <a:xfrm>
          <a:off x="1955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144404</xdr:rowOff>
    </xdr:from>
    <xdr:to>
      <xdr:col>7</xdr:col>
      <xdr:colOff>31750</xdr:colOff>
      <xdr:row>84</xdr:row>
      <xdr:rowOff>74554</xdr:rowOff>
    </xdr:to>
    <xdr:sp macro="" textlink="">
      <xdr:nvSpPr>
        <xdr:cNvPr id="207" name="フローチャート: 判断 206"/>
        <xdr:cNvSpPr/>
      </xdr:nvSpPr>
      <xdr:spPr>
        <a:xfrm>
          <a:off x="1397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59331</xdr:rowOff>
    </xdr:from>
    <xdr:ext cx="762000" cy="259045"/>
    <xdr:sp macro="" textlink="">
      <xdr:nvSpPr>
        <xdr:cNvPr id="208" name="テキスト ボックス 207"/>
        <xdr:cNvSpPr txBox="1"/>
      </xdr:nvSpPr>
      <xdr:spPr>
        <a:xfrm>
          <a:off x="1066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119376</xdr:rowOff>
    </xdr:from>
    <xdr:to>
      <xdr:col>23</xdr:col>
      <xdr:colOff>184150</xdr:colOff>
      <xdr:row>84</xdr:row>
      <xdr:rowOff>49526</xdr:rowOff>
    </xdr:to>
    <xdr:sp macro="" textlink="">
      <xdr:nvSpPr>
        <xdr:cNvPr id="214" name="楕円 213"/>
        <xdr:cNvSpPr/>
      </xdr:nvSpPr>
      <xdr:spPr>
        <a:xfrm>
          <a:off x="4902200" y="143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135903</xdr:rowOff>
    </xdr:from>
    <xdr:ext cx="762000" cy="259045"/>
    <xdr:sp macro="" textlink="">
      <xdr:nvSpPr>
        <xdr:cNvPr id="215" name="人件費・物件費等の状況該当値テキスト"/>
        <xdr:cNvSpPr txBox="1"/>
      </xdr:nvSpPr>
      <xdr:spPr>
        <a:xfrm>
          <a:off x="5041900" y="1419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96451</xdr:rowOff>
    </xdr:from>
    <xdr:to>
      <xdr:col>19</xdr:col>
      <xdr:colOff>184150</xdr:colOff>
      <xdr:row>84</xdr:row>
      <xdr:rowOff>26601</xdr:rowOff>
    </xdr:to>
    <xdr:sp macro="" textlink="">
      <xdr:nvSpPr>
        <xdr:cNvPr id="216" name="楕円 215"/>
        <xdr:cNvSpPr/>
      </xdr:nvSpPr>
      <xdr:spPr>
        <a:xfrm>
          <a:off x="4064000" y="1432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36778</xdr:rowOff>
    </xdr:from>
    <xdr:ext cx="736600" cy="259045"/>
    <xdr:sp macro="" textlink="">
      <xdr:nvSpPr>
        <xdr:cNvPr id="217" name="テキスト ボックス 216"/>
        <xdr:cNvSpPr txBox="1"/>
      </xdr:nvSpPr>
      <xdr:spPr>
        <a:xfrm>
          <a:off x="3733800" y="14095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130474</xdr:rowOff>
    </xdr:from>
    <xdr:to>
      <xdr:col>15</xdr:col>
      <xdr:colOff>133350</xdr:colOff>
      <xdr:row>84</xdr:row>
      <xdr:rowOff>60624</xdr:rowOff>
    </xdr:to>
    <xdr:sp macro="" textlink="">
      <xdr:nvSpPr>
        <xdr:cNvPr id="218" name="楕円 217"/>
        <xdr:cNvSpPr/>
      </xdr:nvSpPr>
      <xdr:spPr>
        <a:xfrm>
          <a:off x="3175000" y="143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70801</xdr:rowOff>
    </xdr:from>
    <xdr:ext cx="762000" cy="259045"/>
    <xdr:sp macro="" textlink="">
      <xdr:nvSpPr>
        <xdr:cNvPr id="219" name="テキスト ボックス 218"/>
        <xdr:cNvSpPr txBox="1"/>
      </xdr:nvSpPr>
      <xdr:spPr>
        <a:xfrm>
          <a:off x="2844800" y="1412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115300</xdr:rowOff>
    </xdr:from>
    <xdr:to>
      <xdr:col>11</xdr:col>
      <xdr:colOff>82550</xdr:colOff>
      <xdr:row>84</xdr:row>
      <xdr:rowOff>45450</xdr:rowOff>
    </xdr:to>
    <xdr:sp macro="" textlink="">
      <xdr:nvSpPr>
        <xdr:cNvPr id="220" name="楕円 219"/>
        <xdr:cNvSpPr/>
      </xdr:nvSpPr>
      <xdr:spPr>
        <a:xfrm>
          <a:off x="2286000" y="143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55627</xdr:rowOff>
    </xdr:from>
    <xdr:ext cx="762000" cy="259045"/>
    <xdr:sp macro="" textlink="">
      <xdr:nvSpPr>
        <xdr:cNvPr id="221" name="テキスト ボックス 220"/>
        <xdr:cNvSpPr txBox="1"/>
      </xdr:nvSpPr>
      <xdr:spPr>
        <a:xfrm>
          <a:off x="1955800" y="1411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58595</xdr:rowOff>
    </xdr:from>
    <xdr:to>
      <xdr:col>7</xdr:col>
      <xdr:colOff>31750</xdr:colOff>
      <xdr:row>83</xdr:row>
      <xdr:rowOff>160195</xdr:rowOff>
    </xdr:to>
    <xdr:sp macro="" textlink="">
      <xdr:nvSpPr>
        <xdr:cNvPr id="222" name="楕円 221"/>
        <xdr:cNvSpPr/>
      </xdr:nvSpPr>
      <xdr:spPr>
        <a:xfrm>
          <a:off x="1397000" y="142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170372</xdr:rowOff>
    </xdr:from>
    <xdr:ext cx="762000" cy="259045"/>
    <xdr:sp macro="" textlink="">
      <xdr:nvSpPr>
        <xdr:cNvPr id="223" name="テキスト ボックス 222"/>
        <xdr:cNvSpPr txBox="1"/>
      </xdr:nvSpPr>
      <xdr:spPr>
        <a:xfrm>
          <a:off x="1066800" y="1405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ラスパイレス指数は類似団体平均、全国市平均いずれも下回っている。今後も給与の適正化に努める。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9" name="直線コネクタ 258"/>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66221</xdr:rowOff>
    </xdr:to>
    <xdr:cxnSp macro="">
      <xdr:nvCxnSpPr>
        <xdr:cNvPr id="262" name="直線コネクタ 261"/>
        <xdr:cNvCxnSpPr/>
      </xdr:nvCxnSpPr>
      <xdr:spPr>
        <a:xfrm>
          <a:off x="15290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134257</xdr:rowOff>
    </xdr:to>
    <xdr:cxnSp macro="">
      <xdr:nvCxnSpPr>
        <xdr:cNvPr id="265" name="直線コネクタ 264"/>
        <xdr:cNvCxnSpPr/>
      </xdr:nvCxnSpPr>
      <xdr:spPr>
        <a:xfrm>
          <a:off x="14401800" y="143809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83</xdr:row>
      <xdr:rowOff>150586</xdr:rowOff>
    </xdr:to>
    <xdr:cxnSp macro="">
      <xdr:nvCxnSpPr>
        <xdr:cNvPr id="268" name="直線コネクタ 267"/>
        <xdr:cNvCxnSpPr/>
      </xdr:nvCxnSpPr>
      <xdr:spPr>
        <a:xfrm>
          <a:off x="13512800" y="14380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2" name="テキスト ボックス 271"/>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0" name="楕円 279"/>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1" name="テキスト ボックス 280"/>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2" name="楕円 281"/>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3" name="テキスト ボックス 282"/>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4" name="楕円 283"/>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5" name="テキスト ボックス 284"/>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6" name="楕円 285"/>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7" name="テキスト ボックス 286"/>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a:t>
          </a:r>
          <a:r>
            <a:rPr kumimoji="1" lang="en-US" altLang="ja-JP" sz="1100">
              <a:solidFill>
                <a:schemeClr val="dk1"/>
              </a:solidFill>
              <a:effectLst/>
              <a:latin typeface="+mn-lt"/>
              <a:ea typeface="+mn-ea"/>
              <a:cs typeface="+mn-cs"/>
            </a:rPr>
            <a:t>0.69</a:t>
          </a:r>
          <a:r>
            <a:rPr kumimoji="1" lang="ja-JP" altLang="ja-JP" sz="1100">
              <a:solidFill>
                <a:schemeClr val="dk1"/>
              </a:solidFill>
              <a:effectLst/>
              <a:latin typeface="+mn-lt"/>
              <a:ea typeface="+mn-ea"/>
              <a:cs typeface="+mn-cs"/>
            </a:rPr>
            <a:t>ポイント上回っているが、全国平均、県平均は下回っている。今後も「定員適正化計画」に基づき職員数の適正化に努める。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103294</xdr:rowOff>
    </xdr:from>
    <xdr:to>
      <xdr:col>81</xdr:col>
      <xdr:colOff>44450</xdr:colOff>
      <xdr:row>61</xdr:row>
      <xdr:rowOff>113347</xdr:rowOff>
    </xdr:to>
    <xdr:cxnSp macro="">
      <xdr:nvCxnSpPr>
        <xdr:cNvPr id="322" name="直線コネクタ 321"/>
        <xdr:cNvCxnSpPr/>
      </xdr:nvCxnSpPr>
      <xdr:spPr>
        <a:xfrm>
          <a:off x="16179800" y="10561744"/>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103294</xdr:rowOff>
    </xdr:from>
    <xdr:to>
      <xdr:col>77</xdr:col>
      <xdr:colOff>44450</xdr:colOff>
      <xdr:row>61</xdr:row>
      <xdr:rowOff>107315</xdr:rowOff>
    </xdr:to>
    <xdr:cxnSp macro="">
      <xdr:nvCxnSpPr>
        <xdr:cNvPr id="325" name="直線コネクタ 324"/>
        <xdr:cNvCxnSpPr/>
      </xdr:nvCxnSpPr>
      <xdr:spPr>
        <a:xfrm flipV="1">
          <a:off x="15290800" y="1056174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107315</xdr:rowOff>
    </xdr:from>
    <xdr:to>
      <xdr:col>72</xdr:col>
      <xdr:colOff>203200</xdr:colOff>
      <xdr:row>61</xdr:row>
      <xdr:rowOff>109326</xdr:rowOff>
    </xdr:to>
    <xdr:cxnSp macro="">
      <xdr:nvCxnSpPr>
        <xdr:cNvPr id="328" name="直線コネクタ 327"/>
        <xdr:cNvCxnSpPr/>
      </xdr:nvCxnSpPr>
      <xdr:spPr>
        <a:xfrm flipV="1">
          <a:off x="14401800" y="1056576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109326</xdr:rowOff>
    </xdr:from>
    <xdr:to>
      <xdr:col>68</xdr:col>
      <xdr:colOff>152400</xdr:colOff>
      <xdr:row>61</xdr:row>
      <xdr:rowOff>125413</xdr:rowOff>
    </xdr:to>
    <xdr:cxnSp macro="">
      <xdr:nvCxnSpPr>
        <xdr:cNvPr id="331" name="直線コネクタ 330"/>
        <xdr:cNvCxnSpPr/>
      </xdr:nvCxnSpPr>
      <xdr:spPr>
        <a:xfrm flipV="1">
          <a:off x="13512800" y="1056777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18309</xdr:rowOff>
    </xdr:from>
    <xdr:to>
      <xdr:col>68</xdr:col>
      <xdr:colOff>203200</xdr:colOff>
      <xdr:row>61</xdr:row>
      <xdr:rowOff>119909</xdr:rowOff>
    </xdr:to>
    <xdr:sp macro="" textlink="">
      <xdr:nvSpPr>
        <xdr:cNvPr id="332" name="フローチャート: 判断 331"/>
        <xdr:cNvSpPr/>
      </xdr:nvSpPr>
      <xdr:spPr>
        <a:xfrm>
          <a:off x="14351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130086</xdr:rowOff>
    </xdr:from>
    <xdr:ext cx="762000" cy="259045"/>
    <xdr:sp macro="" textlink="">
      <xdr:nvSpPr>
        <xdr:cNvPr id="333" name="テキスト ボックス 332"/>
        <xdr:cNvSpPr txBox="1"/>
      </xdr:nvSpPr>
      <xdr:spPr>
        <a:xfrm>
          <a:off x="14020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34" name="フローチャート: 判断 333"/>
        <xdr:cNvSpPr/>
      </xdr:nvSpPr>
      <xdr:spPr>
        <a:xfrm>
          <a:off x="13462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136119</xdr:rowOff>
    </xdr:from>
    <xdr:ext cx="762000" cy="259045"/>
    <xdr:sp macro="" textlink="">
      <xdr:nvSpPr>
        <xdr:cNvPr id="335" name="テキスト ボックス 334"/>
        <xdr:cNvSpPr txBox="1"/>
      </xdr:nvSpPr>
      <xdr:spPr>
        <a:xfrm>
          <a:off x="13131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62547</xdr:rowOff>
    </xdr:from>
    <xdr:to>
      <xdr:col>81</xdr:col>
      <xdr:colOff>95250</xdr:colOff>
      <xdr:row>61</xdr:row>
      <xdr:rowOff>164147</xdr:rowOff>
    </xdr:to>
    <xdr:sp macro="" textlink="">
      <xdr:nvSpPr>
        <xdr:cNvPr id="341" name="楕円 340"/>
        <xdr:cNvSpPr/>
      </xdr:nvSpPr>
      <xdr:spPr>
        <a:xfrm>
          <a:off x="169672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34624</xdr:rowOff>
    </xdr:from>
    <xdr:ext cx="762000" cy="259045"/>
    <xdr:sp macro="" textlink="">
      <xdr:nvSpPr>
        <xdr:cNvPr id="342" name="定員管理の状況該当値テキスト"/>
        <xdr:cNvSpPr txBox="1"/>
      </xdr:nvSpPr>
      <xdr:spPr>
        <a:xfrm>
          <a:off x="17106900" y="1049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52494</xdr:rowOff>
    </xdr:from>
    <xdr:to>
      <xdr:col>77</xdr:col>
      <xdr:colOff>95250</xdr:colOff>
      <xdr:row>61</xdr:row>
      <xdr:rowOff>154094</xdr:rowOff>
    </xdr:to>
    <xdr:sp macro="" textlink="">
      <xdr:nvSpPr>
        <xdr:cNvPr id="343" name="楕円 342"/>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138871</xdr:rowOff>
    </xdr:from>
    <xdr:ext cx="736600" cy="259045"/>
    <xdr:sp macro="" textlink="">
      <xdr:nvSpPr>
        <xdr:cNvPr id="344" name="テキスト ボックス 343"/>
        <xdr:cNvSpPr txBox="1"/>
      </xdr:nvSpPr>
      <xdr:spPr>
        <a:xfrm>
          <a:off x="15798800" y="1059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45" name="楕円 344"/>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142892</xdr:rowOff>
    </xdr:from>
    <xdr:ext cx="762000" cy="259045"/>
    <xdr:sp macro="" textlink="">
      <xdr:nvSpPr>
        <xdr:cNvPr id="346" name="テキスト ボックス 345"/>
        <xdr:cNvSpPr txBox="1"/>
      </xdr:nvSpPr>
      <xdr:spPr>
        <a:xfrm>
          <a:off x="14909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58526</xdr:rowOff>
    </xdr:from>
    <xdr:to>
      <xdr:col>68</xdr:col>
      <xdr:colOff>203200</xdr:colOff>
      <xdr:row>61</xdr:row>
      <xdr:rowOff>160126</xdr:rowOff>
    </xdr:to>
    <xdr:sp macro="" textlink="">
      <xdr:nvSpPr>
        <xdr:cNvPr id="347" name="楕円 346"/>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144903</xdr:rowOff>
    </xdr:from>
    <xdr:ext cx="762000" cy="259045"/>
    <xdr:sp macro="" textlink="">
      <xdr:nvSpPr>
        <xdr:cNvPr id="348" name="テキスト ボックス 347"/>
        <xdr:cNvSpPr txBox="1"/>
      </xdr:nvSpPr>
      <xdr:spPr>
        <a:xfrm>
          <a:off x="14020800" y="106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74613</xdr:rowOff>
    </xdr:from>
    <xdr:to>
      <xdr:col>64</xdr:col>
      <xdr:colOff>152400</xdr:colOff>
      <xdr:row>62</xdr:row>
      <xdr:rowOff>4763</xdr:rowOff>
    </xdr:to>
    <xdr:sp macro="" textlink="">
      <xdr:nvSpPr>
        <xdr:cNvPr id="349" name="楕円 348"/>
        <xdr:cNvSpPr/>
      </xdr:nvSpPr>
      <xdr:spPr>
        <a:xfrm>
          <a:off x="13462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160990</xdr:rowOff>
    </xdr:from>
    <xdr:ext cx="762000" cy="259045"/>
    <xdr:sp macro="" textlink="">
      <xdr:nvSpPr>
        <xdr:cNvPr id="350" name="テキスト ボックス 349"/>
        <xdr:cNvSpPr txBox="1"/>
      </xdr:nvSpPr>
      <xdr:spPr>
        <a:xfrm>
          <a:off x="13131800" y="1061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公営企業における準元利償還金の減や、好況による市町村民税の増などにより、</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ポイント減となっているが、類似団体平均を上回っている。　引き続き、普通建設事業の抑制に努めるとともに、収納体制の強化を図り税収確保に努める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157163</xdr:rowOff>
    </xdr:to>
    <xdr:cxnSp macro="">
      <xdr:nvCxnSpPr>
        <xdr:cNvPr id="380" name="直線コネクタ 379"/>
        <xdr:cNvCxnSpPr/>
      </xdr:nvCxnSpPr>
      <xdr:spPr>
        <a:xfrm flipV="1">
          <a:off x="16179800" y="696087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157163</xdr:rowOff>
    </xdr:from>
    <xdr:to>
      <xdr:col>77</xdr:col>
      <xdr:colOff>44450</xdr:colOff>
      <xdr:row>41</xdr:row>
      <xdr:rowOff>15875</xdr:rowOff>
    </xdr:to>
    <xdr:cxnSp macro="">
      <xdr:nvCxnSpPr>
        <xdr:cNvPr id="383" name="直線コネクタ 382"/>
        <xdr:cNvCxnSpPr/>
      </xdr:nvCxnSpPr>
      <xdr:spPr>
        <a:xfrm flipV="1">
          <a:off x="15290800" y="70151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15875</xdr:rowOff>
    </xdr:from>
    <xdr:to>
      <xdr:col>72</xdr:col>
      <xdr:colOff>203200</xdr:colOff>
      <xdr:row>41</xdr:row>
      <xdr:rowOff>46038</xdr:rowOff>
    </xdr:to>
    <xdr:cxnSp macro="">
      <xdr:nvCxnSpPr>
        <xdr:cNvPr id="386" name="直線コネクタ 385"/>
        <xdr:cNvCxnSpPr/>
      </xdr:nvCxnSpPr>
      <xdr:spPr>
        <a:xfrm flipV="1">
          <a:off x="14401800" y="70453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46038</xdr:rowOff>
    </xdr:from>
    <xdr:to>
      <xdr:col>68</xdr:col>
      <xdr:colOff>152400</xdr:colOff>
      <xdr:row>41</xdr:row>
      <xdr:rowOff>124460</xdr:rowOff>
    </xdr:to>
    <xdr:cxnSp macro="">
      <xdr:nvCxnSpPr>
        <xdr:cNvPr id="389" name="直線コネクタ 388"/>
        <xdr:cNvCxnSpPr/>
      </xdr:nvCxnSpPr>
      <xdr:spPr>
        <a:xfrm flipV="1">
          <a:off x="13512800" y="70754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33972</xdr:rowOff>
    </xdr:from>
    <xdr:to>
      <xdr:col>68</xdr:col>
      <xdr:colOff>203200</xdr:colOff>
      <xdr:row>40</xdr:row>
      <xdr:rowOff>135572</xdr:rowOff>
    </xdr:to>
    <xdr:sp macro="" textlink="">
      <xdr:nvSpPr>
        <xdr:cNvPr id="390" name="フローチャート: 判断 389"/>
        <xdr:cNvSpPr/>
      </xdr:nvSpPr>
      <xdr:spPr>
        <a:xfrm>
          <a:off x="14351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145749</xdr:rowOff>
    </xdr:from>
    <xdr:ext cx="762000" cy="259045"/>
    <xdr:sp macro="" textlink="">
      <xdr:nvSpPr>
        <xdr:cNvPr id="391" name="テキスト ボックス 390"/>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9" name="楕円 398"/>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24147</xdr:rowOff>
    </xdr:from>
    <xdr:ext cx="762000" cy="259045"/>
    <xdr:sp macro="" textlink="">
      <xdr:nvSpPr>
        <xdr:cNvPr id="400"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106363</xdr:rowOff>
    </xdr:from>
    <xdr:to>
      <xdr:col>77</xdr:col>
      <xdr:colOff>95250</xdr:colOff>
      <xdr:row>41</xdr:row>
      <xdr:rowOff>36513</xdr:rowOff>
    </xdr:to>
    <xdr:sp macro="" textlink="">
      <xdr:nvSpPr>
        <xdr:cNvPr id="401" name="楕円 400"/>
        <xdr:cNvSpPr/>
      </xdr:nvSpPr>
      <xdr:spPr>
        <a:xfrm>
          <a:off x="16129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21290</xdr:rowOff>
    </xdr:from>
    <xdr:ext cx="736600" cy="259045"/>
    <xdr:sp macro="" textlink="">
      <xdr:nvSpPr>
        <xdr:cNvPr id="402" name="テキスト ボックス 401"/>
        <xdr:cNvSpPr txBox="1"/>
      </xdr:nvSpPr>
      <xdr:spPr>
        <a:xfrm>
          <a:off x="15798800" y="70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136525</xdr:rowOff>
    </xdr:from>
    <xdr:to>
      <xdr:col>73</xdr:col>
      <xdr:colOff>44450</xdr:colOff>
      <xdr:row>41</xdr:row>
      <xdr:rowOff>66675</xdr:rowOff>
    </xdr:to>
    <xdr:sp macro="" textlink="">
      <xdr:nvSpPr>
        <xdr:cNvPr id="403" name="楕円 402"/>
        <xdr:cNvSpPr/>
      </xdr:nvSpPr>
      <xdr:spPr>
        <a:xfrm>
          <a:off x="15240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51452</xdr:rowOff>
    </xdr:from>
    <xdr:ext cx="762000" cy="259045"/>
    <xdr:sp macro="" textlink="">
      <xdr:nvSpPr>
        <xdr:cNvPr id="404" name="テキスト ボックス 403"/>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166688</xdr:rowOff>
    </xdr:from>
    <xdr:to>
      <xdr:col>68</xdr:col>
      <xdr:colOff>203200</xdr:colOff>
      <xdr:row>41</xdr:row>
      <xdr:rowOff>96838</xdr:rowOff>
    </xdr:to>
    <xdr:sp macro="" textlink="">
      <xdr:nvSpPr>
        <xdr:cNvPr id="405" name="楕円 404"/>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81615</xdr:rowOff>
    </xdr:from>
    <xdr:ext cx="762000" cy="259045"/>
    <xdr:sp macro="" textlink="">
      <xdr:nvSpPr>
        <xdr:cNvPr id="406" name="テキスト ボックス 405"/>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7" name="楕円 406"/>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8" name="テキスト ボックス 407"/>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a:t>
          </a:r>
          <a:r>
            <a:rPr kumimoji="1" lang="ja-JP" altLang="en-US" sz="1100">
              <a:solidFill>
                <a:schemeClr val="dk1"/>
              </a:solidFill>
              <a:effectLst/>
              <a:latin typeface="+mn-lt"/>
              <a:ea typeface="+mn-ea"/>
              <a:cs typeface="+mn-cs"/>
            </a:rPr>
            <a:t>方債の発行抑制などによる地方債現在高の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年度では前年度より</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に改善された。</a:t>
          </a:r>
          <a:endParaRPr lang="ja-JP" altLang="ja-JP">
            <a:effectLst/>
          </a:endParaRPr>
        </a:p>
        <a:p>
          <a:r>
            <a:rPr kumimoji="1" lang="ja-JP" altLang="ja-JP" sz="1100">
              <a:solidFill>
                <a:schemeClr val="dk1"/>
              </a:solidFill>
              <a:effectLst/>
              <a:latin typeface="+mn-lt"/>
              <a:ea typeface="+mn-ea"/>
              <a:cs typeface="+mn-cs"/>
            </a:rPr>
            <a:t>　今後も公債費等の義務的経費の削減に取り組み、財政の健全化に努める。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41952</xdr:rowOff>
    </xdr:from>
    <xdr:to>
      <xdr:col>81</xdr:col>
      <xdr:colOff>44450</xdr:colOff>
      <xdr:row>15</xdr:row>
      <xdr:rowOff>30565</xdr:rowOff>
    </xdr:to>
    <xdr:cxnSp macro="">
      <xdr:nvCxnSpPr>
        <xdr:cNvPr id="442" name="直線コネクタ 441"/>
        <xdr:cNvCxnSpPr/>
      </xdr:nvCxnSpPr>
      <xdr:spPr>
        <a:xfrm flipV="1">
          <a:off x="16179800" y="2442252"/>
          <a:ext cx="838200" cy="16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118364</xdr:rowOff>
    </xdr:from>
    <xdr:to>
      <xdr:col>77</xdr:col>
      <xdr:colOff>44450</xdr:colOff>
      <xdr:row>15</xdr:row>
      <xdr:rowOff>30565</xdr:rowOff>
    </xdr:to>
    <xdr:cxnSp macro="">
      <xdr:nvCxnSpPr>
        <xdr:cNvPr id="445" name="直線コネクタ 444"/>
        <xdr:cNvCxnSpPr/>
      </xdr:nvCxnSpPr>
      <xdr:spPr>
        <a:xfrm>
          <a:off x="15290800" y="2518664"/>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7" name="テキスト ボックス 446"/>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118364</xdr:rowOff>
    </xdr:from>
    <xdr:to>
      <xdr:col>72</xdr:col>
      <xdr:colOff>203200</xdr:colOff>
      <xdr:row>15</xdr:row>
      <xdr:rowOff>143976</xdr:rowOff>
    </xdr:to>
    <xdr:cxnSp macro="">
      <xdr:nvCxnSpPr>
        <xdr:cNvPr id="448" name="直線コネクタ 447"/>
        <xdr:cNvCxnSpPr/>
      </xdr:nvCxnSpPr>
      <xdr:spPr>
        <a:xfrm flipV="1">
          <a:off x="14401800" y="2518664"/>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50" name="テキスト ボックス 449"/>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58716</xdr:rowOff>
    </xdr:from>
    <xdr:to>
      <xdr:col>68</xdr:col>
      <xdr:colOff>152400</xdr:colOff>
      <xdr:row>15</xdr:row>
      <xdr:rowOff>143976</xdr:rowOff>
    </xdr:to>
    <xdr:cxnSp macro="">
      <xdr:nvCxnSpPr>
        <xdr:cNvPr id="451" name="直線コネクタ 450"/>
        <xdr:cNvCxnSpPr/>
      </xdr:nvCxnSpPr>
      <xdr:spPr>
        <a:xfrm>
          <a:off x="13512800" y="2630466"/>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69723</xdr:rowOff>
    </xdr:from>
    <xdr:to>
      <xdr:col>68</xdr:col>
      <xdr:colOff>203200</xdr:colOff>
      <xdr:row>16</xdr:row>
      <xdr:rowOff>171323</xdr:rowOff>
    </xdr:to>
    <xdr:sp macro="" textlink="">
      <xdr:nvSpPr>
        <xdr:cNvPr id="452" name="フローチャート: 判断 451"/>
        <xdr:cNvSpPr/>
      </xdr:nvSpPr>
      <xdr:spPr>
        <a:xfrm>
          <a:off x="14351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156100</xdr:rowOff>
    </xdr:from>
    <xdr:ext cx="762000" cy="259045"/>
    <xdr:sp macro="" textlink="">
      <xdr:nvSpPr>
        <xdr:cNvPr id="453" name="テキスト ボックス 452"/>
        <xdr:cNvSpPr txBox="1"/>
      </xdr:nvSpPr>
      <xdr:spPr>
        <a:xfrm>
          <a:off x="14020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31919</xdr:rowOff>
    </xdr:from>
    <xdr:to>
      <xdr:col>64</xdr:col>
      <xdr:colOff>152400</xdr:colOff>
      <xdr:row>16</xdr:row>
      <xdr:rowOff>133519</xdr:rowOff>
    </xdr:to>
    <xdr:sp macro="" textlink="">
      <xdr:nvSpPr>
        <xdr:cNvPr id="454" name="フローチャート: 判断 453"/>
        <xdr:cNvSpPr/>
      </xdr:nvSpPr>
      <xdr:spPr>
        <a:xfrm>
          <a:off x="13462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118296</xdr:rowOff>
    </xdr:from>
    <xdr:ext cx="762000" cy="259045"/>
    <xdr:sp macro="" textlink="">
      <xdr:nvSpPr>
        <xdr:cNvPr id="455" name="テキスト ボックス 454"/>
        <xdr:cNvSpPr txBox="1"/>
      </xdr:nvSpPr>
      <xdr:spPr>
        <a:xfrm>
          <a:off x="13131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162602</xdr:rowOff>
    </xdr:from>
    <xdr:to>
      <xdr:col>81</xdr:col>
      <xdr:colOff>95250</xdr:colOff>
      <xdr:row>14</xdr:row>
      <xdr:rowOff>92752</xdr:rowOff>
    </xdr:to>
    <xdr:sp macro="" textlink="">
      <xdr:nvSpPr>
        <xdr:cNvPr id="461" name="楕円 460"/>
        <xdr:cNvSpPr/>
      </xdr:nvSpPr>
      <xdr:spPr>
        <a:xfrm>
          <a:off x="169672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83879</xdr:rowOff>
    </xdr:from>
    <xdr:ext cx="762000" cy="259045"/>
    <xdr:sp macro="" textlink="">
      <xdr:nvSpPr>
        <xdr:cNvPr id="462" name="将来負担の状況該当値テキスト"/>
        <xdr:cNvSpPr txBox="1"/>
      </xdr:nvSpPr>
      <xdr:spPr>
        <a:xfrm>
          <a:off x="17106900" y="23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151215</xdr:rowOff>
    </xdr:from>
    <xdr:to>
      <xdr:col>77</xdr:col>
      <xdr:colOff>95250</xdr:colOff>
      <xdr:row>15</xdr:row>
      <xdr:rowOff>81365</xdr:rowOff>
    </xdr:to>
    <xdr:sp macro="" textlink="">
      <xdr:nvSpPr>
        <xdr:cNvPr id="463" name="楕円 462"/>
        <xdr:cNvSpPr/>
      </xdr:nvSpPr>
      <xdr:spPr>
        <a:xfrm>
          <a:off x="16129000" y="25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91542</xdr:rowOff>
    </xdr:from>
    <xdr:ext cx="736600" cy="259045"/>
    <xdr:sp macro="" textlink="">
      <xdr:nvSpPr>
        <xdr:cNvPr id="464" name="テキスト ボックス 463"/>
        <xdr:cNvSpPr txBox="1"/>
      </xdr:nvSpPr>
      <xdr:spPr>
        <a:xfrm>
          <a:off x="15798800" y="232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67564</xdr:rowOff>
    </xdr:from>
    <xdr:to>
      <xdr:col>73</xdr:col>
      <xdr:colOff>44450</xdr:colOff>
      <xdr:row>14</xdr:row>
      <xdr:rowOff>169164</xdr:rowOff>
    </xdr:to>
    <xdr:sp macro="" textlink="">
      <xdr:nvSpPr>
        <xdr:cNvPr id="465" name="楕円 464"/>
        <xdr:cNvSpPr/>
      </xdr:nvSpPr>
      <xdr:spPr>
        <a:xfrm>
          <a:off x="15240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7891</xdr:rowOff>
    </xdr:from>
    <xdr:ext cx="762000" cy="259045"/>
    <xdr:sp macro="" textlink="">
      <xdr:nvSpPr>
        <xdr:cNvPr id="466" name="テキスト ボックス 465"/>
        <xdr:cNvSpPr txBox="1"/>
      </xdr:nvSpPr>
      <xdr:spPr>
        <a:xfrm>
          <a:off x="14909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93176</xdr:rowOff>
    </xdr:from>
    <xdr:to>
      <xdr:col>68</xdr:col>
      <xdr:colOff>203200</xdr:colOff>
      <xdr:row>16</xdr:row>
      <xdr:rowOff>23326</xdr:rowOff>
    </xdr:to>
    <xdr:sp macro="" textlink="">
      <xdr:nvSpPr>
        <xdr:cNvPr id="467" name="楕円 466"/>
        <xdr:cNvSpPr/>
      </xdr:nvSpPr>
      <xdr:spPr>
        <a:xfrm>
          <a:off x="14351000" y="26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33503</xdr:rowOff>
    </xdr:from>
    <xdr:ext cx="762000" cy="259045"/>
    <xdr:sp macro="" textlink="">
      <xdr:nvSpPr>
        <xdr:cNvPr id="468" name="テキスト ボックス 467"/>
        <xdr:cNvSpPr txBox="1"/>
      </xdr:nvSpPr>
      <xdr:spPr>
        <a:xfrm>
          <a:off x="14020800" y="243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7916</xdr:rowOff>
    </xdr:from>
    <xdr:to>
      <xdr:col>64</xdr:col>
      <xdr:colOff>152400</xdr:colOff>
      <xdr:row>15</xdr:row>
      <xdr:rowOff>109516</xdr:rowOff>
    </xdr:to>
    <xdr:sp macro="" textlink="">
      <xdr:nvSpPr>
        <xdr:cNvPr id="469" name="楕円 468"/>
        <xdr:cNvSpPr/>
      </xdr:nvSpPr>
      <xdr:spPr>
        <a:xfrm>
          <a:off x="13462000" y="25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119693</xdr:rowOff>
    </xdr:from>
    <xdr:ext cx="762000" cy="259045"/>
    <xdr:sp macro="" textlink="">
      <xdr:nvSpPr>
        <xdr:cNvPr id="470" name="テキスト ボックス 469"/>
        <xdr:cNvSpPr txBox="1"/>
      </xdr:nvSpPr>
      <xdr:spPr>
        <a:xfrm>
          <a:off x="13131800" y="234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54,873
54,363
17.37
27,397,236
26,364,453
787,297
12,130,292
19,534,217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「定員適正化計画」に基づく職員数削減の推進により、人件費については</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年度まで類似団体平均を下回る値で推移していたが、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年度より国家公務員の削減と同様の給与減額の復元や、人事院勧告のプラス改定の影響により類似団体平均を上回る結果となっている。</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年度においては定年退職者と新規採用職員による新陳代謝</a:t>
          </a:r>
          <a:r>
            <a:rPr kumimoji="1" lang="ja-JP" altLang="en-US" sz="1100">
              <a:solidFill>
                <a:schemeClr val="dk1"/>
              </a:solidFill>
              <a:effectLst/>
              <a:latin typeface="+mn-lt"/>
              <a:ea typeface="+mn-ea"/>
              <a:cs typeface="+mn-cs"/>
            </a:rPr>
            <a:t>や時間外手当の減などにより</a:t>
          </a:r>
          <a:r>
            <a:rPr kumimoji="1" lang="ja-JP" altLang="ja-JP" sz="1100">
              <a:solidFill>
                <a:schemeClr val="dk1"/>
              </a:solidFill>
              <a:effectLst/>
              <a:latin typeface="+mn-lt"/>
              <a:ea typeface="+mn-ea"/>
              <a:cs typeface="+mn-cs"/>
            </a:rPr>
            <a:t>、前年度より減額となっている。引き続き行財政改革への取り組みを通じて人件費の削減に努める。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138430</xdr:rowOff>
    </xdr:to>
    <xdr:cxnSp macro="">
      <xdr:nvCxnSpPr>
        <xdr:cNvPr id="66" name="直線コネクタ 65"/>
        <xdr:cNvCxnSpPr/>
      </xdr:nvCxnSpPr>
      <xdr:spPr>
        <a:xfrm flipV="1">
          <a:off x="3987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12700</xdr:rowOff>
    </xdr:to>
    <xdr:cxnSp macro="">
      <xdr:nvCxnSpPr>
        <xdr:cNvPr id="69" name="直線コネクタ 68"/>
        <xdr:cNvCxnSpPr/>
      </xdr:nvCxnSpPr>
      <xdr:spPr>
        <a:xfrm flipV="1">
          <a:off x="3098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104140</xdr:rowOff>
    </xdr:to>
    <xdr:cxnSp macro="">
      <xdr:nvCxnSpPr>
        <xdr:cNvPr id="72" name="直線コネクタ 71"/>
        <xdr:cNvCxnSpPr/>
      </xdr:nvCxnSpPr>
      <xdr:spPr>
        <a:xfrm flipV="1">
          <a:off x="2209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104140</xdr:rowOff>
    </xdr:to>
    <xdr:cxnSp macro="">
      <xdr:nvCxnSpPr>
        <xdr:cNvPr id="75" name="直線コネクタ 74"/>
        <xdr:cNvCxnSpPr/>
      </xdr:nvCxnSpPr>
      <xdr:spPr>
        <a:xfrm>
          <a:off x="1320800" y="64592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80010</xdr:rowOff>
    </xdr:from>
    <xdr:to>
      <xdr:col>11</xdr:col>
      <xdr:colOff>60325</xdr:colOff>
      <xdr:row>38</xdr:row>
      <xdr:rowOff>10160</xdr:rowOff>
    </xdr:to>
    <xdr:sp macro="" textlink="">
      <xdr:nvSpPr>
        <xdr:cNvPr id="76" name="フローチャート: 判断 75"/>
        <xdr:cNvSpPr/>
      </xdr:nvSpPr>
      <xdr:spPr>
        <a:xfrm>
          <a:off x="2159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20337</xdr:rowOff>
    </xdr:from>
    <xdr:ext cx="762000" cy="259045"/>
    <xdr:sp macro="" textlink="">
      <xdr:nvSpPr>
        <xdr:cNvPr id="77" name="テキスト ボックス 76"/>
        <xdr:cNvSpPr txBox="1"/>
      </xdr:nvSpPr>
      <xdr:spPr>
        <a:xfrm>
          <a:off x="1828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94" name="テキスト ボックス 93"/>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物件費に係る経常収支比率は、類似団体平均より低い傾向が続いている</a:t>
          </a:r>
          <a:r>
            <a:rPr kumimoji="1" lang="ja-JP" altLang="en-US" sz="1100">
              <a:solidFill>
                <a:schemeClr val="dk1"/>
              </a:solidFill>
              <a:effectLst/>
              <a:latin typeface="+mn-lt"/>
              <a:ea typeface="+mn-ea"/>
              <a:cs typeface="+mn-cs"/>
            </a:rPr>
            <a:t>が、年々増加しており、平成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年度では</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12.2%</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施設の維持管理経費</a:t>
          </a:r>
          <a:r>
            <a:rPr kumimoji="1" lang="ja-JP" altLang="en-US" sz="1100">
              <a:solidFill>
                <a:schemeClr val="dk1"/>
              </a:solidFill>
              <a:effectLst/>
              <a:latin typeface="+mn-lt"/>
              <a:ea typeface="+mn-ea"/>
              <a:cs typeface="+mn-cs"/>
            </a:rPr>
            <a:t>での</a:t>
          </a:r>
          <a:r>
            <a:rPr kumimoji="1" lang="ja-JP" altLang="ja-JP" sz="1100">
              <a:solidFill>
                <a:schemeClr val="dk1"/>
              </a:solidFill>
              <a:effectLst/>
              <a:latin typeface="+mn-lt"/>
              <a:ea typeface="+mn-ea"/>
              <a:cs typeface="+mn-cs"/>
            </a:rPr>
            <a:t>増大が見込まれるため、一件審査方式による予算編成</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、物件費の抑制に努め</a:t>
          </a:r>
          <a:r>
            <a:rPr kumimoji="1" lang="ja-JP" altLang="en-US" sz="1100">
              <a:solidFill>
                <a:schemeClr val="dk1"/>
              </a:solidFill>
              <a:effectLst/>
              <a:latin typeface="+mn-lt"/>
              <a:ea typeface="+mn-ea"/>
              <a:cs typeface="+mn-cs"/>
            </a:rPr>
            <a:t>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99568</xdr:rowOff>
    </xdr:to>
    <xdr:cxnSp macro="">
      <xdr:nvCxnSpPr>
        <xdr:cNvPr id="125" name="直線コネクタ 124"/>
        <xdr:cNvCxnSpPr/>
      </xdr:nvCxnSpPr>
      <xdr:spPr>
        <a:xfrm>
          <a:off x="15671800" y="24175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143002</xdr:rowOff>
    </xdr:from>
    <xdr:to>
      <xdr:col>78</xdr:col>
      <xdr:colOff>69850</xdr:colOff>
      <xdr:row>14</xdr:row>
      <xdr:rowOff>17272</xdr:rowOff>
    </xdr:to>
    <xdr:cxnSp macro="">
      <xdr:nvCxnSpPr>
        <xdr:cNvPr id="128" name="直線コネクタ 127"/>
        <xdr:cNvCxnSpPr/>
      </xdr:nvCxnSpPr>
      <xdr:spPr>
        <a:xfrm>
          <a:off x="14782800" y="23718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143002</xdr:rowOff>
    </xdr:from>
    <xdr:to>
      <xdr:col>73</xdr:col>
      <xdr:colOff>180975</xdr:colOff>
      <xdr:row>13</xdr:row>
      <xdr:rowOff>143002</xdr:rowOff>
    </xdr:to>
    <xdr:cxnSp macro="">
      <xdr:nvCxnSpPr>
        <xdr:cNvPr id="131" name="直線コネクタ 130"/>
        <xdr:cNvCxnSpPr/>
      </xdr:nvCxnSpPr>
      <xdr:spPr>
        <a:xfrm>
          <a:off x="13893800" y="2371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51562</xdr:rowOff>
    </xdr:from>
    <xdr:to>
      <xdr:col>69</xdr:col>
      <xdr:colOff>92075</xdr:colOff>
      <xdr:row>13</xdr:row>
      <xdr:rowOff>143002</xdr:rowOff>
    </xdr:to>
    <xdr:cxnSp macro="">
      <xdr:nvCxnSpPr>
        <xdr:cNvPr id="134" name="直線コネクタ 133"/>
        <xdr:cNvCxnSpPr/>
      </xdr:nvCxnSpPr>
      <xdr:spPr>
        <a:xfrm>
          <a:off x="13004800" y="22804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69342</xdr:rowOff>
    </xdr:from>
    <xdr:to>
      <xdr:col>69</xdr:col>
      <xdr:colOff>142875</xdr:colOff>
      <xdr:row>15</xdr:row>
      <xdr:rowOff>170942</xdr:rowOff>
    </xdr:to>
    <xdr:sp macro="" textlink="">
      <xdr:nvSpPr>
        <xdr:cNvPr id="135" name="フローチャート: 判断 134"/>
        <xdr:cNvSpPr/>
      </xdr:nvSpPr>
      <xdr:spPr>
        <a:xfrm>
          <a:off x="13843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155719</xdr:rowOff>
    </xdr:from>
    <xdr:ext cx="762000" cy="259045"/>
    <xdr:sp macro="" textlink="">
      <xdr:nvSpPr>
        <xdr:cNvPr id="136" name="テキスト ボックス 135"/>
        <xdr:cNvSpPr txBox="1"/>
      </xdr:nvSpPr>
      <xdr:spPr>
        <a:xfrm>
          <a:off x="13512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37" name="フローチャート: 判断 136"/>
        <xdr:cNvSpPr/>
      </xdr:nvSpPr>
      <xdr:spPr>
        <a:xfrm>
          <a:off x="12954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100855</xdr:rowOff>
    </xdr:from>
    <xdr:ext cx="762000" cy="259045"/>
    <xdr:sp macro="" textlink="">
      <xdr:nvSpPr>
        <xdr:cNvPr id="138" name="テキスト ボックス 137"/>
        <xdr:cNvSpPr txBox="1"/>
      </xdr:nvSpPr>
      <xdr:spPr>
        <a:xfrm>
          <a:off x="12623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48768</xdr:rowOff>
    </xdr:from>
    <xdr:to>
      <xdr:col>82</xdr:col>
      <xdr:colOff>158750</xdr:colOff>
      <xdr:row>14</xdr:row>
      <xdr:rowOff>150368</xdr:rowOff>
    </xdr:to>
    <xdr:sp macro="" textlink="">
      <xdr:nvSpPr>
        <xdr:cNvPr id="144" name="楕円 143"/>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65295</xdr:rowOff>
    </xdr:from>
    <xdr:ext cx="762000" cy="259045"/>
    <xdr:sp macro="" textlink="">
      <xdr:nvSpPr>
        <xdr:cNvPr id="145" name="物件費該当値テキスト"/>
        <xdr:cNvSpPr txBox="1"/>
      </xdr:nvSpPr>
      <xdr:spPr>
        <a:xfrm>
          <a:off x="16598900" y="229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137922</xdr:rowOff>
    </xdr:from>
    <xdr:to>
      <xdr:col>78</xdr:col>
      <xdr:colOff>120650</xdr:colOff>
      <xdr:row>14</xdr:row>
      <xdr:rowOff>68072</xdr:rowOff>
    </xdr:to>
    <xdr:sp macro="" textlink="">
      <xdr:nvSpPr>
        <xdr:cNvPr id="146" name="楕円 145"/>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78249</xdr:rowOff>
    </xdr:from>
    <xdr:ext cx="736600" cy="259045"/>
    <xdr:sp macro="" textlink="">
      <xdr:nvSpPr>
        <xdr:cNvPr id="147" name="テキスト ボックス 146"/>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92202</xdr:rowOff>
    </xdr:from>
    <xdr:to>
      <xdr:col>74</xdr:col>
      <xdr:colOff>31750</xdr:colOff>
      <xdr:row>14</xdr:row>
      <xdr:rowOff>22352</xdr:rowOff>
    </xdr:to>
    <xdr:sp macro="" textlink="">
      <xdr:nvSpPr>
        <xdr:cNvPr id="148" name="楕円 147"/>
        <xdr:cNvSpPr/>
      </xdr:nvSpPr>
      <xdr:spPr>
        <a:xfrm>
          <a:off x="14732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32529</xdr:rowOff>
    </xdr:from>
    <xdr:ext cx="762000" cy="259045"/>
    <xdr:sp macro="" textlink="">
      <xdr:nvSpPr>
        <xdr:cNvPr id="149" name="テキスト ボックス 148"/>
        <xdr:cNvSpPr txBox="1"/>
      </xdr:nvSpPr>
      <xdr:spPr>
        <a:xfrm>
          <a:off x="14401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92202</xdr:rowOff>
    </xdr:from>
    <xdr:to>
      <xdr:col>69</xdr:col>
      <xdr:colOff>142875</xdr:colOff>
      <xdr:row>14</xdr:row>
      <xdr:rowOff>22352</xdr:rowOff>
    </xdr:to>
    <xdr:sp macro="" textlink="">
      <xdr:nvSpPr>
        <xdr:cNvPr id="150" name="楕円 149"/>
        <xdr:cNvSpPr/>
      </xdr:nvSpPr>
      <xdr:spPr>
        <a:xfrm>
          <a:off x="13843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32529</xdr:rowOff>
    </xdr:from>
    <xdr:ext cx="762000" cy="259045"/>
    <xdr:sp macro="" textlink="">
      <xdr:nvSpPr>
        <xdr:cNvPr id="151" name="テキスト ボックス 150"/>
        <xdr:cNvSpPr txBox="1"/>
      </xdr:nvSpPr>
      <xdr:spPr>
        <a:xfrm>
          <a:off x="13512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xdr:rowOff>
    </xdr:from>
    <xdr:to>
      <xdr:col>65</xdr:col>
      <xdr:colOff>53975</xdr:colOff>
      <xdr:row>13</xdr:row>
      <xdr:rowOff>102362</xdr:rowOff>
    </xdr:to>
    <xdr:sp macro="" textlink="">
      <xdr:nvSpPr>
        <xdr:cNvPr id="152" name="楕円 151"/>
        <xdr:cNvSpPr/>
      </xdr:nvSpPr>
      <xdr:spPr>
        <a:xfrm>
          <a:off x="12954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112539</xdr:rowOff>
    </xdr:from>
    <xdr:ext cx="762000" cy="259045"/>
    <xdr:sp macro="" textlink="">
      <xdr:nvSpPr>
        <xdr:cNvPr id="153" name="テキスト ボックス 152"/>
        <xdr:cNvSpPr txBox="1"/>
      </xdr:nvSpPr>
      <xdr:spPr>
        <a:xfrm>
          <a:off x="12623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扶助費にかかる経常収支比率は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前年度比較で</a:t>
          </a:r>
          <a:r>
            <a:rPr kumimoji="1" lang="ja-JP" altLang="en-US" sz="1100">
              <a:solidFill>
                <a:schemeClr val="dk1"/>
              </a:solidFill>
              <a:effectLst/>
              <a:latin typeface="+mn-lt"/>
              <a:ea typeface="+mn-ea"/>
              <a:cs typeface="+mn-cs"/>
            </a:rPr>
            <a:t>横ばいと</a:t>
          </a:r>
          <a:r>
            <a:rPr kumimoji="1" lang="ja-JP" altLang="ja-JP" sz="1100">
              <a:solidFill>
                <a:schemeClr val="dk1"/>
              </a:solidFill>
              <a:effectLst/>
              <a:latin typeface="+mn-lt"/>
              <a:ea typeface="+mn-ea"/>
              <a:cs typeface="+mn-cs"/>
            </a:rPr>
            <a:t>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今後は高齢化の進展</a:t>
          </a:r>
          <a:r>
            <a:rPr kumimoji="1" lang="ja-JP" altLang="en-US" sz="1100">
              <a:solidFill>
                <a:schemeClr val="dk1"/>
              </a:solidFill>
              <a:effectLst/>
              <a:latin typeface="+mn-lt"/>
              <a:ea typeface="+mn-ea"/>
              <a:cs typeface="+mn-cs"/>
            </a:rPr>
            <a:t>などでの</a:t>
          </a:r>
          <a:r>
            <a:rPr kumimoji="1" lang="ja-JP" altLang="ja-JP" sz="1100">
              <a:solidFill>
                <a:schemeClr val="dk1"/>
              </a:solidFill>
              <a:effectLst/>
              <a:latin typeface="+mn-lt"/>
              <a:ea typeface="+mn-ea"/>
              <a:cs typeface="+mn-cs"/>
            </a:rPr>
            <a:t>社会保障関係費の上昇</a:t>
          </a:r>
          <a:r>
            <a:rPr kumimoji="1" lang="ja-JP" altLang="en-US" sz="1100">
              <a:solidFill>
                <a:schemeClr val="dk1"/>
              </a:solidFill>
              <a:effectLst/>
              <a:latin typeface="+mn-lt"/>
              <a:ea typeface="+mn-ea"/>
              <a:cs typeface="+mn-cs"/>
            </a:rPr>
            <a:t>により、増加</a:t>
          </a:r>
          <a:r>
            <a:rPr kumimoji="1" lang="ja-JP" altLang="ja-JP" sz="1100">
              <a:solidFill>
                <a:schemeClr val="dk1"/>
              </a:solidFill>
              <a:effectLst/>
              <a:latin typeface="+mn-lt"/>
              <a:ea typeface="+mn-ea"/>
              <a:cs typeface="+mn-cs"/>
            </a:rPr>
            <a:t>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54</xdr:row>
      <xdr:rowOff>148772</xdr:rowOff>
    </xdr:to>
    <xdr:cxnSp macro="">
      <xdr:nvCxnSpPr>
        <xdr:cNvPr id="188" name="直線コネクタ 187"/>
        <xdr:cNvCxnSpPr/>
      </xdr:nvCxnSpPr>
      <xdr:spPr>
        <a:xfrm>
          <a:off x="3987800" y="9407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148772</xdr:rowOff>
    </xdr:to>
    <xdr:cxnSp macro="">
      <xdr:nvCxnSpPr>
        <xdr:cNvPr id="191" name="直線コネクタ 190"/>
        <xdr:cNvCxnSpPr/>
      </xdr:nvCxnSpPr>
      <xdr:spPr>
        <a:xfrm>
          <a:off x="3098800" y="9385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137885</xdr:rowOff>
    </xdr:to>
    <xdr:cxnSp macro="">
      <xdr:nvCxnSpPr>
        <xdr:cNvPr id="194" name="直線コネクタ 193"/>
        <xdr:cNvCxnSpPr/>
      </xdr:nvCxnSpPr>
      <xdr:spPr>
        <a:xfrm flipV="1">
          <a:off x="2209800" y="9385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72572</xdr:rowOff>
    </xdr:from>
    <xdr:to>
      <xdr:col>11</xdr:col>
      <xdr:colOff>9525</xdr:colOff>
      <xdr:row>54</xdr:row>
      <xdr:rowOff>137885</xdr:rowOff>
    </xdr:to>
    <xdr:cxnSp macro="">
      <xdr:nvCxnSpPr>
        <xdr:cNvPr id="197" name="直線コネクタ 196"/>
        <xdr:cNvCxnSpPr/>
      </xdr:nvCxnSpPr>
      <xdr:spPr>
        <a:xfrm>
          <a:off x="1320800" y="9330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155122</xdr:rowOff>
    </xdr:from>
    <xdr:to>
      <xdr:col>11</xdr:col>
      <xdr:colOff>60325</xdr:colOff>
      <xdr:row>56</xdr:row>
      <xdr:rowOff>85272</xdr:rowOff>
    </xdr:to>
    <xdr:sp macro="" textlink="">
      <xdr:nvSpPr>
        <xdr:cNvPr id="198" name="フローチャート: 判断 197"/>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199" name="テキスト ボックス 198"/>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7" name="楕円 206"/>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8"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09" name="楕円 208"/>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10" name="テキスト ボックス 209"/>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3" name="楕円 212"/>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4" name="テキスト ボックス 213"/>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15" name="楕円 214"/>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16" name="テキスト ボックス 215"/>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その他に係る経常収支比率は、類似団体平均より大幅な増加で推移しており、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年度も類似団体平均と比べて</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となった。その他に含まれる経費は、維持補修費と繰出金である。</a:t>
          </a:r>
          <a:endParaRPr lang="ja-JP" altLang="ja-JP" sz="1400">
            <a:effectLst/>
          </a:endParaRPr>
        </a:p>
        <a:p>
          <a:r>
            <a:rPr kumimoji="1" lang="ja-JP" altLang="ja-JP" sz="1100">
              <a:solidFill>
                <a:schemeClr val="dk1"/>
              </a:solidFill>
              <a:effectLst/>
              <a:latin typeface="+mn-lt"/>
              <a:ea typeface="+mn-ea"/>
              <a:cs typeface="+mn-cs"/>
            </a:rPr>
            <a:t>　本市の場合は、社会保障関係の特別会計のほか、交通会計や市場会計など独自の会計が多</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、各会計への繰出金が</a:t>
          </a:r>
          <a:r>
            <a:rPr kumimoji="1" lang="ja-JP" altLang="en-US" sz="1100">
              <a:solidFill>
                <a:schemeClr val="dk1"/>
              </a:solidFill>
              <a:effectLst/>
              <a:latin typeface="+mn-lt"/>
              <a:ea typeface="+mn-ea"/>
              <a:cs typeface="+mn-cs"/>
            </a:rPr>
            <a:t>大きい</a:t>
          </a:r>
          <a:r>
            <a:rPr kumimoji="1" lang="ja-JP" altLang="ja-JP" sz="1100">
              <a:solidFill>
                <a:schemeClr val="dk1"/>
              </a:solidFill>
              <a:effectLst/>
              <a:latin typeface="+mn-lt"/>
              <a:ea typeface="+mn-ea"/>
              <a:cs typeface="+mn-cs"/>
            </a:rPr>
            <a:t>ことが要因としてあげられる。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115570</xdr:rowOff>
    </xdr:from>
    <xdr:to>
      <xdr:col>82</xdr:col>
      <xdr:colOff>107950</xdr:colOff>
      <xdr:row>62</xdr:row>
      <xdr:rowOff>20320</xdr:rowOff>
    </xdr:to>
    <xdr:cxnSp macro="">
      <xdr:nvCxnSpPr>
        <xdr:cNvPr id="249" name="直線コネクタ 248"/>
        <xdr:cNvCxnSpPr/>
      </xdr:nvCxnSpPr>
      <xdr:spPr>
        <a:xfrm flipV="1">
          <a:off x="15671800" y="10574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138430</xdr:rowOff>
    </xdr:from>
    <xdr:to>
      <xdr:col>78</xdr:col>
      <xdr:colOff>69850</xdr:colOff>
      <xdr:row>62</xdr:row>
      <xdr:rowOff>20320</xdr:rowOff>
    </xdr:to>
    <xdr:cxnSp macro="">
      <xdr:nvCxnSpPr>
        <xdr:cNvPr id="252" name="直線コネクタ 251"/>
        <xdr:cNvCxnSpPr/>
      </xdr:nvCxnSpPr>
      <xdr:spPr>
        <a:xfrm>
          <a:off x="14782800" y="10596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107950</xdr:rowOff>
    </xdr:from>
    <xdr:to>
      <xdr:col>73</xdr:col>
      <xdr:colOff>180975</xdr:colOff>
      <xdr:row>61</xdr:row>
      <xdr:rowOff>138430</xdr:rowOff>
    </xdr:to>
    <xdr:cxnSp macro="">
      <xdr:nvCxnSpPr>
        <xdr:cNvPr id="255" name="直線コネクタ 254"/>
        <xdr:cNvCxnSpPr/>
      </xdr:nvCxnSpPr>
      <xdr:spPr>
        <a:xfrm>
          <a:off x="13893800" y="1056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85090</xdr:rowOff>
    </xdr:from>
    <xdr:to>
      <xdr:col>69</xdr:col>
      <xdr:colOff>92075</xdr:colOff>
      <xdr:row>61</xdr:row>
      <xdr:rowOff>107950</xdr:rowOff>
    </xdr:to>
    <xdr:cxnSp macro="">
      <xdr:nvCxnSpPr>
        <xdr:cNvPr id="258" name="直線コネクタ 257"/>
        <xdr:cNvCxnSpPr/>
      </xdr:nvCxnSpPr>
      <xdr:spPr>
        <a:xfrm>
          <a:off x="13004800" y="1054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2" name="テキスト ボックス 261"/>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64770</xdr:rowOff>
    </xdr:from>
    <xdr:to>
      <xdr:col>82</xdr:col>
      <xdr:colOff>158750</xdr:colOff>
      <xdr:row>61</xdr:row>
      <xdr:rowOff>166370</xdr:rowOff>
    </xdr:to>
    <xdr:sp macro="" textlink="">
      <xdr:nvSpPr>
        <xdr:cNvPr id="268" name="楕円 267"/>
        <xdr:cNvSpPr/>
      </xdr:nvSpPr>
      <xdr:spPr>
        <a:xfrm>
          <a:off x="164592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144797</xdr:rowOff>
    </xdr:from>
    <xdr:ext cx="762000" cy="259045"/>
    <xdr:sp macro="" textlink="">
      <xdr:nvSpPr>
        <xdr:cNvPr id="269" name="その他該当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140970</xdr:rowOff>
    </xdr:from>
    <xdr:to>
      <xdr:col>78</xdr:col>
      <xdr:colOff>120650</xdr:colOff>
      <xdr:row>62</xdr:row>
      <xdr:rowOff>71120</xdr:rowOff>
    </xdr:to>
    <xdr:sp macro="" textlink="">
      <xdr:nvSpPr>
        <xdr:cNvPr id="270" name="楕円 269"/>
        <xdr:cNvSpPr/>
      </xdr:nvSpPr>
      <xdr:spPr>
        <a:xfrm>
          <a:off x="1562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55897</xdr:rowOff>
    </xdr:from>
    <xdr:ext cx="736600" cy="259045"/>
    <xdr:sp macro="" textlink="">
      <xdr:nvSpPr>
        <xdr:cNvPr id="271" name="テキスト ボックス 270"/>
        <xdr:cNvSpPr txBox="1"/>
      </xdr:nvSpPr>
      <xdr:spPr>
        <a:xfrm>
          <a:off x="15290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87630</xdr:rowOff>
    </xdr:from>
    <xdr:to>
      <xdr:col>74</xdr:col>
      <xdr:colOff>31750</xdr:colOff>
      <xdr:row>62</xdr:row>
      <xdr:rowOff>17780</xdr:rowOff>
    </xdr:to>
    <xdr:sp macro="" textlink="">
      <xdr:nvSpPr>
        <xdr:cNvPr id="272" name="楕円 271"/>
        <xdr:cNvSpPr/>
      </xdr:nvSpPr>
      <xdr:spPr>
        <a:xfrm>
          <a:off x="14732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2557</xdr:rowOff>
    </xdr:from>
    <xdr:ext cx="762000" cy="259045"/>
    <xdr:sp macro="" textlink="">
      <xdr:nvSpPr>
        <xdr:cNvPr id="273" name="テキスト ボックス 272"/>
        <xdr:cNvSpPr txBox="1"/>
      </xdr:nvSpPr>
      <xdr:spPr>
        <a:xfrm>
          <a:off x="14401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57150</xdr:rowOff>
    </xdr:from>
    <xdr:to>
      <xdr:col>69</xdr:col>
      <xdr:colOff>142875</xdr:colOff>
      <xdr:row>61</xdr:row>
      <xdr:rowOff>158750</xdr:rowOff>
    </xdr:to>
    <xdr:sp macro="" textlink="">
      <xdr:nvSpPr>
        <xdr:cNvPr id="274" name="楕円 273"/>
        <xdr:cNvSpPr/>
      </xdr:nvSpPr>
      <xdr:spPr>
        <a:xfrm>
          <a:off x="13843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143527</xdr:rowOff>
    </xdr:from>
    <xdr:ext cx="762000" cy="259045"/>
    <xdr:sp macro="" textlink="">
      <xdr:nvSpPr>
        <xdr:cNvPr id="275" name="テキスト ボックス 274"/>
        <xdr:cNvSpPr txBox="1"/>
      </xdr:nvSpPr>
      <xdr:spPr>
        <a:xfrm>
          <a:off x="13512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34290</xdr:rowOff>
    </xdr:from>
    <xdr:to>
      <xdr:col>65</xdr:col>
      <xdr:colOff>53975</xdr:colOff>
      <xdr:row>61</xdr:row>
      <xdr:rowOff>135890</xdr:rowOff>
    </xdr:to>
    <xdr:sp macro="" textlink="">
      <xdr:nvSpPr>
        <xdr:cNvPr id="276" name="楕円 275"/>
        <xdr:cNvSpPr/>
      </xdr:nvSpPr>
      <xdr:spPr>
        <a:xfrm>
          <a:off x="12954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120667</xdr:rowOff>
    </xdr:from>
    <xdr:ext cx="762000" cy="259045"/>
    <xdr:sp macro="" textlink="">
      <xdr:nvSpPr>
        <xdr:cNvPr id="277" name="テキスト ボックス 276"/>
        <xdr:cNvSpPr txBox="1"/>
      </xdr:nvSpPr>
      <xdr:spPr>
        <a:xfrm>
          <a:off x="12623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a:t>
          </a:r>
          <a:r>
            <a:rPr kumimoji="1" lang="ja-JP" altLang="en-US" sz="1100">
              <a:solidFill>
                <a:schemeClr val="dk1"/>
              </a:solidFill>
              <a:effectLst/>
              <a:latin typeface="+mn-lt"/>
              <a:ea typeface="+mn-ea"/>
              <a:cs typeface="+mn-cs"/>
            </a:rPr>
            <a:t>前年度から横ばいで</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年度は類似団体平均</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イント低い</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となった。類似団体平均より低い傾向が続いており、一件審査方式による予算編成により、補助費等の抑制に努めている成果が表れている。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120142</xdr:rowOff>
    </xdr:to>
    <xdr:cxnSp macro="">
      <xdr:nvCxnSpPr>
        <xdr:cNvPr id="307" name="直線コネクタ 306"/>
        <xdr:cNvCxnSpPr/>
      </xdr:nvCxnSpPr>
      <xdr:spPr>
        <a:xfrm>
          <a:off x="15671800" y="6120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35</xdr:row>
      <xdr:rowOff>120142</xdr:rowOff>
    </xdr:to>
    <xdr:cxnSp macro="">
      <xdr:nvCxnSpPr>
        <xdr:cNvPr id="310" name="直線コネクタ 309"/>
        <xdr:cNvCxnSpPr/>
      </xdr:nvCxnSpPr>
      <xdr:spPr>
        <a:xfrm>
          <a:off x="14782800" y="6107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115570</xdr:rowOff>
    </xdr:to>
    <xdr:cxnSp macro="">
      <xdr:nvCxnSpPr>
        <xdr:cNvPr id="313" name="直線コネクタ 312"/>
        <xdr:cNvCxnSpPr/>
      </xdr:nvCxnSpPr>
      <xdr:spPr>
        <a:xfrm flipV="1">
          <a:off x="13893800" y="6107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129286</xdr:rowOff>
    </xdr:to>
    <xdr:cxnSp macro="">
      <xdr:nvCxnSpPr>
        <xdr:cNvPr id="316" name="直線コネクタ 315"/>
        <xdr:cNvCxnSpPr/>
      </xdr:nvCxnSpPr>
      <xdr:spPr>
        <a:xfrm flipV="1">
          <a:off x="13004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19" name="フローチャート: 判断 318"/>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20" name="テキスト ボックス 319"/>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6" name="楕円 325"/>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7"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8" name="楕円 327"/>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9" name="テキスト ボックス 328"/>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30" name="楕円 329"/>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31" name="テキスト ボックス 330"/>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2" name="楕円 331"/>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3" name="テキスト ボックス 332"/>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4" name="楕円 333"/>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5" name="テキスト ボックス 334"/>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公債費は過去の地方債の発行抑制により改善傾向であり、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ポイント減少しているが、依然として類似団体平均を上回っている。</a:t>
          </a:r>
          <a:endParaRPr lang="ja-JP" altLang="ja-JP" sz="1400">
            <a:effectLst/>
          </a:endParaRPr>
        </a:p>
        <a:p>
          <a:r>
            <a:rPr kumimoji="1" lang="ja-JP" altLang="ja-JP" sz="1100">
              <a:solidFill>
                <a:schemeClr val="dk1"/>
              </a:solidFill>
              <a:effectLst/>
              <a:latin typeface="+mn-lt"/>
              <a:ea typeface="+mn-ea"/>
              <a:cs typeface="+mn-cs"/>
            </a:rPr>
            <a:t>　公債費の増大は財政構造の弾力性を失わせることから、今後も、普通建設事業費</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の抑制や、高利率の地方債の借換え</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公債費の縮減を図っていく。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30987</xdr:rowOff>
    </xdr:to>
    <xdr:cxnSp macro="">
      <xdr:nvCxnSpPr>
        <xdr:cNvPr id="365" name="直線コネクタ 364"/>
        <xdr:cNvCxnSpPr/>
      </xdr:nvCxnSpPr>
      <xdr:spPr>
        <a:xfrm flipV="1">
          <a:off x="3987800" y="133812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44704</xdr:rowOff>
    </xdr:to>
    <xdr:cxnSp macro="">
      <xdr:nvCxnSpPr>
        <xdr:cNvPr id="368" name="直線コネクタ 367"/>
        <xdr:cNvCxnSpPr/>
      </xdr:nvCxnSpPr>
      <xdr:spPr>
        <a:xfrm flipV="1">
          <a:off x="3098800" y="134040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76708</xdr:rowOff>
    </xdr:to>
    <xdr:cxnSp macro="">
      <xdr:nvCxnSpPr>
        <xdr:cNvPr id="371" name="直線コネクタ 370"/>
        <xdr:cNvCxnSpPr/>
      </xdr:nvCxnSpPr>
      <xdr:spPr>
        <a:xfrm flipV="1">
          <a:off x="2209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85852</xdr:rowOff>
    </xdr:to>
    <xdr:cxnSp macro="">
      <xdr:nvCxnSpPr>
        <xdr:cNvPr id="374" name="直線コネクタ 373"/>
        <xdr:cNvCxnSpPr/>
      </xdr:nvCxnSpPr>
      <xdr:spPr>
        <a:xfrm flipV="1">
          <a:off x="1320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156211</xdr:rowOff>
    </xdr:from>
    <xdr:to>
      <xdr:col>11</xdr:col>
      <xdr:colOff>60325</xdr:colOff>
      <xdr:row>78</xdr:row>
      <xdr:rowOff>86361</xdr:rowOff>
    </xdr:to>
    <xdr:sp macro="" textlink="">
      <xdr:nvSpPr>
        <xdr:cNvPr id="375" name="フローチャート: 判断 374"/>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76" name="テキスト ボックス 375"/>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7" name="フローチャート: 判断 376"/>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8" name="テキスト ボックス 377"/>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84" name="楕円 383"/>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100855</xdr:rowOff>
    </xdr:from>
    <xdr:ext cx="762000" cy="259045"/>
    <xdr:sp macro="" textlink="">
      <xdr:nvSpPr>
        <xdr:cNvPr id="385"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86" name="楕円 385"/>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87" name="テキスト ボックス 386"/>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165354</xdr:rowOff>
    </xdr:from>
    <xdr:to>
      <xdr:col>15</xdr:col>
      <xdr:colOff>149225</xdr:colOff>
      <xdr:row>78</xdr:row>
      <xdr:rowOff>95504</xdr:rowOff>
    </xdr:to>
    <xdr:sp macro="" textlink="">
      <xdr:nvSpPr>
        <xdr:cNvPr id="388" name="楕円 387"/>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89" name="テキスト ボックス 388"/>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90" name="楕円 389"/>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91" name="テキスト ボックス 390"/>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2" name="楕円 391"/>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3" name="テキスト ボックス 392"/>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しており、類似団体平均と比較</a:t>
          </a:r>
          <a:r>
            <a:rPr kumimoji="1" lang="ja-JP" altLang="en-US"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くなっている。</a:t>
          </a:r>
          <a:endParaRPr lang="ja-JP" altLang="ja-JP" sz="1400">
            <a:effectLst/>
          </a:endParaRPr>
        </a:p>
        <a:p>
          <a:r>
            <a:rPr kumimoji="1" lang="ja-JP" altLang="ja-JP" sz="1100">
              <a:solidFill>
                <a:schemeClr val="dk1"/>
              </a:solidFill>
              <a:effectLst/>
              <a:latin typeface="+mn-lt"/>
              <a:ea typeface="+mn-ea"/>
              <a:cs typeface="+mn-cs"/>
            </a:rPr>
            <a:t>　前年度比較で</a:t>
          </a:r>
          <a:r>
            <a:rPr kumimoji="1" lang="ja-JP" altLang="en-US" sz="1100">
              <a:solidFill>
                <a:schemeClr val="dk1"/>
              </a:solidFill>
              <a:effectLst/>
              <a:latin typeface="+mn-lt"/>
              <a:ea typeface="+mn-ea"/>
              <a:cs typeface="+mn-cs"/>
            </a:rPr>
            <a:t>の減は、主に下水道事業に対する維持管理経費に係る繰出金の減によるものとなっている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77</xdr:row>
      <xdr:rowOff>104139</xdr:rowOff>
    </xdr:to>
    <xdr:cxnSp macro="">
      <xdr:nvCxnSpPr>
        <xdr:cNvPr id="426" name="直線コネクタ 425"/>
        <xdr:cNvCxnSpPr/>
      </xdr:nvCxnSpPr>
      <xdr:spPr>
        <a:xfrm flipV="1">
          <a:off x="15671800" y="132905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104139</xdr:rowOff>
    </xdr:to>
    <xdr:cxnSp macro="">
      <xdr:nvCxnSpPr>
        <xdr:cNvPr id="429" name="直線コネクタ 428"/>
        <xdr:cNvCxnSpPr/>
      </xdr:nvCxnSpPr>
      <xdr:spPr>
        <a:xfrm>
          <a:off x="14782800" y="13263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77</xdr:row>
      <xdr:rowOff>104139</xdr:rowOff>
    </xdr:to>
    <xdr:cxnSp macro="">
      <xdr:nvCxnSpPr>
        <xdr:cNvPr id="432" name="直線コネクタ 431"/>
        <xdr:cNvCxnSpPr/>
      </xdr:nvCxnSpPr>
      <xdr:spPr>
        <a:xfrm flipV="1">
          <a:off x="13893800" y="13263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77</xdr:row>
      <xdr:rowOff>104139</xdr:rowOff>
    </xdr:to>
    <xdr:cxnSp macro="">
      <xdr:nvCxnSpPr>
        <xdr:cNvPr id="435" name="直線コネクタ 434"/>
        <xdr:cNvCxnSpPr/>
      </xdr:nvCxnSpPr>
      <xdr:spPr>
        <a:xfrm>
          <a:off x="13004800" y="131648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36" name="フローチャート: 判断 435"/>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37" name="テキスト ボックス 436"/>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38" name="フローチャート: 判断 437"/>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146067</xdr:rowOff>
    </xdr:from>
    <xdr:ext cx="762000" cy="259045"/>
    <xdr:sp macro="" textlink="">
      <xdr:nvSpPr>
        <xdr:cNvPr id="439" name="テキスト ボックス 438"/>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5" name="楕円 444"/>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10177</xdr:rowOff>
    </xdr:from>
    <xdr:ext cx="762000" cy="259045"/>
    <xdr:sp macro="" textlink="">
      <xdr:nvSpPr>
        <xdr:cNvPr id="446" name="公債費以外該当値テキスト"/>
        <xdr:cNvSpPr txBox="1"/>
      </xdr:nvSpPr>
      <xdr:spPr>
        <a:xfrm>
          <a:off x="16598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53339</xdr:rowOff>
    </xdr:from>
    <xdr:to>
      <xdr:col>78</xdr:col>
      <xdr:colOff>120650</xdr:colOff>
      <xdr:row>77</xdr:row>
      <xdr:rowOff>154939</xdr:rowOff>
    </xdr:to>
    <xdr:sp macro="" textlink="">
      <xdr:nvSpPr>
        <xdr:cNvPr id="447" name="楕円 446"/>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139716</xdr:rowOff>
    </xdr:from>
    <xdr:ext cx="736600" cy="259045"/>
    <xdr:sp macro="" textlink="">
      <xdr:nvSpPr>
        <xdr:cNvPr id="448" name="テキスト ボックス 447"/>
        <xdr:cNvSpPr txBox="1"/>
      </xdr:nvSpPr>
      <xdr:spPr>
        <a:xfrm>
          <a:off x="15290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49" name="楕円 448"/>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97807</xdr:rowOff>
    </xdr:from>
    <xdr:ext cx="762000" cy="259045"/>
    <xdr:sp macro="" textlink="">
      <xdr:nvSpPr>
        <xdr:cNvPr id="450" name="テキスト ボックス 44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51" name="楕円 450"/>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139716</xdr:rowOff>
    </xdr:from>
    <xdr:ext cx="762000" cy="259045"/>
    <xdr:sp macro="" textlink="">
      <xdr:nvSpPr>
        <xdr:cNvPr id="452" name="テキスト ボックス 451"/>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53" name="楕円 452"/>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170197</xdr:rowOff>
    </xdr:from>
    <xdr:ext cx="762000" cy="259045"/>
    <xdr:sp macro="" textlink="">
      <xdr:nvSpPr>
        <xdr:cNvPr id="454" name="テキスト ボックス 453"/>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4375</xdr:rowOff>
    </xdr:from>
    <xdr:to>
      <xdr:col>29</xdr:col>
      <xdr:colOff>127000</xdr:colOff>
      <xdr:row>16</xdr:row>
      <xdr:rowOff>94863</xdr:rowOff>
    </xdr:to>
    <xdr:cxnSp macro="">
      <xdr:nvCxnSpPr>
        <xdr:cNvPr id="50" name="直線コネクタ 49"/>
        <xdr:cNvCxnSpPr/>
      </xdr:nvCxnSpPr>
      <xdr:spPr bwMode="auto">
        <a:xfrm>
          <a:off x="5003800" y="2795200"/>
          <a:ext cx="647700" cy="90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4375</xdr:rowOff>
    </xdr:from>
    <xdr:to>
      <xdr:col>26</xdr:col>
      <xdr:colOff>50800</xdr:colOff>
      <xdr:row>16</xdr:row>
      <xdr:rowOff>43599</xdr:rowOff>
    </xdr:to>
    <xdr:cxnSp macro="">
      <xdr:nvCxnSpPr>
        <xdr:cNvPr id="53" name="直線コネクタ 52"/>
        <xdr:cNvCxnSpPr/>
      </xdr:nvCxnSpPr>
      <xdr:spPr bwMode="auto">
        <a:xfrm flipV="1">
          <a:off x="4305300" y="2795200"/>
          <a:ext cx="698500" cy="39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43599</xdr:rowOff>
    </xdr:from>
    <xdr:to>
      <xdr:col>22</xdr:col>
      <xdr:colOff>114300</xdr:colOff>
      <xdr:row>16</xdr:row>
      <xdr:rowOff>45885</xdr:rowOff>
    </xdr:to>
    <xdr:cxnSp macro="">
      <xdr:nvCxnSpPr>
        <xdr:cNvPr id="56" name="直線コネクタ 55"/>
        <xdr:cNvCxnSpPr/>
      </xdr:nvCxnSpPr>
      <xdr:spPr bwMode="auto">
        <a:xfrm flipV="1">
          <a:off x="3606800" y="2834424"/>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45885</xdr:rowOff>
    </xdr:from>
    <xdr:to>
      <xdr:col>18</xdr:col>
      <xdr:colOff>177800</xdr:colOff>
      <xdr:row>16</xdr:row>
      <xdr:rowOff>103568</xdr:rowOff>
    </xdr:to>
    <xdr:cxnSp macro="">
      <xdr:nvCxnSpPr>
        <xdr:cNvPr id="59" name="直線コネクタ 58"/>
        <xdr:cNvCxnSpPr/>
      </xdr:nvCxnSpPr>
      <xdr:spPr bwMode="auto">
        <a:xfrm flipV="1">
          <a:off x="2908300" y="2836710"/>
          <a:ext cx="698500" cy="57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39834</xdr:rowOff>
    </xdr:from>
    <xdr:to>
      <xdr:col>19</xdr:col>
      <xdr:colOff>38100</xdr:colOff>
      <xdr:row>16</xdr:row>
      <xdr:rowOff>141434</xdr:rowOff>
    </xdr:to>
    <xdr:sp macro="" textlink="">
      <xdr:nvSpPr>
        <xdr:cNvPr id="60" name="フローチャート: 判断 59"/>
        <xdr:cNvSpPr/>
      </xdr:nvSpPr>
      <xdr:spPr bwMode="auto">
        <a:xfrm>
          <a:off x="3556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126211</xdr:rowOff>
    </xdr:from>
    <xdr:ext cx="762000" cy="259045"/>
    <xdr:sp macro="" textlink="">
      <xdr:nvSpPr>
        <xdr:cNvPr id="61" name="テキスト ボックス 60"/>
        <xdr:cNvSpPr txBox="1"/>
      </xdr:nvSpPr>
      <xdr:spPr>
        <a:xfrm>
          <a:off x="3225800" y="291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104318</xdr:rowOff>
    </xdr:from>
    <xdr:to>
      <xdr:col>15</xdr:col>
      <xdr:colOff>101600</xdr:colOff>
      <xdr:row>17</xdr:row>
      <xdr:rowOff>34468</xdr:rowOff>
    </xdr:to>
    <xdr:sp macro="" textlink="">
      <xdr:nvSpPr>
        <xdr:cNvPr id="62" name="フローチャート: 判断 61"/>
        <xdr:cNvSpPr/>
      </xdr:nvSpPr>
      <xdr:spPr bwMode="auto">
        <a:xfrm>
          <a:off x="2857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19245</xdr:rowOff>
    </xdr:from>
    <xdr:ext cx="762000" cy="259045"/>
    <xdr:sp macro="" textlink="">
      <xdr:nvSpPr>
        <xdr:cNvPr id="63" name="テキスト ボックス 62"/>
        <xdr:cNvSpPr txBox="1"/>
      </xdr:nvSpPr>
      <xdr:spPr>
        <a:xfrm>
          <a:off x="25273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44063</xdr:rowOff>
    </xdr:from>
    <xdr:to>
      <xdr:col>29</xdr:col>
      <xdr:colOff>177800</xdr:colOff>
      <xdr:row>16</xdr:row>
      <xdr:rowOff>145663</xdr:rowOff>
    </xdr:to>
    <xdr:sp macro="" textlink="">
      <xdr:nvSpPr>
        <xdr:cNvPr id="69" name="楕円 68"/>
        <xdr:cNvSpPr/>
      </xdr:nvSpPr>
      <xdr:spPr bwMode="auto">
        <a:xfrm>
          <a:off x="5600700" y="283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60590</xdr:rowOff>
    </xdr:from>
    <xdr:ext cx="762000" cy="259045"/>
    <xdr:sp macro="" textlink="">
      <xdr:nvSpPr>
        <xdr:cNvPr id="70" name="人口1人当たり決算額の推移該当値テキスト130"/>
        <xdr:cNvSpPr txBox="1"/>
      </xdr:nvSpPr>
      <xdr:spPr>
        <a:xfrm>
          <a:off x="5740400" y="267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125025</xdr:rowOff>
    </xdr:from>
    <xdr:to>
      <xdr:col>26</xdr:col>
      <xdr:colOff>101600</xdr:colOff>
      <xdr:row>16</xdr:row>
      <xdr:rowOff>55175</xdr:rowOff>
    </xdr:to>
    <xdr:sp macro="" textlink="">
      <xdr:nvSpPr>
        <xdr:cNvPr id="71" name="楕円 70"/>
        <xdr:cNvSpPr/>
      </xdr:nvSpPr>
      <xdr:spPr bwMode="auto">
        <a:xfrm>
          <a:off x="4953000" y="274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65352</xdr:rowOff>
    </xdr:from>
    <xdr:ext cx="736600" cy="259045"/>
    <xdr:sp macro="" textlink="">
      <xdr:nvSpPr>
        <xdr:cNvPr id="72" name="テキスト ボックス 71"/>
        <xdr:cNvSpPr txBox="1"/>
      </xdr:nvSpPr>
      <xdr:spPr>
        <a:xfrm>
          <a:off x="4622800" y="251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164249</xdr:rowOff>
    </xdr:from>
    <xdr:to>
      <xdr:col>22</xdr:col>
      <xdr:colOff>165100</xdr:colOff>
      <xdr:row>16</xdr:row>
      <xdr:rowOff>94399</xdr:rowOff>
    </xdr:to>
    <xdr:sp macro="" textlink="">
      <xdr:nvSpPr>
        <xdr:cNvPr id="73" name="楕円 72"/>
        <xdr:cNvSpPr/>
      </xdr:nvSpPr>
      <xdr:spPr bwMode="auto">
        <a:xfrm>
          <a:off x="4254500" y="278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104576</xdr:rowOff>
    </xdr:from>
    <xdr:ext cx="762000" cy="259045"/>
    <xdr:sp macro="" textlink="">
      <xdr:nvSpPr>
        <xdr:cNvPr id="74" name="テキスト ボックス 73"/>
        <xdr:cNvSpPr txBox="1"/>
      </xdr:nvSpPr>
      <xdr:spPr>
        <a:xfrm>
          <a:off x="3924300" y="255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166535</xdr:rowOff>
    </xdr:from>
    <xdr:to>
      <xdr:col>19</xdr:col>
      <xdr:colOff>38100</xdr:colOff>
      <xdr:row>16</xdr:row>
      <xdr:rowOff>96685</xdr:rowOff>
    </xdr:to>
    <xdr:sp macro="" textlink="">
      <xdr:nvSpPr>
        <xdr:cNvPr id="75" name="楕円 74"/>
        <xdr:cNvSpPr/>
      </xdr:nvSpPr>
      <xdr:spPr bwMode="auto">
        <a:xfrm>
          <a:off x="3556000" y="278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106862</xdr:rowOff>
    </xdr:from>
    <xdr:ext cx="762000" cy="259045"/>
    <xdr:sp macro="" textlink="">
      <xdr:nvSpPr>
        <xdr:cNvPr id="76" name="テキスト ボックス 75"/>
        <xdr:cNvSpPr txBox="1"/>
      </xdr:nvSpPr>
      <xdr:spPr>
        <a:xfrm>
          <a:off x="3225800" y="255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52768</xdr:rowOff>
    </xdr:from>
    <xdr:to>
      <xdr:col>15</xdr:col>
      <xdr:colOff>101600</xdr:colOff>
      <xdr:row>16</xdr:row>
      <xdr:rowOff>154368</xdr:rowOff>
    </xdr:to>
    <xdr:sp macro="" textlink="">
      <xdr:nvSpPr>
        <xdr:cNvPr id="77" name="楕円 76"/>
        <xdr:cNvSpPr/>
      </xdr:nvSpPr>
      <xdr:spPr bwMode="auto">
        <a:xfrm>
          <a:off x="2857500" y="284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164545</xdr:rowOff>
    </xdr:from>
    <xdr:ext cx="762000" cy="259045"/>
    <xdr:sp macro="" textlink="">
      <xdr:nvSpPr>
        <xdr:cNvPr id="78" name="テキスト ボックス 77"/>
        <xdr:cNvSpPr txBox="1"/>
      </xdr:nvSpPr>
      <xdr:spPr>
        <a:xfrm>
          <a:off x="2527300" y="261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41373</xdr:rowOff>
    </xdr:from>
    <xdr:to>
      <xdr:col>29</xdr:col>
      <xdr:colOff>127000</xdr:colOff>
      <xdr:row>35</xdr:row>
      <xdr:rowOff>276047</xdr:rowOff>
    </xdr:to>
    <xdr:cxnSp macro="">
      <xdr:nvCxnSpPr>
        <xdr:cNvPr id="113" name="直線コネクタ 112"/>
        <xdr:cNvCxnSpPr/>
      </xdr:nvCxnSpPr>
      <xdr:spPr bwMode="auto">
        <a:xfrm>
          <a:off x="5003800" y="6651723"/>
          <a:ext cx="647700" cy="234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260824</xdr:rowOff>
    </xdr:from>
    <xdr:ext cx="762000" cy="259045"/>
    <xdr:sp macro="" textlink="">
      <xdr:nvSpPr>
        <xdr:cNvPr id="114" name="人口1人当たり決算額の推移平均値テキスト445"/>
        <xdr:cNvSpPr txBox="1"/>
      </xdr:nvSpPr>
      <xdr:spPr>
        <a:xfrm>
          <a:off x="5740400" y="6871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13451</xdr:rowOff>
    </xdr:from>
    <xdr:to>
      <xdr:col>26</xdr:col>
      <xdr:colOff>50800</xdr:colOff>
      <xdr:row>35</xdr:row>
      <xdr:rowOff>41373</xdr:rowOff>
    </xdr:to>
    <xdr:cxnSp macro="">
      <xdr:nvCxnSpPr>
        <xdr:cNvPr id="116" name="直線コネクタ 115"/>
        <xdr:cNvCxnSpPr/>
      </xdr:nvCxnSpPr>
      <xdr:spPr bwMode="auto">
        <a:xfrm>
          <a:off x="4305300" y="6623801"/>
          <a:ext cx="698500" cy="2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13451</xdr:rowOff>
    </xdr:from>
    <xdr:to>
      <xdr:col>22</xdr:col>
      <xdr:colOff>114300</xdr:colOff>
      <xdr:row>35</xdr:row>
      <xdr:rowOff>130429</xdr:rowOff>
    </xdr:to>
    <xdr:cxnSp macro="">
      <xdr:nvCxnSpPr>
        <xdr:cNvPr id="119" name="直線コネクタ 118"/>
        <xdr:cNvCxnSpPr/>
      </xdr:nvCxnSpPr>
      <xdr:spPr bwMode="auto">
        <a:xfrm flipV="1">
          <a:off x="3606800" y="6623801"/>
          <a:ext cx="698500" cy="116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296589</xdr:rowOff>
    </xdr:from>
    <xdr:to>
      <xdr:col>18</xdr:col>
      <xdr:colOff>177800</xdr:colOff>
      <xdr:row>35</xdr:row>
      <xdr:rowOff>130429</xdr:rowOff>
    </xdr:to>
    <xdr:cxnSp macro="">
      <xdr:nvCxnSpPr>
        <xdr:cNvPr id="122" name="直線コネクタ 121"/>
        <xdr:cNvCxnSpPr/>
      </xdr:nvCxnSpPr>
      <xdr:spPr bwMode="auto">
        <a:xfrm>
          <a:off x="2908300" y="6564039"/>
          <a:ext cx="698500" cy="176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60982</xdr:rowOff>
    </xdr:from>
    <xdr:to>
      <xdr:col>19</xdr:col>
      <xdr:colOff>38100</xdr:colOff>
      <xdr:row>35</xdr:row>
      <xdr:rowOff>162582</xdr:rowOff>
    </xdr:to>
    <xdr:sp macro="" textlink="">
      <xdr:nvSpPr>
        <xdr:cNvPr id="123" name="フローチャート: 判断 122"/>
        <xdr:cNvSpPr/>
      </xdr:nvSpPr>
      <xdr:spPr bwMode="auto">
        <a:xfrm>
          <a:off x="35560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172759</xdr:rowOff>
    </xdr:from>
    <xdr:ext cx="762000" cy="259045"/>
    <xdr:sp macro="" textlink="">
      <xdr:nvSpPr>
        <xdr:cNvPr id="124" name="テキスト ボックス 123"/>
        <xdr:cNvSpPr txBox="1"/>
      </xdr:nvSpPr>
      <xdr:spPr>
        <a:xfrm>
          <a:off x="3225800" y="644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84136</xdr:rowOff>
    </xdr:from>
    <xdr:to>
      <xdr:col>15</xdr:col>
      <xdr:colOff>101600</xdr:colOff>
      <xdr:row>35</xdr:row>
      <xdr:rowOff>185736</xdr:rowOff>
    </xdr:to>
    <xdr:sp macro="" textlink="">
      <xdr:nvSpPr>
        <xdr:cNvPr id="125" name="フローチャート: 判断 124"/>
        <xdr:cNvSpPr/>
      </xdr:nvSpPr>
      <xdr:spPr bwMode="auto">
        <a:xfrm>
          <a:off x="2857500" y="6694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170513</xdr:rowOff>
    </xdr:from>
    <xdr:ext cx="762000" cy="259045"/>
    <xdr:sp macro="" textlink="">
      <xdr:nvSpPr>
        <xdr:cNvPr id="126" name="テキスト ボックス 125"/>
        <xdr:cNvSpPr txBox="1"/>
      </xdr:nvSpPr>
      <xdr:spPr>
        <a:xfrm>
          <a:off x="2527300" y="678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225247</xdr:rowOff>
    </xdr:from>
    <xdr:to>
      <xdr:col>29</xdr:col>
      <xdr:colOff>177800</xdr:colOff>
      <xdr:row>35</xdr:row>
      <xdr:rowOff>326847</xdr:rowOff>
    </xdr:to>
    <xdr:sp macro="" textlink="">
      <xdr:nvSpPr>
        <xdr:cNvPr id="132" name="楕円 131"/>
        <xdr:cNvSpPr/>
      </xdr:nvSpPr>
      <xdr:spPr bwMode="auto">
        <a:xfrm>
          <a:off x="5600700" y="683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70324</xdr:rowOff>
    </xdr:from>
    <xdr:ext cx="762000" cy="259045"/>
    <xdr:sp macro="" textlink="">
      <xdr:nvSpPr>
        <xdr:cNvPr id="133" name="人口1人当たり決算額の推移該当値テキスト445"/>
        <xdr:cNvSpPr txBox="1"/>
      </xdr:nvSpPr>
      <xdr:spPr>
        <a:xfrm>
          <a:off x="5740400" y="668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333473</xdr:rowOff>
    </xdr:from>
    <xdr:to>
      <xdr:col>26</xdr:col>
      <xdr:colOff>101600</xdr:colOff>
      <xdr:row>35</xdr:row>
      <xdr:rowOff>92173</xdr:rowOff>
    </xdr:to>
    <xdr:sp macro="" textlink="">
      <xdr:nvSpPr>
        <xdr:cNvPr id="134" name="楕円 133"/>
        <xdr:cNvSpPr/>
      </xdr:nvSpPr>
      <xdr:spPr bwMode="auto">
        <a:xfrm>
          <a:off x="4953000" y="660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102350</xdr:rowOff>
    </xdr:from>
    <xdr:ext cx="736600" cy="259045"/>
    <xdr:sp macro="" textlink="">
      <xdr:nvSpPr>
        <xdr:cNvPr id="135" name="テキスト ボックス 134"/>
        <xdr:cNvSpPr txBox="1"/>
      </xdr:nvSpPr>
      <xdr:spPr>
        <a:xfrm>
          <a:off x="4622800" y="6369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305551</xdr:rowOff>
    </xdr:from>
    <xdr:to>
      <xdr:col>22</xdr:col>
      <xdr:colOff>165100</xdr:colOff>
      <xdr:row>35</xdr:row>
      <xdr:rowOff>64251</xdr:rowOff>
    </xdr:to>
    <xdr:sp macro="" textlink="">
      <xdr:nvSpPr>
        <xdr:cNvPr id="136" name="楕円 135"/>
        <xdr:cNvSpPr/>
      </xdr:nvSpPr>
      <xdr:spPr bwMode="auto">
        <a:xfrm>
          <a:off x="4254500" y="657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74428</xdr:rowOff>
    </xdr:from>
    <xdr:ext cx="762000" cy="259045"/>
    <xdr:sp macro="" textlink="">
      <xdr:nvSpPr>
        <xdr:cNvPr id="137" name="テキスト ボックス 136"/>
        <xdr:cNvSpPr txBox="1"/>
      </xdr:nvSpPr>
      <xdr:spPr>
        <a:xfrm>
          <a:off x="3924300" y="634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79629</xdr:rowOff>
    </xdr:from>
    <xdr:to>
      <xdr:col>19</xdr:col>
      <xdr:colOff>38100</xdr:colOff>
      <xdr:row>35</xdr:row>
      <xdr:rowOff>181229</xdr:rowOff>
    </xdr:to>
    <xdr:sp macro="" textlink="">
      <xdr:nvSpPr>
        <xdr:cNvPr id="138" name="楕円 137"/>
        <xdr:cNvSpPr/>
      </xdr:nvSpPr>
      <xdr:spPr bwMode="auto">
        <a:xfrm>
          <a:off x="3556000" y="668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166006</xdr:rowOff>
    </xdr:from>
    <xdr:ext cx="762000" cy="259045"/>
    <xdr:sp macro="" textlink="">
      <xdr:nvSpPr>
        <xdr:cNvPr id="139" name="テキスト ボックス 138"/>
        <xdr:cNvSpPr txBox="1"/>
      </xdr:nvSpPr>
      <xdr:spPr>
        <a:xfrm>
          <a:off x="3225800" y="677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245789</xdr:rowOff>
    </xdr:from>
    <xdr:to>
      <xdr:col>15</xdr:col>
      <xdr:colOff>101600</xdr:colOff>
      <xdr:row>35</xdr:row>
      <xdr:rowOff>4489</xdr:rowOff>
    </xdr:to>
    <xdr:sp macro="" textlink="">
      <xdr:nvSpPr>
        <xdr:cNvPr id="140" name="楕円 139"/>
        <xdr:cNvSpPr/>
      </xdr:nvSpPr>
      <xdr:spPr bwMode="auto">
        <a:xfrm>
          <a:off x="2857500" y="651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14665</xdr:rowOff>
    </xdr:from>
    <xdr:ext cx="762000" cy="259045"/>
    <xdr:sp macro="" textlink="">
      <xdr:nvSpPr>
        <xdr:cNvPr id="141" name="テキスト ボックス 140"/>
        <xdr:cNvSpPr txBox="1"/>
      </xdr:nvSpPr>
      <xdr:spPr>
        <a:xfrm>
          <a:off x="2527300" y="628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54,873
54,363
17.37
27,397,236
26,364,453
787,297
12,130,292
19,534,217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60776</xdr:rowOff>
    </xdr:from>
    <xdr:to>
      <xdr:col>24</xdr:col>
      <xdr:colOff>63500</xdr:colOff>
      <xdr:row>36</xdr:row>
      <xdr:rowOff>97999</xdr:rowOff>
    </xdr:to>
    <xdr:cxnSp macro="">
      <xdr:nvCxnSpPr>
        <xdr:cNvPr id="61" name="直線コネクタ 60"/>
        <xdr:cNvCxnSpPr/>
      </xdr:nvCxnSpPr>
      <xdr:spPr>
        <a:xfrm>
          <a:off x="3797300" y="6232976"/>
          <a:ext cx="838200" cy="3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33115</xdr:rowOff>
    </xdr:from>
    <xdr:to>
      <xdr:col>19</xdr:col>
      <xdr:colOff>177800</xdr:colOff>
      <xdr:row>36</xdr:row>
      <xdr:rowOff>60776</xdr:rowOff>
    </xdr:to>
    <xdr:cxnSp macro="">
      <xdr:nvCxnSpPr>
        <xdr:cNvPr id="64" name="直線コネクタ 63"/>
        <xdr:cNvCxnSpPr/>
      </xdr:nvCxnSpPr>
      <xdr:spPr>
        <a:xfrm>
          <a:off x="2908300" y="6205315"/>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33115</xdr:rowOff>
    </xdr:from>
    <xdr:to>
      <xdr:col>15</xdr:col>
      <xdr:colOff>50800</xdr:colOff>
      <xdr:row>36</xdr:row>
      <xdr:rowOff>40031</xdr:rowOff>
    </xdr:to>
    <xdr:cxnSp macro="">
      <xdr:nvCxnSpPr>
        <xdr:cNvPr id="67" name="直線コネクタ 66"/>
        <xdr:cNvCxnSpPr/>
      </xdr:nvCxnSpPr>
      <xdr:spPr>
        <a:xfrm flipV="1">
          <a:off x="2019300" y="6205315"/>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40031</xdr:rowOff>
    </xdr:from>
    <xdr:to>
      <xdr:col>10</xdr:col>
      <xdr:colOff>114300</xdr:colOff>
      <xdr:row>36</xdr:row>
      <xdr:rowOff>96875</xdr:rowOff>
    </xdr:to>
    <xdr:cxnSp macro="">
      <xdr:nvCxnSpPr>
        <xdr:cNvPr id="70" name="直線コネクタ 69"/>
        <xdr:cNvCxnSpPr/>
      </xdr:nvCxnSpPr>
      <xdr:spPr>
        <a:xfrm flipV="1">
          <a:off x="1130300" y="6212231"/>
          <a:ext cx="889000" cy="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48285</xdr:rowOff>
    </xdr:from>
    <xdr:to>
      <xdr:col>10</xdr:col>
      <xdr:colOff>165100</xdr:colOff>
      <xdr:row>36</xdr:row>
      <xdr:rowOff>149885</xdr:rowOff>
    </xdr:to>
    <xdr:sp macro="" textlink="">
      <xdr:nvSpPr>
        <xdr:cNvPr id="71" name="フローチャート: 判断 70"/>
        <xdr:cNvSpPr/>
      </xdr:nvSpPr>
      <xdr:spPr>
        <a:xfrm>
          <a:off x="1968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141012</xdr:rowOff>
    </xdr:from>
    <xdr:ext cx="534377" cy="259045"/>
    <xdr:sp macro="" textlink="">
      <xdr:nvSpPr>
        <xdr:cNvPr id="72" name="テキスト ボックス 71"/>
        <xdr:cNvSpPr txBox="1"/>
      </xdr:nvSpPr>
      <xdr:spPr>
        <a:xfrm>
          <a:off x="1752111" y="63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56153</xdr:rowOff>
    </xdr:from>
    <xdr:to>
      <xdr:col>6</xdr:col>
      <xdr:colOff>38100</xdr:colOff>
      <xdr:row>36</xdr:row>
      <xdr:rowOff>157753</xdr:rowOff>
    </xdr:to>
    <xdr:sp macro="" textlink="">
      <xdr:nvSpPr>
        <xdr:cNvPr id="73" name="フローチャート: 判断 72"/>
        <xdr:cNvSpPr/>
      </xdr:nvSpPr>
      <xdr:spPr>
        <a:xfrm>
          <a:off x="1079500" y="622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148880</xdr:rowOff>
    </xdr:from>
    <xdr:ext cx="534377" cy="259045"/>
    <xdr:sp macro="" textlink="">
      <xdr:nvSpPr>
        <xdr:cNvPr id="74" name="テキスト ボックス 73"/>
        <xdr:cNvSpPr txBox="1"/>
      </xdr:nvSpPr>
      <xdr:spPr>
        <a:xfrm>
          <a:off x="863111" y="63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47199</xdr:rowOff>
    </xdr:from>
    <xdr:to>
      <xdr:col>24</xdr:col>
      <xdr:colOff>114300</xdr:colOff>
      <xdr:row>36</xdr:row>
      <xdr:rowOff>148799</xdr:rowOff>
    </xdr:to>
    <xdr:sp macro="" textlink="">
      <xdr:nvSpPr>
        <xdr:cNvPr id="80" name="楕円 79"/>
        <xdr:cNvSpPr/>
      </xdr:nvSpPr>
      <xdr:spPr>
        <a:xfrm>
          <a:off x="4584700" y="62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70076</xdr:rowOff>
    </xdr:from>
    <xdr:ext cx="534377" cy="259045"/>
    <xdr:sp macro="" textlink="">
      <xdr:nvSpPr>
        <xdr:cNvPr id="81" name="人件費該当値テキスト"/>
        <xdr:cNvSpPr txBox="1"/>
      </xdr:nvSpPr>
      <xdr:spPr>
        <a:xfrm>
          <a:off x="4686300" y="60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9976</xdr:rowOff>
    </xdr:from>
    <xdr:to>
      <xdr:col>20</xdr:col>
      <xdr:colOff>38100</xdr:colOff>
      <xdr:row>36</xdr:row>
      <xdr:rowOff>111576</xdr:rowOff>
    </xdr:to>
    <xdr:sp macro="" textlink="">
      <xdr:nvSpPr>
        <xdr:cNvPr id="82" name="楕円 81"/>
        <xdr:cNvSpPr/>
      </xdr:nvSpPr>
      <xdr:spPr>
        <a:xfrm>
          <a:off x="3746500" y="618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128103</xdr:rowOff>
    </xdr:from>
    <xdr:ext cx="534377" cy="259045"/>
    <xdr:sp macro="" textlink="">
      <xdr:nvSpPr>
        <xdr:cNvPr id="83" name="テキスト ボックス 82"/>
        <xdr:cNvSpPr txBox="1"/>
      </xdr:nvSpPr>
      <xdr:spPr>
        <a:xfrm>
          <a:off x="3530111" y="59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153765</xdr:rowOff>
    </xdr:from>
    <xdr:to>
      <xdr:col>15</xdr:col>
      <xdr:colOff>101600</xdr:colOff>
      <xdr:row>36</xdr:row>
      <xdr:rowOff>83915</xdr:rowOff>
    </xdr:to>
    <xdr:sp macro="" textlink="">
      <xdr:nvSpPr>
        <xdr:cNvPr id="84" name="楕円 83"/>
        <xdr:cNvSpPr/>
      </xdr:nvSpPr>
      <xdr:spPr>
        <a:xfrm>
          <a:off x="2857500" y="61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100442</xdr:rowOff>
    </xdr:from>
    <xdr:ext cx="534377" cy="259045"/>
    <xdr:sp macro="" textlink="">
      <xdr:nvSpPr>
        <xdr:cNvPr id="85" name="テキスト ボックス 84"/>
        <xdr:cNvSpPr txBox="1"/>
      </xdr:nvSpPr>
      <xdr:spPr>
        <a:xfrm>
          <a:off x="2641111" y="592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160681</xdr:rowOff>
    </xdr:from>
    <xdr:to>
      <xdr:col>10</xdr:col>
      <xdr:colOff>165100</xdr:colOff>
      <xdr:row>36</xdr:row>
      <xdr:rowOff>90831</xdr:rowOff>
    </xdr:to>
    <xdr:sp macro="" textlink="">
      <xdr:nvSpPr>
        <xdr:cNvPr id="86" name="楕円 85"/>
        <xdr:cNvSpPr/>
      </xdr:nvSpPr>
      <xdr:spPr>
        <a:xfrm>
          <a:off x="19685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107358</xdr:rowOff>
    </xdr:from>
    <xdr:ext cx="534377" cy="259045"/>
    <xdr:sp macro="" textlink="">
      <xdr:nvSpPr>
        <xdr:cNvPr id="87" name="テキスト ボックス 86"/>
        <xdr:cNvSpPr txBox="1"/>
      </xdr:nvSpPr>
      <xdr:spPr>
        <a:xfrm>
          <a:off x="1752111" y="593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46075</xdr:rowOff>
    </xdr:from>
    <xdr:to>
      <xdr:col>6</xdr:col>
      <xdr:colOff>38100</xdr:colOff>
      <xdr:row>36</xdr:row>
      <xdr:rowOff>147675</xdr:rowOff>
    </xdr:to>
    <xdr:sp macro="" textlink="">
      <xdr:nvSpPr>
        <xdr:cNvPr id="88" name="楕円 87"/>
        <xdr:cNvSpPr/>
      </xdr:nvSpPr>
      <xdr:spPr>
        <a:xfrm>
          <a:off x="1079500" y="62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164202</xdr:rowOff>
    </xdr:from>
    <xdr:ext cx="534377" cy="259045"/>
    <xdr:sp macro="" textlink="">
      <xdr:nvSpPr>
        <xdr:cNvPr id="89" name="テキスト ボックス 88"/>
        <xdr:cNvSpPr txBox="1"/>
      </xdr:nvSpPr>
      <xdr:spPr>
        <a:xfrm>
          <a:off x="863111" y="59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144011</xdr:rowOff>
    </xdr:from>
    <xdr:to>
      <xdr:col>24</xdr:col>
      <xdr:colOff>63500</xdr:colOff>
      <xdr:row>57</xdr:row>
      <xdr:rowOff>76802</xdr:rowOff>
    </xdr:to>
    <xdr:cxnSp macro="">
      <xdr:nvCxnSpPr>
        <xdr:cNvPr id="121" name="直線コネクタ 120"/>
        <xdr:cNvCxnSpPr/>
      </xdr:nvCxnSpPr>
      <xdr:spPr>
        <a:xfrm flipV="1">
          <a:off x="3797300" y="9745211"/>
          <a:ext cx="8382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37059</xdr:rowOff>
    </xdr:from>
    <xdr:to>
      <xdr:col>19</xdr:col>
      <xdr:colOff>177800</xdr:colOff>
      <xdr:row>57</xdr:row>
      <xdr:rowOff>76802</xdr:rowOff>
    </xdr:to>
    <xdr:cxnSp macro="">
      <xdr:nvCxnSpPr>
        <xdr:cNvPr id="124" name="直線コネクタ 123"/>
        <xdr:cNvCxnSpPr/>
      </xdr:nvCxnSpPr>
      <xdr:spPr>
        <a:xfrm>
          <a:off x="2908300" y="9809709"/>
          <a:ext cx="889000" cy="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37059</xdr:rowOff>
    </xdr:from>
    <xdr:to>
      <xdr:col>15</xdr:col>
      <xdr:colOff>50800</xdr:colOff>
      <xdr:row>57</xdr:row>
      <xdr:rowOff>37744</xdr:rowOff>
    </xdr:to>
    <xdr:cxnSp macro="">
      <xdr:nvCxnSpPr>
        <xdr:cNvPr id="127" name="直線コネクタ 126"/>
        <xdr:cNvCxnSpPr/>
      </xdr:nvCxnSpPr>
      <xdr:spPr>
        <a:xfrm flipV="1">
          <a:off x="2019300" y="980970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37744</xdr:rowOff>
    </xdr:from>
    <xdr:to>
      <xdr:col>10</xdr:col>
      <xdr:colOff>114300</xdr:colOff>
      <xdr:row>57</xdr:row>
      <xdr:rowOff>105573</xdr:rowOff>
    </xdr:to>
    <xdr:cxnSp macro="">
      <xdr:nvCxnSpPr>
        <xdr:cNvPr id="130" name="直線コネクタ 129"/>
        <xdr:cNvCxnSpPr/>
      </xdr:nvCxnSpPr>
      <xdr:spPr>
        <a:xfrm flipV="1">
          <a:off x="1130300" y="9810394"/>
          <a:ext cx="889000" cy="6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140106</xdr:rowOff>
    </xdr:from>
    <xdr:to>
      <xdr:col>10</xdr:col>
      <xdr:colOff>165100</xdr:colOff>
      <xdr:row>56</xdr:row>
      <xdr:rowOff>70256</xdr:rowOff>
    </xdr:to>
    <xdr:sp macro="" textlink="">
      <xdr:nvSpPr>
        <xdr:cNvPr id="131" name="フローチャート: 判断 130"/>
        <xdr:cNvSpPr/>
      </xdr:nvSpPr>
      <xdr:spPr>
        <a:xfrm>
          <a:off x="1968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86783</xdr:rowOff>
    </xdr:from>
    <xdr:ext cx="534377" cy="259045"/>
    <xdr:sp macro="" textlink="">
      <xdr:nvSpPr>
        <xdr:cNvPr id="132" name="テキスト ボックス 131"/>
        <xdr:cNvSpPr txBox="1"/>
      </xdr:nvSpPr>
      <xdr:spPr>
        <a:xfrm>
          <a:off x="1752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46968</xdr:rowOff>
    </xdr:from>
    <xdr:to>
      <xdr:col>6</xdr:col>
      <xdr:colOff>38100</xdr:colOff>
      <xdr:row>56</xdr:row>
      <xdr:rowOff>148568</xdr:rowOff>
    </xdr:to>
    <xdr:sp macro="" textlink="">
      <xdr:nvSpPr>
        <xdr:cNvPr id="133" name="フローチャート: 判断 132"/>
        <xdr:cNvSpPr/>
      </xdr:nvSpPr>
      <xdr:spPr>
        <a:xfrm>
          <a:off x="1079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165095</xdr:rowOff>
    </xdr:from>
    <xdr:ext cx="534377" cy="259045"/>
    <xdr:sp macro="" textlink="">
      <xdr:nvSpPr>
        <xdr:cNvPr id="134" name="テキスト ボックス 133"/>
        <xdr:cNvSpPr txBox="1"/>
      </xdr:nvSpPr>
      <xdr:spPr>
        <a:xfrm>
          <a:off x="863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93211</xdr:rowOff>
    </xdr:from>
    <xdr:to>
      <xdr:col>24</xdr:col>
      <xdr:colOff>114300</xdr:colOff>
      <xdr:row>57</xdr:row>
      <xdr:rowOff>23361</xdr:rowOff>
    </xdr:to>
    <xdr:sp macro="" textlink="">
      <xdr:nvSpPr>
        <xdr:cNvPr id="140" name="楕円 139"/>
        <xdr:cNvSpPr/>
      </xdr:nvSpPr>
      <xdr:spPr>
        <a:xfrm>
          <a:off x="4584700" y="969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71638</xdr:rowOff>
    </xdr:from>
    <xdr:ext cx="534377" cy="259045"/>
    <xdr:sp macro="" textlink="">
      <xdr:nvSpPr>
        <xdr:cNvPr id="141" name="物件費該当値テキスト"/>
        <xdr:cNvSpPr txBox="1"/>
      </xdr:nvSpPr>
      <xdr:spPr>
        <a:xfrm>
          <a:off x="4686300" y="967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26002</xdr:rowOff>
    </xdr:from>
    <xdr:to>
      <xdr:col>20</xdr:col>
      <xdr:colOff>38100</xdr:colOff>
      <xdr:row>57</xdr:row>
      <xdr:rowOff>127602</xdr:rowOff>
    </xdr:to>
    <xdr:sp macro="" textlink="">
      <xdr:nvSpPr>
        <xdr:cNvPr id="142" name="楕円 141"/>
        <xdr:cNvSpPr/>
      </xdr:nvSpPr>
      <xdr:spPr>
        <a:xfrm>
          <a:off x="3746500" y="97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118729</xdr:rowOff>
    </xdr:from>
    <xdr:ext cx="534377" cy="259045"/>
    <xdr:sp macro="" textlink="">
      <xdr:nvSpPr>
        <xdr:cNvPr id="143" name="テキスト ボックス 142"/>
        <xdr:cNvSpPr txBox="1"/>
      </xdr:nvSpPr>
      <xdr:spPr>
        <a:xfrm>
          <a:off x="3530111" y="989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157709</xdr:rowOff>
    </xdr:from>
    <xdr:to>
      <xdr:col>15</xdr:col>
      <xdr:colOff>101600</xdr:colOff>
      <xdr:row>57</xdr:row>
      <xdr:rowOff>87859</xdr:rowOff>
    </xdr:to>
    <xdr:sp macro="" textlink="">
      <xdr:nvSpPr>
        <xdr:cNvPr id="144" name="楕円 143"/>
        <xdr:cNvSpPr/>
      </xdr:nvSpPr>
      <xdr:spPr>
        <a:xfrm>
          <a:off x="2857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78986</xdr:rowOff>
    </xdr:from>
    <xdr:ext cx="534377" cy="259045"/>
    <xdr:sp macro="" textlink="">
      <xdr:nvSpPr>
        <xdr:cNvPr id="145" name="テキスト ボックス 144"/>
        <xdr:cNvSpPr txBox="1"/>
      </xdr:nvSpPr>
      <xdr:spPr>
        <a:xfrm>
          <a:off x="2641111" y="98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158394</xdr:rowOff>
    </xdr:from>
    <xdr:to>
      <xdr:col>10</xdr:col>
      <xdr:colOff>165100</xdr:colOff>
      <xdr:row>57</xdr:row>
      <xdr:rowOff>88544</xdr:rowOff>
    </xdr:to>
    <xdr:sp macro="" textlink="">
      <xdr:nvSpPr>
        <xdr:cNvPr id="146" name="楕円 145"/>
        <xdr:cNvSpPr/>
      </xdr:nvSpPr>
      <xdr:spPr>
        <a:xfrm>
          <a:off x="1968500" y="97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79671</xdr:rowOff>
    </xdr:from>
    <xdr:ext cx="534377" cy="259045"/>
    <xdr:sp macro="" textlink="">
      <xdr:nvSpPr>
        <xdr:cNvPr id="147" name="テキスト ボックス 146"/>
        <xdr:cNvSpPr txBox="1"/>
      </xdr:nvSpPr>
      <xdr:spPr>
        <a:xfrm>
          <a:off x="1752111" y="98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54773</xdr:rowOff>
    </xdr:from>
    <xdr:to>
      <xdr:col>6</xdr:col>
      <xdr:colOff>38100</xdr:colOff>
      <xdr:row>57</xdr:row>
      <xdr:rowOff>156373</xdr:rowOff>
    </xdr:to>
    <xdr:sp macro="" textlink="">
      <xdr:nvSpPr>
        <xdr:cNvPr id="148" name="楕円 147"/>
        <xdr:cNvSpPr/>
      </xdr:nvSpPr>
      <xdr:spPr>
        <a:xfrm>
          <a:off x="1079500" y="98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147500</xdr:rowOff>
    </xdr:from>
    <xdr:ext cx="534377" cy="259045"/>
    <xdr:sp macro="" textlink="">
      <xdr:nvSpPr>
        <xdr:cNvPr id="149" name="テキスト ボックス 148"/>
        <xdr:cNvSpPr txBox="1"/>
      </xdr:nvSpPr>
      <xdr:spPr>
        <a:xfrm>
          <a:off x="863111" y="99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17537</xdr:rowOff>
    </xdr:from>
    <xdr:to>
      <xdr:col>24</xdr:col>
      <xdr:colOff>63500</xdr:colOff>
      <xdr:row>78</xdr:row>
      <xdr:rowOff>33082</xdr:rowOff>
    </xdr:to>
    <xdr:cxnSp macro="">
      <xdr:nvCxnSpPr>
        <xdr:cNvPr id="176" name="直線コネクタ 175"/>
        <xdr:cNvCxnSpPr/>
      </xdr:nvCxnSpPr>
      <xdr:spPr>
        <a:xfrm>
          <a:off x="3797300" y="13390637"/>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17537</xdr:rowOff>
    </xdr:from>
    <xdr:to>
      <xdr:col>19</xdr:col>
      <xdr:colOff>177800</xdr:colOff>
      <xdr:row>78</xdr:row>
      <xdr:rowOff>32441</xdr:rowOff>
    </xdr:to>
    <xdr:cxnSp macro="">
      <xdr:nvCxnSpPr>
        <xdr:cNvPr id="179" name="直線コネクタ 178"/>
        <xdr:cNvCxnSpPr/>
      </xdr:nvCxnSpPr>
      <xdr:spPr>
        <a:xfrm flipV="1">
          <a:off x="2908300" y="13390637"/>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32441</xdr:rowOff>
    </xdr:from>
    <xdr:to>
      <xdr:col>15</xdr:col>
      <xdr:colOff>50800</xdr:colOff>
      <xdr:row>78</xdr:row>
      <xdr:rowOff>56307</xdr:rowOff>
    </xdr:to>
    <xdr:cxnSp macro="">
      <xdr:nvCxnSpPr>
        <xdr:cNvPr id="182" name="直線コネクタ 181"/>
        <xdr:cNvCxnSpPr/>
      </xdr:nvCxnSpPr>
      <xdr:spPr>
        <a:xfrm flipV="1">
          <a:off x="2019300" y="13405541"/>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20965</xdr:rowOff>
    </xdr:from>
    <xdr:to>
      <xdr:col>10</xdr:col>
      <xdr:colOff>114300</xdr:colOff>
      <xdr:row>78</xdr:row>
      <xdr:rowOff>56307</xdr:rowOff>
    </xdr:to>
    <xdr:cxnSp macro="">
      <xdr:nvCxnSpPr>
        <xdr:cNvPr id="185" name="直線コネクタ 184"/>
        <xdr:cNvCxnSpPr/>
      </xdr:nvCxnSpPr>
      <xdr:spPr>
        <a:xfrm>
          <a:off x="1130300" y="13394065"/>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91963</xdr:rowOff>
    </xdr:from>
    <xdr:to>
      <xdr:col>10</xdr:col>
      <xdr:colOff>165100</xdr:colOff>
      <xdr:row>78</xdr:row>
      <xdr:rowOff>22113</xdr:rowOff>
    </xdr:to>
    <xdr:sp macro="" textlink="">
      <xdr:nvSpPr>
        <xdr:cNvPr id="186" name="フローチャート: 判断 185"/>
        <xdr:cNvSpPr/>
      </xdr:nvSpPr>
      <xdr:spPr>
        <a:xfrm>
          <a:off x="1968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38640</xdr:rowOff>
    </xdr:from>
    <xdr:ext cx="469744" cy="259045"/>
    <xdr:sp macro="" textlink="">
      <xdr:nvSpPr>
        <xdr:cNvPr id="187" name="テキスト ボックス 186"/>
        <xdr:cNvSpPr txBox="1"/>
      </xdr:nvSpPr>
      <xdr:spPr>
        <a:xfrm>
          <a:off x="1784428" y="130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95941</xdr:rowOff>
    </xdr:from>
    <xdr:to>
      <xdr:col>6</xdr:col>
      <xdr:colOff>38100</xdr:colOff>
      <xdr:row>78</xdr:row>
      <xdr:rowOff>26091</xdr:rowOff>
    </xdr:to>
    <xdr:sp macro="" textlink="">
      <xdr:nvSpPr>
        <xdr:cNvPr id="188" name="フローチャート: 判断 187"/>
        <xdr:cNvSpPr/>
      </xdr:nvSpPr>
      <xdr:spPr>
        <a:xfrm>
          <a:off x="1079500" y="1329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42618</xdr:rowOff>
    </xdr:from>
    <xdr:ext cx="469744" cy="259045"/>
    <xdr:sp macro="" textlink="">
      <xdr:nvSpPr>
        <xdr:cNvPr id="189" name="テキスト ボックス 188"/>
        <xdr:cNvSpPr txBox="1"/>
      </xdr:nvSpPr>
      <xdr:spPr>
        <a:xfrm>
          <a:off x="895428" y="1307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153732</xdr:rowOff>
    </xdr:from>
    <xdr:to>
      <xdr:col>24</xdr:col>
      <xdr:colOff>114300</xdr:colOff>
      <xdr:row>78</xdr:row>
      <xdr:rowOff>83882</xdr:rowOff>
    </xdr:to>
    <xdr:sp macro="" textlink="">
      <xdr:nvSpPr>
        <xdr:cNvPr id="195" name="楕円 194"/>
        <xdr:cNvSpPr/>
      </xdr:nvSpPr>
      <xdr:spPr>
        <a:xfrm>
          <a:off x="4584700" y="133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68659</xdr:rowOff>
    </xdr:from>
    <xdr:ext cx="469744" cy="259045"/>
    <xdr:sp macro="" textlink="">
      <xdr:nvSpPr>
        <xdr:cNvPr id="196" name="維持補修費該当値テキスト"/>
        <xdr:cNvSpPr txBox="1"/>
      </xdr:nvSpPr>
      <xdr:spPr>
        <a:xfrm>
          <a:off x="4686300" y="1327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138187</xdr:rowOff>
    </xdr:from>
    <xdr:to>
      <xdr:col>20</xdr:col>
      <xdr:colOff>38100</xdr:colOff>
      <xdr:row>78</xdr:row>
      <xdr:rowOff>68337</xdr:rowOff>
    </xdr:to>
    <xdr:sp macro="" textlink="">
      <xdr:nvSpPr>
        <xdr:cNvPr id="197" name="楕円 196"/>
        <xdr:cNvSpPr/>
      </xdr:nvSpPr>
      <xdr:spPr>
        <a:xfrm>
          <a:off x="3746500" y="133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59464</xdr:rowOff>
    </xdr:from>
    <xdr:ext cx="469744" cy="259045"/>
    <xdr:sp macro="" textlink="">
      <xdr:nvSpPr>
        <xdr:cNvPr id="198" name="テキスト ボックス 197"/>
        <xdr:cNvSpPr txBox="1"/>
      </xdr:nvSpPr>
      <xdr:spPr>
        <a:xfrm>
          <a:off x="3562428" y="1343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153091</xdr:rowOff>
    </xdr:from>
    <xdr:to>
      <xdr:col>15</xdr:col>
      <xdr:colOff>101600</xdr:colOff>
      <xdr:row>78</xdr:row>
      <xdr:rowOff>83241</xdr:rowOff>
    </xdr:to>
    <xdr:sp macro="" textlink="">
      <xdr:nvSpPr>
        <xdr:cNvPr id="199" name="楕円 198"/>
        <xdr:cNvSpPr/>
      </xdr:nvSpPr>
      <xdr:spPr>
        <a:xfrm>
          <a:off x="2857500" y="133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74368</xdr:rowOff>
    </xdr:from>
    <xdr:ext cx="469744" cy="259045"/>
    <xdr:sp macro="" textlink="">
      <xdr:nvSpPr>
        <xdr:cNvPr id="200" name="テキスト ボックス 199"/>
        <xdr:cNvSpPr txBox="1"/>
      </xdr:nvSpPr>
      <xdr:spPr>
        <a:xfrm>
          <a:off x="2673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5507</xdr:rowOff>
    </xdr:from>
    <xdr:to>
      <xdr:col>10</xdr:col>
      <xdr:colOff>165100</xdr:colOff>
      <xdr:row>78</xdr:row>
      <xdr:rowOff>107107</xdr:rowOff>
    </xdr:to>
    <xdr:sp macro="" textlink="">
      <xdr:nvSpPr>
        <xdr:cNvPr id="201" name="楕円 200"/>
        <xdr:cNvSpPr/>
      </xdr:nvSpPr>
      <xdr:spPr>
        <a:xfrm>
          <a:off x="1968500" y="133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98234</xdr:rowOff>
    </xdr:from>
    <xdr:ext cx="469744" cy="259045"/>
    <xdr:sp macro="" textlink="">
      <xdr:nvSpPr>
        <xdr:cNvPr id="202" name="テキスト ボックス 201"/>
        <xdr:cNvSpPr txBox="1"/>
      </xdr:nvSpPr>
      <xdr:spPr>
        <a:xfrm>
          <a:off x="1784428" y="134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141615</xdr:rowOff>
    </xdr:from>
    <xdr:to>
      <xdr:col>6</xdr:col>
      <xdr:colOff>38100</xdr:colOff>
      <xdr:row>78</xdr:row>
      <xdr:rowOff>71765</xdr:rowOff>
    </xdr:to>
    <xdr:sp macro="" textlink="">
      <xdr:nvSpPr>
        <xdr:cNvPr id="203" name="楕円 202"/>
        <xdr:cNvSpPr/>
      </xdr:nvSpPr>
      <xdr:spPr>
        <a:xfrm>
          <a:off x="1079500" y="1334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62892</xdr:rowOff>
    </xdr:from>
    <xdr:ext cx="469744" cy="259045"/>
    <xdr:sp macro="" textlink="">
      <xdr:nvSpPr>
        <xdr:cNvPr id="204" name="テキスト ボックス 203"/>
        <xdr:cNvSpPr txBox="1"/>
      </xdr:nvSpPr>
      <xdr:spPr>
        <a:xfrm>
          <a:off x="895428" y="1343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18436</xdr:rowOff>
    </xdr:from>
    <xdr:to>
      <xdr:col>24</xdr:col>
      <xdr:colOff>63500</xdr:colOff>
      <xdr:row>97</xdr:row>
      <xdr:rowOff>58089</xdr:rowOff>
    </xdr:to>
    <xdr:cxnSp macro="">
      <xdr:nvCxnSpPr>
        <xdr:cNvPr id="232" name="直線コネクタ 231"/>
        <xdr:cNvCxnSpPr/>
      </xdr:nvCxnSpPr>
      <xdr:spPr>
        <a:xfrm>
          <a:off x="3797300" y="16649086"/>
          <a:ext cx="838200" cy="3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18436</xdr:rowOff>
    </xdr:from>
    <xdr:to>
      <xdr:col>19</xdr:col>
      <xdr:colOff>177800</xdr:colOff>
      <xdr:row>97</xdr:row>
      <xdr:rowOff>111216</xdr:rowOff>
    </xdr:to>
    <xdr:cxnSp macro="">
      <xdr:nvCxnSpPr>
        <xdr:cNvPr id="235" name="直線コネクタ 234"/>
        <xdr:cNvCxnSpPr/>
      </xdr:nvCxnSpPr>
      <xdr:spPr>
        <a:xfrm flipV="1">
          <a:off x="2908300" y="16649086"/>
          <a:ext cx="889000" cy="9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86894</xdr:rowOff>
    </xdr:from>
    <xdr:to>
      <xdr:col>15</xdr:col>
      <xdr:colOff>50800</xdr:colOff>
      <xdr:row>97</xdr:row>
      <xdr:rowOff>111216</xdr:rowOff>
    </xdr:to>
    <xdr:cxnSp macro="">
      <xdr:nvCxnSpPr>
        <xdr:cNvPr id="238" name="直線コネクタ 237"/>
        <xdr:cNvCxnSpPr/>
      </xdr:nvCxnSpPr>
      <xdr:spPr>
        <a:xfrm>
          <a:off x="2019300" y="16717544"/>
          <a:ext cx="8890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86894</xdr:rowOff>
    </xdr:from>
    <xdr:to>
      <xdr:col>10</xdr:col>
      <xdr:colOff>114300</xdr:colOff>
      <xdr:row>97</xdr:row>
      <xdr:rowOff>138283</xdr:rowOff>
    </xdr:to>
    <xdr:cxnSp macro="">
      <xdr:nvCxnSpPr>
        <xdr:cNvPr id="241" name="直線コネクタ 240"/>
        <xdr:cNvCxnSpPr/>
      </xdr:nvCxnSpPr>
      <xdr:spPr>
        <a:xfrm flipV="1">
          <a:off x="1130300" y="16717544"/>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92939</xdr:rowOff>
    </xdr:from>
    <xdr:to>
      <xdr:col>10</xdr:col>
      <xdr:colOff>165100</xdr:colOff>
      <xdr:row>96</xdr:row>
      <xdr:rowOff>23089</xdr:rowOff>
    </xdr:to>
    <xdr:sp macro="" textlink="">
      <xdr:nvSpPr>
        <xdr:cNvPr id="242" name="フローチャート: 判断 241"/>
        <xdr:cNvSpPr/>
      </xdr:nvSpPr>
      <xdr:spPr>
        <a:xfrm>
          <a:off x="1968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39616</xdr:rowOff>
    </xdr:from>
    <xdr:ext cx="534377" cy="259045"/>
    <xdr:sp macro="" textlink="">
      <xdr:nvSpPr>
        <xdr:cNvPr id="243" name="テキスト ボックス 242"/>
        <xdr:cNvSpPr txBox="1"/>
      </xdr:nvSpPr>
      <xdr:spPr>
        <a:xfrm>
          <a:off x="1752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50023</xdr:rowOff>
    </xdr:from>
    <xdr:to>
      <xdr:col>6</xdr:col>
      <xdr:colOff>38100</xdr:colOff>
      <xdr:row>96</xdr:row>
      <xdr:rowOff>151623</xdr:rowOff>
    </xdr:to>
    <xdr:sp macro="" textlink="">
      <xdr:nvSpPr>
        <xdr:cNvPr id="244" name="フローチャート: 判断 243"/>
        <xdr:cNvSpPr/>
      </xdr:nvSpPr>
      <xdr:spPr>
        <a:xfrm>
          <a:off x="1079500" y="165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168150</xdr:rowOff>
    </xdr:from>
    <xdr:ext cx="534377" cy="259045"/>
    <xdr:sp macro="" textlink="">
      <xdr:nvSpPr>
        <xdr:cNvPr id="245" name="テキスト ボックス 244"/>
        <xdr:cNvSpPr txBox="1"/>
      </xdr:nvSpPr>
      <xdr:spPr>
        <a:xfrm>
          <a:off x="863111" y="1628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7289</xdr:rowOff>
    </xdr:from>
    <xdr:to>
      <xdr:col>24</xdr:col>
      <xdr:colOff>114300</xdr:colOff>
      <xdr:row>97</xdr:row>
      <xdr:rowOff>108889</xdr:rowOff>
    </xdr:to>
    <xdr:sp macro="" textlink="">
      <xdr:nvSpPr>
        <xdr:cNvPr id="251" name="楕円 250"/>
        <xdr:cNvSpPr/>
      </xdr:nvSpPr>
      <xdr:spPr>
        <a:xfrm>
          <a:off x="4584700" y="166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157166</xdr:rowOff>
    </xdr:from>
    <xdr:ext cx="534377" cy="259045"/>
    <xdr:sp macro="" textlink="">
      <xdr:nvSpPr>
        <xdr:cNvPr id="252" name="扶助費該当値テキスト"/>
        <xdr:cNvSpPr txBox="1"/>
      </xdr:nvSpPr>
      <xdr:spPr>
        <a:xfrm>
          <a:off x="4686300" y="1661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139086</xdr:rowOff>
    </xdr:from>
    <xdr:to>
      <xdr:col>20</xdr:col>
      <xdr:colOff>38100</xdr:colOff>
      <xdr:row>97</xdr:row>
      <xdr:rowOff>69236</xdr:rowOff>
    </xdr:to>
    <xdr:sp macro="" textlink="">
      <xdr:nvSpPr>
        <xdr:cNvPr id="253" name="楕円 252"/>
        <xdr:cNvSpPr/>
      </xdr:nvSpPr>
      <xdr:spPr>
        <a:xfrm>
          <a:off x="3746500" y="165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60363</xdr:rowOff>
    </xdr:from>
    <xdr:ext cx="534377" cy="259045"/>
    <xdr:sp macro="" textlink="">
      <xdr:nvSpPr>
        <xdr:cNvPr id="254" name="テキスト ボックス 253"/>
        <xdr:cNvSpPr txBox="1"/>
      </xdr:nvSpPr>
      <xdr:spPr>
        <a:xfrm>
          <a:off x="3530111" y="166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60416</xdr:rowOff>
    </xdr:from>
    <xdr:to>
      <xdr:col>15</xdr:col>
      <xdr:colOff>101600</xdr:colOff>
      <xdr:row>97</xdr:row>
      <xdr:rowOff>162016</xdr:rowOff>
    </xdr:to>
    <xdr:sp macro="" textlink="">
      <xdr:nvSpPr>
        <xdr:cNvPr id="255" name="楕円 254"/>
        <xdr:cNvSpPr/>
      </xdr:nvSpPr>
      <xdr:spPr>
        <a:xfrm>
          <a:off x="2857500" y="166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153143</xdr:rowOff>
    </xdr:from>
    <xdr:ext cx="534377" cy="259045"/>
    <xdr:sp macro="" textlink="">
      <xdr:nvSpPr>
        <xdr:cNvPr id="256" name="テキスト ボックス 255"/>
        <xdr:cNvSpPr txBox="1"/>
      </xdr:nvSpPr>
      <xdr:spPr>
        <a:xfrm>
          <a:off x="2641111" y="167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36094</xdr:rowOff>
    </xdr:from>
    <xdr:to>
      <xdr:col>10</xdr:col>
      <xdr:colOff>165100</xdr:colOff>
      <xdr:row>97</xdr:row>
      <xdr:rowOff>137694</xdr:rowOff>
    </xdr:to>
    <xdr:sp macro="" textlink="">
      <xdr:nvSpPr>
        <xdr:cNvPr id="257" name="楕円 256"/>
        <xdr:cNvSpPr/>
      </xdr:nvSpPr>
      <xdr:spPr>
        <a:xfrm>
          <a:off x="1968500" y="166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128821</xdr:rowOff>
    </xdr:from>
    <xdr:ext cx="534377" cy="259045"/>
    <xdr:sp macro="" textlink="">
      <xdr:nvSpPr>
        <xdr:cNvPr id="258" name="テキスト ボックス 257"/>
        <xdr:cNvSpPr txBox="1"/>
      </xdr:nvSpPr>
      <xdr:spPr>
        <a:xfrm>
          <a:off x="1752111" y="167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87483</xdr:rowOff>
    </xdr:from>
    <xdr:to>
      <xdr:col>6</xdr:col>
      <xdr:colOff>38100</xdr:colOff>
      <xdr:row>98</xdr:row>
      <xdr:rowOff>17633</xdr:rowOff>
    </xdr:to>
    <xdr:sp macro="" textlink="">
      <xdr:nvSpPr>
        <xdr:cNvPr id="259" name="楕円 258"/>
        <xdr:cNvSpPr/>
      </xdr:nvSpPr>
      <xdr:spPr>
        <a:xfrm>
          <a:off x="1079500" y="167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8760</xdr:rowOff>
    </xdr:from>
    <xdr:ext cx="534377" cy="259045"/>
    <xdr:sp macro="" textlink="">
      <xdr:nvSpPr>
        <xdr:cNvPr id="260" name="テキスト ボックス 259"/>
        <xdr:cNvSpPr txBox="1"/>
      </xdr:nvSpPr>
      <xdr:spPr>
        <a:xfrm>
          <a:off x="863111" y="168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11621</xdr:rowOff>
    </xdr:from>
    <xdr:to>
      <xdr:col>55</xdr:col>
      <xdr:colOff>0</xdr:colOff>
      <xdr:row>36</xdr:row>
      <xdr:rowOff>28105</xdr:rowOff>
    </xdr:to>
    <xdr:cxnSp macro="">
      <xdr:nvCxnSpPr>
        <xdr:cNvPr id="289" name="直線コネクタ 288"/>
        <xdr:cNvCxnSpPr/>
      </xdr:nvCxnSpPr>
      <xdr:spPr>
        <a:xfrm flipV="1">
          <a:off x="9639300" y="6183821"/>
          <a:ext cx="838200" cy="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135128</xdr:rowOff>
    </xdr:from>
    <xdr:to>
      <xdr:col>50</xdr:col>
      <xdr:colOff>114300</xdr:colOff>
      <xdr:row>36</xdr:row>
      <xdr:rowOff>28105</xdr:rowOff>
    </xdr:to>
    <xdr:cxnSp macro="">
      <xdr:nvCxnSpPr>
        <xdr:cNvPr id="292" name="直線コネクタ 291"/>
        <xdr:cNvCxnSpPr/>
      </xdr:nvCxnSpPr>
      <xdr:spPr>
        <a:xfrm>
          <a:off x="8750300" y="6135878"/>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135128</xdr:rowOff>
    </xdr:from>
    <xdr:to>
      <xdr:col>45</xdr:col>
      <xdr:colOff>177800</xdr:colOff>
      <xdr:row>35</xdr:row>
      <xdr:rowOff>159195</xdr:rowOff>
    </xdr:to>
    <xdr:cxnSp macro="">
      <xdr:nvCxnSpPr>
        <xdr:cNvPr id="295" name="直線コネクタ 294"/>
        <xdr:cNvCxnSpPr/>
      </xdr:nvCxnSpPr>
      <xdr:spPr>
        <a:xfrm flipV="1">
          <a:off x="7861300" y="6135878"/>
          <a:ext cx="8890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84226</xdr:rowOff>
    </xdr:from>
    <xdr:to>
      <xdr:col>41</xdr:col>
      <xdr:colOff>50800</xdr:colOff>
      <xdr:row>35</xdr:row>
      <xdr:rowOff>159195</xdr:rowOff>
    </xdr:to>
    <xdr:cxnSp macro="">
      <xdr:nvCxnSpPr>
        <xdr:cNvPr id="298" name="直線コネクタ 297"/>
        <xdr:cNvCxnSpPr/>
      </xdr:nvCxnSpPr>
      <xdr:spPr>
        <a:xfrm>
          <a:off x="6972300" y="5227726"/>
          <a:ext cx="889000" cy="93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37655</xdr:rowOff>
    </xdr:from>
    <xdr:to>
      <xdr:col>41</xdr:col>
      <xdr:colOff>101600</xdr:colOff>
      <xdr:row>36</xdr:row>
      <xdr:rowOff>139255</xdr:rowOff>
    </xdr:to>
    <xdr:sp macro="" textlink="">
      <xdr:nvSpPr>
        <xdr:cNvPr id="299" name="フローチャート: 判断 298"/>
        <xdr:cNvSpPr/>
      </xdr:nvSpPr>
      <xdr:spPr>
        <a:xfrm>
          <a:off x="7810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130382</xdr:rowOff>
    </xdr:from>
    <xdr:ext cx="534377" cy="259045"/>
    <xdr:sp macro="" textlink="">
      <xdr:nvSpPr>
        <xdr:cNvPr id="300" name="テキスト ボックス 299"/>
        <xdr:cNvSpPr txBox="1"/>
      </xdr:nvSpPr>
      <xdr:spPr>
        <a:xfrm>
          <a:off x="7594111" y="63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66637</xdr:rowOff>
    </xdr:from>
    <xdr:to>
      <xdr:col>36</xdr:col>
      <xdr:colOff>165100</xdr:colOff>
      <xdr:row>34</xdr:row>
      <xdr:rowOff>168237</xdr:rowOff>
    </xdr:to>
    <xdr:sp macro="" textlink="">
      <xdr:nvSpPr>
        <xdr:cNvPr id="301" name="フローチャート: 判断 300"/>
        <xdr:cNvSpPr/>
      </xdr:nvSpPr>
      <xdr:spPr>
        <a:xfrm>
          <a:off x="6921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159364</xdr:rowOff>
    </xdr:from>
    <xdr:ext cx="534377" cy="259045"/>
    <xdr:sp macro="" textlink="">
      <xdr:nvSpPr>
        <xdr:cNvPr id="302" name="テキスト ボックス 301"/>
        <xdr:cNvSpPr txBox="1"/>
      </xdr:nvSpPr>
      <xdr:spPr>
        <a:xfrm>
          <a:off x="6705111" y="59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132271</xdr:rowOff>
    </xdr:from>
    <xdr:to>
      <xdr:col>55</xdr:col>
      <xdr:colOff>50800</xdr:colOff>
      <xdr:row>36</xdr:row>
      <xdr:rowOff>62421</xdr:rowOff>
    </xdr:to>
    <xdr:sp macro="" textlink="">
      <xdr:nvSpPr>
        <xdr:cNvPr id="308" name="楕円 307"/>
        <xdr:cNvSpPr/>
      </xdr:nvSpPr>
      <xdr:spPr>
        <a:xfrm>
          <a:off x="10426700" y="61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155148</xdr:rowOff>
    </xdr:from>
    <xdr:ext cx="534377" cy="259045"/>
    <xdr:sp macro="" textlink="">
      <xdr:nvSpPr>
        <xdr:cNvPr id="309" name="補助費等該当値テキスト"/>
        <xdr:cNvSpPr txBox="1"/>
      </xdr:nvSpPr>
      <xdr:spPr>
        <a:xfrm>
          <a:off x="10528300" y="598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148755</xdr:rowOff>
    </xdr:from>
    <xdr:to>
      <xdr:col>50</xdr:col>
      <xdr:colOff>165100</xdr:colOff>
      <xdr:row>36</xdr:row>
      <xdr:rowOff>78905</xdr:rowOff>
    </xdr:to>
    <xdr:sp macro="" textlink="">
      <xdr:nvSpPr>
        <xdr:cNvPr id="310" name="楕円 309"/>
        <xdr:cNvSpPr/>
      </xdr:nvSpPr>
      <xdr:spPr>
        <a:xfrm>
          <a:off x="9588500" y="61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95432</xdr:rowOff>
    </xdr:from>
    <xdr:ext cx="534377" cy="259045"/>
    <xdr:sp macro="" textlink="">
      <xdr:nvSpPr>
        <xdr:cNvPr id="311" name="テキスト ボックス 310"/>
        <xdr:cNvSpPr txBox="1"/>
      </xdr:nvSpPr>
      <xdr:spPr>
        <a:xfrm>
          <a:off x="9372111" y="592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84328</xdr:rowOff>
    </xdr:from>
    <xdr:to>
      <xdr:col>46</xdr:col>
      <xdr:colOff>38100</xdr:colOff>
      <xdr:row>36</xdr:row>
      <xdr:rowOff>14478</xdr:rowOff>
    </xdr:to>
    <xdr:sp macro="" textlink="">
      <xdr:nvSpPr>
        <xdr:cNvPr id="312" name="楕円 311"/>
        <xdr:cNvSpPr/>
      </xdr:nvSpPr>
      <xdr:spPr>
        <a:xfrm>
          <a:off x="8699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31005</xdr:rowOff>
    </xdr:from>
    <xdr:ext cx="534377" cy="259045"/>
    <xdr:sp macro="" textlink="">
      <xdr:nvSpPr>
        <xdr:cNvPr id="313" name="テキスト ボックス 312"/>
        <xdr:cNvSpPr txBox="1"/>
      </xdr:nvSpPr>
      <xdr:spPr>
        <a:xfrm>
          <a:off x="8483111" y="58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108395</xdr:rowOff>
    </xdr:from>
    <xdr:to>
      <xdr:col>41</xdr:col>
      <xdr:colOff>101600</xdr:colOff>
      <xdr:row>36</xdr:row>
      <xdr:rowOff>38545</xdr:rowOff>
    </xdr:to>
    <xdr:sp macro="" textlink="">
      <xdr:nvSpPr>
        <xdr:cNvPr id="314" name="楕円 313"/>
        <xdr:cNvSpPr/>
      </xdr:nvSpPr>
      <xdr:spPr>
        <a:xfrm>
          <a:off x="7810500" y="61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55072</xdr:rowOff>
    </xdr:from>
    <xdr:ext cx="534377" cy="259045"/>
    <xdr:sp macro="" textlink="">
      <xdr:nvSpPr>
        <xdr:cNvPr id="315" name="テキスト ボックス 314"/>
        <xdr:cNvSpPr txBox="1"/>
      </xdr:nvSpPr>
      <xdr:spPr>
        <a:xfrm>
          <a:off x="7594111" y="58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33426</xdr:rowOff>
    </xdr:from>
    <xdr:to>
      <xdr:col>36</xdr:col>
      <xdr:colOff>165100</xdr:colOff>
      <xdr:row>30</xdr:row>
      <xdr:rowOff>135026</xdr:rowOff>
    </xdr:to>
    <xdr:sp macro="" textlink="">
      <xdr:nvSpPr>
        <xdr:cNvPr id="316" name="楕円 315"/>
        <xdr:cNvSpPr/>
      </xdr:nvSpPr>
      <xdr:spPr>
        <a:xfrm>
          <a:off x="6921500" y="51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151553</xdr:rowOff>
    </xdr:from>
    <xdr:ext cx="599010" cy="259045"/>
    <xdr:sp macro="" textlink="">
      <xdr:nvSpPr>
        <xdr:cNvPr id="317" name="テキスト ボックス 316"/>
        <xdr:cNvSpPr txBox="1"/>
      </xdr:nvSpPr>
      <xdr:spPr>
        <a:xfrm>
          <a:off x="6672795" y="495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60239</xdr:rowOff>
    </xdr:from>
    <xdr:to>
      <xdr:col>55</xdr:col>
      <xdr:colOff>0</xdr:colOff>
      <xdr:row>56</xdr:row>
      <xdr:rowOff>20531</xdr:rowOff>
    </xdr:to>
    <xdr:cxnSp macro="">
      <xdr:nvCxnSpPr>
        <xdr:cNvPr id="344" name="直線コネクタ 343"/>
        <xdr:cNvCxnSpPr/>
      </xdr:nvCxnSpPr>
      <xdr:spPr>
        <a:xfrm>
          <a:off x="9639300" y="8975639"/>
          <a:ext cx="838200" cy="64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60239</xdr:rowOff>
    </xdr:from>
    <xdr:to>
      <xdr:col>50</xdr:col>
      <xdr:colOff>114300</xdr:colOff>
      <xdr:row>53</xdr:row>
      <xdr:rowOff>44186</xdr:rowOff>
    </xdr:to>
    <xdr:cxnSp macro="">
      <xdr:nvCxnSpPr>
        <xdr:cNvPr id="347" name="直線コネクタ 346"/>
        <xdr:cNvCxnSpPr/>
      </xdr:nvCxnSpPr>
      <xdr:spPr>
        <a:xfrm flipV="1">
          <a:off x="8750300" y="8975639"/>
          <a:ext cx="889000" cy="1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44186</xdr:rowOff>
    </xdr:from>
    <xdr:to>
      <xdr:col>45</xdr:col>
      <xdr:colOff>177800</xdr:colOff>
      <xdr:row>53</xdr:row>
      <xdr:rowOff>69190</xdr:rowOff>
    </xdr:to>
    <xdr:cxnSp macro="">
      <xdr:nvCxnSpPr>
        <xdr:cNvPr id="350" name="直線コネクタ 349"/>
        <xdr:cNvCxnSpPr/>
      </xdr:nvCxnSpPr>
      <xdr:spPr>
        <a:xfrm flipV="1">
          <a:off x="7861300" y="9131036"/>
          <a:ext cx="889000" cy="2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69190</xdr:rowOff>
    </xdr:from>
    <xdr:to>
      <xdr:col>41</xdr:col>
      <xdr:colOff>50800</xdr:colOff>
      <xdr:row>55</xdr:row>
      <xdr:rowOff>66406</xdr:rowOff>
    </xdr:to>
    <xdr:cxnSp macro="">
      <xdr:nvCxnSpPr>
        <xdr:cNvPr id="353" name="直線コネクタ 352"/>
        <xdr:cNvCxnSpPr/>
      </xdr:nvCxnSpPr>
      <xdr:spPr>
        <a:xfrm flipV="1">
          <a:off x="6972300" y="9156040"/>
          <a:ext cx="889000" cy="34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13937</xdr:rowOff>
    </xdr:from>
    <xdr:to>
      <xdr:col>41</xdr:col>
      <xdr:colOff>101600</xdr:colOff>
      <xdr:row>57</xdr:row>
      <xdr:rowOff>115537</xdr:rowOff>
    </xdr:to>
    <xdr:sp macro="" textlink="">
      <xdr:nvSpPr>
        <xdr:cNvPr id="354" name="フローチャート: 判断 353"/>
        <xdr:cNvSpPr/>
      </xdr:nvSpPr>
      <xdr:spPr>
        <a:xfrm>
          <a:off x="7810500" y="978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106664</xdr:rowOff>
    </xdr:from>
    <xdr:ext cx="534377" cy="259045"/>
    <xdr:sp macro="" textlink="">
      <xdr:nvSpPr>
        <xdr:cNvPr id="355" name="テキスト ボックス 354"/>
        <xdr:cNvSpPr txBox="1"/>
      </xdr:nvSpPr>
      <xdr:spPr>
        <a:xfrm>
          <a:off x="7594111" y="98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147165</xdr:rowOff>
    </xdr:from>
    <xdr:to>
      <xdr:col>36</xdr:col>
      <xdr:colOff>165100</xdr:colOff>
      <xdr:row>57</xdr:row>
      <xdr:rowOff>77315</xdr:rowOff>
    </xdr:to>
    <xdr:sp macro="" textlink="">
      <xdr:nvSpPr>
        <xdr:cNvPr id="356" name="フローチャート: 判断 355"/>
        <xdr:cNvSpPr/>
      </xdr:nvSpPr>
      <xdr:spPr>
        <a:xfrm>
          <a:off x="6921500" y="974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68442</xdr:rowOff>
    </xdr:from>
    <xdr:ext cx="534377" cy="259045"/>
    <xdr:sp macro="" textlink="">
      <xdr:nvSpPr>
        <xdr:cNvPr id="357" name="テキスト ボックス 356"/>
        <xdr:cNvSpPr txBox="1"/>
      </xdr:nvSpPr>
      <xdr:spPr>
        <a:xfrm>
          <a:off x="6705111" y="98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141181</xdr:rowOff>
    </xdr:from>
    <xdr:to>
      <xdr:col>55</xdr:col>
      <xdr:colOff>50800</xdr:colOff>
      <xdr:row>56</xdr:row>
      <xdr:rowOff>71331</xdr:rowOff>
    </xdr:to>
    <xdr:sp macro="" textlink="">
      <xdr:nvSpPr>
        <xdr:cNvPr id="363" name="楕円 362"/>
        <xdr:cNvSpPr/>
      </xdr:nvSpPr>
      <xdr:spPr>
        <a:xfrm>
          <a:off x="10426700" y="95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164058</xdr:rowOff>
    </xdr:from>
    <xdr:ext cx="599010" cy="259045"/>
    <xdr:sp macro="" textlink="">
      <xdr:nvSpPr>
        <xdr:cNvPr id="364" name="普通建設事業費該当値テキスト"/>
        <xdr:cNvSpPr txBox="1"/>
      </xdr:nvSpPr>
      <xdr:spPr>
        <a:xfrm>
          <a:off x="10528300" y="942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9439</xdr:rowOff>
    </xdr:from>
    <xdr:to>
      <xdr:col>50</xdr:col>
      <xdr:colOff>165100</xdr:colOff>
      <xdr:row>52</xdr:row>
      <xdr:rowOff>111039</xdr:rowOff>
    </xdr:to>
    <xdr:sp macro="" textlink="">
      <xdr:nvSpPr>
        <xdr:cNvPr id="365" name="楕円 364"/>
        <xdr:cNvSpPr/>
      </xdr:nvSpPr>
      <xdr:spPr>
        <a:xfrm>
          <a:off x="9588500" y="89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127566</xdr:rowOff>
    </xdr:from>
    <xdr:ext cx="599010" cy="259045"/>
    <xdr:sp macro="" textlink="">
      <xdr:nvSpPr>
        <xdr:cNvPr id="366" name="テキスト ボックス 365"/>
        <xdr:cNvSpPr txBox="1"/>
      </xdr:nvSpPr>
      <xdr:spPr>
        <a:xfrm>
          <a:off x="9339795" y="870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164836</xdr:rowOff>
    </xdr:from>
    <xdr:to>
      <xdr:col>46</xdr:col>
      <xdr:colOff>38100</xdr:colOff>
      <xdr:row>53</xdr:row>
      <xdr:rowOff>94986</xdr:rowOff>
    </xdr:to>
    <xdr:sp macro="" textlink="">
      <xdr:nvSpPr>
        <xdr:cNvPr id="367" name="楕円 366"/>
        <xdr:cNvSpPr/>
      </xdr:nvSpPr>
      <xdr:spPr>
        <a:xfrm>
          <a:off x="8699500" y="908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111513</xdr:rowOff>
    </xdr:from>
    <xdr:ext cx="599010" cy="259045"/>
    <xdr:sp macro="" textlink="">
      <xdr:nvSpPr>
        <xdr:cNvPr id="368" name="テキスト ボックス 367"/>
        <xdr:cNvSpPr txBox="1"/>
      </xdr:nvSpPr>
      <xdr:spPr>
        <a:xfrm>
          <a:off x="8450795" y="885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18390</xdr:rowOff>
    </xdr:from>
    <xdr:to>
      <xdr:col>41</xdr:col>
      <xdr:colOff>101600</xdr:colOff>
      <xdr:row>53</xdr:row>
      <xdr:rowOff>119990</xdr:rowOff>
    </xdr:to>
    <xdr:sp macro="" textlink="">
      <xdr:nvSpPr>
        <xdr:cNvPr id="369" name="楕円 368"/>
        <xdr:cNvSpPr/>
      </xdr:nvSpPr>
      <xdr:spPr>
        <a:xfrm>
          <a:off x="7810500" y="91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136517</xdr:rowOff>
    </xdr:from>
    <xdr:ext cx="599010" cy="259045"/>
    <xdr:sp macro="" textlink="">
      <xdr:nvSpPr>
        <xdr:cNvPr id="370" name="テキスト ボックス 369"/>
        <xdr:cNvSpPr txBox="1"/>
      </xdr:nvSpPr>
      <xdr:spPr>
        <a:xfrm>
          <a:off x="7561795" y="888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15606</xdr:rowOff>
    </xdr:from>
    <xdr:to>
      <xdr:col>36</xdr:col>
      <xdr:colOff>165100</xdr:colOff>
      <xdr:row>55</xdr:row>
      <xdr:rowOff>117206</xdr:rowOff>
    </xdr:to>
    <xdr:sp macro="" textlink="">
      <xdr:nvSpPr>
        <xdr:cNvPr id="371" name="楕円 370"/>
        <xdr:cNvSpPr/>
      </xdr:nvSpPr>
      <xdr:spPr>
        <a:xfrm>
          <a:off x="6921500" y="94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133733</xdr:rowOff>
    </xdr:from>
    <xdr:ext cx="599010" cy="259045"/>
    <xdr:sp macro="" textlink="">
      <xdr:nvSpPr>
        <xdr:cNvPr id="372" name="テキスト ボックス 371"/>
        <xdr:cNvSpPr txBox="1"/>
      </xdr:nvSpPr>
      <xdr:spPr>
        <a:xfrm>
          <a:off x="6672795" y="922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120275</xdr:rowOff>
    </xdr:from>
    <xdr:to>
      <xdr:col>55</xdr:col>
      <xdr:colOff>0</xdr:colOff>
      <xdr:row>75</xdr:row>
      <xdr:rowOff>42956</xdr:rowOff>
    </xdr:to>
    <xdr:cxnSp macro="">
      <xdr:nvCxnSpPr>
        <xdr:cNvPr id="397" name="直線コネクタ 396"/>
        <xdr:cNvCxnSpPr/>
      </xdr:nvCxnSpPr>
      <xdr:spPr>
        <a:xfrm>
          <a:off x="9639300" y="12121775"/>
          <a:ext cx="838200" cy="77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120275</xdr:rowOff>
    </xdr:from>
    <xdr:to>
      <xdr:col>50</xdr:col>
      <xdr:colOff>114300</xdr:colOff>
      <xdr:row>72</xdr:row>
      <xdr:rowOff>132905</xdr:rowOff>
    </xdr:to>
    <xdr:cxnSp macro="">
      <xdr:nvCxnSpPr>
        <xdr:cNvPr id="400" name="直線コネクタ 399"/>
        <xdr:cNvCxnSpPr/>
      </xdr:nvCxnSpPr>
      <xdr:spPr>
        <a:xfrm flipV="1">
          <a:off x="8750300" y="12121775"/>
          <a:ext cx="889000" cy="3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132905</xdr:rowOff>
    </xdr:from>
    <xdr:to>
      <xdr:col>45</xdr:col>
      <xdr:colOff>177800</xdr:colOff>
      <xdr:row>73</xdr:row>
      <xdr:rowOff>167646</xdr:rowOff>
    </xdr:to>
    <xdr:cxnSp macro="">
      <xdr:nvCxnSpPr>
        <xdr:cNvPr id="403" name="直線コネクタ 402"/>
        <xdr:cNvCxnSpPr/>
      </xdr:nvCxnSpPr>
      <xdr:spPr>
        <a:xfrm flipV="1">
          <a:off x="7861300" y="12477305"/>
          <a:ext cx="889000" cy="20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36128</xdr:rowOff>
    </xdr:from>
    <xdr:to>
      <xdr:col>41</xdr:col>
      <xdr:colOff>101600</xdr:colOff>
      <xdr:row>77</xdr:row>
      <xdr:rowOff>137728</xdr:rowOff>
    </xdr:to>
    <xdr:sp macro="" textlink="">
      <xdr:nvSpPr>
        <xdr:cNvPr id="406" name="フローチャート: 判断 405"/>
        <xdr:cNvSpPr/>
      </xdr:nvSpPr>
      <xdr:spPr>
        <a:xfrm>
          <a:off x="7810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128855</xdr:rowOff>
    </xdr:from>
    <xdr:ext cx="534377" cy="259045"/>
    <xdr:sp macro="" textlink="">
      <xdr:nvSpPr>
        <xdr:cNvPr id="407" name="テキスト ボックス 406"/>
        <xdr:cNvSpPr txBox="1"/>
      </xdr:nvSpPr>
      <xdr:spPr>
        <a:xfrm>
          <a:off x="7594111" y="133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163606</xdr:rowOff>
    </xdr:from>
    <xdr:to>
      <xdr:col>55</xdr:col>
      <xdr:colOff>50800</xdr:colOff>
      <xdr:row>75</xdr:row>
      <xdr:rowOff>93756</xdr:rowOff>
    </xdr:to>
    <xdr:sp macro="" textlink="">
      <xdr:nvSpPr>
        <xdr:cNvPr id="413" name="楕円 412"/>
        <xdr:cNvSpPr/>
      </xdr:nvSpPr>
      <xdr:spPr>
        <a:xfrm>
          <a:off x="10426700" y="128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15033</xdr:rowOff>
    </xdr:from>
    <xdr:ext cx="534377" cy="259045"/>
    <xdr:sp macro="" textlink="">
      <xdr:nvSpPr>
        <xdr:cNvPr id="414" name="普通建設事業費 （ うち新規整備　）該当値テキスト"/>
        <xdr:cNvSpPr txBox="1"/>
      </xdr:nvSpPr>
      <xdr:spPr>
        <a:xfrm>
          <a:off x="10528300" y="127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69475</xdr:rowOff>
    </xdr:from>
    <xdr:to>
      <xdr:col>50</xdr:col>
      <xdr:colOff>165100</xdr:colOff>
      <xdr:row>70</xdr:row>
      <xdr:rowOff>171075</xdr:rowOff>
    </xdr:to>
    <xdr:sp macro="" textlink="">
      <xdr:nvSpPr>
        <xdr:cNvPr id="415" name="楕円 414"/>
        <xdr:cNvSpPr/>
      </xdr:nvSpPr>
      <xdr:spPr>
        <a:xfrm>
          <a:off x="9588500" y="1207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16152</xdr:rowOff>
    </xdr:from>
    <xdr:ext cx="599010" cy="259045"/>
    <xdr:sp macro="" textlink="">
      <xdr:nvSpPr>
        <xdr:cNvPr id="416" name="テキスト ボックス 415"/>
        <xdr:cNvSpPr txBox="1"/>
      </xdr:nvSpPr>
      <xdr:spPr>
        <a:xfrm>
          <a:off x="9339795" y="118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82105</xdr:rowOff>
    </xdr:from>
    <xdr:to>
      <xdr:col>46</xdr:col>
      <xdr:colOff>38100</xdr:colOff>
      <xdr:row>73</xdr:row>
      <xdr:rowOff>12255</xdr:rowOff>
    </xdr:to>
    <xdr:sp macro="" textlink="">
      <xdr:nvSpPr>
        <xdr:cNvPr id="417" name="楕円 416"/>
        <xdr:cNvSpPr/>
      </xdr:nvSpPr>
      <xdr:spPr>
        <a:xfrm>
          <a:off x="8699500" y="124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28782</xdr:rowOff>
    </xdr:from>
    <xdr:ext cx="599010" cy="259045"/>
    <xdr:sp macro="" textlink="">
      <xdr:nvSpPr>
        <xdr:cNvPr id="418" name="テキスト ボックス 417"/>
        <xdr:cNvSpPr txBox="1"/>
      </xdr:nvSpPr>
      <xdr:spPr>
        <a:xfrm>
          <a:off x="8450795" y="1220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116846</xdr:rowOff>
    </xdr:from>
    <xdr:to>
      <xdr:col>41</xdr:col>
      <xdr:colOff>101600</xdr:colOff>
      <xdr:row>74</xdr:row>
      <xdr:rowOff>46996</xdr:rowOff>
    </xdr:to>
    <xdr:sp macro="" textlink="">
      <xdr:nvSpPr>
        <xdr:cNvPr id="419" name="楕円 418"/>
        <xdr:cNvSpPr/>
      </xdr:nvSpPr>
      <xdr:spPr>
        <a:xfrm>
          <a:off x="7810500" y="12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63523</xdr:rowOff>
    </xdr:from>
    <xdr:ext cx="599010" cy="259045"/>
    <xdr:sp macro="" textlink="">
      <xdr:nvSpPr>
        <xdr:cNvPr id="420" name="テキスト ボックス 419"/>
        <xdr:cNvSpPr txBox="1"/>
      </xdr:nvSpPr>
      <xdr:spPr>
        <a:xfrm>
          <a:off x="7561795" y="1240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19701</xdr:rowOff>
    </xdr:from>
    <xdr:to>
      <xdr:col>55</xdr:col>
      <xdr:colOff>0</xdr:colOff>
      <xdr:row>98</xdr:row>
      <xdr:rowOff>127535</xdr:rowOff>
    </xdr:to>
    <xdr:cxnSp macro="">
      <xdr:nvCxnSpPr>
        <xdr:cNvPr id="451" name="直線コネクタ 450"/>
        <xdr:cNvCxnSpPr/>
      </xdr:nvCxnSpPr>
      <xdr:spPr>
        <a:xfrm>
          <a:off x="9639300" y="16821801"/>
          <a:ext cx="838200" cy="10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13072</xdr:rowOff>
    </xdr:from>
    <xdr:to>
      <xdr:col>50</xdr:col>
      <xdr:colOff>114300</xdr:colOff>
      <xdr:row>98</xdr:row>
      <xdr:rowOff>19701</xdr:rowOff>
    </xdr:to>
    <xdr:cxnSp macro="">
      <xdr:nvCxnSpPr>
        <xdr:cNvPr id="454" name="直線コネクタ 453"/>
        <xdr:cNvCxnSpPr/>
      </xdr:nvCxnSpPr>
      <xdr:spPr>
        <a:xfrm>
          <a:off x="8750300" y="1681517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13072</xdr:rowOff>
    </xdr:from>
    <xdr:to>
      <xdr:col>45</xdr:col>
      <xdr:colOff>177800</xdr:colOff>
      <xdr:row>98</xdr:row>
      <xdr:rowOff>73096</xdr:rowOff>
    </xdr:to>
    <xdr:cxnSp macro="">
      <xdr:nvCxnSpPr>
        <xdr:cNvPr id="457" name="直線コネクタ 456"/>
        <xdr:cNvCxnSpPr/>
      </xdr:nvCxnSpPr>
      <xdr:spPr>
        <a:xfrm flipV="1">
          <a:off x="7861300" y="16815172"/>
          <a:ext cx="889000" cy="6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1200</xdr:rowOff>
    </xdr:from>
    <xdr:to>
      <xdr:col>41</xdr:col>
      <xdr:colOff>101600</xdr:colOff>
      <xdr:row>97</xdr:row>
      <xdr:rowOff>102800</xdr:rowOff>
    </xdr:to>
    <xdr:sp macro="" textlink="">
      <xdr:nvSpPr>
        <xdr:cNvPr id="460" name="フローチャート: 判断 459"/>
        <xdr:cNvSpPr/>
      </xdr:nvSpPr>
      <xdr:spPr>
        <a:xfrm>
          <a:off x="7810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119327</xdr:rowOff>
    </xdr:from>
    <xdr:ext cx="534377" cy="259045"/>
    <xdr:sp macro="" textlink="">
      <xdr:nvSpPr>
        <xdr:cNvPr id="461" name="テキスト ボックス 460"/>
        <xdr:cNvSpPr txBox="1"/>
      </xdr:nvSpPr>
      <xdr:spPr>
        <a:xfrm>
          <a:off x="7594111" y="1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76735</xdr:rowOff>
    </xdr:from>
    <xdr:to>
      <xdr:col>55</xdr:col>
      <xdr:colOff>50800</xdr:colOff>
      <xdr:row>99</xdr:row>
      <xdr:rowOff>6885</xdr:rowOff>
    </xdr:to>
    <xdr:sp macro="" textlink="">
      <xdr:nvSpPr>
        <xdr:cNvPr id="467" name="楕円 466"/>
        <xdr:cNvSpPr/>
      </xdr:nvSpPr>
      <xdr:spPr>
        <a:xfrm>
          <a:off x="10426700" y="168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163112</xdr:rowOff>
    </xdr:from>
    <xdr:ext cx="469744" cy="259045"/>
    <xdr:sp macro="" textlink="">
      <xdr:nvSpPr>
        <xdr:cNvPr id="468" name="普通建設事業費 （ うち更新整備　）該当値テキスト"/>
        <xdr:cNvSpPr txBox="1"/>
      </xdr:nvSpPr>
      <xdr:spPr>
        <a:xfrm>
          <a:off x="10528300" y="1679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140351</xdr:rowOff>
    </xdr:from>
    <xdr:to>
      <xdr:col>50</xdr:col>
      <xdr:colOff>165100</xdr:colOff>
      <xdr:row>98</xdr:row>
      <xdr:rowOff>70501</xdr:rowOff>
    </xdr:to>
    <xdr:sp macro="" textlink="">
      <xdr:nvSpPr>
        <xdr:cNvPr id="469" name="楕円 468"/>
        <xdr:cNvSpPr/>
      </xdr:nvSpPr>
      <xdr:spPr>
        <a:xfrm>
          <a:off x="9588500" y="1677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61628</xdr:rowOff>
    </xdr:from>
    <xdr:ext cx="534377" cy="259045"/>
    <xdr:sp macro="" textlink="">
      <xdr:nvSpPr>
        <xdr:cNvPr id="470" name="テキスト ボックス 469"/>
        <xdr:cNvSpPr txBox="1"/>
      </xdr:nvSpPr>
      <xdr:spPr>
        <a:xfrm>
          <a:off x="9372111" y="1686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133722</xdr:rowOff>
    </xdr:from>
    <xdr:to>
      <xdr:col>46</xdr:col>
      <xdr:colOff>38100</xdr:colOff>
      <xdr:row>98</xdr:row>
      <xdr:rowOff>63872</xdr:rowOff>
    </xdr:to>
    <xdr:sp macro="" textlink="">
      <xdr:nvSpPr>
        <xdr:cNvPr id="471" name="楕円 470"/>
        <xdr:cNvSpPr/>
      </xdr:nvSpPr>
      <xdr:spPr>
        <a:xfrm>
          <a:off x="8699500" y="1676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54999</xdr:rowOff>
    </xdr:from>
    <xdr:ext cx="534377" cy="259045"/>
    <xdr:sp macro="" textlink="">
      <xdr:nvSpPr>
        <xdr:cNvPr id="472" name="テキスト ボックス 471"/>
        <xdr:cNvSpPr txBox="1"/>
      </xdr:nvSpPr>
      <xdr:spPr>
        <a:xfrm>
          <a:off x="8483111" y="1685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22296</xdr:rowOff>
    </xdr:from>
    <xdr:to>
      <xdr:col>41</xdr:col>
      <xdr:colOff>101600</xdr:colOff>
      <xdr:row>98</xdr:row>
      <xdr:rowOff>123896</xdr:rowOff>
    </xdr:to>
    <xdr:sp macro="" textlink="">
      <xdr:nvSpPr>
        <xdr:cNvPr id="473" name="楕円 472"/>
        <xdr:cNvSpPr/>
      </xdr:nvSpPr>
      <xdr:spPr>
        <a:xfrm>
          <a:off x="7810500" y="168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115023</xdr:rowOff>
    </xdr:from>
    <xdr:ext cx="534377" cy="259045"/>
    <xdr:sp macro="" textlink="">
      <xdr:nvSpPr>
        <xdr:cNvPr id="474" name="テキスト ボックス 473"/>
        <xdr:cNvSpPr txBox="1"/>
      </xdr:nvSpPr>
      <xdr:spPr>
        <a:xfrm>
          <a:off x="7594111" y="169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48554</xdr:rowOff>
    </xdr:from>
    <xdr:to>
      <xdr:col>85</xdr:col>
      <xdr:colOff>127000</xdr:colOff>
      <xdr:row>38</xdr:row>
      <xdr:rowOff>137740</xdr:rowOff>
    </xdr:to>
    <xdr:cxnSp macro="">
      <xdr:nvCxnSpPr>
        <xdr:cNvPr id="505" name="直線コネクタ 504"/>
        <xdr:cNvCxnSpPr/>
      </xdr:nvCxnSpPr>
      <xdr:spPr>
        <a:xfrm>
          <a:off x="15481300" y="6392204"/>
          <a:ext cx="838200" cy="2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6585</xdr:rowOff>
    </xdr:from>
    <xdr:ext cx="378565" cy="259045"/>
    <xdr:sp macro="" textlink="">
      <xdr:nvSpPr>
        <xdr:cNvPr id="506" name="災害復旧事業費平均値テキスト"/>
        <xdr:cNvSpPr txBox="1"/>
      </xdr:nvSpPr>
      <xdr:spPr>
        <a:xfrm>
          <a:off x="16370300" y="6693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48554</xdr:rowOff>
    </xdr:from>
    <xdr:to>
      <xdr:col>81</xdr:col>
      <xdr:colOff>50800</xdr:colOff>
      <xdr:row>37</xdr:row>
      <xdr:rowOff>167785</xdr:rowOff>
    </xdr:to>
    <xdr:cxnSp macro="">
      <xdr:nvCxnSpPr>
        <xdr:cNvPr id="508" name="直線コネクタ 507"/>
        <xdr:cNvCxnSpPr/>
      </xdr:nvCxnSpPr>
      <xdr:spPr>
        <a:xfrm flipV="1">
          <a:off x="14592300" y="6392204"/>
          <a:ext cx="889000" cy="11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126926</xdr:rowOff>
    </xdr:from>
    <xdr:ext cx="378565" cy="259045"/>
    <xdr:sp macro="" textlink="">
      <xdr:nvSpPr>
        <xdr:cNvPr id="510" name="テキスト ボックス 509"/>
        <xdr:cNvSpPr txBox="1"/>
      </xdr:nvSpPr>
      <xdr:spPr>
        <a:xfrm>
          <a:off x="15292017" y="681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167785</xdr:rowOff>
    </xdr:from>
    <xdr:to>
      <xdr:col>76</xdr:col>
      <xdr:colOff>114300</xdr:colOff>
      <xdr:row>38</xdr:row>
      <xdr:rowOff>11194</xdr:rowOff>
    </xdr:to>
    <xdr:cxnSp macro="">
      <xdr:nvCxnSpPr>
        <xdr:cNvPr id="511" name="直線コネクタ 510"/>
        <xdr:cNvCxnSpPr/>
      </xdr:nvCxnSpPr>
      <xdr:spPr>
        <a:xfrm flipV="1">
          <a:off x="13703300" y="651143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126599</xdr:rowOff>
    </xdr:from>
    <xdr:ext cx="378565" cy="259045"/>
    <xdr:sp macro="" textlink="">
      <xdr:nvSpPr>
        <xdr:cNvPr id="513" name="テキスト ボックス 512"/>
        <xdr:cNvSpPr txBox="1"/>
      </xdr:nvSpPr>
      <xdr:spPr>
        <a:xfrm>
          <a:off x="14403017" y="681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64850</xdr:rowOff>
    </xdr:from>
    <xdr:to>
      <xdr:col>71</xdr:col>
      <xdr:colOff>177800</xdr:colOff>
      <xdr:row>38</xdr:row>
      <xdr:rowOff>11194</xdr:rowOff>
    </xdr:to>
    <xdr:cxnSp macro="">
      <xdr:nvCxnSpPr>
        <xdr:cNvPr id="514" name="直線コネクタ 513"/>
        <xdr:cNvCxnSpPr/>
      </xdr:nvCxnSpPr>
      <xdr:spPr>
        <a:xfrm>
          <a:off x="12814300" y="6237050"/>
          <a:ext cx="889000" cy="28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14768</xdr:rowOff>
    </xdr:from>
    <xdr:to>
      <xdr:col>72</xdr:col>
      <xdr:colOff>38100</xdr:colOff>
      <xdr:row>39</xdr:row>
      <xdr:rowOff>116368</xdr:rowOff>
    </xdr:to>
    <xdr:sp macro="" textlink="">
      <xdr:nvSpPr>
        <xdr:cNvPr id="515" name="フローチャート: 判断 514"/>
        <xdr:cNvSpPr/>
      </xdr:nvSpPr>
      <xdr:spPr>
        <a:xfrm>
          <a:off x="1365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107495</xdr:rowOff>
    </xdr:from>
    <xdr:ext cx="469744" cy="259045"/>
    <xdr:sp macro="" textlink="">
      <xdr:nvSpPr>
        <xdr:cNvPr id="516" name="テキスト ボックス 515"/>
        <xdr:cNvSpPr txBox="1"/>
      </xdr:nvSpPr>
      <xdr:spPr>
        <a:xfrm>
          <a:off x="13468428" y="67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129068</xdr:rowOff>
    </xdr:from>
    <xdr:to>
      <xdr:col>67</xdr:col>
      <xdr:colOff>101600</xdr:colOff>
      <xdr:row>39</xdr:row>
      <xdr:rowOff>59218</xdr:rowOff>
    </xdr:to>
    <xdr:sp macro="" textlink="">
      <xdr:nvSpPr>
        <xdr:cNvPr id="517" name="フローチャート: 判断 516"/>
        <xdr:cNvSpPr/>
      </xdr:nvSpPr>
      <xdr:spPr>
        <a:xfrm>
          <a:off x="12763500" y="664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50345</xdr:rowOff>
    </xdr:from>
    <xdr:ext cx="469744" cy="259045"/>
    <xdr:sp macro="" textlink="">
      <xdr:nvSpPr>
        <xdr:cNvPr id="518" name="テキスト ボックス 517"/>
        <xdr:cNvSpPr txBox="1"/>
      </xdr:nvSpPr>
      <xdr:spPr>
        <a:xfrm>
          <a:off x="12579428" y="67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86940</xdr:rowOff>
    </xdr:from>
    <xdr:to>
      <xdr:col>85</xdr:col>
      <xdr:colOff>177800</xdr:colOff>
      <xdr:row>39</xdr:row>
      <xdr:rowOff>17090</xdr:rowOff>
    </xdr:to>
    <xdr:sp macro="" textlink="">
      <xdr:nvSpPr>
        <xdr:cNvPr id="524" name="楕円 523"/>
        <xdr:cNvSpPr/>
      </xdr:nvSpPr>
      <xdr:spPr>
        <a:xfrm>
          <a:off x="16268700" y="66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109817</xdr:rowOff>
    </xdr:from>
    <xdr:ext cx="469744" cy="259045"/>
    <xdr:sp macro="" textlink="">
      <xdr:nvSpPr>
        <xdr:cNvPr id="525" name="災害復旧事業費該当値テキスト"/>
        <xdr:cNvSpPr txBox="1"/>
      </xdr:nvSpPr>
      <xdr:spPr>
        <a:xfrm>
          <a:off x="16370300" y="645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169204</xdr:rowOff>
    </xdr:from>
    <xdr:to>
      <xdr:col>81</xdr:col>
      <xdr:colOff>101600</xdr:colOff>
      <xdr:row>37</xdr:row>
      <xdr:rowOff>99354</xdr:rowOff>
    </xdr:to>
    <xdr:sp macro="" textlink="">
      <xdr:nvSpPr>
        <xdr:cNvPr id="526" name="楕円 525"/>
        <xdr:cNvSpPr/>
      </xdr:nvSpPr>
      <xdr:spPr>
        <a:xfrm>
          <a:off x="15430500" y="634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115881</xdr:rowOff>
    </xdr:from>
    <xdr:ext cx="534377" cy="259045"/>
    <xdr:sp macro="" textlink="">
      <xdr:nvSpPr>
        <xdr:cNvPr id="527" name="テキスト ボックス 526"/>
        <xdr:cNvSpPr txBox="1"/>
      </xdr:nvSpPr>
      <xdr:spPr>
        <a:xfrm>
          <a:off x="15214111" y="611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116985</xdr:rowOff>
    </xdr:from>
    <xdr:to>
      <xdr:col>76</xdr:col>
      <xdr:colOff>165100</xdr:colOff>
      <xdr:row>38</xdr:row>
      <xdr:rowOff>47135</xdr:rowOff>
    </xdr:to>
    <xdr:sp macro="" textlink="">
      <xdr:nvSpPr>
        <xdr:cNvPr id="528" name="楕円 527"/>
        <xdr:cNvSpPr/>
      </xdr:nvSpPr>
      <xdr:spPr>
        <a:xfrm>
          <a:off x="145415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63662</xdr:rowOff>
    </xdr:from>
    <xdr:ext cx="469744" cy="259045"/>
    <xdr:sp macro="" textlink="">
      <xdr:nvSpPr>
        <xdr:cNvPr id="529" name="テキスト ボックス 528"/>
        <xdr:cNvSpPr txBox="1"/>
      </xdr:nvSpPr>
      <xdr:spPr>
        <a:xfrm>
          <a:off x="14357428" y="623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131844</xdr:rowOff>
    </xdr:from>
    <xdr:to>
      <xdr:col>72</xdr:col>
      <xdr:colOff>38100</xdr:colOff>
      <xdr:row>38</xdr:row>
      <xdr:rowOff>61995</xdr:rowOff>
    </xdr:to>
    <xdr:sp macro="" textlink="">
      <xdr:nvSpPr>
        <xdr:cNvPr id="530" name="楕円 529"/>
        <xdr:cNvSpPr/>
      </xdr:nvSpPr>
      <xdr:spPr>
        <a:xfrm>
          <a:off x="13652500" y="64754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78521</xdr:rowOff>
    </xdr:from>
    <xdr:ext cx="469744" cy="259045"/>
    <xdr:sp macro="" textlink="">
      <xdr:nvSpPr>
        <xdr:cNvPr id="531" name="テキスト ボックス 530"/>
        <xdr:cNvSpPr txBox="1"/>
      </xdr:nvSpPr>
      <xdr:spPr>
        <a:xfrm>
          <a:off x="13468428" y="625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14050</xdr:rowOff>
    </xdr:from>
    <xdr:to>
      <xdr:col>67</xdr:col>
      <xdr:colOff>101600</xdr:colOff>
      <xdr:row>36</xdr:row>
      <xdr:rowOff>115650</xdr:rowOff>
    </xdr:to>
    <xdr:sp macro="" textlink="">
      <xdr:nvSpPr>
        <xdr:cNvPr id="532" name="楕円 531"/>
        <xdr:cNvSpPr/>
      </xdr:nvSpPr>
      <xdr:spPr>
        <a:xfrm>
          <a:off x="12763500" y="61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132177</xdr:rowOff>
    </xdr:from>
    <xdr:ext cx="534377" cy="259045"/>
    <xdr:sp macro="" textlink="">
      <xdr:nvSpPr>
        <xdr:cNvPr id="533" name="テキスト ボックス 532"/>
        <xdr:cNvSpPr txBox="1"/>
      </xdr:nvSpPr>
      <xdr:spPr>
        <a:xfrm>
          <a:off x="12547111" y="5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41351</xdr:rowOff>
    </xdr:from>
    <xdr:to>
      <xdr:col>85</xdr:col>
      <xdr:colOff>127000</xdr:colOff>
      <xdr:row>76</xdr:row>
      <xdr:rowOff>45059</xdr:rowOff>
    </xdr:to>
    <xdr:cxnSp macro="">
      <xdr:nvCxnSpPr>
        <xdr:cNvPr id="611" name="直線コネクタ 610"/>
        <xdr:cNvCxnSpPr/>
      </xdr:nvCxnSpPr>
      <xdr:spPr>
        <a:xfrm>
          <a:off x="15481300" y="13071551"/>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36119</xdr:rowOff>
    </xdr:from>
    <xdr:to>
      <xdr:col>81</xdr:col>
      <xdr:colOff>50800</xdr:colOff>
      <xdr:row>76</xdr:row>
      <xdr:rowOff>41351</xdr:rowOff>
    </xdr:to>
    <xdr:cxnSp macro="">
      <xdr:nvCxnSpPr>
        <xdr:cNvPr id="614" name="直線コネクタ 613"/>
        <xdr:cNvCxnSpPr/>
      </xdr:nvCxnSpPr>
      <xdr:spPr>
        <a:xfrm>
          <a:off x="14592300" y="13066319"/>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36119</xdr:rowOff>
    </xdr:from>
    <xdr:to>
      <xdr:col>76</xdr:col>
      <xdr:colOff>114300</xdr:colOff>
      <xdr:row>76</xdr:row>
      <xdr:rowOff>37085</xdr:rowOff>
    </xdr:to>
    <xdr:cxnSp macro="">
      <xdr:nvCxnSpPr>
        <xdr:cNvPr id="617" name="直線コネクタ 616"/>
        <xdr:cNvCxnSpPr/>
      </xdr:nvCxnSpPr>
      <xdr:spPr>
        <a:xfrm flipV="1">
          <a:off x="13703300" y="13066319"/>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138849</xdr:rowOff>
    </xdr:from>
    <xdr:to>
      <xdr:col>71</xdr:col>
      <xdr:colOff>177800</xdr:colOff>
      <xdr:row>76</xdr:row>
      <xdr:rowOff>37085</xdr:rowOff>
    </xdr:to>
    <xdr:cxnSp macro="">
      <xdr:nvCxnSpPr>
        <xdr:cNvPr id="620" name="直線コネクタ 619"/>
        <xdr:cNvCxnSpPr/>
      </xdr:nvCxnSpPr>
      <xdr:spPr>
        <a:xfrm>
          <a:off x="12814300" y="12997599"/>
          <a:ext cx="889000" cy="6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146813</xdr:rowOff>
    </xdr:from>
    <xdr:to>
      <xdr:col>72</xdr:col>
      <xdr:colOff>38100</xdr:colOff>
      <xdr:row>76</xdr:row>
      <xdr:rowOff>76963</xdr:rowOff>
    </xdr:to>
    <xdr:sp macro="" textlink="">
      <xdr:nvSpPr>
        <xdr:cNvPr id="621" name="フローチャート: 判断 620"/>
        <xdr:cNvSpPr/>
      </xdr:nvSpPr>
      <xdr:spPr>
        <a:xfrm>
          <a:off x="13652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93489</xdr:rowOff>
    </xdr:from>
    <xdr:ext cx="534377" cy="259045"/>
    <xdr:sp macro="" textlink="">
      <xdr:nvSpPr>
        <xdr:cNvPr id="622" name="テキスト ボックス 621"/>
        <xdr:cNvSpPr txBox="1"/>
      </xdr:nvSpPr>
      <xdr:spPr>
        <a:xfrm>
          <a:off x="13436111" y="127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155487</xdr:rowOff>
    </xdr:from>
    <xdr:to>
      <xdr:col>67</xdr:col>
      <xdr:colOff>101600</xdr:colOff>
      <xdr:row>76</xdr:row>
      <xdr:rowOff>85637</xdr:rowOff>
    </xdr:to>
    <xdr:sp macro="" textlink="">
      <xdr:nvSpPr>
        <xdr:cNvPr id="623" name="フローチャート: 判断 622"/>
        <xdr:cNvSpPr/>
      </xdr:nvSpPr>
      <xdr:spPr>
        <a:xfrm>
          <a:off x="12763500" y="1301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76764</xdr:rowOff>
    </xdr:from>
    <xdr:ext cx="534377" cy="259045"/>
    <xdr:sp macro="" textlink="">
      <xdr:nvSpPr>
        <xdr:cNvPr id="624" name="テキスト ボックス 623"/>
        <xdr:cNvSpPr txBox="1"/>
      </xdr:nvSpPr>
      <xdr:spPr>
        <a:xfrm>
          <a:off x="12547111" y="131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165709</xdr:rowOff>
    </xdr:from>
    <xdr:to>
      <xdr:col>85</xdr:col>
      <xdr:colOff>177800</xdr:colOff>
      <xdr:row>76</xdr:row>
      <xdr:rowOff>95859</xdr:rowOff>
    </xdr:to>
    <xdr:sp macro="" textlink="">
      <xdr:nvSpPr>
        <xdr:cNvPr id="630" name="楕円 629"/>
        <xdr:cNvSpPr/>
      </xdr:nvSpPr>
      <xdr:spPr>
        <a:xfrm>
          <a:off x="16268700" y="130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17136</xdr:rowOff>
    </xdr:from>
    <xdr:ext cx="534377" cy="259045"/>
    <xdr:sp macro="" textlink="">
      <xdr:nvSpPr>
        <xdr:cNvPr id="631" name="公債費該当値テキスト"/>
        <xdr:cNvSpPr txBox="1"/>
      </xdr:nvSpPr>
      <xdr:spPr>
        <a:xfrm>
          <a:off x="16370300" y="128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162001</xdr:rowOff>
    </xdr:from>
    <xdr:to>
      <xdr:col>81</xdr:col>
      <xdr:colOff>101600</xdr:colOff>
      <xdr:row>76</xdr:row>
      <xdr:rowOff>92151</xdr:rowOff>
    </xdr:to>
    <xdr:sp macro="" textlink="">
      <xdr:nvSpPr>
        <xdr:cNvPr id="632" name="楕円 631"/>
        <xdr:cNvSpPr/>
      </xdr:nvSpPr>
      <xdr:spPr>
        <a:xfrm>
          <a:off x="15430500" y="130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108678</xdr:rowOff>
    </xdr:from>
    <xdr:ext cx="534377" cy="259045"/>
    <xdr:sp macro="" textlink="">
      <xdr:nvSpPr>
        <xdr:cNvPr id="633" name="テキスト ボックス 632"/>
        <xdr:cNvSpPr txBox="1"/>
      </xdr:nvSpPr>
      <xdr:spPr>
        <a:xfrm>
          <a:off x="15214111" y="127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156769</xdr:rowOff>
    </xdr:from>
    <xdr:to>
      <xdr:col>76</xdr:col>
      <xdr:colOff>165100</xdr:colOff>
      <xdr:row>76</xdr:row>
      <xdr:rowOff>86919</xdr:rowOff>
    </xdr:to>
    <xdr:sp macro="" textlink="">
      <xdr:nvSpPr>
        <xdr:cNvPr id="634" name="楕円 633"/>
        <xdr:cNvSpPr/>
      </xdr:nvSpPr>
      <xdr:spPr>
        <a:xfrm>
          <a:off x="14541500" y="130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103446</xdr:rowOff>
    </xdr:from>
    <xdr:ext cx="534377" cy="259045"/>
    <xdr:sp macro="" textlink="">
      <xdr:nvSpPr>
        <xdr:cNvPr id="635" name="テキスト ボックス 634"/>
        <xdr:cNvSpPr txBox="1"/>
      </xdr:nvSpPr>
      <xdr:spPr>
        <a:xfrm>
          <a:off x="14325111" y="127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157735</xdr:rowOff>
    </xdr:from>
    <xdr:to>
      <xdr:col>72</xdr:col>
      <xdr:colOff>38100</xdr:colOff>
      <xdr:row>76</xdr:row>
      <xdr:rowOff>87885</xdr:rowOff>
    </xdr:to>
    <xdr:sp macro="" textlink="">
      <xdr:nvSpPr>
        <xdr:cNvPr id="636" name="楕円 635"/>
        <xdr:cNvSpPr/>
      </xdr:nvSpPr>
      <xdr:spPr>
        <a:xfrm>
          <a:off x="13652500" y="130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79012</xdr:rowOff>
    </xdr:from>
    <xdr:ext cx="534377" cy="259045"/>
    <xdr:sp macro="" textlink="">
      <xdr:nvSpPr>
        <xdr:cNvPr id="637" name="テキスト ボックス 636"/>
        <xdr:cNvSpPr txBox="1"/>
      </xdr:nvSpPr>
      <xdr:spPr>
        <a:xfrm>
          <a:off x="13436111" y="1310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88049</xdr:rowOff>
    </xdr:from>
    <xdr:to>
      <xdr:col>67</xdr:col>
      <xdr:colOff>101600</xdr:colOff>
      <xdr:row>76</xdr:row>
      <xdr:rowOff>18199</xdr:rowOff>
    </xdr:to>
    <xdr:sp macro="" textlink="">
      <xdr:nvSpPr>
        <xdr:cNvPr id="638" name="楕円 637"/>
        <xdr:cNvSpPr/>
      </xdr:nvSpPr>
      <xdr:spPr>
        <a:xfrm>
          <a:off x="12763500" y="129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34726</xdr:rowOff>
    </xdr:from>
    <xdr:ext cx="534377" cy="259045"/>
    <xdr:sp macro="" textlink="">
      <xdr:nvSpPr>
        <xdr:cNvPr id="639" name="テキスト ボックス 638"/>
        <xdr:cNvSpPr txBox="1"/>
      </xdr:nvSpPr>
      <xdr:spPr>
        <a:xfrm>
          <a:off x="12547111" y="127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0" name="直線コネクタ 64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1" name="テキスト ボックス 65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4" name="直線コネクタ 65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5" name="テキスト ボックス 65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165212</xdr:rowOff>
    </xdr:from>
    <xdr:to>
      <xdr:col>85</xdr:col>
      <xdr:colOff>126364</xdr:colOff>
      <xdr:row>98</xdr:row>
      <xdr:rowOff>25045</xdr:rowOff>
    </xdr:to>
    <xdr:cxnSp macro="">
      <xdr:nvCxnSpPr>
        <xdr:cNvPr id="659" name="直線コネクタ 658"/>
        <xdr:cNvCxnSpPr/>
      </xdr:nvCxnSpPr>
      <xdr:spPr>
        <a:xfrm flipV="1">
          <a:off x="16317595" y="16281512"/>
          <a:ext cx="1269" cy="54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28872</xdr:rowOff>
    </xdr:from>
    <xdr:ext cx="313932" cy="259045"/>
    <xdr:sp macro="" textlink="">
      <xdr:nvSpPr>
        <xdr:cNvPr id="660" name="積立金最小値テキスト"/>
        <xdr:cNvSpPr txBox="1"/>
      </xdr:nvSpPr>
      <xdr:spPr>
        <a:xfrm>
          <a:off x="16370300" y="16830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25045</xdr:rowOff>
    </xdr:from>
    <xdr:to>
      <xdr:col>86</xdr:col>
      <xdr:colOff>25400</xdr:colOff>
      <xdr:row>98</xdr:row>
      <xdr:rowOff>25045</xdr:rowOff>
    </xdr:to>
    <xdr:cxnSp macro="">
      <xdr:nvCxnSpPr>
        <xdr:cNvPr id="661" name="直線コネクタ 660"/>
        <xdr:cNvCxnSpPr/>
      </xdr:nvCxnSpPr>
      <xdr:spPr>
        <a:xfrm>
          <a:off x="16230600" y="1682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111889</xdr:rowOff>
    </xdr:from>
    <xdr:ext cx="534377" cy="259045"/>
    <xdr:sp macro="" textlink="">
      <xdr:nvSpPr>
        <xdr:cNvPr id="662" name="積立金最大値テキスト"/>
        <xdr:cNvSpPr txBox="1"/>
      </xdr:nvSpPr>
      <xdr:spPr>
        <a:xfrm>
          <a:off x="16370300" y="1605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165212</xdr:rowOff>
    </xdr:from>
    <xdr:to>
      <xdr:col>86</xdr:col>
      <xdr:colOff>25400</xdr:colOff>
      <xdr:row>94</xdr:row>
      <xdr:rowOff>165212</xdr:rowOff>
    </xdr:to>
    <xdr:cxnSp macro="">
      <xdr:nvCxnSpPr>
        <xdr:cNvPr id="663" name="直線コネクタ 662"/>
        <xdr:cNvCxnSpPr/>
      </xdr:nvCxnSpPr>
      <xdr:spPr>
        <a:xfrm>
          <a:off x="16230600" y="1628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55364</xdr:rowOff>
    </xdr:from>
    <xdr:to>
      <xdr:col>85</xdr:col>
      <xdr:colOff>127000</xdr:colOff>
      <xdr:row>97</xdr:row>
      <xdr:rowOff>111423</xdr:rowOff>
    </xdr:to>
    <xdr:cxnSp macro="">
      <xdr:nvCxnSpPr>
        <xdr:cNvPr id="664" name="直線コネクタ 663"/>
        <xdr:cNvCxnSpPr/>
      </xdr:nvCxnSpPr>
      <xdr:spPr>
        <a:xfrm>
          <a:off x="15481300" y="16686014"/>
          <a:ext cx="838200" cy="5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67659</xdr:rowOff>
    </xdr:from>
    <xdr:ext cx="469744" cy="259045"/>
    <xdr:sp macro="" textlink="">
      <xdr:nvSpPr>
        <xdr:cNvPr id="665" name="積立金平均値テキスト"/>
        <xdr:cNvSpPr txBox="1"/>
      </xdr:nvSpPr>
      <xdr:spPr>
        <a:xfrm>
          <a:off x="16370300" y="16698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89232</xdr:rowOff>
    </xdr:from>
    <xdr:to>
      <xdr:col>85</xdr:col>
      <xdr:colOff>177800</xdr:colOff>
      <xdr:row>98</xdr:row>
      <xdr:rowOff>19382</xdr:rowOff>
    </xdr:to>
    <xdr:sp macro="" textlink="">
      <xdr:nvSpPr>
        <xdr:cNvPr id="666" name="フローチャート: 判断 665"/>
        <xdr:cNvSpPr/>
      </xdr:nvSpPr>
      <xdr:spPr>
        <a:xfrm>
          <a:off x="16268700" y="1671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171236</xdr:rowOff>
    </xdr:from>
    <xdr:to>
      <xdr:col>81</xdr:col>
      <xdr:colOff>50800</xdr:colOff>
      <xdr:row>97</xdr:row>
      <xdr:rowOff>55364</xdr:rowOff>
    </xdr:to>
    <xdr:cxnSp macro="">
      <xdr:nvCxnSpPr>
        <xdr:cNvPr id="667" name="直線コネクタ 666"/>
        <xdr:cNvCxnSpPr/>
      </xdr:nvCxnSpPr>
      <xdr:spPr>
        <a:xfrm>
          <a:off x="14592300" y="16458986"/>
          <a:ext cx="889000" cy="22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94335</xdr:rowOff>
    </xdr:from>
    <xdr:to>
      <xdr:col>81</xdr:col>
      <xdr:colOff>101600</xdr:colOff>
      <xdr:row>98</xdr:row>
      <xdr:rowOff>24485</xdr:rowOff>
    </xdr:to>
    <xdr:sp macro="" textlink="">
      <xdr:nvSpPr>
        <xdr:cNvPr id="668" name="フローチャート: 判断 667"/>
        <xdr:cNvSpPr/>
      </xdr:nvSpPr>
      <xdr:spPr>
        <a:xfrm>
          <a:off x="15430500" y="167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15612</xdr:rowOff>
    </xdr:from>
    <xdr:ext cx="469744" cy="259045"/>
    <xdr:sp macro="" textlink="">
      <xdr:nvSpPr>
        <xdr:cNvPr id="669" name="テキスト ボックス 668"/>
        <xdr:cNvSpPr txBox="1"/>
      </xdr:nvSpPr>
      <xdr:spPr>
        <a:xfrm>
          <a:off x="15246428" y="168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88860</xdr:rowOff>
    </xdr:from>
    <xdr:to>
      <xdr:col>76</xdr:col>
      <xdr:colOff>114300</xdr:colOff>
      <xdr:row>95</xdr:row>
      <xdr:rowOff>171236</xdr:rowOff>
    </xdr:to>
    <xdr:cxnSp macro="">
      <xdr:nvCxnSpPr>
        <xdr:cNvPr id="670" name="直線コネクタ 669"/>
        <xdr:cNvCxnSpPr/>
      </xdr:nvCxnSpPr>
      <xdr:spPr>
        <a:xfrm>
          <a:off x="13703300" y="15519360"/>
          <a:ext cx="889000" cy="93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69658</xdr:rowOff>
    </xdr:from>
    <xdr:to>
      <xdr:col>76</xdr:col>
      <xdr:colOff>165100</xdr:colOff>
      <xdr:row>97</xdr:row>
      <xdr:rowOff>171258</xdr:rowOff>
    </xdr:to>
    <xdr:sp macro="" textlink="">
      <xdr:nvSpPr>
        <xdr:cNvPr id="671" name="フローチャート: 判断 670"/>
        <xdr:cNvSpPr/>
      </xdr:nvSpPr>
      <xdr:spPr>
        <a:xfrm>
          <a:off x="145415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162385</xdr:rowOff>
    </xdr:from>
    <xdr:ext cx="534377" cy="259045"/>
    <xdr:sp macro="" textlink="">
      <xdr:nvSpPr>
        <xdr:cNvPr id="672" name="テキスト ボックス 671"/>
        <xdr:cNvSpPr txBox="1"/>
      </xdr:nvSpPr>
      <xdr:spPr>
        <a:xfrm>
          <a:off x="14325111" y="167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88860</xdr:rowOff>
    </xdr:from>
    <xdr:to>
      <xdr:col>71</xdr:col>
      <xdr:colOff>177800</xdr:colOff>
      <xdr:row>93</xdr:row>
      <xdr:rowOff>133894</xdr:rowOff>
    </xdr:to>
    <xdr:cxnSp macro="">
      <xdr:nvCxnSpPr>
        <xdr:cNvPr id="673" name="直線コネクタ 672"/>
        <xdr:cNvCxnSpPr/>
      </xdr:nvCxnSpPr>
      <xdr:spPr>
        <a:xfrm flipV="1">
          <a:off x="12814300" y="15519360"/>
          <a:ext cx="889000" cy="55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4118</xdr:rowOff>
    </xdr:from>
    <xdr:to>
      <xdr:col>72</xdr:col>
      <xdr:colOff>38100</xdr:colOff>
      <xdr:row>97</xdr:row>
      <xdr:rowOff>105718</xdr:rowOff>
    </xdr:to>
    <xdr:sp macro="" textlink="">
      <xdr:nvSpPr>
        <xdr:cNvPr id="674" name="フローチャート: 判断 673"/>
        <xdr:cNvSpPr/>
      </xdr:nvSpPr>
      <xdr:spPr>
        <a:xfrm>
          <a:off x="13652500" y="1663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96845</xdr:rowOff>
    </xdr:from>
    <xdr:ext cx="534377" cy="259045"/>
    <xdr:sp macro="" textlink="">
      <xdr:nvSpPr>
        <xdr:cNvPr id="675" name="テキスト ボックス 674"/>
        <xdr:cNvSpPr txBox="1"/>
      </xdr:nvSpPr>
      <xdr:spPr>
        <a:xfrm>
          <a:off x="13436111" y="167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18028</xdr:rowOff>
    </xdr:from>
    <xdr:to>
      <xdr:col>67</xdr:col>
      <xdr:colOff>101600</xdr:colOff>
      <xdr:row>96</xdr:row>
      <xdr:rowOff>119628</xdr:rowOff>
    </xdr:to>
    <xdr:sp macro="" textlink="">
      <xdr:nvSpPr>
        <xdr:cNvPr id="676" name="フローチャート: 判断 675"/>
        <xdr:cNvSpPr/>
      </xdr:nvSpPr>
      <xdr:spPr>
        <a:xfrm>
          <a:off x="12763500" y="164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110755</xdr:rowOff>
    </xdr:from>
    <xdr:ext cx="534377" cy="259045"/>
    <xdr:sp macro="" textlink="">
      <xdr:nvSpPr>
        <xdr:cNvPr id="677" name="テキスト ボックス 676"/>
        <xdr:cNvSpPr txBox="1"/>
      </xdr:nvSpPr>
      <xdr:spPr>
        <a:xfrm>
          <a:off x="12547111" y="165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60623</xdr:rowOff>
    </xdr:from>
    <xdr:to>
      <xdr:col>85</xdr:col>
      <xdr:colOff>177800</xdr:colOff>
      <xdr:row>97</xdr:row>
      <xdr:rowOff>162223</xdr:rowOff>
    </xdr:to>
    <xdr:sp macro="" textlink="">
      <xdr:nvSpPr>
        <xdr:cNvPr id="683" name="楕円 682"/>
        <xdr:cNvSpPr/>
      </xdr:nvSpPr>
      <xdr:spPr>
        <a:xfrm>
          <a:off x="16268700" y="166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20000</xdr:rowOff>
    </xdr:from>
    <xdr:ext cx="534377" cy="259045"/>
    <xdr:sp macro="" textlink="">
      <xdr:nvSpPr>
        <xdr:cNvPr id="684" name="積立金該当値テキスト"/>
        <xdr:cNvSpPr txBox="1"/>
      </xdr:nvSpPr>
      <xdr:spPr>
        <a:xfrm>
          <a:off x="16370300" y="1647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4564</xdr:rowOff>
    </xdr:from>
    <xdr:to>
      <xdr:col>81</xdr:col>
      <xdr:colOff>101600</xdr:colOff>
      <xdr:row>97</xdr:row>
      <xdr:rowOff>106164</xdr:rowOff>
    </xdr:to>
    <xdr:sp macro="" textlink="">
      <xdr:nvSpPr>
        <xdr:cNvPr id="685" name="楕円 684"/>
        <xdr:cNvSpPr/>
      </xdr:nvSpPr>
      <xdr:spPr>
        <a:xfrm>
          <a:off x="15430500" y="166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122691</xdr:rowOff>
    </xdr:from>
    <xdr:ext cx="534377" cy="259045"/>
    <xdr:sp macro="" textlink="">
      <xdr:nvSpPr>
        <xdr:cNvPr id="686" name="テキスト ボックス 685"/>
        <xdr:cNvSpPr txBox="1"/>
      </xdr:nvSpPr>
      <xdr:spPr>
        <a:xfrm>
          <a:off x="15214111" y="1641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120436</xdr:rowOff>
    </xdr:from>
    <xdr:to>
      <xdr:col>76</xdr:col>
      <xdr:colOff>165100</xdr:colOff>
      <xdr:row>96</xdr:row>
      <xdr:rowOff>50586</xdr:rowOff>
    </xdr:to>
    <xdr:sp macro="" textlink="">
      <xdr:nvSpPr>
        <xdr:cNvPr id="687" name="楕円 686"/>
        <xdr:cNvSpPr/>
      </xdr:nvSpPr>
      <xdr:spPr>
        <a:xfrm>
          <a:off x="14541500" y="1640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67113</xdr:rowOff>
    </xdr:from>
    <xdr:ext cx="534377" cy="259045"/>
    <xdr:sp macro="" textlink="">
      <xdr:nvSpPr>
        <xdr:cNvPr id="688" name="テキスト ボックス 687"/>
        <xdr:cNvSpPr txBox="1"/>
      </xdr:nvSpPr>
      <xdr:spPr>
        <a:xfrm>
          <a:off x="14325111" y="1618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38060</xdr:rowOff>
    </xdr:from>
    <xdr:to>
      <xdr:col>72</xdr:col>
      <xdr:colOff>38100</xdr:colOff>
      <xdr:row>90</xdr:row>
      <xdr:rowOff>139660</xdr:rowOff>
    </xdr:to>
    <xdr:sp macro="" textlink="">
      <xdr:nvSpPr>
        <xdr:cNvPr id="689" name="楕円 688"/>
        <xdr:cNvSpPr/>
      </xdr:nvSpPr>
      <xdr:spPr>
        <a:xfrm>
          <a:off x="13652500" y="154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156187</xdr:rowOff>
    </xdr:from>
    <xdr:ext cx="599010" cy="259045"/>
    <xdr:sp macro="" textlink="">
      <xdr:nvSpPr>
        <xdr:cNvPr id="690" name="テキスト ボックス 689"/>
        <xdr:cNvSpPr txBox="1"/>
      </xdr:nvSpPr>
      <xdr:spPr>
        <a:xfrm>
          <a:off x="13403795" y="1524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83094</xdr:rowOff>
    </xdr:from>
    <xdr:to>
      <xdr:col>67</xdr:col>
      <xdr:colOff>101600</xdr:colOff>
      <xdr:row>94</xdr:row>
      <xdr:rowOff>13244</xdr:rowOff>
    </xdr:to>
    <xdr:sp macro="" textlink="">
      <xdr:nvSpPr>
        <xdr:cNvPr id="691" name="楕円 690"/>
        <xdr:cNvSpPr/>
      </xdr:nvSpPr>
      <xdr:spPr>
        <a:xfrm>
          <a:off x="12763500" y="1602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29771</xdr:rowOff>
    </xdr:from>
    <xdr:ext cx="599010" cy="259045"/>
    <xdr:sp macro="" textlink="">
      <xdr:nvSpPr>
        <xdr:cNvPr id="692" name="テキスト ボックス 691"/>
        <xdr:cNvSpPr txBox="1"/>
      </xdr:nvSpPr>
      <xdr:spPr>
        <a:xfrm>
          <a:off x="12514795" y="1580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3" name="直線コネクタ 70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4" name="テキスト ボックス 70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5" name="直線コネクタ 70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6" name="テキスト ボックス 70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7" name="直線コネクタ 70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8" name="テキスト ボックス 70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9" name="直線コネクタ 70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0" name="テキスト ボックス 70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1" name="直線コネクタ 71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2" name="テキスト ボックス 71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3" name="直線コネクタ 71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4" name="テキスト ボックス 71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18" name="直線コネクタ 717"/>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0" name="直線コネクタ 71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1"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2" name="直線コネクタ 721"/>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84183</xdr:rowOff>
    </xdr:from>
    <xdr:to>
      <xdr:col>116</xdr:col>
      <xdr:colOff>63500</xdr:colOff>
      <xdr:row>39</xdr:row>
      <xdr:rowOff>89190</xdr:rowOff>
    </xdr:to>
    <xdr:cxnSp macro="">
      <xdr:nvCxnSpPr>
        <xdr:cNvPr id="723" name="直線コネクタ 722"/>
        <xdr:cNvCxnSpPr/>
      </xdr:nvCxnSpPr>
      <xdr:spPr>
        <a:xfrm>
          <a:off x="21323300" y="6770733"/>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24"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25" name="フローチャート: 判断 724"/>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84183</xdr:rowOff>
    </xdr:from>
    <xdr:to>
      <xdr:col>111</xdr:col>
      <xdr:colOff>177800</xdr:colOff>
      <xdr:row>39</xdr:row>
      <xdr:rowOff>88864</xdr:rowOff>
    </xdr:to>
    <xdr:cxnSp macro="">
      <xdr:nvCxnSpPr>
        <xdr:cNvPr id="726" name="直線コネクタ 725"/>
        <xdr:cNvCxnSpPr/>
      </xdr:nvCxnSpPr>
      <xdr:spPr>
        <a:xfrm flipV="1">
          <a:off x="20434300" y="6770733"/>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27" name="フローチャート: 判断 726"/>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28" name="テキスト ボックス 727"/>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88864</xdr:rowOff>
    </xdr:from>
    <xdr:to>
      <xdr:col>107</xdr:col>
      <xdr:colOff>50800</xdr:colOff>
      <xdr:row>39</xdr:row>
      <xdr:rowOff>95286</xdr:rowOff>
    </xdr:to>
    <xdr:cxnSp macro="">
      <xdr:nvCxnSpPr>
        <xdr:cNvPr id="729" name="直線コネクタ 728"/>
        <xdr:cNvCxnSpPr/>
      </xdr:nvCxnSpPr>
      <xdr:spPr>
        <a:xfrm flipV="1">
          <a:off x="19545300" y="6775414"/>
          <a:ext cx="8890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0" name="フローチャート: 判断 729"/>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1" name="テキスト ボックス 730"/>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142204</xdr:rowOff>
    </xdr:from>
    <xdr:to>
      <xdr:col>102</xdr:col>
      <xdr:colOff>114300</xdr:colOff>
      <xdr:row>39</xdr:row>
      <xdr:rowOff>95286</xdr:rowOff>
    </xdr:to>
    <xdr:cxnSp macro="">
      <xdr:nvCxnSpPr>
        <xdr:cNvPr id="732" name="直線コネクタ 731"/>
        <xdr:cNvCxnSpPr/>
      </xdr:nvCxnSpPr>
      <xdr:spPr>
        <a:xfrm>
          <a:off x="18656300" y="6485854"/>
          <a:ext cx="889000" cy="29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109474</xdr:rowOff>
    </xdr:from>
    <xdr:to>
      <xdr:col>102</xdr:col>
      <xdr:colOff>165100</xdr:colOff>
      <xdr:row>39</xdr:row>
      <xdr:rowOff>39624</xdr:rowOff>
    </xdr:to>
    <xdr:sp macro="" textlink="">
      <xdr:nvSpPr>
        <xdr:cNvPr id="733" name="フローチャート: 判断 732"/>
        <xdr:cNvSpPr/>
      </xdr:nvSpPr>
      <xdr:spPr>
        <a:xfrm>
          <a:off x="19494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56151</xdr:rowOff>
    </xdr:from>
    <xdr:ext cx="469744" cy="259045"/>
    <xdr:sp macro="" textlink="">
      <xdr:nvSpPr>
        <xdr:cNvPr id="734" name="テキスト ボックス 733"/>
        <xdr:cNvSpPr txBox="1"/>
      </xdr:nvSpPr>
      <xdr:spPr>
        <a:xfrm>
          <a:off x="19310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120469</xdr:rowOff>
    </xdr:from>
    <xdr:to>
      <xdr:col>98</xdr:col>
      <xdr:colOff>38100</xdr:colOff>
      <xdr:row>38</xdr:row>
      <xdr:rowOff>50619</xdr:rowOff>
    </xdr:to>
    <xdr:sp macro="" textlink="">
      <xdr:nvSpPr>
        <xdr:cNvPr id="735" name="フローチャート: 判断 734"/>
        <xdr:cNvSpPr/>
      </xdr:nvSpPr>
      <xdr:spPr>
        <a:xfrm>
          <a:off x="18605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41746</xdr:rowOff>
    </xdr:from>
    <xdr:ext cx="469744" cy="259045"/>
    <xdr:sp macro="" textlink="">
      <xdr:nvSpPr>
        <xdr:cNvPr id="736" name="テキスト ボックス 735"/>
        <xdr:cNvSpPr txBox="1"/>
      </xdr:nvSpPr>
      <xdr:spPr>
        <a:xfrm>
          <a:off x="18421428" y="655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38390</xdr:rowOff>
    </xdr:from>
    <xdr:to>
      <xdr:col>116</xdr:col>
      <xdr:colOff>114300</xdr:colOff>
      <xdr:row>39</xdr:row>
      <xdr:rowOff>139990</xdr:rowOff>
    </xdr:to>
    <xdr:sp macro="" textlink="">
      <xdr:nvSpPr>
        <xdr:cNvPr id="742" name="楕円 741"/>
        <xdr:cNvSpPr/>
      </xdr:nvSpPr>
      <xdr:spPr>
        <a:xfrm>
          <a:off x="22110700" y="67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124767</xdr:rowOff>
    </xdr:from>
    <xdr:ext cx="313932" cy="259045"/>
    <xdr:sp macro="" textlink="">
      <xdr:nvSpPr>
        <xdr:cNvPr id="743" name="投資及び出資金該当値テキスト"/>
        <xdr:cNvSpPr txBox="1"/>
      </xdr:nvSpPr>
      <xdr:spPr>
        <a:xfrm>
          <a:off x="22212300" y="6639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33383</xdr:rowOff>
    </xdr:from>
    <xdr:to>
      <xdr:col>112</xdr:col>
      <xdr:colOff>38100</xdr:colOff>
      <xdr:row>39</xdr:row>
      <xdr:rowOff>134983</xdr:rowOff>
    </xdr:to>
    <xdr:sp macro="" textlink="">
      <xdr:nvSpPr>
        <xdr:cNvPr id="744" name="楕円 743"/>
        <xdr:cNvSpPr/>
      </xdr:nvSpPr>
      <xdr:spPr>
        <a:xfrm>
          <a:off x="21272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126110</xdr:rowOff>
    </xdr:from>
    <xdr:ext cx="378565" cy="259045"/>
    <xdr:sp macro="" textlink="">
      <xdr:nvSpPr>
        <xdr:cNvPr id="745" name="テキスト ボックス 744"/>
        <xdr:cNvSpPr txBox="1"/>
      </xdr:nvSpPr>
      <xdr:spPr>
        <a:xfrm>
          <a:off x="21134017" y="6812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38064</xdr:rowOff>
    </xdr:from>
    <xdr:to>
      <xdr:col>107</xdr:col>
      <xdr:colOff>101600</xdr:colOff>
      <xdr:row>39</xdr:row>
      <xdr:rowOff>139664</xdr:rowOff>
    </xdr:to>
    <xdr:sp macro="" textlink="">
      <xdr:nvSpPr>
        <xdr:cNvPr id="746" name="楕円 745"/>
        <xdr:cNvSpPr/>
      </xdr:nvSpPr>
      <xdr:spPr>
        <a:xfrm>
          <a:off x="20383500" y="67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130791</xdr:rowOff>
    </xdr:from>
    <xdr:ext cx="313932" cy="259045"/>
    <xdr:sp macro="" textlink="">
      <xdr:nvSpPr>
        <xdr:cNvPr id="747" name="テキスト ボックス 746"/>
        <xdr:cNvSpPr txBox="1"/>
      </xdr:nvSpPr>
      <xdr:spPr>
        <a:xfrm>
          <a:off x="20277333" y="681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44486</xdr:rowOff>
    </xdr:from>
    <xdr:to>
      <xdr:col>102</xdr:col>
      <xdr:colOff>165100</xdr:colOff>
      <xdr:row>39</xdr:row>
      <xdr:rowOff>146086</xdr:rowOff>
    </xdr:to>
    <xdr:sp macro="" textlink="">
      <xdr:nvSpPr>
        <xdr:cNvPr id="748" name="楕円 747"/>
        <xdr:cNvSpPr/>
      </xdr:nvSpPr>
      <xdr:spPr>
        <a:xfrm>
          <a:off x="19494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137213</xdr:rowOff>
    </xdr:from>
    <xdr:ext cx="313932" cy="259045"/>
    <xdr:sp macro="" textlink="">
      <xdr:nvSpPr>
        <xdr:cNvPr id="749" name="テキスト ボックス 748"/>
        <xdr:cNvSpPr txBox="1"/>
      </xdr:nvSpPr>
      <xdr:spPr>
        <a:xfrm>
          <a:off x="19388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91404</xdr:rowOff>
    </xdr:from>
    <xdr:to>
      <xdr:col>98</xdr:col>
      <xdr:colOff>38100</xdr:colOff>
      <xdr:row>38</xdr:row>
      <xdr:rowOff>21554</xdr:rowOff>
    </xdr:to>
    <xdr:sp macro="" textlink="">
      <xdr:nvSpPr>
        <xdr:cNvPr id="750" name="楕円 749"/>
        <xdr:cNvSpPr/>
      </xdr:nvSpPr>
      <xdr:spPr>
        <a:xfrm>
          <a:off x="18605500" y="64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38081</xdr:rowOff>
    </xdr:from>
    <xdr:ext cx="469744" cy="259045"/>
    <xdr:sp macro="" textlink="">
      <xdr:nvSpPr>
        <xdr:cNvPr id="751" name="テキスト ボックス 750"/>
        <xdr:cNvSpPr txBox="1"/>
      </xdr:nvSpPr>
      <xdr:spPr>
        <a:xfrm>
          <a:off x="18421428" y="621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2" name="直線コネクタ 76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3" name="テキスト ボックス 76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4" name="直線コネクタ 76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5" name="テキスト ボックス 76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6" name="直線コネクタ 76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7" name="テキスト ボックス 76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8" name="直線コネクタ 76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9" name="テキスト ボックス 76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3" name="直線コネクタ 772"/>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5" name="直線コネクタ 77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76"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77" name="直線コネクタ 776"/>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66914</xdr:rowOff>
    </xdr:from>
    <xdr:to>
      <xdr:col>116</xdr:col>
      <xdr:colOff>63500</xdr:colOff>
      <xdr:row>55</xdr:row>
      <xdr:rowOff>70709</xdr:rowOff>
    </xdr:to>
    <xdr:cxnSp macro="">
      <xdr:nvCxnSpPr>
        <xdr:cNvPr id="778" name="直線コネクタ 777"/>
        <xdr:cNvCxnSpPr/>
      </xdr:nvCxnSpPr>
      <xdr:spPr>
        <a:xfrm>
          <a:off x="21323300" y="9496664"/>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79"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0" name="フローチャート: 判断 779"/>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64353</xdr:rowOff>
    </xdr:from>
    <xdr:to>
      <xdr:col>111</xdr:col>
      <xdr:colOff>177800</xdr:colOff>
      <xdr:row>55</xdr:row>
      <xdr:rowOff>66914</xdr:rowOff>
    </xdr:to>
    <xdr:cxnSp macro="">
      <xdr:nvCxnSpPr>
        <xdr:cNvPr id="781" name="直線コネクタ 780"/>
        <xdr:cNvCxnSpPr/>
      </xdr:nvCxnSpPr>
      <xdr:spPr>
        <a:xfrm>
          <a:off x="20434300" y="9494103"/>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2" name="フローチャート: 判断 781"/>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3" name="テキスト ボックス 782"/>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37013</xdr:rowOff>
    </xdr:from>
    <xdr:to>
      <xdr:col>107</xdr:col>
      <xdr:colOff>50800</xdr:colOff>
      <xdr:row>55</xdr:row>
      <xdr:rowOff>64353</xdr:rowOff>
    </xdr:to>
    <xdr:cxnSp macro="">
      <xdr:nvCxnSpPr>
        <xdr:cNvPr id="784" name="直線コネクタ 783"/>
        <xdr:cNvCxnSpPr/>
      </xdr:nvCxnSpPr>
      <xdr:spPr>
        <a:xfrm>
          <a:off x="19545300" y="9466763"/>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85" name="フローチャート: 判断 784"/>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63213</xdr:rowOff>
    </xdr:from>
    <xdr:ext cx="469744" cy="259045"/>
    <xdr:sp macro="" textlink="">
      <xdr:nvSpPr>
        <xdr:cNvPr id="786" name="テキスト ボックス 785"/>
        <xdr:cNvSpPr txBox="1"/>
      </xdr:nvSpPr>
      <xdr:spPr>
        <a:xfrm>
          <a:off x="20199428"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34589</xdr:rowOff>
    </xdr:from>
    <xdr:to>
      <xdr:col>102</xdr:col>
      <xdr:colOff>114300</xdr:colOff>
      <xdr:row>55</xdr:row>
      <xdr:rowOff>37013</xdr:rowOff>
    </xdr:to>
    <xdr:cxnSp macro="">
      <xdr:nvCxnSpPr>
        <xdr:cNvPr id="787" name="直線コネクタ 786"/>
        <xdr:cNvCxnSpPr/>
      </xdr:nvCxnSpPr>
      <xdr:spPr>
        <a:xfrm>
          <a:off x="18656300" y="9464339"/>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63891</xdr:rowOff>
    </xdr:from>
    <xdr:to>
      <xdr:col>102</xdr:col>
      <xdr:colOff>165100</xdr:colOff>
      <xdr:row>57</xdr:row>
      <xdr:rowOff>165491</xdr:rowOff>
    </xdr:to>
    <xdr:sp macro="" textlink="">
      <xdr:nvSpPr>
        <xdr:cNvPr id="788" name="フローチャート: 判断 787"/>
        <xdr:cNvSpPr/>
      </xdr:nvSpPr>
      <xdr:spPr>
        <a:xfrm>
          <a:off x="19494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156618</xdr:rowOff>
    </xdr:from>
    <xdr:ext cx="469744" cy="259045"/>
    <xdr:sp macro="" textlink="">
      <xdr:nvSpPr>
        <xdr:cNvPr id="789" name="テキスト ボックス 788"/>
        <xdr:cNvSpPr txBox="1"/>
      </xdr:nvSpPr>
      <xdr:spPr>
        <a:xfrm>
          <a:off x="19310428"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33670</xdr:rowOff>
    </xdr:from>
    <xdr:to>
      <xdr:col>98</xdr:col>
      <xdr:colOff>38100</xdr:colOff>
      <xdr:row>57</xdr:row>
      <xdr:rowOff>135270</xdr:rowOff>
    </xdr:to>
    <xdr:sp macro="" textlink="">
      <xdr:nvSpPr>
        <xdr:cNvPr id="790" name="フローチャート: 判断 789"/>
        <xdr:cNvSpPr/>
      </xdr:nvSpPr>
      <xdr:spPr>
        <a:xfrm>
          <a:off x="18605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126397</xdr:rowOff>
    </xdr:from>
    <xdr:ext cx="469744" cy="259045"/>
    <xdr:sp macro="" textlink="">
      <xdr:nvSpPr>
        <xdr:cNvPr id="791" name="テキスト ボックス 790"/>
        <xdr:cNvSpPr txBox="1"/>
      </xdr:nvSpPr>
      <xdr:spPr>
        <a:xfrm>
          <a:off x="18421428" y="989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19909</xdr:rowOff>
    </xdr:from>
    <xdr:to>
      <xdr:col>116</xdr:col>
      <xdr:colOff>114300</xdr:colOff>
      <xdr:row>55</xdr:row>
      <xdr:rowOff>121509</xdr:rowOff>
    </xdr:to>
    <xdr:sp macro="" textlink="">
      <xdr:nvSpPr>
        <xdr:cNvPr id="797" name="楕円 796"/>
        <xdr:cNvSpPr/>
      </xdr:nvSpPr>
      <xdr:spPr>
        <a:xfrm>
          <a:off x="22110700" y="94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42786</xdr:rowOff>
    </xdr:from>
    <xdr:ext cx="534377" cy="259045"/>
    <xdr:sp macro="" textlink="">
      <xdr:nvSpPr>
        <xdr:cNvPr id="798" name="貸付金該当値テキスト"/>
        <xdr:cNvSpPr txBox="1"/>
      </xdr:nvSpPr>
      <xdr:spPr>
        <a:xfrm>
          <a:off x="22212300" y="930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16114</xdr:rowOff>
    </xdr:from>
    <xdr:to>
      <xdr:col>112</xdr:col>
      <xdr:colOff>38100</xdr:colOff>
      <xdr:row>55</xdr:row>
      <xdr:rowOff>117714</xdr:rowOff>
    </xdr:to>
    <xdr:sp macro="" textlink="">
      <xdr:nvSpPr>
        <xdr:cNvPr id="799" name="楕円 798"/>
        <xdr:cNvSpPr/>
      </xdr:nvSpPr>
      <xdr:spPr>
        <a:xfrm>
          <a:off x="21272500" y="944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134241</xdr:rowOff>
    </xdr:from>
    <xdr:ext cx="534377" cy="259045"/>
    <xdr:sp macro="" textlink="">
      <xdr:nvSpPr>
        <xdr:cNvPr id="800" name="テキスト ボックス 799"/>
        <xdr:cNvSpPr txBox="1"/>
      </xdr:nvSpPr>
      <xdr:spPr>
        <a:xfrm>
          <a:off x="21056111" y="9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13553</xdr:rowOff>
    </xdr:from>
    <xdr:to>
      <xdr:col>107</xdr:col>
      <xdr:colOff>101600</xdr:colOff>
      <xdr:row>55</xdr:row>
      <xdr:rowOff>115153</xdr:rowOff>
    </xdr:to>
    <xdr:sp macro="" textlink="">
      <xdr:nvSpPr>
        <xdr:cNvPr id="801" name="楕円 800"/>
        <xdr:cNvSpPr/>
      </xdr:nvSpPr>
      <xdr:spPr>
        <a:xfrm>
          <a:off x="20383500" y="94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131680</xdr:rowOff>
    </xdr:from>
    <xdr:ext cx="534377" cy="259045"/>
    <xdr:sp macro="" textlink="">
      <xdr:nvSpPr>
        <xdr:cNvPr id="802" name="テキスト ボックス 801"/>
        <xdr:cNvSpPr txBox="1"/>
      </xdr:nvSpPr>
      <xdr:spPr>
        <a:xfrm>
          <a:off x="20167111" y="921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157663</xdr:rowOff>
    </xdr:from>
    <xdr:to>
      <xdr:col>102</xdr:col>
      <xdr:colOff>165100</xdr:colOff>
      <xdr:row>55</xdr:row>
      <xdr:rowOff>87813</xdr:rowOff>
    </xdr:to>
    <xdr:sp macro="" textlink="">
      <xdr:nvSpPr>
        <xdr:cNvPr id="803" name="楕円 802"/>
        <xdr:cNvSpPr/>
      </xdr:nvSpPr>
      <xdr:spPr>
        <a:xfrm>
          <a:off x="19494500" y="94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104340</xdr:rowOff>
    </xdr:from>
    <xdr:ext cx="534377" cy="259045"/>
    <xdr:sp macro="" textlink="">
      <xdr:nvSpPr>
        <xdr:cNvPr id="804" name="テキスト ボックス 803"/>
        <xdr:cNvSpPr txBox="1"/>
      </xdr:nvSpPr>
      <xdr:spPr>
        <a:xfrm>
          <a:off x="19278111" y="91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155239</xdr:rowOff>
    </xdr:from>
    <xdr:to>
      <xdr:col>98</xdr:col>
      <xdr:colOff>38100</xdr:colOff>
      <xdr:row>55</xdr:row>
      <xdr:rowOff>85389</xdr:rowOff>
    </xdr:to>
    <xdr:sp macro="" textlink="">
      <xdr:nvSpPr>
        <xdr:cNvPr id="805" name="楕円 804"/>
        <xdr:cNvSpPr/>
      </xdr:nvSpPr>
      <xdr:spPr>
        <a:xfrm>
          <a:off x="18605500" y="941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101916</xdr:rowOff>
    </xdr:from>
    <xdr:ext cx="534377" cy="259045"/>
    <xdr:sp macro="" textlink="">
      <xdr:nvSpPr>
        <xdr:cNvPr id="806" name="テキスト ボックス 805"/>
        <xdr:cNvSpPr txBox="1"/>
      </xdr:nvSpPr>
      <xdr:spPr>
        <a:xfrm>
          <a:off x="18389111" y="918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8" name="テキスト ボックス 817"/>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2" name="テキスト ボックス 821"/>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4" name="テキスト ボックス 82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75</xdr:row>
      <xdr:rowOff>147236</xdr:rowOff>
    </xdr:from>
    <xdr:to>
      <xdr:col>116</xdr:col>
      <xdr:colOff>62864</xdr:colOff>
      <xdr:row>78</xdr:row>
      <xdr:rowOff>59660</xdr:rowOff>
    </xdr:to>
    <xdr:cxnSp macro="">
      <xdr:nvCxnSpPr>
        <xdr:cNvPr id="830" name="直線コネクタ 829"/>
        <xdr:cNvCxnSpPr/>
      </xdr:nvCxnSpPr>
      <xdr:spPr>
        <a:xfrm flipV="1">
          <a:off x="22159595" y="13005986"/>
          <a:ext cx="1269" cy="42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63487</xdr:rowOff>
    </xdr:from>
    <xdr:ext cx="534377" cy="259045"/>
    <xdr:sp macro="" textlink="">
      <xdr:nvSpPr>
        <xdr:cNvPr id="831" name="繰出金最小値テキスト"/>
        <xdr:cNvSpPr txBox="1"/>
      </xdr:nvSpPr>
      <xdr:spPr>
        <a:xfrm>
          <a:off x="22212300" y="134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59660</xdr:rowOff>
    </xdr:from>
    <xdr:to>
      <xdr:col>116</xdr:col>
      <xdr:colOff>152400</xdr:colOff>
      <xdr:row>78</xdr:row>
      <xdr:rowOff>59660</xdr:rowOff>
    </xdr:to>
    <xdr:cxnSp macro="">
      <xdr:nvCxnSpPr>
        <xdr:cNvPr id="832" name="直線コネクタ 831"/>
        <xdr:cNvCxnSpPr/>
      </xdr:nvCxnSpPr>
      <xdr:spPr>
        <a:xfrm>
          <a:off x="22072600" y="1343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93913</xdr:rowOff>
    </xdr:from>
    <xdr:ext cx="534377" cy="259045"/>
    <xdr:sp macro="" textlink="">
      <xdr:nvSpPr>
        <xdr:cNvPr id="833" name="繰出金最大値テキスト"/>
        <xdr:cNvSpPr txBox="1"/>
      </xdr:nvSpPr>
      <xdr:spPr>
        <a:xfrm>
          <a:off x="22212300" y="127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147236</xdr:rowOff>
    </xdr:from>
    <xdr:to>
      <xdr:col>116</xdr:col>
      <xdr:colOff>152400</xdr:colOff>
      <xdr:row>75</xdr:row>
      <xdr:rowOff>147236</xdr:rowOff>
    </xdr:to>
    <xdr:cxnSp macro="">
      <xdr:nvCxnSpPr>
        <xdr:cNvPr id="834" name="直線コネクタ 833"/>
        <xdr:cNvCxnSpPr/>
      </xdr:nvCxnSpPr>
      <xdr:spPr>
        <a:xfrm>
          <a:off x="22072600" y="130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4118</xdr:rowOff>
    </xdr:from>
    <xdr:to>
      <xdr:col>116</xdr:col>
      <xdr:colOff>63500</xdr:colOff>
      <xdr:row>75</xdr:row>
      <xdr:rowOff>147236</xdr:rowOff>
    </xdr:to>
    <xdr:cxnSp macro="">
      <xdr:nvCxnSpPr>
        <xdr:cNvPr id="835" name="直線コネクタ 834"/>
        <xdr:cNvCxnSpPr/>
      </xdr:nvCxnSpPr>
      <xdr:spPr>
        <a:xfrm>
          <a:off x="21323300" y="12691418"/>
          <a:ext cx="838200" cy="31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20548</xdr:rowOff>
    </xdr:from>
    <xdr:ext cx="534377" cy="259045"/>
    <xdr:sp macro="" textlink="">
      <xdr:nvSpPr>
        <xdr:cNvPr id="836" name="繰出金平均値テキスト"/>
        <xdr:cNvSpPr txBox="1"/>
      </xdr:nvSpPr>
      <xdr:spPr>
        <a:xfrm>
          <a:off x="22212300" y="1322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42121</xdr:rowOff>
    </xdr:from>
    <xdr:to>
      <xdr:col>116</xdr:col>
      <xdr:colOff>114300</xdr:colOff>
      <xdr:row>77</xdr:row>
      <xdr:rowOff>143721</xdr:rowOff>
    </xdr:to>
    <xdr:sp macro="" textlink="">
      <xdr:nvSpPr>
        <xdr:cNvPr id="837" name="フローチャート: 判断 836"/>
        <xdr:cNvSpPr/>
      </xdr:nvSpPr>
      <xdr:spPr>
        <a:xfrm>
          <a:off x="22110700" y="1324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19983</xdr:rowOff>
    </xdr:from>
    <xdr:to>
      <xdr:col>111</xdr:col>
      <xdr:colOff>177800</xdr:colOff>
      <xdr:row>74</xdr:row>
      <xdr:rowOff>4118</xdr:rowOff>
    </xdr:to>
    <xdr:cxnSp macro="">
      <xdr:nvCxnSpPr>
        <xdr:cNvPr id="838" name="直線コネクタ 837"/>
        <xdr:cNvCxnSpPr/>
      </xdr:nvCxnSpPr>
      <xdr:spPr>
        <a:xfrm>
          <a:off x="20434300" y="12192933"/>
          <a:ext cx="889000" cy="49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39469</xdr:rowOff>
    </xdr:from>
    <xdr:to>
      <xdr:col>112</xdr:col>
      <xdr:colOff>38100</xdr:colOff>
      <xdr:row>77</xdr:row>
      <xdr:rowOff>141069</xdr:rowOff>
    </xdr:to>
    <xdr:sp macro="" textlink="">
      <xdr:nvSpPr>
        <xdr:cNvPr id="839" name="フローチャート: 判断 838"/>
        <xdr:cNvSpPr/>
      </xdr:nvSpPr>
      <xdr:spPr>
        <a:xfrm>
          <a:off x="21272500" y="1324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132196</xdr:rowOff>
    </xdr:from>
    <xdr:ext cx="534377" cy="259045"/>
    <xdr:sp macro="" textlink="">
      <xdr:nvSpPr>
        <xdr:cNvPr id="840" name="テキスト ボックス 839"/>
        <xdr:cNvSpPr txBox="1"/>
      </xdr:nvSpPr>
      <xdr:spPr>
        <a:xfrm>
          <a:off x="21056111" y="1333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19983</xdr:rowOff>
    </xdr:from>
    <xdr:to>
      <xdr:col>107</xdr:col>
      <xdr:colOff>50800</xdr:colOff>
      <xdr:row>75</xdr:row>
      <xdr:rowOff>65641</xdr:rowOff>
    </xdr:to>
    <xdr:cxnSp macro="">
      <xdr:nvCxnSpPr>
        <xdr:cNvPr id="841" name="直線コネクタ 840"/>
        <xdr:cNvCxnSpPr/>
      </xdr:nvCxnSpPr>
      <xdr:spPr>
        <a:xfrm flipV="1">
          <a:off x="19545300" y="12192933"/>
          <a:ext cx="889000" cy="7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17280</xdr:rowOff>
    </xdr:from>
    <xdr:to>
      <xdr:col>107</xdr:col>
      <xdr:colOff>101600</xdr:colOff>
      <xdr:row>77</xdr:row>
      <xdr:rowOff>118880</xdr:rowOff>
    </xdr:to>
    <xdr:sp macro="" textlink="">
      <xdr:nvSpPr>
        <xdr:cNvPr id="842" name="フローチャート: 判断 841"/>
        <xdr:cNvSpPr/>
      </xdr:nvSpPr>
      <xdr:spPr>
        <a:xfrm>
          <a:off x="203835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110007</xdr:rowOff>
    </xdr:from>
    <xdr:ext cx="534377" cy="259045"/>
    <xdr:sp macro="" textlink="">
      <xdr:nvSpPr>
        <xdr:cNvPr id="843" name="テキスト ボックス 842"/>
        <xdr:cNvSpPr txBox="1"/>
      </xdr:nvSpPr>
      <xdr:spPr>
        <a:xfrm>
          <a:off x="20167111" y="133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65641</xdr:rowOff>
    </xdr:from>
    <xdr:to>
      <xdr:col>102</xdr:col>
      <xdr:colOff>114300</xdr:colOff>
      <xdr:row>75</xdr:row>
      <xdr:rowOff>91062</xdr:rowOff>
    </xdr:to>
    <xdr:cxnSp macro="">
      <xdr:nvCxnSpPr>
        <xdr:cNvPr id="844" name="直線コネクタ 843"/>
        <xdr:cNvCxnSpPr/>
      </xdr:nvCxnSpPr>
      <xdr:spPr>
        <a:xfrm flipV="1">
          <a:off x="18656300" y="12924391"/>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2665</xdr:rowOff>
    </xdr:from>
    <xdr:to>
      <xdr:col>102</xdr:col>
      <xdr:colOff>165100</xdr:colOff>
      <xdr:row>77</xdr:row>
      <xdr:rowOff>104265</xdr:rowOff>
    </xdr:to>
    <xdr:sp macro="" textlink="">
      <xdr:nvSpPr>
        <xdr:cNvPr id="845" name="フローチャート: 判断 844"/>
        <xdr:cNvSpPr/>
      </xdr:nvSpPr>
      <xdr:spPr>
        <a:xfrm>
          <a:off x="19494500" y="13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95392</xdr:rowOff>
    </xdr:from>
    <xdr:ext cx="534377" cy="259045"/>
    <xdr:sp macro="" textlink="">
      <xdr:nvSpPr>
        <xdr:cNvPr id="846" name="テキスト ボックス 845"/>
        <xdr:cNvSpPr txBox="1"/>
      </xdr:nvSpPr>
      <xdr:spPr>
        <a:xfrm>
          <a:off x="19278111" y="1329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18994</xdr:rowOff>
    </xdr:from>
    <xdr:to>
      <xdr:col>98</xdr:col>
      <xdr:colOff>38100</xdr:colOff>
      <xdr:row>77</xdr:row>
      <xdr:rowOff>120594</xdr:rowOff>
    </xdr:to>
    <xdr:sp macro="" textlink="">
      <xdr:nvSpPr>
        <xdr:cNvPr id="847" name="フローチャート: 判断 846"/>
        <xdr:cNvSpPr/>
      </xdr:nvSpPr>
      <xdr:spPr>
        <a:xfrm>
          <a:off x="18605500" y="132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111721</xdr:rowOff>
    </xdr:from>
    <xdr:ext cx="534377" cy="259045"/>
    <xdr:sp macro="" textlink="">
      <xdr:nvSpPr>
        <xdr:cNvPr id="848" name="テキスト ボックス 847"/>
        <xdr:cNvSpPr txBox="1"/>
      </xdr:nvSpPr>
      <xdr:spPr>
        <a:xfrm>
          <a:off x="18389111" y="1331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96436</xdr:rowOff>
    </xdr:from>
    <xdr:to>
      <xdr:col>116</xdr:col>
      <xdr:colOff>114300</xdr:colOff>
      <xdr:row>76</xdr:row>
      <xdr:rowOff>26586</xdr:rowOff>
    </xdr:to>
    <xdr:sp macro="" textlink="">
      <xdr:nvSpPr>
        <xdr:cNvPr id="854" name="楕円 853"/>
        <xdr:cNvSpPr/>
      </xdr:nvSpPr>
      <xdr:spPr>
        <a:xfrm>
          <a:off x="22110700" y="129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49463</xdr:rowOff>
    </xdr:from>
    <xdr:ext cx="534377" cy="259045"/>
    <xdr:sp macro="" textlink="">
      <xdr:nvSpPr>
        <xdr:cNvPr id="855" name="繰出金該当値テキスト"/>
        <xdr:cNvSpPr txBox="1"/>
      </xdr:nvSpPr>
      <xdr:spPr>
        <a:xfrm>
          <a:off x="22212300" y="129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124768</xdr:rowOff>
    </xdr:from>
    <xdr:to>
      <xdr:col>112</xdr:col>
      <xdr:colOff>38100</xdr:colOff>
      <xdr:row>74</xdr:row>
      <xdr:rowOff>54918</xdr:rowOff>
    </xdr:to>
    <xdr:sp macro="" textlink="">
      <xdr:nvSpPr>
        <xdr:cNvPr id="856" name="楕円 855"/>
        <xdr:cNvSpPr/>
      </xdr:nvSpPr>
      <xdr:spPr>
        <a:xfrm>
          <a:off x="21272500" y="126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71445</xdr:rowOff>
    </xdr:from>
    <xdr:ext cx="599010" cy="259045"/>
    <xdr:sp macro="" textlink="">
      <xdr:nvSpPr>
        <xdr:cNvPr id="857" name="テキスト ボックス 856"/>
        <xdr:cNvSpPr txBox="1"/>
      </xdr:nvSpPr>
      <xdr:spPr>
        <a:xfrm>
          <a:off x="21023795" y="124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140633</xdr:rowOff>
    </xdr:from>
    <xdr:to>
      <xdr:col>107</xdr:col>
      <xdr:colOff>101600</xdr:colOff>
      <xdr:row>71</xdr:row>
      <xdr:rowOff>70783</xdr:rowOff>
    </xdr:to>
    <xdr:sp macro="" textlink="">
      <xdr:nvSpPr>
        <xdr:cNvPr id="858" name="楕円 857"/>
        <xdr:cNvSpPr/>
      </xdr:nvSpPr>
      <xdr:spPr>
        <a:xfrm>
          <a:off x="20383500" y="121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87310</xdr:rowOff>
    </xdr:from>
    <xdr:ext cx="599010" cy="259045"/>
    <xdr:sp macro="" textlink="">
      <xdr:nvSpPr>
        <xdr:cNvPr id="859" name="テキスト ボックス 858"/>
        <xdr:cNvSpPr txBox="1"/>
      </xdr:nvSpPr>
      <xdr:spPr>
        <a:xfrm>
          <a:off x="20134795" y="1191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14841</xdr:rowOff>
    </xdr:from>
    <xdr:to>
      <xdr:col>102</xdr:col>
      <xdr:colOff>165100</xdr:colOff>
      <xdr:row>75</xdr:row>
      <xdr:rowOff>116441</xdr:rowOff>
    </xdr:to>
    <xdr:sp macro="" textlink="">
      <xdr:nvSpPr>
        <xdr:cNvPr id="860" name="楕円 859"/>
        <xdr:cNvSpPr/>
      </xdr:nvSpPr>
      <xdr:spPr>
        <a:xfrm>
          <a:off x="19494500" y="128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132968</xdr:rowOff>
    </xdr:from>
    <xdr:ext cx="534377" cy="259045"/>
    <xdr:sp macro="" textlink="">
      <xdr:nvSpPr>
        <xdr:cNvPr id="861" name="テキスト ボックス 860"/>
        <xdr:cNvSpPr txBox="1"/>
      </xdr:nvSpPr>
      <xdr:spPr>
        <a:xfrm>
          <a:off x="19278111" y="12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40262</xdr:rowOff>
    </xdr:from>
    <xdr:to>
      <xdr:col>98</xdr:col>
      <xdr:colOff>38100</xdr:colOff>
      <xdr:row>75</xdr:row>
      <xdr:rowOff>141862</xdr:rowOff>
    </xdr:to>
    <xdr:sp macro="" textlink="">
      <xdr:nvSpPr>
        <xdr:cNvPr id="862" name="楕円 861"/>
        <xdr:cNvSpPr/>
      </xdr:nvSpPr>
      <xdr:spPr>
        <a:xfrm>
          <a:off x="18605500" y="128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158389</xdr:rowOff>
    </xdr:from>
    <xdr:ext cx="534377" cy="259045"/>
    <xdr:sp macro="" textlink="">
      <xdr:nvSpPr>
        <xdr:cNvPr id="863" name="テキスト ボックス 862"/>
        <xdr:cNvSpPr txBox="1"/>
      </xdr:nvSpPr>
      <xdr:spPr>
        <a:xfrm>
          <a:off x="18389111" y="126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6" name="フローチャート: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8" name="フローチャート: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9" name="テキスト ボックス 88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1" name="フローチャート: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2" name="テキスト ボックス 89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4" name="フローチャート: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5" name="テキスト ボックス 89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フローチャート: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7" name="テキスト ボックス 89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5" name="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6" name="テキスト ボックス 90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7" name="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8" name="テキスト ボックス 90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9" name="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0" name="テキスト ボックス 90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2" name="テキスト ボックス 91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東日本大震災からの復旧・復興事業により、全体的に類団平均よりも高く推移している。</a:t>
          </a:r>
          <a:endParaRPr lang="ja-JP" altLang="ja-JP" sz="1400">
            <a:effectLst/>
          </a:endParaRPr>
        </a:p>
        <a:p>
          <a:r>
            <a:rPr kumimoji="1" lang="ja-JP" altLang="ja-JP" sz="1100">
              <a:solidFill>
                <a:schemeClr val="dk1"/>
              </a:solidFill>
              <a:effectLst/>
              <a:latin typeface="+mn-lt"/>
              <a:ea typeface="+mn-ea"/>
              <a:cs typeface="+mn-cs"/>
            </a:rPr>
            <a:t>　義務的経費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震災対応時間外手当や災害派遣職員手当などによりやや高めの推移を見せている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扶助費では</a:t>
          </a:r>
          <a:r>
            <a:rPr kumimoji="1" lang="ja-JP" altLang="en-US" sz="1100">
              <a:solidFill>
                <a:schemeClr val="dk1"/>
              </a:solidFill>
              <a:effectLst/>
              <a:latin typeface="+mn-lt"/>
              <a:ea typeface="+mn-ea"/>
              <a:cs typeface="+mn-cs"/>
            </a:rPr>
            <a:t>主に年金生活者等臨時福祉給付金給付事業の皆減により前年度からから大きく減少している。</a:t>
          </a:r>
          <a:endParaRPr lang="ja-JP" altLang="ja-JP" sz="1400">
            <a:effectLst/>
          </a:endParaRPr>
        </a:p>
        <a:p>
          <a:r>
            <a:rPr kumimoji="1" lang="ja-JP" altLang="ja-JP" sz="1100">
              <a:solidFill>
                <a:schemeClr val="dk1"/>
              </a:solidFill>
              <a:effectLst/>
              <a:latin typeface="+mn-lt"/>
              <a:ea typeface="+mn-ea"/>
              <a:cs typeface="+mn-cs"/>
            </a:rPr>
            <a:t>　投資的経費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新規整備に係る普通建設事業</a:t>
          </a:r>
          <a:r>
            <a:rPr kumimoji="1" lang="ja-JP" altLang="en-US" sz="1100">
              <a:solidFill>
                <a:schemeClr val="dk1"/>
              </a:solidFill>
              <a:effectLst/>
              <a:latin typeface="+mn-lt"/>
              <a:ea typeface="+mn-ea"/>
              <a:cs typeface="+mn-cs"/>
            </a:rPr>
            <a:t>では主に</a:t>
          </a:r>
          <a:r>
            <a:rPr kumimoji="1" lang="ja-JP" altLang="ja-JP" sz="1100">
              <a:solidFill>
                <a:schemeClr val="dk1"/>
              </a:solidFill>
              <a:effectLst/>
              <a:latin typeface="+mn-lt"/>
              <a:ea typeface="+mn-ea"/>
              <a:cs typeface="+mn-cs"/>
            </a:rPr>
            <a:t>災害公営住宅整備事業</a:t>
          </a:r>
          <a:r>
            <a:rPr kumimoji="1" lang="ja-JP" altLang="en-US" sz="1100">
              <a:solidFill>
                <a:schemeClr val="dk1"/>
              </a:solidFill>
              <a:effectLst/>
              <a:latin typeface="+mn-lt"/>
              <a:ea typeface="+mn-ea"/>
              <a:cs typeface="+mn-cs"/>
            </a:rPr>
            <a:t>の事業進捗により大きく減少した。</a:t>
          </a:r>
          <a:r>
            <a:rPr kumimoji="1" lang="ja-JP" altLang="ja-JP" sz="1100">
              <a:solidFill>
                <a:schemeClr val="dk1"/>
              </a:solidFill>
              <a:effectLst/>
              <a:latin typeface="+mn-lt"/>
              <a:ea typeface="+mn-ea"/>
              <a:cs typeface="+mn-cs"/>
            </a:rPr>
            <a:t>災害復旧事業費</a:t>
          </a:r>
          <a:r>
            <a:rPr kumimoji="1" lang="ja-JP" altLang="en-US" sz="1100">
              <a:solidFill>
                <a:schemeClr val="dk1"/>
              </a:solidFill>
              <a:effectLst/>
              <a:latin typeface="+mn-lt"/>
              <a:ea typeface="+mn-ea"/>
              <a:cs typeface="+mn-cs"/>
            </a:rPr>
            <a:t>では主に漁港施設災害復旧での施工内容の見直しにより減となった。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では主に復旧・復興事業の進捗に伴う下水道事業に対する繰出金の減により前年度から大きく減少しているが、類似団体平均を大きく上回って</a:t>
          </a:r>
          <a:r>
            <a:rPr kumimoji="1" lang="ja-JP" altLang="ja-JP"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a:t>
          </a:r>
          <a:r>
            <a:rPr kumimoji="1" lang="ja-JP" altLang="en-US" sz="1100">
              <a:solidFill>
                <a:schemeClr val="dk1"/>
              </a:solidFill>
              <a:effectLst/>
              <a:latin typeface="+mn-lt"/>
              <a:ea typeface="+mn-ea"/>
              <a:cs typeface="+mn-cs"/>
            </a:rPr>
            <a:t>では主に復旧・復興事業の進捗に伴う</a:t>
          </a:r>
          <a:r>
            <a:rPr kumimoji="1" lang="ja-JP" altLang="ja-JP" sz="1100">
              <a:solidFill>
                <a:schemeClr val="dk1"/>
              </a:solidFill>
              <a:effectLst/>
              <a:latin typeface="+mn-lt"/>
              <a:ea typeface="+mn-ea"/>
              <a:cs typeface="+mn-cs"/>
            </a:rPr>
            <a:t>東日本大震災復興交付金基金の</a:t>
          </a:r>
          <a:r>
            <a:rPr kumimoji="1" lang="ja-JP" altLang="en-US" sz="1100">
              <a:solidFill>
                <a:schemeClr val="dk1"/>
              </a:solidFill>
              <a:effectLst/>
              <a:latin typeface="+mn-lt"/>
              <a:ea typeface="+mn-ea"/>
              <a:cs typeface="+mn-cs"/>
            </a:rPr>
            <a:t>減により前年度から減少しているが、</a:t>
          </a:r>
          <a:r>
            <a:rPr kumimoji="1" lang="ja-JP" altLang="ja-JP" sz="1100">
              <a:solidFill>
                <a:schemeClr val="dk1"/>
              </a:solidFill>
              <a:effectLst/>
              <a:latin typeface="+mn-lt"/>
              <a:ea typeface="+mn-ea"/>
              <a:cs typeface="+mn-cs"/>
            </a:rPr>
            <a:t>類団平均を上回っている。</a:t>
          </a:r>
          <a:endParaRPr lang="ja-JP" altLang="ja-JP" sz="1400">
            <a:effectLst/>
          </a:endParaRPr>
        </a:p>
        <a:p>
          <a:r>
            <a:rPr kumimoji="1" lang="ja-JP" altLang="ja-JP" sz="1100">
              <a:solidFill>
                <a:schemeClr val="dk1"/>
              </a:solidFill>
              <a:effectLst/>
              <a:latin typeface="+mn-lt"/>
              <a:ea typeface="+mn-ea"/>
              <a:cs typeface="+mn-cs"/>
            </a:rPr>
            <a:t>　今後は、復旧・復興事業の完了後も見据え、各性質ごとの推移を注視していく必要がある。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54,873
54,363
17.37
27,397,236
26,364,453
787,297
12,130,292
19,534,217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134214</xdr:rowOff>
    </xdr:from>
    <xdr:to>
      <xdr:col>24</xdr:col>
      <xdr:colOff>63500</xdr:colOff>
      <xdr:row>33</xdr:row>
      <xdr:rowOff>137871</xdr:rowOff>
    </xdr:to>
    <xdr:cxnSp macro="">
      <xdr:nvCxnSpPr>
        <xdr:cNvPr id="59" name="直線コネクタ 58"/>
        <xdr:cNvCxnSpPr/>
      </xdr:nvCxnSpPr>
      <xdr:spPr>
        <a:xfrm>
          <a:off x="3797300" y="5620614"/>
          <a:ext cx="8382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134214</xdr:rowOff>
    </xdr:from>
    <xdr:to>
      <xdr:col>19</xdr:col>
      <xdr:colOff>177800</xdr:colOff>
      <xdr:row>33</xdr:row>
      <xdr:rowOff>24028</xdr:rowOff>
    </xdr:to>
    <xdr:cxnSp macro="">
      <xdr:nvCxnSpPr>
        <xdr:cNvPr id="62" name="直線コネクタ 61"/>
        <xdr:cNvCxnSpPr/>
      </xdr:nvCxnSpPr>
      <xdr:spPr>
        <a:xfrm flipV="1">
          <a:off x="2908300" y="5620614"/>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24028</xdr:rowOff>
    </xdr:from>
    <xdr:to>
      <xdr:col>15</xdr:col>
      <xdr:colOff>50800</xdr:colOff>
      <xdr:row>34</xdr:row>
      <xdr:rowOff>67463</xdr:rowOff>
    </xdr:to>
    <xdr:cxnSp macro="">
      <xdr:nvCxnSpPr>
        <xdr:cNvPr id="65" name="直線コネクタ 64"/>
        <xdr:cNvCxnSpPr/>
      </xdr:nvCxnSpPr>
      <xdr:spPr>
        <a:xfrm flipV="1">
          <a:off x="2019300" y="5681878"/>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164389</xdr:rowOff>
    </xdr:from>
    <xdr:to>
      <xdr:col>10</xdr:col>
      <xdr:colOff>114300</xdr:colOff>
      <xdr:row>34</xdr:row>
      <xdr:rowOff>67463</xdr:rowOff>
    </xdr:to>
    <xdr:cxnSp macro="">
      <xdr:nvCxnSpPr>
        <xdr:cNvPr id="68" name="直線コネクタ 67"/>
        <xdr:cNvCxnSpPr/>
      </xdr:nvCxnSpPr>
      <xdr:spPr>
        <a:xfrm>
          <a:off x="1130300" y="5822239"/>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72898</xdr:rowOff>
    </xdr:from>
    <xdr:to>
      <xdr:col>10</xdr:col>
      <xdr:colOff>165100</xdr:colOff>
      <xdr:row>34</xdr:row>
      <xdr:rowOff>3048</xdr:rowOff>
    </xdr:to>
    <xdr:sp macro="" textlink="">
      <xdr:nvSpPr>
        <xdr:cNvPr id="69" name="フローチャート: 判断 68"/>
        <xdr:cNvSpPr/>
      </xdr:nvSpPr>
      <xdr:spPr>
        <a:xfrm>
          <a:off x="1968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19575</xdr:rowOff>
    </xdr:from>
    <xdr:ext cx="469744" cy="259045"/>
    <xdr:sp macro="" textlink="">
      <xdr:nvSpPr>
        <xdr:cNvPr id="70" name="テキスト ボックス 69"/>
        <xdr:cNvSpPr txBox="1"/>
      </xdr:nvSpPr>
      <xdr:spPr>
        <a:xfrm>
          <a:off x="1784428"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93472</xdr:rowOff>
    </xdr:from>
    <xdr:to>
      <xdr:col>6</xdr:col>
      <xdr:colOff>38100</xdr:colOff>
      <xdr:row>34</xdr:row>
      <xdr:rowOff>23622</xdr:rowOff>
    </xdr:to>
    <xdr:sp macro="" textlink="">
      <xdr:nvSpPr>
        <xdr:cNvPr id="71" name="フローチャート: 判断 70"/>
        <xdr:cNvSpPr/>
      </xdr:nvSpPr>
      <xdr:spPr>
        <a:xfrm>
          <a:off x="1079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40149</xdr:rowOff>
    </xdr:from>
    <xdr:ext cx="469744" cy="259045"/>
    <xdr:sp macro="" textlink="">
      <xdr:nvSpPr>
        <xdr:cNvPr id="72" name="テキスト ボックス 71"/>
        <xdr:cNvSpPr txBox="1"/>
      </xdr:nvSpPr>
      <xdr:spPr>
        <a:xfrm>
          <a:off x="895428"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87071</xdr:rowOff>
    </xdr:from>
    <xdr:to>
      <xdr:col>24</xdr:col>
      <xdr:colOff>114300</xdr:colOff>
      <xdr:row>34</xdr:row>
      <xdr:rowOff>17221</xdr:rowOff>
    </xdr:to>
    <xdr:sp macro="" textlink="">
      <xdr:nvSpPr>
        <xdr:cNvPr id="78" name="楕円 77"/>
        <xdr:cNvSpPr/>
      </xdr:nvSpPr>
      <xdr:spPr>
        <a:xfrm>
          <a:off x="4584700" y="57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109948</xdr:rowOff>
    </xdr:from>
    <xdr:ext cx="469744" cy="259045"/>
    <xdr:sp macro="" textlink="">
      <xdr:nvSpPr>
        <xdr:cNvPr id="79" name="議会費該当値テキスト"/>
        <xdr:cNvSpPr txBox="1"/>
      </xdr:nvSpPr>
      <xdr:spPr>
        <a:xfrm>
          <a:off x="4686300" y="559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83414</xdr:rowOff>
    </xdr:from>
    <xdr:to>
      <xdr:col>20</xdr:col>
      <xdr:colOff>38100</xdr:colOff>
      <xdr:row>33</xdr:row>
      <xdr:rowOff>13564</xdr:rowOff>
    </xdr:to>
    <xdr:sp macro="" textlink="">
      <xdr:nvSpPr>
        <xdr:cNvPr id="80" name="楕円 79"/>
        <xdr:cNvSpPr/>
      </xdr:nvSpPr>
      <xdr:spPr>
        <a:xfrm>
          <a:off x="3746500" y="556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30091</xdr:rowOff>
    </xdr:from>
    <xdr:ext cx="469744" cy="259045"/>
    <xdr:sp macro="" textlink="">
      <xdr:nvSpPr>
        <xdr:cNvPr id="81" name="テキスト ボックス 80"/>
        <xdr:cNvSpPr txBox="1"/>
      </xdr:nvSpPr>
      <xdr:spPr>
        <a:xfrm>
          <a:off x="3562428" y="534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144678</xdr:rowOff>
    </xdr:from>
    <xdr:to>
      <xdr:col>15</xdr:col>
      <xdr:colOff>101600</xdr:colOff>
      <xdr:row>33</xdr:row>
      <xdr:rowOff>74828</xdr:rowOff>
    </xdr:to>
    <xdr:sp macro="" textlink="">
      <xdr:nvSpPr>
        <xdr:cNvPr id="82" name="楕円 81"/>
        <xdr:cNvSpPr/>
      </xdr:nvSpPr>
      <xdr:spPr>
        <a:xfrm>
          <a:off x="2857500" y="56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91355</xdr:rowOff>
    </xdr:from>
    <xdr:ext cx="469744" cy="259045"/>
    <xdr:sp macro="" textlink="">
      <xdr:nvSpPr>
        <xdr:cNvPr id="83" name="テキスト ボックス 82"/>
        <xdr:cNvSpPr txBox="1"/>
      </xdr:nvSpPr>
      <xdr:spPr>
        <a:xfrm>
          <a:off x="2673428" y="540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16663</xdr:rowOff>
    </xdr:from>
    <xdr:to>
      <xdr:col>10</xdr:col>
      <xdr:colOff>165100</xdr:colOff>
      <xdr:row>34</xdr:row>
      <xdr:rowOff>118263</xdr:rowOff>
    </xdr:to>
    <xdr:sp macro="" textlink="">
      <xdr:nvSpPr>
        <xdr:cNvPr id="84" name="楕円 83"/>
        <xdr:cNvSpPr/>
      </xdr:nvSpPr>
      <xdr:spPr>
        <a:xfrm>
          <a:off x="1968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109390</xdr:rowOff>
    </xdr:from>
    <xdr:ext cx="469744" cy="259045"/>
    <xdr:sp macro="" textlink="">
      <xdr:nvSpPr>
        <xdr:cNvPr id="85" name="テキスト ボックス 84"/>
        <xdr:cNvSpPr txBox="1"/>
      </xdr:nvSpPr>
      <xdr:spPr>
        <a:xfrm>
          <a:off x="1784428" y="593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113589</xdr:rowOff>
    </xdr:from>
    <xdr:to>
      <xdr:col>6</xdr:col>
      <xdr:colOff>38100</xdr:colOff>
      <xdr:row>34</xdr:row>
      <xdr:rowOff>43739</xdr:rowOff>
    </xdr:to>
    <xdr:sp macro="" textlink="">
      <xdr:nvSpPr>
        <xdr:cNvPr id="86" name="楕円 85"/>
        <xdr:cNvSpPr/>
      </xdr:nvSpPr>
      <xdr:spPr>
        <a:xfrm>
          <a:off x="1079500" y="57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34866</xdr:rowOff>
    </xdr:from>
    <xdr:ext cx="469744" cy="259045"/>
    <xdr:sp macro="" textlink="">
      <xdr:nvSpPr>
        <xdr:cNvPr id="87" name="テキスト ボックス 86"/>
        <xdr:cNvSpPr txBox="1"/>
      </xdr:nvSpPr>
      <xdr:spPr>
        <a:xfrm>
          <a:off x="895428" y="58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115976</xdr:rowOff>
    </xdr:from>
    <xdr:to>
      <xdr:col>24</xdr:col>
      <xdr:colOff>62865</xdr:colOff>
      <xdr:row>58</xdr:row>
      <xdr:rowOff>12192</xdr:rowOff>
    </xdr:to>
    <xdr:cxnSp macro="">
      <xdr:nvCxnSpPr>
        <xdr:cNvPr id="109" name="直線コネクタ 108"/>
        <xdr:cNvCxnSpPr/>
      </xdr:nvCxnSpPr>
      <xdr:spPr>
        <a:xfrm flipV="1">
          <a:off x="4633595" y="9374276"/>
          <a:ext cx="1270" cy="58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16019</xdr:rowOff>
    </xdr:from>
    <xdr:ext cx="534377" cy="259045"/>
    <xdr:sp macro="" textlink="">
      <xdr:nvSpPr>
        <xdr:cNvPr id="110" name="総務費最小値テキスト"/>
        <xdr:cNvSpPr txBox="1"/>
      </xdr:nvSpPr>
      <xdr:spPr>
        <a:xfrm>
          <a:off x="4686300" y="99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12192</xdr:rowOff>
    </xdr:from>
    <xdr:to>
      <xdr:col>24</xdr:col>
      <xdr:colOff>152400</xdr:colOff>
      <xdr:row>58</xdr:row>
      <xdr:rowOff>12192</xdr:rowOff>
    </xdr:to>
    <xdr:cxnSp macro="">
      <xdr:nvCxnSpPr>
        <xdr:cNvPr id="111" name="直線コネクタ 110"/>
        <xdr:cNvCxnSpPr/>
      </xdr:nvCxnSpPr>
      <xdr:spPr>
        <a:xfrm>
          <a:off x="4546600" y="995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62653</xdr:rowOff>
    </xdr:from>
    <xdr:ext cx="599010" cy="259045"/>
    <xdr:sp macro="" textlink="">
      <xdr:nvSpPr>
        <xdr:cNvPr id="112" name="総務費最大値テキスト"/>
        <xdr:cNvSpPr txBox="1"/>
      </xdr:nvSpPr>
      <xdr:spPr>
        <a:xfrm>
          <a:off x="4686300" y="914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115976</xdr:rowOff>
    </xdr:from>
    <xdr:to>
      <xdr:col>24</xdr:col>
      <xdr:colOff>152400</xdr:colOff>
      <xdr:row>54</xdr:row>
      <xdr:rowOff>115976</xdr:rowOff>
    </xdr:to>
    <xdr:cxnSp macro="">
      <xdr:nvCxnSpPr>
        <xdr:cNvPr id="113" name="直線コネクタ 112"/>
        <xdr:cNvCxnSpPr/>
      </xdr:nvCxnSpPr>
      <xdr:spPr>
        <a:xfrm>
          <a:off x="4546600" y="937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3157</xdr:rowOff>
    </xdr:from>
    <xdr:to>
      <xdr:col>24</xdr:col>
      <xdr:colOff>63500</xdr:colOff>
      <xdr:row>57</xdr:row>
      <xdr:rowOff>59731</xdr:rowOff>
    </xdr:to>
    <xdr:cxnSp macro="">
      <xdr:nvCxnSpPr>
        <xdr:cNvPr id="114" name="直線コネクタ 113"/>
        <xdr:cNvCxnSpPr/>
      </xdr:nvCxnSpPr>
      <xdr:spPr>
        <a:xfrm>
          <a:off x="3797300" y="9775807"/>
          <a:ext cx="838200" cy="5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16244</xdr:rowOff>
    </xdr:from>
    <xdr:ext cx="534377" cy="259045"/>
    <xdr:sp macro="" textlink="">
      <xdr:nvSpPr>
        <xdr:cNvPr id="115" name="総務費平均値テキスト"/>
        <xdr:cNvSpPr txBox="1"/>
      </xdr:nvSpPr>
      <xdr:spPr>
        <a:xfrm>
          <a:off x="4686300" y="9788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37817</xdr:rowOff>
    </xdr:from>
    <xdr:to>
      <xdr:col>24</xdr:col>
      <xdr:colOff>114300</xdr:colOff>
      <xdr:row>57</xdr:row>
      <xdr:rowOff>139417</xdr:rowOff>
    </xdr:to>
    <xdr:sp macro="" textlink="">
      <xdr:nvSpPr>
        <xdr:cNvPr id="116" name="フローチャート: 判断 115"/>
        <xdr:cNvSpPr/>
      </xdr:nvSpPr>
      <xdr:spPr>
        <a:xfrm>
          <a:off x="45847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107915</xdr:rowOff>
    </xdr:from>
    <xdr:to>
      <xdr:col>19</xdr:col>
      <xdr:colOff>177800</xdr:colOff>
      <xdr:row>57</xdr:row>
      <xdr:rowOff>3157</xdr:rowOff>
    </xdr:to>
    <xdr:cxnSp macro="">
      <xdr:nvCxnSpPr>
        <xdr:cNvPr id="117" name="直線コネクタ 116"/>
        <xdr:cNvCxnSpPr/>
      </xdr:nvCxnSpPr>
      <xdr:spPr>
        <a:xfrm>
          <a:off x="2908300" y="9537665"/>
          <a:ext cx="889000" cy="2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42480</xdr:rowOff>
    </xdr:from>
    <xdr:to>
      <xdr:col>20</xdr:col>
      <xdr:colOff>38100</xdr:colOff>
      <xdr:row>57</xdr:row>
      <xdr:rowOff>144080</xdr:rowOff>
    </xdr:to>
    <xdr:sp macro="" textlink="">
      <xdr:nvSpPr>
        <xdr:cNvPr id="118" name="フローチャート: 判断 117"/>
        <xdr:cNvSpPr/>
      </xdr:nvSpPr>
      <xdr:spPr>
        <a:xfrm>
          <a:off x="3746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135207</xdr:rowOff>
    </xdr:from>
    <xdr:ext cx="534377" cy="259045"/>
    <xdr:sp macro="" textlink="">
      <xdr:nvSpPr>
        <xdr:cNvPr id="119" name="テキスト ボックス 118"/>
        <xdr:cNvSpPr txBox="1"/>
      </xdr:nvSpPr>
      <xdr:spPr>
        <a:xfrm>
          <a:off x="3530111" y="99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92466</xdr:rowOff>
    </xdr:from>
    <xdr:to>
      <xdr:col>15</xdr:col>
      <xdr:colOff>50800</xdr:colOff>
      <xdr:row>55</xdr:row>
      <xdr:rowOff>107915</xdr:rowOff>
    </xdr:to>
    <xdr:cxnSp macro="">
      <xdr:nvCxnSpPr>
        <xdr:cNvPr id="120" name="直線コネクタ 119"/>
        <xdr:cNvCxnSpPr/>
      </xdr:nvCxnSpPr>
      <xdr:spPr>
        <a:xfrm>
          <a:off x="2019300" y="8836416"/>
          <a:ext cx="889000" cy="70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19794</xdr:rowOff>
    </xdr:from>
    <xdr:to>
      <xdr:col>15</xdr:col>
      <xdr:colOff>101600</xdr:colOff>
      <xdr:row>57</xdr:row>
      <xdr:rowOff>121394</xdr:rowOff>
    </xdr:to>
    <xdr:sp macro="" textlink="">
      <xdr:nvSpPr>
        <xdr:cNvPr id="121" name="フローチャート: 判断 120"/>
        <xdr:cNvSpPr/>
      </xdr:nvSpPr>
      <xdr:spPr>
        <a:xfrm>
          <a:off x="2857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112521</xdr:rowOff>
    </xdr:from>
    <xdr:ext cx="534377" cy="259045"/>
    <xdr:sp macro="" textlink="">
      <xdr:nvSpPr>
        <xdr:cNvPr id="122" name="テキスト ボックス 121"/>
        <xdr:cNvSpPr txBox="1"/>
      </xdr:nvSpPr>
      <xdr:spPr>
        <a:xfrm>
          <a:off x="2641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92466</xdr:rowOff>
    </xdr:from>
    <xdr:to>
      <xdr:col>10</xdr:col>
      <xdr:colOff>114300</xdr:colOff>
      <xdr:row>54</xdr:row>
      <xdr:rowOff>37301</xdr:rowOff>
    </xdr:to>
    <xdr:cxnSp macro="">
      <xdr:nvCxnSpPr>
        <xdr:cNvPr id="123" name="直線コネクタ 122"/>
        <xdr:cNvCxnSpPr/>
      </xdr:nvCxnSpPr>
      <xdr:spPr>
        <a:xfrm flipV="1">
          <a:off x="1130300" y="8836416"/>
          <a:ext cx="889000" cy="45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167708</xdr:rowOff>
    </xdr:from>
    <xdr:to>
      <xdr:col>10</xdr:col>
      <xdr:colOff>165100</xdr:colOff>
      <xdr:row>57</xdr:row>
      <xdr:rowOff>97858</xdr:rowOff>
    </xdr:to>
    <xdr:sp macro="" textlink="">
      <xdr:nvSpPr>
        <xdr:cNvPr id="124" name="フローチャート: 判断 123"/>
        <xdr:cNvSpPr/>
      </xdr:nvSpPr>
      <xdr:spPr>
        <a:xfrm>
          <a:off x="1968500" y="97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88985</xdr:rowOff>
    </xdr:from>
    <xdr:ext cx="534377" cy="259045"/>
    <xdr:sp macro="" textlink="">
      <xdr:nvSpPr>
        <xdr:cNvPr id="125" name="テキスト ボックス 124"/>
        <xdr:cNvSpPr txBox="1"/>
      </xdr:nvSpPr>
      <xdr:spPr>
        <a:xfrm>
          <a:off x="1752111" y="986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149145</xdr:rowOff>
    </xdr:from>
    <xdr:to>
      <xdr:col>6</xdr:col>
      <xdr:colOff>38100</xdr:colOff>
      <xdr:row>56</xdr:row>
      <xdr:rowOff>79295</xdr:rowOff>
    </xdr:to>
    <xdr:sp macro="" textlink="">
      <xdr:nvSpPr>
        <xdr:cNvPr id="126" name="フローチャート: 判断 125"/>
        <xdr:cNvSpPr/>
      </xdr:nvSpPr>
      <xdr:spPr>
        <a:xfrm>
          <a:off x="1079500" y="957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70422</xdr:rowOff>
    </xdr:from>
    <xdr:ext cx="534377" cy="259045"/>
    <xdr:sp macro="" textlink="">
      <xdr:nvSpPr>
        <xdr:cNvPr id="127" name="テキスト ボックス 126"/>
        <xdr:cNvSpPr txBox="1"/>
      </xdr:nvSpPr>
      <xdr:spPr>
        <a:xfrm>
          <a:off x="863111" y="967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8931</xdr:rowOff>
    </xdr:from>
    <xdr:to>
      <xdr:col>24</xdr:col>
      <xdr:colOff>114300</xdr:colOff>
      <xdr:row>57</xdr:row>
      <xdr:rowOff>110531</xdr:rowOff>
    </xdr:to>
    <xdr:sp macro="" textlink="">
      <xdr:nvSpPr>
        <xdr:cNvPr id="133" name="楕円 132"/>
        <xdr:cNvSpPr/>
      </xdr:nvSpPr>
      <xdr:spPr>
        <a:xfrm>
          <a:off x="4584700" y="97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139758</xdr:rowOff>
    </xdr:from>
    <xdr:ext cx="534377" cy="259045"/>
    <xdr:sp macro="" textlink="">
      <xdr:nvSpPr>
        <xdr:cNvPr id="134" name="総務費該当値テキスト"/>
        <xdr:cNvSpPr txBox="1"/>
      </xdr:nvSpPr>
      <xdr:spPr>
        <a:xfrm>
          <a:off x="4686300" y="956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123807</xdr:rowOff>
    </xdr:from>
    <xdr:to>
      <xdr:col>20</xdr:col>
      <xdr:colOff>38100</xdr:colOff>
      <xdr:row>57</xdr:row>
      <xdr:rowOff>53957</xdr:rowOff>
    </xdr:to>
    <xdr:sp macro="" textlink="">
      <xdr:nvSpPr>
        <xdr:cNvPr id="135" name="楕円 134"/>
        <xdr:cNvSpPr/>
      </xdr:nvSpPr>
      <xdr:spPr>
        <a:xfrm>
          <a:off x="3746500" y="97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70484</xdr:rowOff>
    </xdr:from>
    <xdr:ext cx="534377" cy="259045"/>
    <xdr:sp macro="" textlink="">
      <xdr:nvSpPr>
        <xdr:cNvPr id="136" name="テキスト ボックス 135"/>
        <xdr:cNvSpPr txBox="1"/>
      </xdr:nvSpPr>
      <xdr:spPr>
        <a:xfrm>
          <a:off x="3530111" y="950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57115</xdr:rowOff>
    </xdr:from>
    <xdr:to>
      <xdr:col>15</xdr:col>
      <xdr:colOff>101600</xdr:colOff>
      <xdr:row>55</xdr:row>
      <xdr:rowOff>158715</xdr:rowOff>
    </xdr:to>
    <xdr:sp macro="" textlink="">
      <xdr:nvSpPr>
        <xdr:cNvPr id="137" name="楕円 136"/>
        <xdr:cNvSpPr/>
      </xdr:nvSpPr>
      <xdr:spPr>
        <a:xfrm>
          <a:off x="2857500" y="94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3792</xdr:rowOff>
    </xdr:from>
    <xdr:ext cx="599010" cy="259045"/>
    <xdr:sp macro="" textlink="">
      <xdr:nvSpPr>
        <xdr:cNvPr id="138" name="テキスト ボックス 137"/>
        <xdr:cNvSpPr txBox="1"/>
      </xdr:nvSpPr>
      <xdr:spPr>
        <a:xfrm>
          <a:off x="2608795" y="926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41666</xdr:rowOff>
    </xdr:from>
    <xdr:to>
      <xdr:col>10</xdr:col>
      <xdr:colOff>165100</xdr:colOff>
      <xdr:row>51</xdr:row>
      <xdr:rowOff>143266</xdr:rowOff>
    </xdr:to>
    <xdr:sp macro="" textlink="">
      <xdr:nvSpPr>
        <xdr:cNvPr id="139" name="楕円 138"/>
        <xdr:cNvSpPr/>
      </xdr:nvSpPr>
      <xdr:spPr>
        <a:xfrm>
          <a:off x="1968500" y="87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159793</xdr:rowOff>
    </xdr:from>
    <xdr:ext cx="599010" cy="259045"/>
    <xdr:sp macro="" textlink="">
      <xdr:nvSpPr>
        <xdr:cNvPr id="140" name="テキスト ボックス 139"/>
        <xdr:cNvSpPr txBox="1"/>
      </xdr:nvSpPr>
      <xdr:spPr>
        <a:xfrm>
          <a:off x="1719795" y="856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157951</xdr:rowOff>
    </xdr:from>
    <xdr:to>
      <xdr:col>6</xdr:col>
      <xdr:colOff>38100</xdr:colOff>
      <xdr:row>54</xdr:row>
      <xdr:rowOff>88101</xdr:rowOff>
    </xdr:to>
    <xdr:sp macro="" textlink="">
      <xdr:nvSpPr>
        <xdr:cNvPr id="141" name="楕円 140"/>
        <xdr:cNvSpPr/>
      </xdr:nvSpPr>
      <xdr:spPr>
        <a:xfrm>
          <a:off x="1079500" y="92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104628</xdr:rowOff>
    </xdr:from>
    <xdr:ext cx="599010" cy="259045"/>
    <xdr:sp macro="" textlink="">
      <xdr:nvSpPr>
        <xdr:cNvPr id="142" name="テキスト ボックス 141"/>
        <xdr:cNvSpPr txBox="1"/>
      </xdr:nvSpPr>
      <xdr:spPr>
        <a:xfrm>
          <a:off x="830795" y="902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67" name="直線コネクタ 166"/>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68"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69" name="直線コネクタ 168"/>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0"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1" name="直線コネクタ 170"/>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128740</xdr:rowOff>
    </xdr:from>
    <xdr:to>
      <xdr:col>24</xdr:col>
      <xdr:colOff>63500</xdr:colOff>
      <xdr:row>75</xdr:row>
      <xdr:rowOff>135610</xdr:rowOff>
    </xdr:to>
    <xdr:cxnSp macro="">
      <xdr:nvCxnSpPr>
        <xdr:cNvPr id="172" name="直線コネクタ 171"/>
        <xdr:cNvCxnSpPr/>
      </xdr:nvCxnSpPr>
      <xdr:spPr>
        <a:xfrm flipV="1">
          <a:off x="3797300" y="12987490"/>
          <a:ext cx="8382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3"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4" name="フローチャート: 判断 173"/>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135610</xdr:rowOff>
    </xdr:from>
    <xdr:to>
      <xdr:col>19</xdr:col>
      <xdr:colOff>177800</xdr:colOff>
      <xdr:row>75</xdr:row>
      <xdr:rowOff>158750</xdr:rowOff>
    </xdr:to>
    <xdr:cxnSp macro="">
      <xdr:nvCxnSpPr>
        <xdr:cNvPr id="175" name="直線コネクタ 174"/>
        <xdr:cNvCxnSpPr/>
      </xdr:nvCxnSpPr>
      <xdr:spPr>
        <a:xfrm flipV="1">
          <a:off x="2908300" y="12994360"/>
          <a:ext cx="889000" cy="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6" name="フローチャート: 判断 175"/>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77" name="テキスト ボックス 176"/>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158750</xdr:rowOff>
    </xdr:from>
    <xdr:to>
      <xdr:col>15</xdr:col>
      <xdr:colOff>50800</xdr:colOff>
      <xdr:row>76</xdr:row>
      <xdr:rowOff>12522</xdr:rowOff>
    </xdr:to>
    <xdr:cxnSp macro="">
      <xdr:nvCxnSpPr>
        <xdr:cNvPr id="178" name="直線コネクタ 177"/>
        <xdr:cNvCxnSpPr/>
      </xdr:nvCxnSpPr>
      <xdr:spPr>
        <a:xfrm flipV="1">
          <a:off x="2019300" y="13017500"/>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79" name="フローチャート: 判断 178"/>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0" name="テキスト ボックス 179"/>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143587</xdr:rowOff>
    </xdr:from>
    <xdr:to>
      <xdr:col>10</xdr:col>
      <xdr:colOff>114300</xdr:colOff>
      <xdr:row>76</xdr:row>
      <xdr:rowOff>12522</xdr:rowOff>
    </xdr:to>
    <xdr:cxnSp macro="">
      <xdr:nvCxnSpPr>
        <xdr:cNvPr id="181" name="直線コネクタ 180"/>
        <xdr:cNvCxnSpPr/>
      </xdr:nvCxnSpPr>
      <xdr:spPr>
        <a:xfrm>
          <a:off x="1130300" y="12145087"/>
          <a:ext cx="889000" cy="89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65354</xdr:rowOff>
    </xdr:from>
    <xdr:to>
      <xdr:col>10</xdr:col>
      <xdr:colOff>165100</xdr:colOff>
      <xdr:row>74</xdr:row>
      <xdr:rowOff>166954</xdr:rowOff>
    </xdr:to>
    <xdr:sp macro="" textlink="">
      <xdr:nvSpPr>
        <xdr:cNvPr id="182" name="フローチャート: 判断 181"/>
        <xdr:cNvSpPr/>
      </xdr:nvSpPr>
      <xdr:spPr>
        <a:xfrm>
          <a:off x="1968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12031</xdr:rowOff>
    </xdr:from>
    <xdr:ext cx="599010" cy="259045"/>
    <xdr:sp macro="" textlink="">
      <xdr:nvSpPr>
        <xdr:cNvPr id="183" name="テキスト ボックス 182"/>
        <xdr:cNvSpPr txBox="1"/>
      </xdr:nvSpPr>
      <xdr:spPr>
        <a:xfrm>
          <a:off x="1719795"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12611</xdr:rowOff>
    </xdr:from>
    <xdr:to>
      <xdr:col>6</xdr:col>
      <xdr:colOff>38100</xdr:colOff>
      <xdr:row>74</xdr:row>
      <xdr:rowOff>114211</xdr:rowOff>
    </xdr:to>
    <xdr:sp macro="" textlink="">
      <xdr:nvSpPr>
        <xdr:cNvPr id="184" name="フローチャート: 判断 183"/>
        <xdr:cNvSpPr/>
      </xdr:nvSpPr>
      <xdr:spPr>
        <a:xfrm>
          <a:off x="1079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105338</xdr:rowOff>
    </xdr:from>
    <xdr:ext cx="599010" cy="259045"/>
    <xdr:sp macro="" textlink="">
      <xdr:nvSpPr>
        <xdr:cNvPr id="185" name="テキスト ボックス 184"/>
        <xdr:cNvSpPr txBox="1"/>
      </xdr:nvSpPr>
      <xdr:spPr>
        <a:xfrm>
          <a:off x="830795" y="1279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77940</xdr:rowOff>
    </xdr:from>
    <xdr:to>
      <xdr:col>24</xdr:col>
      <xdr:colOff>114300</xdr:colOff>
      <xdr:row>76</xdr:row>
      <xdr:rowOff>8089</xdr:rowOff>
    </xdr:to>
    <xdr:sp macro="" textlink="">
      <xdr:nvSpPr>
        <xdr:cNvPr id="191" name="楕円 190"/>
        <xdr:cNvSpPr/>
      </xdr:nvSpPr>
      <xdr:spPr>
        <a:xfrm>
          <a:off x="4584700" y="129366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56367</xdr:rowOff>
    </xdr:from>
    <xdr:ext cx="599010" cy="259045"/>
    <xdr:sp macro="" textlink="">
      <xdr:nvSpPr>
        <xdr:cNvPr id="192" name="民生費該当値テキスト"/>
        <xdr:cNvSpPr txBox="1"/>
      </xdr:nvSpPr>
      <xdr:spPr>
        <a:xfrm>
          <a:off x="4686300" y="129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84810</xdr:rowOff>
    </xdr:from>
    <xdr:to>
      <xdr:col>20</xdr:col>
      <xdr:colOff>38100</xdr:colOff>
      <xdr:row>76</xdr:row>
      <xdr:rowOff>14960</xdr:rowOff>
    </xdr:to>
    <xdr:sp macro="" textlink="">
      <xdr:nvSpPr>
        <xdr:cNvPr id="193" name="楕円 192"/>
        <xdr:cNvSpPr/>
      </xdr:nvSpPr>
      <xdr:spPr>
        <a:xfrm>
          <a:off x="3746500" y="129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6087</xdr:rowOff>
    </xdr:from>
    <xdr:ext cx="599010" cy="259045"/>
    <xdr:sp macro="" textlink="">
      <xdr:nvSpPr>
        <xdr:cNvPr id="194" name="テキスト ボックス 193"/>
        <xdr:cNvSpPr txBox="1"/>
      </xdr:nvSpPr>
      <xdr:spPr>
        <a:xfrm>
          <a:off x="3497795" y="1303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107950</xdr:rowOff>
    </xdr:from>
    <xdr:to>
      <xdr:col>15</xdr:col>
      <xdr:colOff>101600</xdr:colOff>
      <xdr:row>76</xdr:row>
      <xdr:rowOff>38100</xdr:rowOff>
    </xdr:to>
    <xdr:sp macro="" textlink="">
      <xdr:nvSpPr>
        <xdr:cNvPr id="195" name="楕円 194"/>
        <xdr:cNvSpPr/>
      </xdr:nvSpPr>
      <xdr:spPr>
        <a:xfrm>
          <a:off x="28575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29227</xdr:rowOff>
    </xdr:from>
    <xdr:ext cx="599010" cy="259045"/>
    <xdr:sp macro="" textlink="">
      <xdr:nvSpPr>
        <xdr:cNvPr id="196" name="テキスト ボックス 195"/>
        <xdr:cNvSpPr txBox="1"/>
      </xdr:nvSpPr>
      <xdr:spPr>
        <a:xfrm>
          <a:off x="2608795" y="1305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133172</xdr:rowOff>
    </xdr:from>
    <xdr:to>
      <xdr:col>10</xdr:col>
      <xdr:colOff>165100</xdr:colOff>
      <xdr:row>76</xdr:row>
      <xdr:rowOff>63323</xdr:rowOff>
    </xdr:to>
    <xdr:sp macro="" textlink="">
      <xdr:nvSpPr>
        <xdr:cNvPr id="197" name="楕円 196"/>
        <xdr:cNvSpPr/>
      </xdr:nvSpPr>
      <xdr:spPr>
        <a:xfrm>
          <a:off x="1968500" y="12991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54449</xdr:rowOff>
    </xdr:from>
    <xdr:ext cx="599010" cy="259045"/>
    <xdr:sp macro="" textlink="">
      <xdr:nvSpPr>
        <xdr:cNvPr id="198" name="テキスト ボックス 197"/>
        <xdr:cNvSpPr txBox="1"/>
      </xdr:nvSpPr>
      <xdr:spPr>
        <a:xfrm>
          <a:off x="1719795" y="130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92787</xdr:rowOff>
    </xdr:from>
    <xdr:to>
      <xdr:col>6</xdr:col>
      <xdr:colOff>38100</xdr:colOff>
      <xdr:row>71</xdr:row>
      <xdr:rowOff>22937</xdr:rowOff>
    </xdr:to>
    <xdr:sp macro="" textlink="">
      <xdr:nvSpPr>
        <xdr:cNvPr id="199" name="楕円 198"/>
        <xdr:cNvSpPr/>
      </xdr:nvSpPr>
      <xdr:spPr>
        <a:xfrm>
          <a:off x="1079500" y="1209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39464</xdr:rowOff>
    </xdr:from>
    <xdr:ext cx="599010" cy="259045"/>
    <xdr:sp macro="" textlink="">
      <xdr:nvSpPr>
        <xdr:cNvPr id="200" name="テキスト ボックス 199"/>
        <xdr:cNvSpPr txBox="1"/>
      </xdr:nvSpPr>
      <xdr:spPr>
        <a:xfrm>
          <a:off x="830795" y="1186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5" name="直線コネクタ 224"/>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6"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27" name="直線コネクタ 226"/>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28"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29" name="直線コネクタ 228"/>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161437</xdr:rowOff>
    </xdr:from>
    <xdr:to>
      <xdr:col>24</xdr:col>
      <xdr:colOff>63500</xdr:colOff>
      <xdr:row>98</xdr:row>
      <xdr:rowOff>19171</xdr:rowOff>
    </xdr:to>
    <xdr:cxnSp macro="">
      <xdr:nvCxnSpPr>
        <xdr:cNvPr id="230" name="直線コネクタ 229"/>
        <xdr:cNvCxnSpPr/>
      </xdr:nvCxnSpPr>
      <xdr:spPr>
        <a:xfrm flipV="1">
          <a:off x="3797300" y="16792087"/>
          <a:ext cx="8382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1"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2" name="フローチャート: 判断 231"/>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129775</xdr:rowOff>
    </xdr:from>
    <xdr:to>
      <xdr:col>19</xdr:col>
      <xdr:colOff>177800</xdr:colOff>
      <xdr:row>98</xdr:row>
      <xdr:rowOff>19171</xdr:rowOff>
    </xdr:to>
    <xdr:cxnSp macro="">
      <xdr:nvCxnSpPr>
        <xdr:cNvPr id="233" name="直線コネクタ 232"/>
        <xdr:cNvCxnSpPr/>
      </xdr:nvCxnSpPr>
      <xdr:spPr>
        <a:xfrm>
          <a:off x="2908300" y="16760425"/>
          <a:ext cx="889000" cy="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4" name="フローチャート: 判断 233"/>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5" name="テキスト ボックス 234"/>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129775</xdr:rowOff>
    </xdr:from>
    <xdr:to>
      <xdr:col>15</xdr:col>
      <xdr:colOff>50800</xdr:colOff>
      <xdr:row>97</xdr:row>
      <xdr:rowOff>148292</xdr:rowOff>
    </xdr:to>
    <xdr:cxnSp macro="">
      <xdr:nvCxnSpPr>
        <xdr:cNvPr id="236" name="直線コネクタ 235"/>
        <xdr:cNvCxnSpPr/>
      </xdr:nvCxnSpPr>
      <xdr:spPr>
        <a:xfrm flipV="1">
          <a:off x="2019300" y="16760425"/>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37" name="フローチャート: 判断 236"/>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38" name="テキスト ボックス 237"/>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112477</xdr:rowOff>
    </xdr:from>
    <xdr:to>
      <xdr:col>10</xdr:col>
      <xdr:colOff>114300</xdr:colOff>
      <xdr:row>97</xdr:row>
      <xdr:rowOff>148292</xdr:rowOff>
    </xdr:to>
    <xdr:cxnSp macro="">
      <xdr:nvCxnSpPr>
        <xdr:cNvPr id="239" name="直線コネクタ 238"/>
        <xdr:cNvCxnSpPr/>
      </xdr:nvCxnSpPr>
      <xdr:spPr>
        <a:xfrm>
          <a:off x="1130300" y="16743127"/>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33407</xdr:rowOff>
    </xdr:from>
    <xdr:to>
      <xdr:col>10</xdr:col>
      <xdr:colOff>165100</xdr:colOff>
      <xdr:row>97</xdr:row>
      <xdr:rowOff>135007</xdr:rowOff>
    </xdr:to>
    <xdr:sp macro="" textlink="">
      <xdr:nvSpPr>
        <xdr:cNvPr id="240" name="フローチャート: 判断 239"/>
        <xdr:cNvSpPr/>
      </xdr:nvSpPr>
      <xdr:spPr>
        <a:xfrm>
          <a:off x="1968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151534</xdr:rowOff>
    </xdr:from>
    <xdr:ext cx="534377" cy="259045"/>
    <xdr:sp macro="" textlink="">
      <xdr:nvSpPr>
        <xdr:cNvPr id="241" name="テキスト ボックス 240"/>
        <xdr:cNvSpPr txBox="1"/>
      </xdr:nvSpPr>
      <xdr:spPr>
        <a:xfrm>
          <a:off x="1752111" y="16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28874</xdr:rowOff>
    </xdr:from>
    <xdr:to>
      <xdr:col>6</xdr:col>
      <xdr:colOff>38100</xdr:colOff>
      <xdr:row>97</xdr:row>
      <xdr:rowOff>130474</xdr:rowOff>
    </xdr:to>
    <xdr:sp macro="" textlink="">
      <xdr:nvSpPr>
        <xdr:cNvPr id="242" name="フローチャート: 判断 241"/>
        <xdr:cNvSpPr/>
      </xdr:nvSpPr>
      <xdr:spPr>
        <a:xfrm>
          <a:off x="1079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147001</xdr:rowOff>
    </xdr:from>
    <xdr:ext cx="534377" cy="259045"/>
    <xdr:sp macro="" textlink="">
      <xdr:nvSpPr>
        <xdr:cNvPr id="243" name="テキスト ボックス 242"/>
        <xdr:cNvSpPr txBox="1"/>
      </xdr:nvSpPr>
      <xdr:spPr>
        <a:xfrm>
          <a:off x="863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110637</xdr:rowOff>
    </xdr:from>
    <xdr:to>
      <xdr:col>24</xdr:col>
      <xdr:colOff>114300</xdr:colOff>
      <xdr:row>98</xdr:row>
      <xdr:rowOff>40787</xdr:rowOff>
    </xdr:to>
    <xdr:sp macro="" textlink="">
      <xdr:nvSpPr>
        <xdr:cNvPr id="249" name="楕円 248"/>
        <xdr:cNvSpPr/>
      </xdr:nvSpPr>
      <xdr:spPr>
        <a:xfrm>
          <a:off x="4584700" y="1674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89064</xdr:rowOff>
    </xdr:from>
    <xdr:ext cx="534377" cy="259045"/>
    <xdr:sp macro="" textlink="">
      <xdr:nvSpPr>
        <xdr:cNvPr id="250" name="衛生費該当値テキスト"/>
        <xdr:cNvSpPr txBox="1"/>
      </xdr:nvSpPr>
      <xdr:spPr>
        <a:xfrm>
          <a:off x="4686300" y="1671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139821</xdr:rowOff>
    </xdr:from>
    <xdr:to>
      <xdr:col>20</xdr:col>
      <xdr:colOff>38100</xdr:colOff>
      <xdr:row>98</xdr:row>
      <xdr:rowOff>69971</xdr:rowOff>
    </xdr:to>
    <xdr:sp macro="" textlink="">
      <xdr:nvSpPr>
        <xdr:cNvPr id="251" name="楕円 250"/>
        <xdr:cNvSpPr/>
      </xdr:nvSpPr>
      <xdr:spPr>
        <a:xfrm>
          <a:off x="3746500" y="167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61098</xdr:rowOff>
    </xdr:from>
    <xdr:ext cx="534377" cy="259045"/>
    <xdr:sp macro="" textlink="">
      <xdr:nvSpPr>
        <xdr:cNvPr id="252" name="テキスト ボックス 251"/>
        <xdr:cNvSpPr txBox="1"/>
      </xdr:nvSpPr>
      <xdr:spPr>
        <a:xfrm>
          <a:off x="3530111" y="168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78975</xdr:rowOff>
    </xdr:from>
    <xdr:to>
      <xdr:col>15</xdr:col>
      <xdr:colOff>101600</xdr:colOff>
      <xdr:row>98</xdr:row>
      <xdr:rowOff>9125</xdr:rowOff>
    </xdr:to>
    <xdr:sp macro="" textlink="">
      <xdr:nvSpPr>
        <xdr:cNvPr id="253" name="楕円 252"/>
        <xdr:cNvSpPr/>
      </xdr:nvSpPr>
      <xdr:spPr>
        <a:xfrm>
          <a:off x="2857500" y="167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25652</xdr:rowOff>
    </xdr:from>
    <xdr:ext cx="534377" cy="259045"/>
    <xdr:sp macro="" textlink="">
      <xdr:nvSpPr>
        <xdr:cNvPr id="254" name="テキスト ボックス 253"/>
        <xdr:cNvSpPr txBox="1"/>
      </xdr:nvSpPr>
      <xdr:spPr>
        <a:xfrm>
          <a:off x="2641111" y="164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97492</xdr:rowOff>
    </xdr:from>
    <xdr:to>
      <xdr:col>10</xdr:col>
      <xdr:colOff>165100</xdr:colOff>
      <xdr:row>98</xdr:row>
      <xdr:rowOff>27642</xdr:rowOff>
    </xdr:to>
    <xdr:sp macro="" textlink="">
      <xdr:nvSpPr>
        <xdr:cNvPr id="255" name="楕円 254"/>
        <xdr:cNvSpPr/>
      </xdr:nvSpPr>
      <xdr:spPr>
        <a:xfrm>
          <a:off x="1968500" y="167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18769</xdr:rowOff>
    </xdr:from>
    <xdr:ext cx="534377" cy="259045"/>
    <xdr:sp macro="" textlink="">
      <xdr:nvSpPr>
        <xdr:cNvPr id="256" name="テキスト ボックス 255"/>
        <xdr:cNvSpPr txBox="1"/>
      </xdr:nvSpPr>
      <xdr:spPr>
        <a:xfrm>
          <a:off x="1752111" y="168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61677</xdr:rowOff>
    </xdr:from>
    <xdr:to>
      <xdr:col>6</xdr:col>
      <xdr:colOff>38100</xdr:colOff>
      <xdr:row>97</xdr:row>
      <xdr:rowOff>163277</xdr:rowOff>
    </xdr:to>
    <xdr:sp macro="" textlink="">
      <xdr:nvSpPr>
        <xdr:cNvPr id="257" name="楕円 256"/>
        <xdr:cNvSpPr/>
      </xdr:nvSpPr>
      <xdr:spPr>
        <a:xfrm>
          <a:off x="1079500" y="166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154404</xdr:rowOff>
    </xdr:from>
    <xdr:ext cx="534377" cy="259045"/>
    <xdr:sp macro="" textlink="">
      <xdr:nvSpPr>
        <xdr:cNvPr id="258" name="テキスト ボックス 257"/>
        <xdr:cNvSpPr txBox="1"/>
      </xdr:nvSpPr>
      <xdr:spPr>
        <a:xfrm>
          <a:off x="863111" y="1678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2" name="直線コネクタ 281"/>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5"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6" name="直線コネクタ 285"/>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93409</xdr:rowOff>
    </xdr:from>
    <xdr:to>
      <xdr:col>55</xdr:col>
      <xdr:colOff>0</xdr:colOff>
      <xdr:row>37</xdr:row>
      <xdr:rowOff>114935</xdr:rowOff>
    </xdr:to>
    <xdr:cxnSp macro="">
      <xdr:nvCxnSpPr>
        <xdr:cNvPr id="287" name="直線コネクタ 286"/>
        <xdr:cNvCxnSpPr/>
      </xdr:nvCxnSpPr>
      <xdr:spPr>
        <a:xfrm>
          <a:off x="9639300" y="6437059"/>
          <a:ext cx="8382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88"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89" name="フローチャート: 判断 288"/>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10922</xdr:rowOff>
    </xdr:from>
    <xdr:to>
      <xdr:col>50</xdr:col>
      <xdr:colOff>114300</xdr:colOff>
      <xdr:row>37</xdr:row>
      <xdr:rowOff>93409</xdr:rowOff>
    </xdr:to>
    <xdr:cxnSp macro="">
      <xdr:nvCxnSpPr>
        <xdr:cNvPr id="290" name="直線コネクタ 289"/>
        <xdr:cNvCxnSpPr/>
      </xdr:nvCxnSpPr>
      <xdr:spPr>
        <a:xfrm>
          <a:off x="8750300" y="6011672"/>
          <a:ext cx="889000" cy="4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1" name="フローチャート: 判断 290"/>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2" name="テキスト ボックス 291"/>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90551</xdr:rowOff>
    </xdr:from>
    <xdr:to>
      <xdr:col>45</xdr:col>
      <xdr:colOff>177800</xdr:colOff>
      <xdr:row>35</xdr:row>
      <xdr:rowOff>10922</xdr:rowOff>
    </xdr:to>
    <xdr:cxnSp macro="">
      <xdr:nvCxnSpPr>
        <xdr:cNvPr id="293" name="直線コネクタ 292"/>
        <xdr:cNvCxnSpPr/>
      </xdr:nvCxnSpPr>
      <xdr:spPr>
        <a:xfrm>
          <a:off x="7861300" y="5405501"/>
          <a:ext cx="889000" cy="6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4" name="フローチャート: 判断 293"/>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5" name="テキスト ボックス 294"/>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17018</xdr:rowOff>
    </xdr:from>
    <xdr:to>
      <xdr:col>41</xdr:col>
      <xdr:colOff>50800</xdr:colOff>
      <xdr:row>31</xdr:row>
      <xdr:rowOff>90551</xdr:rowOff>
    </xdr:to>
    <xdr:cxnSp macro="">
      <xdr:nvCxnSpPr>
        <xdr:cNvPr id="296" name="直線コネクタ 295"/>
        <xdr:cNvCxnSpPr/>
      </xdr:nvCxnSpPr>
      <xdr:spPr>
        <a:xfrm>
          <a:off x="6972300" y="5331968"/>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24321</xdr:rowOff>
    </xdr:from>
    <xdr:to>
      <xdr:col>41</xdr:col>
      <xdr:colOff>101600</xdr:colOff>
      <xdr:row>37</xdr:row>
      <xdr:rowOff>125921</xdr:rowOff>
    </xdr:to>
    <xdr:sp macro="" textlink="">
      <xdr:nvSpPr>
        <xdr:cNvPr id="297" name="フローチャート: 判断 296"/>
        <xdr:cNvSpPr/>
      </xdr:nvSpPr>
      <xdr:spPr>
        <a:xfrm>
          <a:off x="7810500" y="63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117048</xdr:rowOff>
    </xdr:from>
    <xdr:ext cx="469744" cy="259045"/>
    <xdr:sp macro="" textlink="">
      <xdr:nvSpPr>
        <xdr:cNvPr id="298" name="テキスト ボックス 297"/>
        <xdr:cNvSpPr txBox="1"/>
      </xdr:nvSpPr>
      <xdr:spPr>
        <a:xfrm>
          <a:off x="7626428" y="64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119571</xdr:rowOff>
    </xdr:from>
    <xdr:to>
      <xdr:col>36</xdr:col>
      <xdr:colOff>165100</xdr:colOff>
      <xdr:row>37</xdr:row>
      <xdr:rowOff>49721</xdr:rowOff>
    </xdr:to>
    <xdr:sp macro="" textlink="">
      <xdr:nvSpPr>
        <xdr:cNvPr id="299" name="フローチャート: 判断 298"/>
        <xdr:cNvSpPr/>
      </xdr:nvSpPr>
      <xdr:spPr>
        <a:xfrm>
          <a:off x="6921500" y="62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40848</xdr:rowOff>
    </xdr:from>
    <xdr:ext cx="469744" cy="259045"/>
    <xdr:sp macro="" textlink="">
      <xdr:nvSpPr>
        <xdr:cNvPr id="300" name="テキスト ボックス 299"/>
        <xdr:cNvSpPr txBox="1"/>
      </xdr:nvSpPr>
      <xdr:spPr>
        <a:xfrm>
          <a:off x="6737428" y="638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64135</xdr:rowOff>
    </xdr:from>
    <xdr:to>
      <xdr:col>55</xdr:col>
      <xdr:colOff>50800</xdr:colOff>
      <xdr:row>37</xdr:row>
      <xdr:rowOff>165735</xdr:rowOff>
    </xdr:to>
    <xdr:sp macro="" textlink="">
      <xdr:nvSpPr>
        <xdr:cNvPr id="306" name="楕円 305"/>
        <xdr:cNvSpPr/>
      </xdr:nvSpPr>
      <xdr:spPr>
        <a:xfrm>
          <a:off x="10426700" y="64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87012</xdr:rowOff>
    </xdr:from>
    <xdr:ext cx="469744" cy="259045"/>
    <xdr:sp macro="" textlink="">
      <xdr:nvSpPr>
        <xdr:cNvPr id="307" name="労働費該当値テキスト"/>
        <xdr:cNvSpPr txBox="1"/>
      </xdr:nvSpPr>
      <xdr:spPr>
        <a:xfrm>
          <a:off x="10528300" y="625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42609</xdr:rowOff>
    </xdr:from>
    <xdr:to>
      <xdr:col>50</xdr:col>
      <xdr:colOff>165100</xdr:colOff>
      <xdr:row>37</xdr:row>
      <xdr:rowOff>144209</xdr:rowOff>
    </xdr:to>
    <xdr:sp macro="" textlink="">
      <xdr:nvSpPr>
        <xdr:cNvPr id="308" name="楕円 307"/>
        <xdr:cNvSpPr/>
      </xdr:nvSpPr>
      <xdr:spPr>
        <a:xfrm>
          <a:off x="9588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160736</xdr:rowOff>
    </xdr:from>
    <xdr:ext cx="469744" cy="259045"/>
    <xdr:sp macro="" textlink="">
      <xdr:nvSpPr>
        <xdr:cNvPr id="309" name="テキスト ボックス 308"/>
        <xdr:cNvSpPr txBox="1"/>
      </xdr:nvSpPr>
      <xdr:spPr>
        <a:xfrm>
          <a:off x="9404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131572</xdr:rowOff>
    </xdr:from>
    <xdr:to>
      <xdr:col>46</xdr:col>
      <xdr:colOff>38100</xdr:colOff>
      <xdr:row>35</xdr:row>
      <xdr:rowOff>61722</xdr:rowOff>
    </xdr:to>
    <xdr:sp macro="" textlink="">
      <xdr:nvSpPr>
        <xdr:cNvPr id="310" name="楕円 309"/>
        <xdr:cNvSpPr/>
      </xdr:nvSpPr>
      <xdr:spPr>
        <a:xfrm>
          <a:off x="8699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78249</xdr:rowOff>
    </xdr:from>
    <xdr:ext cx="469744" cy="259045"/>
    <xdr:sp macro="" textlink="">
      <xdr:nvSpPr>
        <xdr:cNvPr id="311" name="テキスト ボックス 310"/>
        <xdr:cNvSpPr txBox="1"/>
      </xdr:nvSpPr>
      <xdr:spPr>
        <a:xfrm>
          <a:off x="85154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39751</xdr:rowOff>
    </xdr:from>
    <xdr:to>
      <xdr:col>41</xdr:col>
      <xdr:colOff>101600</xdr:colOff>
      <xdr:row>31</xdr:row>
      <xdr:rowOff>141351</xdr:rowOff>
    </xdr:to>
    <xdr:sp macro="" textlink="">
      <xdr:nvSpPr>
        <xdr:cNvPr id="312" name="楕円 311"/>
        <xdr:cNvSpPr/>
      </xdr:nvSpPr>
      <xdr:spPr>
        <a:xfrm>
          <a:off x="7810500" y="53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157878</xdr:rowOff>
    </xdr:from>
    <xdr:ext cx="469744" cy="259045"/>
    <xdr:sp macro="" textlink="">
      <xdr:nvSpPr>
        <xdr:cNvPr id="313" name="テキスト ボックス 312"/>
        <xdr:cNvSpPr txBox="1"/>
      </xdr:nvSpPr>
      <xdr:spPr>
        <a:xfrm>
          <a:off x="7626428" y="512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137668</xdr:rowOff>
    </xdr:from>
    <xdr:to>
      <xdr:col>36</xdr:col>
      <xdr:colOff>165100</xdr:colOff>
      <xdr:row>31</xdr:row>
      <xdr:rowOff>67818</xdr:rowOff>
    </xdr:to>
    <xdr:sp macro="" textlink="">
      <xdr:nvSpPr>
        <xdr:cNvPr id="314" name="楕円 313"/>
        <xdr:cNvSpPr/>
      </xdr:nvSpPr>
      <xdr:spPr>
        <a:xfrm>
          <a:off x="6921500" y="52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84345</xdr:rowOff>
    </xdr:from>
    <xdr:ext cx="469744" cy="259045"/>
    <xdr:sp macro="" textlink="">
      <xdr:nvSpPr>
        <xdr:cNvPr id="315" name="テキスト ボックス 314"/>
        <xdr:cNvSpPr txBox="1"/>
      </xdr:nvSpPr>
      <xdr:spPr>
        <a:xfrm>
          <a:off x="6737428" y="505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67767</xdr:rowOff>
    </xdr:from>
    <xdr:to>
      <xdr:col>54</xdr:col>
      <xdr:colOff>189865</xdr:colOff>
      <xdr:row>59</xdr:row>
      <xdr:rowOff>40081</xdr:rowOff>
    </xdr:to>
    <xdr:cxnSp macro="">
      <xdr:nvCxnSpPr>
        <xdr:cNvPr id="339" name="直線コネクタ 338"/>
        <xdr:cNvCxnSpPr/>
      </xdr:nvCxnSpPr>
      <xdr:spPr>
        <a:xfrm flipV="1">
          <a:off x="10475595" y="9326067"/>
          <a:ext cx="1270" cy="829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43908</xdr:rowOff>
    </xdr:from>
    <xdr:ext cx="378565" cy="259045"/>
    <xdr:sp macro="" textlink="">
      <xdr:nvSpPr>
        <xdr:cNvPr id="340" name="農林水産業費最小値テキスト"/>
        <xdr:cNvSpPr txBox="1"/>
      </xdr:nvSpPr>
      <xdr:spPr>
        <a:xfrm>
          <a:off x="10528300" y="1015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40081</xdr:rowOff>
    </xdr:from>
    <xdr:to>
      <xdr:col>55</xdr:col>
      <xdr:colOff>88900</xdr:colOff>
      <xdr:row>59</xdr:row>
      <xdr:rowOff>40081</xdr:rowOff>
    </xdr:to>
    <xdr:cxnSp macro="">
      <xdr:nvCxnSpPr>
        <xdr:cNvPr id="341" name="直線コネクタ 340"/>
        <xdr:cNvCxnSpPr/>
      </xdr:nvCxnSpPr>
      <xdr:spPr>
        <a:xfrm>
          <a:off x="10388600" y="1015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14444</xdr:rowOff>
    </xdr:from>
    <xdr:ext cx="534377" cy="259045"/>
    <xdr:sp macro="" textlink="">
      <xdr:nvSpPr>
        <xdr:cNvPr id="342" name="農林水産業費最大値テキスト"/>
        <xdr:cNvSpPr txBox="1"/>
      </xdr:nvSpPr>
      <xdr:spPr>
        <a:xfrm>
          <a:off x="10528300" y="91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67767</xdr:rowOff>
    </xdr:from>
    <xdr:to>
      <xdr:col>55</xdr:col>
      <xdr:colOff>88900</xdr:colOff>
      <xdr:row>54</xdr:row>
      <xdr:rowOff>67767</xdr:rowOff>
    </xdr:to>
    <xdr:cxnSp macro="">
      <xdr:nvCxnSpPr>
        <xdr:cNvPr id="343" name="直線コネクタ 342"/>
        <xdr:cNvCxnSpPr/>
      </xdr:nvCxnSpPr>
      <xdr:spPr>
        <a:xfrm>
          <a:off x="10388600" y="932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67767</xdr:rowOff>
    </xdr:from>
    <xdr:to>
      <xdr:col>55</xdr:col>
      <xdr:colOff>0</xdr:colOff>
      <xdr:row>54</xdr:row>
      <xdr:rowOff>142875</xdr:rowOff>
    </xdr:to>
    <xdr:cxnSp macro="">
      <xdr:nvCxnSpPr>
        <xdr:cNvPr id="344" name="直線コネクタ 343"/>
        <xdr:cNvCxnSpPr/>
      </xdr:nvCxnSpPr>
      <xdr:spPr>
        <a:xfrm flipV="1">
          <a:off x="9639300" y="9326067"/>
          <a:ext cx="838200" cy="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70210</xdr:rowOff>
    </xdr:from>
    <xdr:ext cx="469744" cy="259045"/>
    <xdr:sp macro="" textlink="">
      <xdr:nvSpPr>
        <xdr:cNvPr id="345" name="農林水産業費平均値テキスト"/>
        <xdr:cNvSpPr txBox="1"/>
      </xdr:nvSpPr>
      <xdr:spPr>
        <a:xfrm>
          <a:off x="10528300" y="10014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91783</xdr:rowOff>
    </xdr:from>
    <xdr:to>
      <xdr:col>55</xdr:col>
      <xdr:colOff>50800</xdr:colOff>
      <xdr:row>59</xdr:row>
      <xdr:rowOff>21933</xdr:rowOff>
    </xdr:to>
    <xdr:sp macro="" textlink="">
      <xdr:nvSpPr>
        <xdr:cNvPr id="346" name="フローチャート: 判断 345"/>
        <xdr:cNvSpPr/>
      </xdr:nvSpPr>
      <xdr:spPr>
        <a:xfrm>
          <a:off x="10426700" y="100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4979</xdr:rowOff>
    </xdr:from>
    <xdr:to>
      <xdr:col>50</xdr:col>
      <xdr:colOff>114300</xdr:colOff>
      <xdr:row>54</xdr:row>
      <xdr:rowOff>142875</xdr:rowOff>
    </xdr:to>
    <xdr:cxnSp macro="">
      <xdr:nvCxnSpPr>
        <xdr:cNvPr id="347" name="直線コネクタ 346"/>
        <xdr:cNvCxnSpPr/>
      </xdr:nvCxnSpPr>
      <xdr:spPr>
        <a:xfrm>
          <a:off x="8750300" y="8577479"/>
          <a:ext cx="889000" cy="8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91719</xdr:rowOff>
    </xdr:from>
    <xdr:to>
      <xdr:col>50</xdr:col>
      <xdr:colOff>165100</xdr:colOff>
      <xdr:row>59</xdr:row>
      <xdr:rowOff>21869</xdr:rowOff>
    </xdr:to>
    <xdr:sp macro="" textlink="">
      <xdr:nvSpPr>
        <xdr:cNvPr id="348" name="フローチャート: 判断 347"/>
        <xdr:cNvSpPr/>
      </xdr:nvSpPr>
      <xdr:spPr>
        <a:xfrm>
          <a:off x="9588500" y="1003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12996</xdr:rowOff>
    </xdr:from>
    <xdr:ext cx="469744" cy="259045"/>
    <xdr:sp macro="" textlink="">
      <xdr:nvSpPr>
        <xdr:cNvPr id="349" name="テキスト ボックス 348"/>
        <xdr:cNvSpPr txBox="1"/>
      </xdr:nvSpPr>
      <xdr:spPr>
        <a:xfrm>
          <a:off x="9404428" y="1012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4979</xdr:rowOff>
    </xdr:from>
    <xdr:to>
      <xdr:col>45</xdr:col>
      <xdr:colOff>177800</xdr:colOff>
      <xdr:row>53</xdr:row>
      <xdr:rowOff>121120</xdr:rowOff>
    </xdr:to>
    <xdr:cxnSp macro="">
      <xdr:nvCxnSpPr>
        <xdr:cNvPr id="350" name="直線コネクタ 349"/>
        <xdr:cNvCxnSpPr/>
      </xdr:nvCxnSpPr>
      <xdr:spPr>
        <a:xfrm flipV="1">
          <a:off x="7861300" y="8577479"/>
          <a:ext cx="889000" cy="6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86513</xdr:rowOff>
    </xdr:from>
    <xdr:to>
      <xdr:col>46</xdr:col>
      <xdr:colOff>38100</xdr:colOff>
      <xdr:row>59</xdr:row>
      <xdr:rowOff>16663</xdr:rowOff>
    </xdr:to>
    <xdr:sp macro="" textlink="">
      <xdr:nvSpPr>
        <xdr:cNvPr id="351" name="フローチャート: 判断 350"/>
        <xdr:cNvSpPr/>
      </xdr:nvSpPr>
      <xdr:spPr>
        <a:xfrm>
          <a:off x="86995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7790</xdr:rowOff>
    </xdr:from>
    <xdr:ext cx="469744" cy="259045"/>
    <xdr:sp macro="" textlink="">
      <xdr:nvSpPr>
        <xdr:cNvPr id="352" name="テキスト ボックス 351"/>
        <xdr:cNvSpPr txBox="1"/>
      </xdr:nvSpPr>
      <xdr:spPr>
        <a:xfrm>
          <a:off x="8515428" y="1012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121120</xdr:rowOff>
    </xdr:from>
    <xdr:to>
      <xdr:col>41</xdr:col>
      <xdr:colOff>50800</xdr:colOff>
      <xdr:row>53</xdr:row>
      <xdr:rowOff>162776</xdr:rowOff>
    </xdr:to>
    <xdr:cxnSp macro="">
      <xdr:nvCxnSpPr>
        <xdr:cNvPr id="353" name="直線コネクタ 352"/>
        <xdr:cNvCxnSpPr/>
      </xdr:nvCxnSpPr>
      <xdr:spPr>
        <a:xfrm flipV="1">
          <a:off x="6972300" y="9207970"/>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53366</xdr:rowOff>
    </xdr:from>
    <xdr:to>
      <xdr:col>41</xdr:col>
      <xdr:colOff>101600</xdr:colOff>
      <xdr:row>58</xdr:row>
      <xdr:rowOff>154966</xdr:rowOff>
    </xdr:to>
    <xdr:sp macro="" textlink="">
      <xdr:nvSpPr>
        <xdr:cNvPr id="354" name="フローチャート: 判断 353"/>
        <xdr:cNvSpPr/>
      </xdr:nvSpPr>
      <xdr:spPr>
        <a:xfrm>
          <a:off x="7810500" y="999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146093</xdr:rowOff>
    </xdr:from>
    <xdr:ext cx="469744" cy="259045"/>
    <xdr:sp macro="" textlink="">
      <xdr:nvSpPr>
        <xdr:cNvPr id="355" name="テキスト ボックス 354"/>
        <xdr:cNvSpPr txBox="1"/>
      </xdr:nvSpPr>
      <xdr:spPr>
        <a:xfrm>
          <a:off x="7626428" y="1009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44247</xdr:rowOff>
    </xdr:from>
    <xdr:to>
      <xdr:col>36</xdr:col>
      <xdr:colOff>165100</xdr:colOff>
      <xdr:row>58</xdr:row>
      <xdr:rowOff>145847</xdr:rowOff>
    </xdr:to>
    <xdr:sp macro="" textlink="">
      <xdr:nvSpPr>
        <xdr:cNvPr id="356" name="フローチャート: 判断 355"/>
        <xdr:cNvSpPr/>
      </xdr:nvSpPr>
      <xdr:spPr>
        <a:xfrm>
          <a:off x="6921500" y="99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136974</xdr:rowOff>
    </xdr:from>
    <xdr:ext cx="469744" cy="259045"/>
    <xdr:sp macro="" textlink="">
      <xdr:nvSpPr>
        <xdr:cNvPr id="357" name="テキスト ボックス 356"/>
        <xdr:cNvSpPr txBox="1"/>
      </xdr:nvSpPr>
      <xdr:spPr>
        <a:xfrm>
          <a:off x="6737428" y="1008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16967</xdr:rowOff>
    </xdr:from>
    <xdr:to>
      <xdr:col>55</xdr:col>
      <xdr:colOff>50800</xdr:colOff>
      <xdr:row>54</xdr:row>
      <xdr:rowOff>118567</xdr:rowOff>
    </xdr:to>
    <xdr:sp macro="" textlink="">
      <xdr:nvSpPr>
        <xdr:cNvPr id="363" name="楕円 362"/>
        <xdr:cNvSpPr/>
      </xdr:nvSpPr>
      <xdr:spPr>
        <a:xfrm>
          <a:off x="10426700" y="92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141444</xdr:rowOff>
    </xdr:from>
    <xdr:ext cx="534377" cy="259045"/>
    <xdr:sp macro="" textlink="">
      <xdr:nvSpPr>
        <xdr:cNvPr id="364" name="農林水産業費該当値テキスト"/>
        <xdr:cNvSpPr txBox="1"/>
      </xdr:nvSpPr>
      <xdr:spPr>
        <a:xfrm>
          <a:off x="10528300" y="92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92075</xdr:rowOff>
    </xdr:from>
    <xdr:to>
      <xdr:col>50</xdr:col>
      <xdr:colOff>165100</xdr:colOff>
      <xdr:row>55</xdr:row>
      <xdr:rowOff>22225</xdr:rowOff>
    </xdr:to>
    <xdr:sp macro="" textlink="">
      <xdr:nvSpPr>
        <xdr:cNvPr id="365" name="楕円 364"/>
        <xdr:cNvSpPr/>
      </xdr:nvSpPr>
      <xdr:spPr>
        <a:xfrm>
          <a:off x="9588500" y="93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38752</xdr:rowOff>
    </xdr:from>
    <xdr:ext cx="534377" cy="259045"/>
    <xdr:sp macro="" textlink="">
      <xdr:nvSpPr>
        <xdr:cNvPr id="366" name="テキスト ボックス 365"/>
        <xdr:cNvSpPr txBox="1"/>
      </xdr:nvSpPr>
      <xdr:spPr>
        <a:xfrm>
          <a:off x="9372111" y="912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125629</xdr:rowOff>
    </xdr:from>
    <xdr:to>
      <xdr:col>46</xdr:col>
      <xdr:colOff>38100</xdr:colOff>
      <xdr:row>50</xdr:row>
      <xdr:rowOff>55779</xdr:rowOff>
    </xdr:to>
    <xdr:sp macro="" textlink="">
      <xdr:nvSpPr>
        <xdr:cNvPr id="367" name="楕円 366"/>
        <xdr:cNvSpPr/>
      </xdr:nvSpPr>
      <xdr:spPr>
        <a:xfrm>
          <a:off x="8699500" y="85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72306</xdr:rowOff>
    </xdr:from>
    <xdr:ext cx="599010" cy="259045"/>
    <xdr:sp macro="" textlink="">
      <xdr:nvSpPr>
        <xdr:cNvPr id="368" name="テキスト ボックス 367"/>
        <xdr:cNvSpPr txBox="1"/>
      </xdr:nvSpPr>
      <xdr:spPr>
        <a:xfrm>
          <a:off x="8450795" y="830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70320</xdr:rowOff>
    </xdr:from>
    <xdr:to>
      <xdr:col>41</xdr:col>
      <xdr:colOff>101600</xdr:colOff>
      <xdr:row>54</xdr:row>
      <xdr:rowOff>470</xdr:rowOff>
    </xdr:to>
    <xdr:sp macro="" textlink="">
      <xdr:nvSpPr>
        <xdr:cNvPr id="369" name="楕円 368"/>
        <xdr:cNvSpPr/>
      </xdr:nvSpPr>
      <xdr:spPr>
        <a:xfrm>
          <a:off x="7810500" y="91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16997</xdr:rowOff>
    </xdr:from>
    <xdr:ext cx="534377" cy="259045"/>
    <xdr:sp macro="" textlink="">
      <xdr:nvSpPr>
        <xdr:cNvPr id="370" name="テキスト ボックス 369"/>
        <xdr:cNvSpPr txBox="1"/>
      </xdr:nvSpPr>
      <xdr:spPr>
        <a:xfrm>
          <a:off x="7594111" y="89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111976</xdr:rowOff>
    </xdr:from>
    <xdr:to>
      <xdr:col>36</xdr:col>
      <xdr:colOff>165100</xdr:colOff>
      <xdr:row>54</xdr:row>
      <xdr:rowOff>42126</xdr:rowOff>
    </xdr:to>
    <xdr:sp macro="" textlink="">
      <xdr:nvSpPr>
        <xdr:cNvPr id="371" name="楕円 370"/>
        <xdr:cNvSpPr/>
      </xdr:nvSpPr>
      <xdr:spPr>
        <a:xfrm>
          <a:off x="6921500" y="919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58653</xdr:rowOff>
    </xdr:from>
    <xdr:ext cx="534377" cy="259045"/>
    <xdr:sp macro="" textlink="">
      <xdr:nvSpPr>
        <xdr:cNvPr id="372" name="テキスト ボックス 371"/>
        <xdr:cNvSpPr txBox="1"/>
      </xdr:nvSpPr>
      <xdr:spPr>
        <a:xfrm>
          <a:off x="6705111" y="89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6" name="直線コネクタ 395"/>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7"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8" name="直線コネクタ 397"/>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399"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0" name="直線コネクタ 399"/>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36564</xdr:rowOff>
    </xdr:from>
    <xdr:to>
      <xdr:col>55</xdr:col>
      <xdr:colOff>0</xdr:colOff>
      <xdr:row>76</xdr:row>
      <xdr:rowOff>45250</xdr:rowOff>
    </xdr:to>
    <xdr:cxnSp macro="">
      <xdr:nvCxnSpPr>
        <xdr:cNvPr id="401" name="直線コネクタ 400"/>
        <xdr:cNvCxnSpPr/>
      </xdr:nvCxnSpPr>
      <xdr:spPr>
        <a:xfrm flipV="1">
          <a:off x="9639300" y="13066764"/>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2"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3" name="フローチャート: 判断 402"/>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45250</xdr:rowOff>
    </xdr:from>
    <xdr:to>
      <xdr:col>50</xdr:col>
      <xdr:colOff>114300</xdr:colOff>
      <xdr:row>76</xdr:row>
      <xdr:rowOff>64072</xdr:rowOff>
    </xdr:to>
    <xdr:cxnSp macro="">
      <xdr:nvCxnSpPr>
        <xdr:cNvPr id="404" name="直線コネクタ 403"/>
        <xdr:cNvCxnSpPr/>
      </xdr:nvCxnSpPr>
      <xdr:spPr>
        <a:xfrm flipV="1">
          <a:off x="8750300" y="13075450"/>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5" name="フローチャート: 判断 404"/>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6" name="テキスト ボックス 405"/>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64072</xdr:rowOff>
    </xdr:from>
    <xdr:to>
      <xdr:col>45</xdr:col>
      <xdr:colOff>177800</xdr:colOff>
      <xdr:row>76</xdr:row>
      <xdr:rowOff>111697</xdr:rowOff>
    </xdr:to>
    <xdr:cxnSp macro="">
      <xdr:nvCxnSpPr>
        <xdr:cNvPr id="407" name="直線コネクタ 406"/>
        <xdr:cNvCxnSpPr/>
      </xdr:nvCxnSpPr>
      <xdr:spPr>
        <a:xfrm flipV="1">
          <a:off x="7861300" y="13094272"/>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8" name="フローチャート: 判断 407"/>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09" name="テキスト ボックス 408"/>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111697</xdr:rowOff>
    </xdr:from>
    <xdr:to>
      <xdr:col>41</xdr:col>
      <xdr:colOff>50800</xdr:colOff>
      <xdr:row>76</xdr:row>
      <xdr:rowOff>151130</xdr:rowOff>
    </xdr:to>
    <xdr:cxnSp macro="">
      <xdr:nvCxnSpPr>
        <xdr:cNvPr id="410" name="直線コネクタ 409"/>
        <xdr:cNvCxnSpPr/>
      </xdr:nvCxnSpPr>
      <xdr:spPr>
        <a:xfrm flipV="1">
          <a:off x="6972300" y="13141897"/>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154890</xdr:rowOff>
    </xdr:from>
    <xdr:to>
      <xdr:col>41</xdr:col>
      <xdr:colOff>101600</xdr:colOff>
      <xdr:row>77</xdr:row>
      <xdr:rowOff>85040</xdr:rowOff>
    </xdr:to>
    <xdr:sp macro="" textlink="">
      <xdr:nvSpPr>
        <xdr:cNvPr id="411" name="フローチャート: 判断 410"/>
        <xdr:cNvSpPr/>
      </xdr:nvSpPr>
      <xdr:spPr>
        <a:xfrm>
          <a:off x="7810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76167</xdr:rowOff>
    </xdr:from>
    <xdr:ext cx="469744" cy="259045"/>
    <xdr:sp macro="" textlink="">
      <xdr:nvSpPr>
        <xdr:cNvPr id="412" name="テキスト ボックス 411"/>
        <xdr:cNvSpPr txBox="1"/>
      </xdr:nvSpPr>
      <xdr:spPr>
        <a:xfrm>
          <a:off x="7626428" y="132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79642</xdr:rowOff>
    </xdr:from>
    <xdr:to>
      <xdr:col>36</xdr:col>
      <xdr:colOff>165100</xdr:colOff>
      <xdr:row>78</xdr:row>
      <xdr:rowOff>9792</xdr:rowOff>
    </xdr:to>
    <xdr:sp macro="" textlink="">
      <xdr:nvSpPr>
        <xdr:cNvPr id="413" name="フローチャート: 判断 412"/>
        <xdr:cNvSpPr/>
      </xdr:nvSpPr>
      <xdr:spPr>
        <a:xfrm>
          <a:off x="6921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919</xdr:rowOff>
    </xdr:from>
    <xdr:ext cx="469744" cy="259045"/>
    <xdr:sp macro="" textlink="">
      <xdr:nvSpPr>
        <xdr:cNvPr id="414" name="テキスト ボックス 413"/>
        <xdr:cNvSpPr txBox="1"/>
      </xdr:nvSpPr>
      <xdr:spPr>
        <a:xfrm>
          <a:off x="6737428" y="133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157214</xdr:rowOff>
    </xdr:from>
    <xdr:to>
      <xdr:col>55</xdr:col>
      <xdr:colOff>50800</xdr:colOff>
      <xdr:row>76</xdr:row>
      <xdr:rowOff>87364</xdr:rowOff>
    </xdr:to>
    <xdr:sp macro="" textlink="">
      <xdr:nvSpPr>
        <xdr:cNvPr id="420" name="楕円 419"/>
        <xdr:cNvSpPr/>
      </xdr:nvSpPr>
      <xdr:spPr>
        <a:xfrm>
          <a:off x="10426700" y="130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8641</xdr:rowOff>
    </xdr:from>
    <xdr:ext cx="534377" cy="259045"/>
    <xdr:sp macro="" textlink="">
      <xdr:nvSpPr>
        <xdr:cNvPr id="421" name="商工費該当値テキスト"/>
        <xdr:cNvSpPr txBox="1"/>
      </xdr:nvSpPr>
      <xdr:spPr>
        <a:xfrm>
          <a:off x="10528300" y="128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165900</xdr:rowOff>
    </xdr:from>
    <xdr:to>
      <xdr:col>50</xdr:col>
      <xdr:colOff>165100</xdr:colOff>
      <xdr:row>76</xdr:row>
      <xdr:rowOff>96050</xdr:rowOff>
    </xdr:to>
    <xdr:sp macro="" textlink="">
      <xdr:nvSpPr>
        <xdr:cNvPr id="422" name="楕円 421"/>
        <xdr:cNvSpPr/>
      </xdr:nvSpPr>
      <xdr:spPr>
        <a:xfrm>
          <a:off x="9588500" y="130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112577</xdr:rowOff>
    </xdr:from>
    <xdr:ext cx="534377" cy="259045"/>
    <xdr:sp macro="" textlink="">
      <xdr:nvSpPr>
        <xdr:cNvPr id="423" name="テキスト ボックス 422"/>
        <xdr:cNvSpPr txBox="1"/>
      </xdr:nvSpPr>
      <xdr:spPr>
        <a:xfrm>
          <a:off x="9372111" y="127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13272</xdr:rowOff>
    </xdr:from>
    <xdr:to>
      <xdr:col>46</xdr:col>
      <xdr:colOff>38100</xdr:colOff>
      <xdr:row>76</xdr:row>
      <xdr:rowOff>114872</xdr:rowOff>
    </xdr:to>
    <xdr:sp macro="" textlink="">
      <xdr:nvSpPr>
        <xdr:cNvPr id="424" name="楕円 423"/>
        <xdr:cNvSpPr/>
      </xdr:nvSpPr>
      <xdr:spPr>
        <a:xfrm>
          <a:off x="8699500" y="130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131398</xdr:rowOff>
    </xdr:from>
    <xdr:ext cx="534377" cy="259045"/>
    <xdr:sp macro="" textlink="">
      <xdr:nvSpPr>
        <xdr:cNvPr id="425" name="テキスト ボックス 424"/>
        <xdr:cNvSpPr txBox="1"/>
      </xdr:nvSpPr>
      <xdr:spPr>
        <a:xfrm>
          <a:off x="8483111" y="128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60897</xdr:rowOff>
    </xdr:from>
    <xdr:to>
      <xdr:col>41</xdr:col>
      <xdr:colOff>101600</xdr:colOff>
      <xdr:row>76</xdr:row>
      <xdr:rowOff>162497</xdr:rowOff>
    </xdr:to>
    <xdr:sp macro="" textlink="">
      <xdr:nvSpPr>
        <xdr:cNvPr id="426" name="楕円 425"/>
        <xdr:cNvSpPr/>
      </xdr:nvSpPr>
      <xdr:spPr>
        <a:xfrm>
          <a:off x="7810500" y="130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7573</xdr:rowOff>
    </xdr:from>
    <xdr:ext cx="534377" cy="259045"/>
    <xdr:sp macro="" textlink="">
      <xdr:nvSpPr>
        <xdr:cNvPr id="427" name="テキスト ボックス 426"/>
        <xdr:cNvSpPr txBox="1"/>
      </xdr:nvSpPr>
      <xdr:spPr>
        <a:xfrm>
          <a:off x="7594111" y="128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100330</xdr:rowOff>
    </xdr:from>
    <xdr:to>
      <xdr:col>36</xdr:col>
      <xdr:colOff>165100</xdr:colOff>
      <xdr:row>77</xdr:row>
      <xdr:rowOff>30480</xdr:rowOff>
    </xdr:to>
    <xdr:sp macro="" textlink="">
      <xdr:nvSpPr>
        <xdr:cNvPr id="428" name="楕円 427"/>
        <xdr:cNvSpPr/>
      </xdr:nvSpPr>
      <xdr:spPr>
        <a:xfrm>
          <a:off x="6921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47007</xdr:rowOff>
    </xdr:from>
    <xdr:ext cx="534377" cy="259045"/>
    <xdr:sp macro="" textlink="">
      <xdr:nvSpPr>
        <xdr:cNvPr id="429" name="テキスト ボックス 428"/>
        <xdr:cNvSpPr txBox="1"/>
      </xdr:nvSpPr>
      <xdr:spPr>
        <a:xfrm>
          <a:off x="6705111" y="1290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1" name="直線コネクタ 450"/>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2"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3" name="直線コネクタ 452"/>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4"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5" name="直線コネクタ 454"/>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93019</xdr:rowOff>
    </xdr:from>
    <xdr:to>
      <xdr:col>55</xdr:col>
      <xdr:colOff>0</xdr:colOff>
      <xdr:row>96</xdr:row>
      <xdr:rowOff>90793</xdr:rowOff>
    </xdr:to>
    <xdr:cxnSp macro="">
      <xdr:nvCxnSpPr>
        <xdr:cNvPr id="456" name="直線コネクタ 455"/>
        <xdr:cNvCxnSpPr/>
      </xdr:nvCxnSpPr>
      <xdr:spPr>
        <a:xfrm>
          <a:off x="9639300" y="15694969"/>
          <a:ext cx="838200" cy="85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7"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8" name="フローチャート: 判断 457"/>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93019</xdr:rowOff>
    </xdr:from>
    <xdr:to>
      <xdr:col>50</xdr:col>
      <xdr:colOff>114300</xdr:colOff>
      <xdr:row>92</xdr:row>
      <xdr:rowOff>125037</xdr:rowOff>
    </xdr:to>
    <xdr:cxnSp macro="">
      <xdr:nvCxnSpPr>
        <xdr:cNvPr id="459" name="直線コネクタ 458"/>
        <xdr:cNvCxnSpPr/>
      </xdr:nvCxnSpPr>
      <xdr:spPr>
        <a:xfrm flipV="1">
          <a:off x="8750300" y="15694969"/>
          <a:ext cx="889000" cy="20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0" name="フローチャート: 判断 459"/>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1" name="テキスト ボックス 460"/>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125037</xdr:rowOff>
    </xdr:from>
    <xdr:to>
      <xdr:col>45</xdr:col>
      <xdr:colOff>177800</xdr:colOff>
      <xdr:row>94</xdr:row>
      <xdr:rowOff>2718</xdr:rowOff>
    </xdr:to>
    <xdr:cxnSp macro="">
      <xdr:nvCxnSpPr>
        <xdr:cNvPr id="462" name="直線コネクタ 461"/>
        <xdr:cNvCxnSpPr/>
      </xdr:nvCxnSpPr>
      <xdr:spPr>
        <a:xfrm flipV="1">
          <a:off x="7861300" y="15898437"/>
          <a:ext cx="889000" cy="22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3" name="フローチャート: 判断 462"/>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4" name="テキスト ボックス 463"/>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2718</xdr:rowOff>
    </xdr:from>
    <xdr:to>
      <xdr:col>41</xdr:col>
      <xdr:colOff>50800</xdr:colOff>
      <xdr:row>96</xdr:row>
      <xdr:rowOff>1265</xdr:rowOff>
    </xdr:to>
    <xdr:cxnSp macro="">
      <xdr:nvCxnSpPr>
        <xdr:cNvPr id="465" name="直線コネクタ 464"/>
        <xdr:cNvCxnSpPr/>
      </xdr:nvCxnSpPr>
      <xdr:spPr>
        <a:xfrm flipV="1">
          <a:off x="6972300" y="16119018"/>
          <a:ext cx="889000" cy="34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44283</xdr:rowOff>
    </xdr:from>
    <xdr:to>
      <xdr:col>41</xdr:col>
      <xdr:colOff>101600</xdr:colOff>
      <xdr:row>97</xdr:row>
      <xdr:rowOff>145883</xdr:rowOff>
    </xdr:to>
    <xdr:sp macro="" textlink="">
      <xdr:nvSpPr>
        <xdr:cNvPr id="466" name="フローチャート: 判断 465"/>
        <xdr:cNvSpPr/>
      </xdr:nvSpPr>
      <xdr:spPr>
        <a:xfrm>
          <a:off x="7810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137010</xdr:rowOff>
    </xdr:from>
    <xdr:ext cx="534377" cy="259045"/>
    <xdr:sp macro="" textlink="">
      <xdr:nvSpPr>
        <xdr:cNvPr id="467" name="テキスト ボックス 466"/>
        <xdr:cNvSpPr txBox="1"/>
      </xdr:nvSpPr>
      <xdr:spPr>
        <a:xfrm>
          <a:off x="7594111" y="1676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2384</xdr:rowOff>
    </xdr:from>
    <xdr:to>
      <xdr:col>36</xdr:col>
      <xdr:colOff>165100</xdr:colOff>
      <xdr:row>97</xdr:row>
      <xdr:rowOff>103984</xdr:rowOff>
    </xdr:to>
    <xdr:sp macro="" textlink="">
      <xdr:nvSpPr>
        <xdr:cNvPr id="468" name="フローチャート: 判断 467"/>
        <xdr:cNvSpPr/>
      </xdr:nvSpPr>
      <xdr:spPr>
        <a:xfrm>
          <a:off x="6921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95111</xdr:rowOff>
    </xdr:from>
    <xdr:ext cx="534377" cy="259045"/>
    <xdr:sp macro="" textlink="">
      <xdr:nvSpPr>
        <xdr:cNvPr id="469" name="テキスト ボックス 468"/>
        <xdr:cNvSpPr txBox="1"/>
      </xdr:nvSpPr>
      <xdr:spPr>
        <a:xfrm>
          <a:off x="6705111" y="167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39993</xdr:rowOff>
    </xdr:from>
    <xdr:to>
      <xdr:col>55</xdr:col>
      <xdr:colOff>50800</xdr:colOff>
      <xdr:row>96</xdr:row>
      <xdr:rowOff>141593</xdr:rowOff>
    </xdr:to>
    <xdr:sp macro="" textlink="">
      <xdr:nvSpPr>
        <xdr:cNvPr id="475" name="楕円 474"/>
        <xdr:cNvSpPr/>
      </xdr:nvSpPr>
      <xdr:spPr>
        <a:xfrm>
          <a:off x="10426700" y="16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62870</xdr:rowOff>
    </xdr:from>
    <xdr:ext cx="534377" cy="259045"/>
    <xdr:sp macro="" textlink="">
      <xdr:nvSpPr>
        <xdr:cNvPr id="476" name="土木費該当値テキスト"/>
        <xdr:cNvSpPr txBox="1"/>
      </xdr:nvSpPr>
      <xdr:spPr>
        <a:xfrm>
          <a:off x="10528300" y="163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42219</xdr:rowOff>
    </xdr:from>
    <xdr:to>
      <xdr:col>50</xdr:col>
      <xdr:colOff>165100</xdr:colOff>
      <xdr:row>91</xdr:row>
      <xdr:rowOff>143819</xdr:rowOff>
    </xdr:to>
    <xdr:sp macro="" textlink="">
      <xdr:nvSpPr>
        <xdr:cNvPr id="477" name="楕円 476"/>
        <xdr:cNvSpPr/>
      </xdr:nvSpPr>
      <xdr:spPr>
        <a:xfrm>
          <a:off x="9588500" y="156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160346</xdr:rowOff>
    </xdr:from>
    <xdr:ext cx="599010" cy="259045"/>
    <xdr:sp macro="" textlink="">
      <xdr:nvSpPr>
        <xdr:cNvPr id="478" name="テキスト ボックス 477"/>
        <xdr:cNvSpPr txBox="1"/>
      </xdr:nvSpPr>
      <xdr:spPr>
        <a:xfrm>
          <a:off x="9339795"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74237</xdr:rowOff>
    </xdr:from>
    <xdr:to>
      <xdr:col>46</xdr:col>
      <xdr:colOff>38100</xdr:colOff>
      <xdr:row>93</xdr:row>
      <xdr:rowOff>4387</xdr:rowOff>
    </xdr:to>
    <xdr:sp macro="" textlink="">
      <xdr:nvSpPr>
        <xdr:cNvPr id="479" name="楕円 478"/>
        <xdr:cNvSpPr/>
      </xdr:nvSpPr>
      <xdr:spPr>
        <a:xfrm>
          <a:off x="8699500" y="158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20914</xdr:rowOff>
    </xdr:from>
    <xdr:ext cx="599010" cy="259045"/>
    <xdr:sp macro="" textlink="">
      <xdr:nvSpPr>
        <xdr:cNvPr id="480" name="テキスト ボックス 479"/>
        <xdr:cNvSpPr txBox="1"/>
      </xdr:nvSpPr>
      <xdr:spPr>
        <a:xfrm>
          <a:off x="8450795" y="1562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123368</xdr:rowOff>
    </xdr:from>
    <xdr:to>
      <xdr:col>41</xdr:col>
      <xdr:colOff>101600</xdr:colOff>
      <xdr:row>94</xdr:row>
      <xdr:rowOff>53518</xdr:rowOff>
    </xdr:to>
    <xdr:sp macro="" textlink="">
      <xdr:nvSpPr>
        <xdr:cNvPr id="481" name="楕円 480"/>
        <xdr:cNvSpPr/>
      </xdr:nvSpPr>
      <xdr:spPr>
        <a:xfrm>
          <a:off x="7810500" y="160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70045</xdr:rowOff>
    </xdr:from>
    <xdr:ext cx="599010" cy="259045"/>
    <xdr:sp macro="" textlink="">
      <xdr:nvSpPr>
        <xdr:cNvPr id="482" name="テキスト ボックス 481"/>
        <xdr:cNvSpPr txBox="1"/>
      </xdr:nvSpPr>
      <xdr:spPr>
        <a:xfrm>
          <a:off x="7561795" y="158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121915</xdr:rowOff>
    </xdr:from>
    <xdr:to>
      <xdr:col>36</xdr:col>
      <xdr:colOff>165100</xdr:colOff>
      <xdr:row>96</xdr:row>
      <xdr:rowOff>52065</xdr:rowOff>
    </xdr:to>
    <xdr:sp macro="" textlink="">
      <xdr:nvSpPr>
        <xdr:cNvPr id="483" name="楕円 482"/>
        <xdr:cNvSpPr/>
      </xdr:nvSpPr>
      <xdr:spPr>
        <a:xfrm>
          <a:off x="6921500" y="164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68592</xdr:rowOff>
    </xdr:from>
    <xdr:ext cx="599010" cy="259045"/>
    <xdr:sp macro="" textlink="">
      <xdr:nvSpPr>
        <xdr:cNvPr id="484" name="テキスト ボックス 483"/>
        <xdr:cNvSpPr txBox="1"/>
      </xdr:nvSpPr>
      <xdr:spPr>
        <a:xfrm>
          <a:off x="6672795" y="1618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7" name="直線コネクタ 506"/>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8"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09" name="直線コネクタ 508"/>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0"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1" name="直線コネクタ 510"/>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14153</xdr:rowOff>
    </xdr:from>
    <xdr:to>
      <xdr:col>85</xdr:col>
      <xdr:colOff>127000</xdr:colOff>
      <xdr:row>38</xdr:row>
      <xdr:rowOff>56627</xdr:rowOff>
    </xdr:to>
    <xdr:cxnSp macro="">
      <xdr:nvCxnSpPr>
        <xdr:cNvPr id="512" name="直線コネクタ 511"/>
        <xdr:cNvCxnSpPr/>
      </xdr:nvCxnSpPr>
      <xdr:spPr>
        <a:xfrm>
          <a:off x="15481300" y="6529253"/>
          <a:ext cx="8382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3"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4" name="フローチャート: 判断 513"/>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14153</xdr:rowOff>
    </xdr:from>
    <xdr:to>
      <xdr:col>81</xdr:col>
      <xdr:colOff>50800</xdr:colOff>
      <xdr:row>38</xdr:row>
      <xdr:rowOff>26635</xdr:rowOff>
    </xdr:to>
    <xdr:cxnSp macro="">
      <xdr:nvCxnSpPr>
        <xdr:cNvPr id="515" name="直線コネクタ 514"/>
        <xdr:cNvCxnSpPr/>
      </xdr:nvCxnSpPr>
      <xdr:spPr>
        <a:xfrm flipV="1">
          <a:off x="14592300" y="6529253"/>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6" name="フローチャート: 判断 515"/>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7" name="テキスト ボックス 516"/>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161965</xdr:rowOff>
    </xdr:from>
    <xdr:to>
      <xdr:col>76</xdr:col>
      <xdr:colOff>114300</xdr:colOff>
      <xdr:row>38</xdr:row>
      <xdr:rowOff>26635</xdr:rowOff>
    </xdr:to>
    <xdr:cxnSp macro="">
      <xdr:nvCxnSpPr>
        <xdr:cNvPr id="518" name="直線コネクタ 517"/>
        <xdr:cNvCxnSpPr/>
      </xdr:nvCxnSpPr>
      <xdr:spPr>
        <a:xfrm>
          <a:off x="13703300" y="6505615"/>
          <a:ext cx="889000" cy="3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19" name="フローチャート: 判断 518"/>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0" name="テキスト ボックス 519"/>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161965</xdr:rowOff>
    </xdr:from>
    <xdr:to>
      <xdr:col>71</xdr:col>
      <xdr:colOff>177800</xdr:colOff>
      <xdr:row>38</xdr:row>
      <xdr:rowOff>42636</xdr:rowOff>
    </xdr:to>
    <xdr:cxnSp macro="">
      <xdr:nvCxnSpPr>
        <xdr:cNvPr id="521" name="直線コネクタ 520"/>
        <xdr:cNvCxnSpPr/>
      </xdr:nvCxnSpPr>
      <xdr:spPr>
        <a:xfrm flipV="1">
          <a:off x="12814300" y="6505615"/>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163561</xdr:rowOff>
    </xdr:from>
    <xdr:to>
      <xdr:col>72</xdr:col>
      <xdr:colOff>38100</xdr:colOff>
      <xdr:row>37</xdr:row>
      <xdr:rowOff>93711</xdr:rowOff>
    </xdr:to>
    <xdr:sp macro="" textlink="">
      <xdr:nvSpPr>
        <xdr:cNvPr id="522" name="フローチャート: 判断 521"/>
        <xdr:cNvSpPr/>
      </xdr:nvSpPr>
      <xdr:spPr>
        <a:xfrm>
          <a:off x="13652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110238</xdr:rowOff>
    </xdr:from>
    <xdr:ext cx="534377" cy="259045"/>
    <xdr:sp macro="" textlink="">
      <xdr:nvSpPr>
        <xdr:cNvPr id="523" name="テキスト ボックス 522"/>
        <xdr:cNvSpPr txBox="1"/>
      </xdr:nvSpPr>
      <xdr:spPr>
        <a:xfrm>
          <a:off x="13436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105176</xdr:rowOff>
    </xdr:from>
    <xdr:to>
      <xdr:col>67</xdr:col>
      <xdr:colOff>101600</xdr:colOff>
      <xdr:row>38</xdr:row>
      <xdr:rowOff>35327</xdr:rowOff>
    </xdr:to>
    <xdr:sp macro="" textlink="">
      <xdr:nvSpPr>
        <xdr:cNvPr id="524" name="フローチャート: 判断 523"/>
        <xdr:cNvSpPr/>
      </xdr:nvSpPr>
      <xdr:spPr>
        <a:xfrm>
          <a:off x="12763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51853</xdr:rowOff>
    </xdr:from>
    <xdr:ext cx="534377" cy="259045"/>
    <xdr:sp macro="" textlink="">
      <xdr:nvSpPr>
        <xdr:cNvPr id="525" name="テキスト ボックス 524"/>
        <xdr:cNvSpPr txBox="1"/>
      </xdr:nvSpPr>
      <xdr:spPr>
        <a:xfrm>
          <a:off x="12547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5827</xdr:rowOff>
    </xdr:from>
    <xdr:to>
      <xdr:col>85</xdr:col>
      <xdr:colOff>177800</xdr:colOff>
      <xdr:row>38</xdr:row>
      <xdr:rowOff>107427</xdr:rowOff>
    </xdr:to>
    <xdr:sp macro="" textlink="">
      <xdr:nvSpPr>
        <xdr:cNvPr id="531" name="楕円 530"/>
        <xdr:cNvSpPr/>
      </xdr:nvSpPr>
      <xdr:spPr>
        <a:xfrm>
          <a:off x="16268700" y="65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155704</xdr:rowOff>
    </xdr:from>
    <xdr:ext cx="534377" cy="259045"/>
    <xdr:sp macro="" textlink="">
      <xdr:nvSpPr>
        <xdr:cNvPr id="532" name="消防費該当値テキスト"/>
        <xdr:cNvSpPr txBox="1"/>
      </xdr:nvSpPr>
      <xdr:spPr>
        <a:xfrm>
          <a:off x="16370300" y="649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134803</xdr:rowOff>
    </xdr:from>
    <xdr:to>
      <xdr:col>81</xdr:col>
      <xdr:colOff>101600</xdr:colOff>
      <xdr:row>38</xdr:row>
      <xdr:rowOff>64953</xdr:rowOff>
    </xdr:to>
    <xdr:sp macro="" textlink="">
      <xdr:nvSpPr>
        <xdr:cNvPr id="533" name="楕円 532"/>
        <xdr:cNvSpPr/>
      </xdr:nvSpPr>
      <xdr:spPr>
        <a:xfrm>
          <a:off x="15430500" y="64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56080</xdr:rowOff>
    </xdr:from>
    <xdr:ext cx="534377" cy="259045"/>
    <xdr:sp macro="" textlink="">
      <xdr:nvSpPr>
        <xdr:cNvPr id="534" name="テキスト ボックス 533"/>
        <xdr:cNvSpPr txBox="1"/>
      </xdr:nvSpPr>
      <xdr:spPr>
        <a:xfrm>
          <a:off x="15214111" y="65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147284</xdr:rowOff>
    </xdr:from>
    <xdr:to>
      <xdr:col>76</xdr:col>
      <xdr:colOff>165100</xdr:colOff>
      <xdr:row>38</xdr:row>
      <xdr:rowOff>77434</xdr:rowOff>
    </xdr:to>
    <xdr:sp macro="" textlink="">
      <xdr:nvSpPr>
        <xdr:cNvPr id="535" name="楕円 534"/>
        <xdr:cNvSpPr/>
      </xdr:nvSpPr>
      <xdr:spPr>
        <a:xfrm>
          <a:off x="14541500" y="64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68562</xdr:rowOff>
    </xdr:from>
    <xdr:ext cx="534377" cy="259045"/>
    <xdr:sp macro="" textlink="">
      <xdr:nvSpPr>
        <xdr:cNvPr id="536" name="テキスト ボックス 535"/>
        <xdr:cNvSpPr txBox="1"/>
      </xdr:nvSpPr>
      <xdr:spPr>
        <a:xfrm>
          <a:off x="14325111" y="658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111166</xdr:rowOff>
    </xdr:from>
    <xdr:to>
      <xdr:col>72</xdr:col>
      <xdr:colOff>38100</xdr:colOff>
      <xdr:row>38</xdr:row>
      <xdr:rowOff>41315</xdr:rowOff>
    </xdr:to>
    <xdr:sp macro="" textlink="">
      <xdr:nvSpPr>
        <xdr:cNvPr id="537" name="楕円 536"/>
        <xdr:cNvSpPr/>
      </xdr:nvSpPr>
      <xdr:spPr>
        <a:xfrm>
          <a:off x="13652500" y="64548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32442</xdr:rowOff>
    </xdr:from>
    <xdr:ext cx="534377" cy="259045"/>
    <xdr:sp macro="" textlink="">
      <xdr:nvSpPr>
        <xdr:cNvPr id="538" name="テキスト ボックス 537"/>
        <xdr:cNvSpPr txBox="1"/>
      </xdr:nvSpPr>
      <xdr:spPr>
        <a:xfrm>
          <a:off x="13436111" y="654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163286</xdr:rowOff>
    </xdr:from>
    <xdr:to>
      <xdr:col>67</xdr:col>
      <xdr:colOff>101600</xdr:colOff>
      <xdr:row>38</xdr:row>
      <xdr:rowOff>93436</xdr:rowOff>
    </xdr:to>
    <xdr:sp macro="" textlink="">
      <xdr:nvSpPr>
        <xdr:cNvPr id="539" name="楕円 538"/>
        <xdr:cNvSpPr/>
      </xdr:nvSpPr>
      <xdr:spPr>
        <a:xfrm>
          <a:off x="12763500" y="650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84563</xdr:rowOff>
    </xdr:from>
    <xdr:ext cx="534377" cy="259045"/>
    <xdr:sp macro="" textlink="">
      <xdr:nvSpPr>
        <xdr:cNvPr id="540" name="テキスト ボックス 539"/>
        <xdr:cNvSpPr txBox="1"/>
      </xdr:nvSpPr>
      <xdr:spPr>
        <a:xfrm>
          <a:off x="12547111" y="659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3" name="直線コネクタ 562"/>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4"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5" name="直線コネクタ 564"/>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6"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7" name="直線コネクタ 566"/>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137345</xdr:rowOff>
    </xdr:from>
    <xdr:to>
      <xdr:col>85</xdr:col>
      <xdr:colOff>127000</xdr:colOff>
      <xdr:row>57</xdr:row>
      <xdr:rowOff>148935</xdr:rowOff>
    </xdr:to>
    <xdr:cxnSp macro="">
      <xdr:nvCxnSpPr>
        <xdr:cNvPr id="568" name="直線コネクタ 567"/>
        <xdr:cNvCxnSpPr/>
      </xdr:nvCxnSpPr>
      <xdr:spPr>
        <a:xfrm>
          <a:off x="15481300" y="9909995"/>
          <a:ext cx="8382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69"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0" name="フローチャート: 判断 569"/>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137345</xdr:rowOff>
    </xdr:from>
    <xdr:to>
      <xdr:col>81</xdr:col>
      <xdr:colOff>50800</xdr:colOff>
      <xdr:row>58</xdr:row>
      <xdr:rowOff>44466</xdr:rowOff>
    </xdr:to>
    <xdr:cxnSp macro="">
      <xdr:nvCxnSpPr>
        <xdr:cNvPr id="571" name="直線コネクタ 570"/>
        <xdr:cNvCxnSpPr/>
      </xdr:nvCxnSpPr>
      <xdr:spPr>
        <a:xfrm flipV="1">
          <a:off x="14592300" y="9909995"/>
          <a:ext cx="889000" cy="7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2" name="フローチャート: 判断 571"/>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3" name="テキスト ボックス 572"/>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48031</xdr:rowOff>
    </xdr:from>
    <xdr:to>
      <xdr:col>76</xdr:col>
      <xdr:colOff>114300</xdr:colOff>
      <xdr:row>58</xdr:row>
      <xdr:rowOff>44466</xdr:rowOff>
    </xdr:to>
    <xdr:cxnSp macro="">
      <xdr:nvCxnSpPr>
        <xdr:cNvPr id="574" name="直線コネクタ 573"/>
        <xdr:cNvCxnSpPr/>
      </xdr:nvCxnSpPr>
      <xdr:spPr>
        <a:xfrm>
          <a:off x="13703300" y="9820681"/>
          <a:ext cx="889000" cy="16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5" name="フローチャート: 判断 574"/>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6" name="テキスト ボックス 575"/>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31298</xdr:rowOff>
    </xdr:from>
    <xdr:to>
      <xdr:col>71</xdr:col>
      <xdr:colOff>177800</xdr:colOff>
      <xdr:row>57</xdr:row>
      <xdr:rowOff>48031</xdr:rowOff>
    </xdr:to>
    <xdr:cxnSp macro="">
      <xdr:nvCxnSpPr>
        <xdr:cNvPr id="577" name="直線コネクタ 576"/>
        <xdr:cNvCxnSpPr/>
      </xdr:nvCxnSpPr>
      <xdr:spPr>
        <a:xfrm>
          <a:off x="12814300" y="9803948"/>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112537</xdr:rowOff>
    </xdr:from>
    <xdr:to>
      <xdr:col>72</xdr:col>
      <xdr:colOff>38100</xdr:colOff>
      <xdr:row>56</xdr:row>
      <xdr:rowOff>42687</xdr:rowOff>
    </xdr:to>
    <xdr:sp macro="" textlink="">
      <xdr:nvSpPr>
        <xdr:cNvPr id="578" name="フローチャート: 判断 577"/>
        <xdr:cNvSpPr/>
      </xdr:nvSpPr>
      <xdr:spPr>
        <a:xfrm>
          <a:off x="13652500" y="954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59214</xdr:rowOff>
    </xdr:from>
    <xdr:ext cx="534377" cy="259045"/>
    <xdr:sp macro="" textlink="">
      <xdr:nvSpPr>
        <xdr:cNvPr id="579" name="テキスト ボックス 578"/>
        <xdr:cNvSpPr txBox="1"/>
      </xdr:nvSpPr>
      <xdr:spPr>
        <a:xfrm>
          <a:off x="13436111" y="931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161366</xdr:rowOff>
    </xdr:from>
    <xdr:to>
      <xdr:col>67</xdr:col>
      <xdr:colOff>101600</xdr:colOff>
      <xdr:row>56</xdr:row>
      <xdr:rowOff>91516</xdr:rowOff>
    </xdr:to>
    <xdr:sp macro="" textlink="">
      <xdr:nvSpPr>
        <xdr:cNvPr id="580" name="フローチャート: 判断 579"/>
        <xdr:cNvSpPr/>
      </xdr:nvSpPr>
      <xdr:spPr>
        <a:xfrm>
          <a:off x="12763500" y="95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108043</xdr:rowOff>
    </xdr:from>
    <xdr:ext cx="534377" cy="259045"/>
    <xdr:sp macro="" textlink="">
      <xdr:nvSpPr>
        <xdr:cNvPr id="581" name="テキスト ボックス 580"/>
        <xdr:cNvSpPr txBox="1"/>
      </xdr:nvSpPr>
      <xdr:spPr>
        <a:xfrm>
          <a:off x="12547111" y="93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98135</xdr:rowOff>
    </xdr:from>
    <xdr:to>
      <xdr:col>85</xdr:col>
      <xdr:colOff>177800</xdr:colOff>
      <xdr:row>58</xdr:row>
      <xdr:rowOff>28285</xdr:rowOff>
    </xdr:to>
    <xdr:sp macro="" textlink="">
      <xdr:nvSpPr>
        <xdr:cNvPr id="587" name="楕円 586"/>
        <xdr:cNvSpPr/>
      </xdr:nvSpPr>
      <xdr:spPr>
        <a:xfrm>
          <a:off x="16268700" y="98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76562</xdr:rowOff>
    </xdr:from>
    <xdr:ext cx="534377" cy="259045"/>
    <xdr:sp macro="" textlink="">
      <xdr:nvSpPr>
        <xdr:cNvPr id="588" name="教育費該当値テキスト"/>
        <xdr:cNvSpPr txBox="1"/>
      </xdr:nvSpPr>
      <xdr:spPr>
        <a:xfrm>
          <a:off x="16370300" y="984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86545</xdr:rowOff>
    </xdr:from>
    <xdr:to>
      <xdr:col>81</xdr:col>
      <xdr:colOff>101600</xdr:colOff>
      <xdr:row>58</xdr:row>
      <xdr:rowOff>16695</xdr:rowOff>
    </xdr:to>
    <xdr:sp macro="" textlink="">
      <xdr:nvSpPr>
        <xdr:cNvPr id="589" name="楕円 588"/>
        <xdr:cNvSpPr/>
      </xdr:nvSpPr>
      <xdr:spPr>
        <a:xfrm>
          <a:off x="15430500" y="98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7822</xdr:rowOff>
    </xdr:from>
    <xdr:ext cx="534377" cy="259045"/>
    <xdr:sp macro="" textlink="">
      <xdr:nvSpPr>
        <xdr:cNvPr id="590" name="テキスト ボックス 589"/>
        <xdr:cNvSpPr txBox="1"/>
      </xdr:nvSpPr>
      <xdr:spPr>
        <a:xfrm>
          <a:off x="15214111" y="99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165116</xdr:rowOff>
    </xdr:from>
    <xdr:to>
      <xdr:col>76</xdr:col>
      <xdr:colOff>165100</xdr:colOff>
      <xdr:row>58</xdr:row>
      <xdr:rowOff>95266</xdr:rowOff>
    </xdr:to>
    <xdr:sp macro="" textlink="">
      <xdr:nvSpPr>
        <xdr:cNvPr id="591" name="楕円 590"/>
        <xdr:cNvSpPr/>
      </xdr:nvSpPr>
      <xdr:spPr>
        <a:xfrm>
          <a:off x="14541500" y="993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86393</xdr:rowOff>
    </xdr:from>
    <xdr:ext cx="534377" cy="259045"/>
    <xdr:sp macro="" textlink="">
      <xdr:nvSpPr>
        <xdr:cNvPr id="592" name="テキスト ボックス 591"/>
        <xdr:cNvSpPr txBox="1"/>
      </xdr:nvSpPr>
      <xdr:spPr>
        <a:xfrm>
          <a:off x="14325111" y="1003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168681</xdr:rowOff>
    </xdr:from>
    <xdr:to>
      <xdr:col>72</xdr:col>
      <xdr:colOff>38100</xdr:colOff>
      <xdr:row>57</xdr:row>
      <xdr:rowOff>98831</xdr:rowOff>
    </xdr:to>
    <xdr:sp macro="" textlink="">
      <xdr:nvSpPr>
        <xdr:cNvPr id="593" name="楕円 592"/>
        <xdr:cNvSpPr/>
      </xdr:nvSpPr>
      <xdr:spPr>
        <a:xfrm>
          <a:off x="13652500" y="97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89958</xdr:rowOff>
    </xdr:from>
    <xdr:ext cx="534377" cy="259045"/>
    <xdr:sp macro="" textlink="">
      <xdr:nvSpPr>
        <xdr:cNvPr id="594" name="テキスト ボックス 593"/>
        <xdr:cNvSpPr txBox="1"/>
      </xdr:nvSpPr>
      <xdr:spPr>
        <a:xfrm>
          <a:off x="13436111" y="98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151948</xdr:rowOff>
    </xdr:from>
    <xdr:to>
      <xdr:col>67</xdr:col>
      <xdr:colOff>101600</xdr:colOff>
      <xdr:row>57</xdr:row>
      <xdr:rowOff>82098</xdr:rowOff>
    </xdr:to>
    <xdr:sp macro="" textlink="">
      <xdr:nvSpPr>
        <xdr:cNvPr id="595" name="楕円 594"/>
        <xdr:cNvSpPr/>
      </xdr:nvSpPr>
      <xdr:spPr>
        <a:xfrm>
          <a:off x="12763500" y="97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73225</xdr:rowOff>
    </xdr:from>
    <xdr:ext cx="534377" cy="259045"/>
    <xdr:sp macro="" textlink="">
      <xdr:nvSpPr>
        <xdr:cNvPr id="596" name="テキスト ボックス 595"/>
        <xdr:cNvSpPr txBox="1"/>
      </xdr:nvSpPr>
      <xdr:spPr>
        <a:xfrm>
          <a:off x="12547111" y="984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2" name="直線コネクタ 621"/>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3"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5"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6" name="直線コネクタ 625"/>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7536</xdr:rowOff>
    </xdr:from>
    <xdr:to>
      <xdr:col>85</xdr:col>
      <xdr:colOff>127000</xdr:colOff>
      <xdr:row>78</xdr:row>
      <xdr:rowOff>93751</xdr:rowOff>
    </xdr:to>
    <xdr:cxnSp macro="">
      <xdr:nvCxnSpPr>
        <xdr:cNvPr id="627" name="直線コネクタ 626"/>
        <xdr:cNvCxnSpPr/>
      </xdr:nvCxnSpPr>
      <xdr:spPr>
        <a:xfrm>
          <a:off x="15481300" y="13209186"/>
          <a:ext cx="838200" cy="2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6585</xdr:rowOff>
    </xdr:from>
    <xdr:ext cx="378565" cy="259045"/>
    <xdr:sp macro="" textlink="">
      <xdr:nvSpPr>
        <xdr:cNvPr id="628" name="災害復旧費平均値テキスト"/>
        <xdr:cNvSpPr txBox="1"/>
      </xdr:nvSpPr>
      <xdr:spPr>
        <a:xfrm>
          <a:off x="16370300" y="1355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29" name="フローチャート: 判断 628"/>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7536</xdr:rowOff>
    </xdr:from>
    <xdr:to>
      <xdr:col>81</xdr:col>
      <xdr:colOff>50800</xdr:colOff>
      <xdr:row>77</xdr:row>
      <xdr:rowOff>110897</xdr:rowOff>
    </xdr:to>
    <xdr:cxnSp macro="">
      <xdr:nvCxnSpPr>
        <xdr:cNvPr id="630" name="直線コネクタ 629"/>
        <xdr:cNvCxnSpPr/>
      </xdr:nvCxnSpPr>
      <xdr:spPr>
        <a:xfrm flipV="1">
          <a:off x="14592300" y="13209186"/>
          <a:ext cx="889000" cy="10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1" name="フローチャート: 判断 630"/>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126926</xdr:rowOff>
    </xdr:from>
    <xdr:ext cx="378565" cy="259045"/>
    <xdr:sp macro="" textlink="">
      <xdr:nvSpPr>
        <xdr:cNvPr id="632" name="テキスト ボックス 631"/>
        <xdr:cNvSpPr txBox="1"/>
      </xdr:nvSpPr>
      <xdr:spPr>
        <a:xfrm>
          <a:off x="15292017" y="1367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110897</xdr:rowOff>
    </xdr:from>
    <xdr:to>
      <xdr:col>76</xdr:col>
      <xdr:colOff>114300</xdr:colOff>
      <xdr:row>77</xdr:row>
      <xdr:rowOff>125298</xdr:rowOff>
    </xdr:to>
    <xdr:cxnSp macro="">
      <xdr:nvCxnSpPr>
        <xdr:cNvPr id="633" name="直線コネクタ 632"/>
        <xdr:cNvCxnSpPr/>
      </xdr:nvCxnSpPr>
      <xdr:spPr>
        <a:xfrm flipV="1">
          <a:off x="13703300" y="13312547"/>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4" name="フローチャート: 判断 633"/>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125947</xdr:rowOff>
    </xdr:from>
    <xdr:ext cx="378565" cy="259045"/>
    <xdr:sp macro="" textlink="">
      <xdr:nvSpPr>
        <xdr:cNvPr id="635" name="テキスト ボックス 634"/>
        <xdr:cNvSpPr txBox="1"/>
      </xdr:nvSpPr>
      <xdr:spPr>
        <a:xfrm>
          <a:off x="14403017" y="1367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16942</xdr:rowOff>
    </xdr:from>
    <xdr:to>
      <xdr:col>71</xdr:col>
      <xdr:colOff>177800</xdr:colOff>
      <xdr:row>77</xdr:row>
      <xdr:rowOff>125298</xdr:rowOff>
    </xdr:to>
    <xdr:cxnSp macro="">
      <xdr:nvCxnSpPr>
        <xdr:cNvPr id="636" name="直線コネクタ 635"/>
        <xdr:cNvCxnSpPr/>
      </xdr:nvCxnSpPr>
      <xdr:spPr>
        <a:xfrm>
          <a:off x="12814300" y="13047142"/>
          <a:ext cx="889000" cy="27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10294</xdr:rowOff>
    </xdr:from>
    <xdr:to>
      <xdr:col>72</xdr:col>
      <xdr:colOff>38100</xdr:colOff>
      <xdr:row>79</xdr:row>
      <xdr:rowOff>111894</xdr:rowOff>
    </xdr:to>
    <xdr:sp macro="" textlink="">
      <xdr:nvSpPr>
        <xdr:cNvPr id="637" name="フローチャート: 判断 636"/>
        <xdr:cNvSpPr/>
      </xdr:nvSpPr>
      <xdr:spPr>
        <a:xfrm>
          <a:off x="13652500" y="1355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103021</xdr:rowOff>
    </xdr:from>
    <xdr:ext cx="469744" cy="259045"/>
    <xdr:sp macro="" textlink="">
      <xdr:nvSpPr>
        <xdr:cNvPr id="638" name="テキスト ボックス 637"/>
        <xdr:cNvSpPr txBox="1"/>
      </xdr:nvSpPr>
      <xdr:spPr>
        <a:xfrm>
          <a:off x="13468428" y="136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125606</xdr:rowOff>
    </xdr:from>
    <xdr:to>
      <xdr:col>67</xdr:col>
      <xdr:colOff>101600</xdr:colOff>
      <xdr:row>79</xdr:row>
      <xdr:rowOff>55756</xdr:rowOff>
    </xdr:to>
    <xdr:sp macro="" textlink="">
      <xdr:nvSpPr>
        <xdr:cNvPr id="639" name="フローチャート: 判断 638"/>
        <xdr:cNvSpPr/>
      </xdr:nvSpPr>
      <xdr:spPr>
        <a:xfrm>
          <a:off x="12763500" y="1349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46883</xdr:rowOff>
    </xdr:from>
    <xdr:ext cx="469744" cy="259045"/>
    <xdr:sp macro="" textlink="">
      <xdr:nvSpPr>
        <xdr:cNvPr id="640" name="テキスト ボックス 639"/>
        <xdr:cNvSpPr txBox="1"/>
      </xdr:nvSpPr>
      <xdr:spPr>
        <a:xfrm>
          <a:off x="12579428" y="1359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42951</xdr:rowOff>
    </xdr:from>
    <xdr:to>
      <xdr:col>85</xdr:col>
      <xdr:colOff>177800</xdr:colOff>
      <xdr:row>78</xdr:row>
      <xdr:rowOff>144551</xdr:rowOff>
    </xdr:to>
    <xdr:sp macro="" textlink="">
      <xdr:nvSpPr>
        <xdr:cNvPr id="646" name="楕円 645"/>
        <xdr:cNvSpPr/>
      </xdr:nvSpPr>
      <xdr:spPr>
        <a:xfrm>
          <a:off x="162687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65828</xdr:rowOff>
    </xdr:from>
    <xdr:ext cx="469744" cy="259045"/>
    <xdr:sp macro="" textlink="">
      <xdr:nvSpPr>
        <xdr:cNvPr id="647" name="災害復旧費該当値テキスト"/>
        <xdr:cNvSpPr txBox="1"/>
      </xdr:nvSpPr>
      <xdr:spPr>
        <a:xfrm>
          <a:off x="16370300" y="1326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128186</xdr:rowOff>
    </xdr:from>
    <xdr:to>
      <xdr:col>81</xdr:col>
      <xdr:colOff>101600</xdr:colOff>
      <xdr:row>77</xdr:row>
      <xdr:rowOff>58336</xdr:rowOff>
    </xdr:to>
    <xdr:sp macro="" textlink="">
      <xdr:nvSpPr>
        <xdr:cNvPr id="648" name="楕円 647"/>
        <xdr:cNvSpPr/>
      </xdr:nvSpPr>
      <xdr:spPr>
        <a:xfrm>
          <a:off x="15430500" y="131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74864</xdr:rowOff>
    </xdr:from>
    <xdr:ext cx="534377" cy="259045"/>
    <xdr:sp macro="" textlink="">
      <xdr:nvSpPr>
        <xdr:cNvPr id="649" name="テキスト ボックス 648"/>
        <xdr:cNvSpPr txBox="1"/>
      </xdr:nvSpPr>
      <xdr:spPr>
        <a:xfrm>
          <a:off x="15214111" y="129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60097</xdr:rowOff>
    </xdr:from>
    <xdr:to>
      <xdr:col>76</xdr:col>
      <xdr:colOff>165100</xdr:colOff>
      <xdr:row>77</xdr:row>
      <xdr:rowOff>161697</xdr:rowOff>
    </xdr:to>
    <xdr:sp macro="" textlink="">
      <xdr:nvSpPr>
        <xdr:cNvPr id="650" name="楕円 649"/>
        <xdr:cNvSpPr/>
      </xdr:nvSpPr>
      <xdr:spPr>
        <a:xfrm>
          <a:off x="14541500" y="132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6774</xdr:rowOff>
    </xdr:from>
    <xdr:ext cx="534377" cy="259045"/>
    <xdr:sp macro="" textlink="">
      <xdr:nvSpPr>
        <xdr:cNvPr id="651" name="テキスト ボックス 650"/>
        <xdr:cNvSpPr txBox="1"/>
      </xdr:nvSpPr>
      <xdr:spPr>
        <a:xfrm>
          <a:off x="14325111" y="130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74498</xdr:rowOff>
    </xdr:from>
    <xdr:to>
      <xdr:col>72</xdr:col>
      <xdr:colOff>38100</xdr:colOff>
      <xdr:row>78</xdr:row>
      <xdr:rowOff>4648</xdr:rowOff>
    </xdr:to>
    <xdr:sp macro="" textlink="">
      <xdr:nvSpPr>
        <xdr:cNvPr id="652" name="楕円 651"/>
        <xdr:cNvSpPr/>
      </xdr:nvSpPr>
      <xdr:spPr>
        <a:xfrm>
          <a:off x="136525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21175</xdr:rowOff>
    </xdr:from>
    <xdr:ext cx="469744" cy="259045"/>
    <xdr:sp macro="" textlink="">
      <xdr:nvSpPr>
        <xdr:cNvPr id="653" name="テキスト ボックス 652"/>
        <xdr:cNvSpPr txBox="1"/>
      </xdr:nvSpPr>
      <xdr:spPr>
        <a:xfrm>
          <a:off x="13468428" y="130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137592</xdr:rowOff>
    </xdr:from>
    <xdr:to>
      <xdr:col>67</xdr:col>
      <xdr:colOff>101600</xdr:colOff>
      <xdr:row>76</xdr:row>
      <xdr:rowOff>67742</xdr:rowOff>
    </xdr:to>
    <xdr:sp macro="" textlink="">
      <xdr:nvSpPr>
        <xdr:cNvPr id="654" name="楕円 653"/>
        <xdr:cNvSpPr/>
      </xdr:nvSpPr>
      <xdr:spPr>
        <a:xfrm>
          <a:off x="12763500" y="129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84269</xdr:rowOff>
    </xdr:from>
    <xdr:ext cx="534377" cy="259045"/>
    <xdr:sp macro="" textlink="">
      <xdr:nvSpPr>
        <xdr:cNvPr id="655" name="テキスト ボックス 654"/>
        <xdr:cNvSpPr txBox="1"/>
      </xdr:nvSpPr>
      <xdr:spPr>
        <a:xfrm>
          <a:off x="12547111" y="127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79" name="直線コネクタ 678"/>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0"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1" name="直線コネクタ 680"/>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2"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3" name="直線コネクタ 682"/>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41351</xdr:rowOff>
    </xdr:from>
    <xdr:to>
      <xdr:col>85</xdr:col>
      <xdr:colOff>127000</xdr:colOff>
      <xdr:row>96</xdr:row>
      <xdr:rowOff>45059</xdr:rowOff>
    </xdr:to>
    <xdr:cxnSp macro="">
      <xdr:nvCxnSpPr>
        <xdr:cNvPr id="684" name="直線コネクタ 683"/>
        <xdr:cNvCxnSpPr/>
      </xdr:nvCxnSpPr>
      <xdr:spPr>
        <a:xfrm>
          <a:off x="15481300" y="16500551"/>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5"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6" name="フローチャート: 判断 685"/>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36119</xdr:rowOff>
    </xdr:from>
    <xdr:to>
      <xdr:col>81</xdr:col>
      <xdr:colOff>50800</xdr:colOff>
      <xdr:row>96</xdr:row>
      <xdr:rowOff>41351</xdr:rowOff>
    </xdr:to>
    <xdr:cxnSp macro="">
      <xdr:nvCxnSpPr>
        <xdr:cNvPr id="687" name="直線コネクタ 686"/>
        <xdr:cNvCxnSpPr/>
      </xdr:nvCxnSpPr>
      <xdr:spPr>
        <a:xfrm>
          <a:off x="14592300" y="16495319"/>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8" name="フローチャート: 判断 687"/>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89" name="テキスト ボックス 688"/>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36119</xdr:rowOff>
    </xdr:from>
    <xdr:to>
      <xdr:col>76</xdr:col>
      <xdr:colOff>114300</xdr:colOff>
      <xdr:row>96</xdr:row>
      <xdr:rowOff>37085</xdr:rowOff>
    </xdr:to>
    <xdr:cxnSp macro="">
      <xdr:nvCxnSpPr>
        <xdr:cNvPr id="690" name="直線コネクタ 689"/>
        <xdr:cNvCxnSpPr/>
      </xdr:nvCxnSpPr>
      <xdr:spPr>
        <a:xfrm flipV="1">
          <a:off x="13703300" y="16495319"/>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1" name="フローチャート: 判断 690"/>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2" name="テキスト ボックス 691"/>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138849</xdr:rowOff>
    </xdr:from>
    <xdr:to>
      <xdr:col>71</xdr:col>
      <xdr:colOff>177800</xdr:colOff>
      <xdr:row>96</xdr:row>
      <xdr:rowOff>37085</xdr:rowOff>
    </xdr:to>
    <xdr:cxnSp macro="">
      <xdr:nvCxnSpPr>
        <xdr:cNvPr id="693" name="直線コネクタ 692"/>
        <xdr:cNvCxnSpPr/>
      </xdr:nvCxnSpPr>
      <xdr:spPr>
        <a:xfrm>
          <a:off x="12814300" y="16426599"/>
          <a:ext cx="889000" cy="6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146038</xdr:rowOff>
    </xdr:from>
    <xdr:to>
      <xdr:col>72</xdr:col>
      <xdr:colOff>38100</xdr:colOff>
      <xdr:row>96</xdr:row>
      <xdr:rowOff>76188</xdr:rowOff>
    </xdr:to>
    <xdr:sp macro="" textlink="">
      <xdr:nvSpPr>
        <xdr:cNvPr id="694" name="フローチャート: 判断 693"/>
        <xdr:cNvSpPr/>
      </xdr:nvSpPr>
      <xdr:spPr>
        <a:xfrm>
          <a:off x="13652500" y="1643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92715</xdr:rowOff>
    </xdr:from>
    <xdr:ext cx="534377" cy="259045"/>
    <xdr:sp macro="" textlink="">
      <xdr:nvSpPr>
        <xdr:cNvPr id="695" name="テキスト ボックス 694"/>
        <xdr:cNvSpPr txBox="1"/>
      </xdr:nvSpPr>
      <xdr:spPr>
        <a:xfrm>
          <a:off x="13436111" y="162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155423</xdr:rowOff>
    </xdr:from>
    <xdr:to>
      <xdr:col>67</xdr:col>
      <xdr:colOff>101600</xdr:colOff>
      <xdr:row>96</xdr:row>
      <xdr:rowOff>85573</xdr:rowOff>
    </xdr:to>
    <xdr:sp macro="" textlink="">
      <xdr:nvSpPr>
        <xdr:cNvPr id="696" name="フローチャート: 判断 695"/>
        <xdr:cNvSpPr/>
      </xdr:nvSpPr>
      <xdr:spPr>
        <a:xfrm>
          <a:off x="12763500" y="1644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76700</xdr:rowOff>
    </xdr:from>
    <xdr:ext cx="534377" cy="259045"/>
    <xdr:sp macro="" textlink="">
      <xdr:nvSpPr>
        <xdr:cNvPr id="697" name="テキスト ボックス 696"/>
        <xdr:cNvSpPr txBox="1"/>
      </xdr:nvSpPr>
      <xdr:spPr>
        <a:xfrm>
          <a:off x="12547111" y="165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165709</xdr:rowOff>
    </xdr:from>
    <xdr:to>
      <xdr:col>85</xdr:col>
      <xdr:colOff>177800</xdr:colOff>
      <xdr:row>96</xdr:row>
      <xdr:rowOff>95859</xdr:rowOff>
    </xdr:to>
    <xdr:sp macro="" textlink="">
      <xdr:nvSpPr>
        <xdr:cNvPr id="703" name="楕円 702"/>
        <xdr:cNvSpPr/>
      </xdr:nvSpPr>
      <xdr:spPr>
        <a:xfrm>
          <a:off x="16268700" y="164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17136</xdr:rowOff>
    </xdr:from>
    <xdr:ext cx="534377" cy="259045"/>
    <xdr:sp macro="" textlink="">
      <xdr:nvSpPr>
        <xdr:cNvPr id="704" name="公債費該当値テキスト"/>
        <xdr:cNvSpPr txBox="1"/>
      </xdr:nvSpPr>
      <xdr:spPr>
        <a:xfrm>
          <a:off x="16370300" y="1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162001</xdr:rowOff>
    </xdr:from>
    <xdr:to>
      <xdr:col>81</xdr:col>
      <xdr:colOff>101600</xdr:colOff>
      <xdr:row>96</xdr:row>
      <xdr:rowOff>92151</xdr:rowOff>
    </xdr:to>
    <xdr:sp macro="" textlink="">
      <xdr:nvSpPr>
        <xdr:cNvPr id="705" name="楕円 704"/>
        <xdr:cNvSpPr/>
      </xdr:nvSpPr>
      <xdr:spPr>
        <a:xfrm>
          <a:off x="15430500" y="164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108678</xdr:rowOff>
    </xdr:from>
    <xdr:ext cx="534377" cy="259045"/>
    <xdr:sp macro="" textlink="">
      <xdr:nvSpPr>
        <xdr:cNvPr id="706" name="テキスト ボックス 705"/>
        <xdr:cNvSpPr txBox="1"/>
      </xdr:nvSpPr>
      <xdr:spPr>
        <a:xfrm>
          <a:off x="15214111" y="162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156769</xdr:rowOff>
    </xdr:from>
    <xdr:to>
      <xdr:col>76</xdr:col>
      <xdr:colOff>165100</xdr:colOff>
      <xdr:row>96</xdr:row>
      <xdr:rowOff>86919</xdr:rowOff>
    </xdr:to>
    <xdr:sp macro="" textlink="">
      <xdr:nvSpPr>
        <xdr:cNvPr id="707" name="楕円 706"/>
        <xdr:cNvSpPr/>
      </xdr:nvSpPr>
      <xdr:spPr>
        <a:xfrm>
          <a:off x="14541500" y="164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103446</xdr:rowOff>
    </xdr:from>
    <xdr:ext cx="534377" cy="259045"/>
    <xdr:sp macro="" textlink="">
      <xdr:nvSpPr>
        <xdr:cNvPr id="708" name="テキスト ボックス 707"/>
        <xdr:cNvSpPr txBox="1"/>
      </xdr:nvSpPr>
      <xdr:spPr>
        <a:xfrm>
          <a:off x="14325111" y="1621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157735</xdr:rowOff>
    </xdr:from>
    <xdr:to>
      <xdr:col>72</xdr:col>
      <xdr:colOff>38100</xdr:colOff>
      <xdr:row>96</xdr:row>
      <xdr:rowOff>87885</xdr:rowOff>
    </xdr:to>
    <xdr:sp macro="" textlink="">
      <xdr:nvSpPr>
        <xdr:cNvPr id="709" name="楕円 708"/>
        <xdr:cNvSpPr/>
      </xdr:nvSpPr>
      <xdr:spPr>
        <a:xfrm>
          <a:off x="13652500" y="164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710" name="テキスト ボックス 709"/>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88049</xdr:rowOff>
    </xdr:from>
    <xdr:to>
      <xdr:col>67</xdr:col>
      <xdr:colOff>101600</xdr:colOff>
      <xdr:row>96</xdr:row>
      <xdr:rowOff>18199</xdr:rowOff>
    </xdr:to>
    <xdr:sp macro="" textlink="">
      <xdr:nvSpPr>
        <xdr:cNvPr id="711" name="楕円 710"/>
        <xdr:cNvSpPr/>
      </xdr:nvSpPr>
      <xdr:spPr>
        <a:xfrm>
          <a:off x="12763500" y="163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34726</xdr:rowOff>
    </xdr:from>
    <xdr:ext cx="534377" cy="259045"/>
    <xdr:sp macro="" textlink="">
      <xdr:nvSpPr>
        <xdr:cNvPr id="712" name="テキスト ボックス 711"/>
        <xdr:cNvSpPr txBox="1"/>
      </xdr:nvSpPr>
      <xdr:spPr>
        <a:xfrm>
          <a:off x="12547111" y="161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4" name="直線コネクタ 733"/>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5"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7"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8" name="直線コネクタ 737"/>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149758</xdr:rowOff>
    </xdr:from>
    <xdr:to>
      <xdr:col>116</xdr:col>
      <xdr:colOff>63500</xdr:colOff>
      <xdr:row>36</xdr:row>
      <xdr:rowOff>13513</xdr:rowOff>
    </xdr:to>
    <xdr:cxnSp macro="">
      <xdr:nvCxnSpPr>
        <xdr:cNvPr id="739" name="直線コネクタ 738"/>
        <xdr:cNvCxnSpPr/>
      </xdr:nvCxnSpPr>
      <xdr:spPr>
        <a:xfrm flipV="1">
          <a:off x="21323300" y="6150508"/>
          <a:ext cx="8382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30294</xdr:rowOff>
    </xdr:from>
    <xdr:ext cx="313932" cy="259045"/>
    <xdr:sp macro="" textlink="">
      <xdr:nvSpPr>
        <xdr:cNvPr id="740" name="諸支出金平均値テキスト"/>
        <xdr:cNvSpPr txBox="1"/>
      </xdr:nvSpPr>
      <xdr:spPr>
        <a:xfrm>
          <a:off x="22212300" y="6545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1" name="フローチャート: 判断 740"/>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46888</xdr:rowOff>
    </xdr:from>
    <xdr:to>
      <xdr:col>111</xdr:col>
      <xdr:colOff>177800</xdr:colOff>
      <xdr:row>36</xdr:row>
      <xdr:rowOff>13513</xdr:rowOff>
    </xdr:to>
    <xdr:cxnSp macro="">
      <xdr:nvCxnSpPr>
        <xdr:cNvPr id="742" name="直線コネクタ 741"/>
        <xdr:cNvCxnSpPr/>
      </xdr:nvCxnSpPr>
      <xdr:spPr>
        <a:xfrm>
          <a:off x="20434300" y="6047638"/>
          <a:ext cx="8890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3" name="フローチャート: 判断 742"/>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118991</xdr:rowOff>
    </xdr:from>
    <xdr:ext cx="378565" cy="259045"/>
    <xdr:sp macro="" textlink="">
      <xdr:nvSpPr>
        <xdr:cNvPr id="744" name="テキスト ボックス 743"/>
        <xdr:cNvSpPr txBox="1"/>
      </xdr:nvSpPr>
      <xdr:spPr>
        <a:xfrm>
          <a:off x="21134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150673</xdr:rowOff>
    </xdr:from>
    <xdr:to>
      <xdr:col>107</xdr:col>
      <xdr:colOff>50800</xdr:colOff>
      <xdr:row>35</xdr:row>
      <xdr:rowOff>46888</xdr:rowOff>
    </xdr:to>
    <xdr:cxnSp macro="">
      <xdr:nvCxnSpPr>
        <xdr:cNvPr id="745" name="直線コネクタ 744"/>
        <xdr:cNvCxnSpPr/>
      </xdr:nvCxnSpPr>
      <xdr:spPr>
        <a:xfrm>
          <a:off x="19545300" y="5979973"/>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6" name="フローチャート: 判断 745"/>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139107</xdr:rowOff>
    </xdr:from>
    <xdr:ext cx="313932" cy="259045"/>
    <xdr:sp macro="" textlink="">
      <xdr:nvSpPr>
        <xdr:cNvPr id="747" name="テキスト ボックス 746"/>
        <xdr:cNvSpPr txBox="1"/>
      </xdr:nvSpPr>
      <xdr:spPr>
        <a:xfrm>
          <a:off x="20277333" y="665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150673</xdr:rowOff>
    </xdr:from>
    <xdr:to>
      <xdr:col>102</xdr:col>
      <xdr:colOff>114300</xdr:colOff>
      <xdr:row>35</xdr:row>
      <xdr:rowOff>12141</xdr:rowOff>
    </xdr:to>
    <xdr:cxnSp macro="">
      <xdr:nvCxnSpPr>
        <xdr:cNvPr id="748" name="直線コネクタ 747"/>
        <xdr:cNvCxnSpPr/>
      </xdr:nvCxnSpPr>
      <xdr:spPr>
        <a:xfrm flipV="1">
          <a:off x="18656300" y="5979973"/>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59639</xdr:rowOff>
    </xdr:from>
    <xdr:to>
      <xdr:col>102</xdr:col>
      <xdr:colOff>165100</xdr:colOff>
      <xdr:row>37</xdr:row>
      <xdr:rowOff>161240</xdr:rowOff>
    </xdr:to>
    <xdr:sp macro="" textlink="">
      <xdr:nvSpPr>
        <xdr:cNvPr id="749" name="フローチャート: 判断 748"/>
        <xdr:cNvSpPr/>
      </xdr:nvSpPr>
      <xdr:spPr>
        <a:xfrm>
          <a:off x="19494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152366</xdr:rowOff>
    </xdr:from>
    <xdr:ext cx="378565" cy="259045"/>
    <xdr:sp macro="" textlink="">
      <xdr:nvSpPr>
        <xdr:cNvPr id="750" name="テキスト ボックス 749"/>
        <xdr:cNvSpPr txBox="1"/>
      </xdr:nvSpPr>
      <xdr:spPr>
        <a:xfrm>
          <a:off x="19356017" y="64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77470</xdr:rowOff>
    </xdr:from>
    <xdr:to>
      <xdr:col>98</xdr:col>
      <xdr:colOff>38100</xdr:colOff>
      <xdr:row>37</xdr:row>
      <xdr:rowOff>7620</xdr:rowOff>
    </xdr:to>
    <xdr:sp macro="" textlink="">
      <xdr:nvSpPr>
        <xdr:cNvPr id="751" name="フローチャート: 判断 750"/>
        <xdr:cNvSpPr/>
      </xdr:nvSpPr>
      <xdr:spPr>
        <a:xfrm>
          <a:off x="18605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170197</xdr:rowOff>
    </xdr:from>
    <xdr:ext cx="378565" cy="259045"/>
    <xdr:sp macro="" textlink="">
      <xdr:nvSpPr>
        <xdr:cNvPr id="752" name="テキスト ボックス 751"/>
        <xdr:cNvSpPr txBox="1"/>
      </xdr:nvSpPr>
      <xdr:spPr>
        <a:xfrm>
          <a:off x="18467017" y="63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98958</xdr:rowOff>
    </xdr:from>
    <xdr:to>
      <xdr:col>116</xdr:col>
      <xdr:colOff>114300</xdr:colOff>
      <xdr:row>36</xdr:row>
      <xdr:rowOff>29108</xdr:rowOff>
    </xdr:to>
    <xdr:sp macro="" textlink="">
      <xdr:nvSpPr>
        <xdr:cNvPr id="758" name="楕円 757"/>
        <xdr:cNvSpPr/>
      </xdr:nvSpPr>
      <xdr:spPr>
        <a:xfrm>
          <a:off x="221107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121835</xdr:rowOff>
    </xdr:from>
    <xdr:ext cx="469744" cy="259045"/>
    <xdr:sp macro="" textlink="">
      <xdr:nvSpPr>
        <xdr:cNvPr id="759" name="諸支出金該当値テキスト"/>
        <xdr:cNvSpPr txBox="1"/>
      </xdr:nvSpPr>
      <xdr:spPr>
        <a:xfrm>
          <a:off x="22212300" y="59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134163</xdr:rowOff>
    </xdr:from>
    <xdr:to>
      <xdr:col>112</xdr:col>
      <xdr:colOff>38100</xdr:colOff>
      <xdr:row>36</xdr:row>
      <xdr:rowOff>64313</xdr:rowOff>
    </xdr:to>
    <xdr:sp macro="" textlink="">
      <xdr:nvSpPr>
        <xdr:cNvPr id="760" name="楕円 759"/>
        <xdr:cNvSpPr/>
      </xdr:nvSpPr>
      <xdr:spPr>
        <a:xfrm>
          <a:off x="21272500" y="61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80840</xdr:rowOff>
    </xdr:from>
    <xdr:ext cx="469744" cy="259045"/>
    <xdr:sp macro="" textlink="">
      <xdr:nvSpPr>
        <xdr:cNvPr id="761" name="テキスト ボックス 760"/>
        <xdr:cNvSpPr txBox="1"/>
      </xdr:nvSpPr>
      <xdr:spPr>
        <a:xfrm>
          <a:off x="21088428" y="591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167538</xdr:rowOff>
    </xdr:from>
    <xdr:to>
      <xdr:col>107</xdr:col>
      <xdr:colOff>101600</xdr:colOff>
      <xdr:row>35</xdr:row>
      <xdr:rowOff>97688</xdr:rowOff>
    </xdr:to>
    <xdr:sp macro="" textlink="">
      <xdr:nvSpPr>
        <xdr:cNvPr id="762" name="楕円 761"/>
        <xdr:cNvSpPr/>
      </xdr:nvSpPr>
      <xdr:spPr>
        <a:xfrm>
          <a:off x="20383500" y="59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114215</xdr:rowOff>
    </xdr:from>
    <xdr:ext cx="469744" cy="259045"/>
    <xdr:sp macro="" textlink="">
      <xdr:nvSpPr>
        <xdr:cNvPr id="763" name="テキスト ボックス 762"/>
        <xdr:cNvSpPr txBox="1"/>
      </xdr:nvSpPr>
      <xdr:spPr>
        <a:xfrm>
          <a:off x="20199428" y="57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99873</xdr:rowOff>
    </xdr:from>
    <xdr:to>
      <xdr:col>102</xdr:col>
      <xdr:colOff>165100</xdr:colOff>
      <xdr:row>35</xdr:row>
      <xdr:rowOff>30023</xdr:rowOff>
    </xdr:to>
    <xdr:sp macro="" textlink="">
      <xdr:nvSpPr>
        <xdr:cNvPr id="764" name="楕円 763"/>
        <xdr:cNvSpPr/>
      </xdr:nvSpPr>
      <xdr:spPr>
        <a:xfrm>
          <a:off x="19494500" y="59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46550</xdr:rowOff>
    </xdr:from>
    <xdr:ext cx="469744" cy="259045"/>
    <xdr:sp macro="" textlink="">
      <xdr:nvSpPr>
        <xdr:cNvPr id="765" name="テキスト ボックス 764"/>
        <xdr:cNvSpPr txBox="1"/>
      </xdr:nvSpPr>
      <xdr:spPr>
        <a:xfrm>
          <a:off x="19310428"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132791</xdr:rowOff>
    </xdr:from>
    <xdr:to>
      <xdr:col>98</xdr:col>
      <xdr:colOff>38100</xdr:colOff>
      <xdr:row>35</xdr:row>
      <xdr:rowOff>62941</xdr:rowOff>
    </xdr:to>
    <xdr:sp macro="" textlink="">
      <xdr:nvSpPr>
        <xdr:cNvPr id="766" name="楕円 765"/>
        <xdr:cNvSpPr/>
      </xdr:nvSpPr>
      <xdr:spPr>
        <a:xfrm>
          <a:off x="18605500" y="59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79468</xdr:rowOff>
    </xdr:from>
    <xdr:ext cx="469744" cy="259045"/>
    <xdr:sp macro="" textlink="">
      <xdr:nvSpPr>
        <xdr:cNvPr id="767" name="テキスト ボックス 766"/>
        <xdr:cNvSpPr txBox="1"/>
      </xdr:nvSpPr>
      <xdr:spPr>
        <a:xfrm>
          <a:off x="18421428" y="573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総務費</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は主に復旧・復興事業の進捗に伴う東日本大震災復興交付金基金</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の減により前年度から減少している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類似団体平均を下回っていながらも増加傾向にあり、</a:t>
          </a:r>
          <a:r>
            <a:rPr kumimoji="1" lang="ja-JP" altLang="ja-JP" sz="1100">
              <a:solidFill>
                <a:schemeClr val="dk1"/>
              </a:solidFill>
              <a:effectLst/>
              <a:latin typeface="+mn-lt"/>
              <a:ea typeface="+mn-ea"/>
              <a:cs typeface="+mn-cs"/>
            </a:rPr>
            <a:t>高齢化の進展など</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社会保障関係費の上昇により、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増加が見込まれる。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農林水産業費では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新魚市場整備に係る高度衛生管理型荷さばき所整備事業などの復興事業により</a:t>
          </a:r>
          <a:r>
            <a:rPr kumimoji="1" lang="ja-JP" altLang="en-US" sz="1100">
              <a:solidFill>
                <a:schemeClr val="dk1"/>
              </a:solidFill>
              <a:effectLst/>
              <a:latin typeface="+mn-lt"/>
              <a:ea typeface="+mn-ea"/>
              <a:cs typeface="+mn-cs"/>
            </a:rPr>
            <a:t>増加しており、類似団体</a:t>
          </a:r>
          <a:r>
            <a:rPr kumimoji="1" lang="ja-JP" altLang="ja-JP" sz="1100">
              <a:solidFill>
                <a:schemeClr val="dk1"/>
              </a:solidFill>
              <a:effectLst/>
              <a:latin typeface="+mn-lt"/>
              <a:ea typeface="+mn-ea"/>
              <a:cs typeface="+mn-cs"/>
            </a:rPr>
            <a:t>平均、県内平均を大幅に上回っている。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では主に</a:t>
          </a:r>
          <a:r>
            <a:rPr kumimoji="1" lang="ja-JP" altLang="ja-JP" sz="1100">
              <a:solidFill>
                <a:schemeClr val="dk1"/>
              </a:solidFill>
              <a:effectLst/>
              <a:latin typeface="+mn-lt"/>
              <a:ea typeface="+mn-ea"/>
              <a:cs typeface="+mn-cs"/>
            </a:rPr>
            <a:t>災害公営住宅整備事業</a:t>
          </a:r>
          <a:r>
            <a:rPr kumimoji="1" lang="ja-JP" altLang="en-US" sz="1100">
              <a:solidFill>
                <a:schemeClr val="dk1"/>
              </a:solidFill>
              <a:effectLst/>
              <a:latin typeface="+mn-lt"/>
              <a:ea typeface="+mn-ea"/>
              <a:cs typeface="+mn-cs"/>
            </a:rPr>
            <a:t>の事業進捗により大きく減少しており、</a:t>
          </a:r>
          <a:r>
            <a:rPr kumimoji="1" lang="ja-JP" altLang="ja-JP" sz="1100">
              <a:solidFill>
                <a:schemeClr val="dk1"/>
              </a:solidFill>
              <a:effectLst/>
              <a:latin typeface="+mn-lt"/>
              <a:ea typeface="+mn-ea"/>
              <a:cs typeface="+mn-cs"/>
            </a:rPr>
            <a:t>県内平均</a:t>
          </a:r>
          <a:r>
            <a:rPr kumimoji="1" lang="ja-JP" altLang="en-US" sz="1100">
              <a:solidFill>
                <a:schemeClr val="dk1"/>
              </a:solidFill>
              <a:effectLst/>
              <a:latin typeface="+mn-lt"/>
              <a:ea typeface="+mn-ea"/>
              <a:cs typeface="+mn-cs"/>
            </a:rPr>
            <a:t>を大きく下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災害復旧費では東日本大震災からの各種復旧事業により、県内平均を下回るものの</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は大きく上回っている。</a:t>
          </a:r>
          <a:endParaRPr lang="ja-JP" altLang="ja-JP" sz="1400">
            <a:effectLst/>
          </a:endParaRPr>
        </a:p>
        <a:p>
          <a:r>
            <a:rPr kumimoji="1" lang="ja-JP" altLang="ja-JP" sz="1100">
              <a:solidFill>
                <a:schemeClr val="dk1"/>
              </a:solidFill>
              <a:effectLst/>
              <a:latin typeface="+mn-lt"/>
              <a:ea typeface="+mn-ea"/>
              <a:cs typeface="+mn-cs"/>
            </a:rPr>
            <a:t>　教育費では震災以降、美術館整備事業や大規模改造事業などに取り組んでいるが、各年度とも類団平均を下回っている。</a:t>
          </a:r>
          <a:endParaRPr lang="ja-JP" altLang="ja-JP" sz="1400">
            <a:effectLst/>
          </a:endParaRPr>
        </a:p>
        <a:p>
          <a:r>
            <a:rPr kumimoji="1" lang="ja-JP" altLang="ja-JP" sz="1100">
              <a:solidFill>
                <a:schemeClr val="dk1"/>
              </a:solidFill>
              <a:effectLst/>
              <a:latin typeface="+mn-lt"/>
              <a:ea typeface="+mn-ea"/>
              <a:cs typeface="+mn-cs"/>
            </a:rPr>
            <a:t>　今後は、最少の経費で最大の効果をあげるという原則を損なうことなく、効果的な事業への移行、限りある財源の重点配分の徹底に努めていく。</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実質収支額の標準財政規模比は、東日本大震災以降、震災復興特別交付税など翌年度精算が必要な財源が黒字額として生じていることなどにより増加しているが、</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復旧・復興事業の進捗に伴い、翌年度精算が必要な黒字額が減少したことなどにより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減となっ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。なお、財政調整基金残高は前年度より増となっている</a:t>
          </a:r>
          <a:r>
            <a:rPr lang="ja-JP" altLang="en-US" sz="1100">
              <a:solidFill>
                <a:schemeClr val="dk1"/>
              </a:solidFill>
              <a:effectLst/>
              <a:latin typeface="+mn-lt"/>
              <a:ea typeface="+mn-ea"/>
              <a:cs typeface="+mn-cs"/>
            </a:rPr>
            <a:t>ことから、</a:t>
          </a:r>
          <a:r>
            <a:rPr lang="ja-JP" altLang="ja-JP" sz="1100">
              <a:solidFill>
                <a:schemeClr val="dk1"/>
              </a:solidFill>
              <a:effectLst/>
              <a:latin typeface="+mn-lt"/>
              <a:ea typeface="+mn-ea"/>
              <a:cs typeface="+mn-cs"/>
            </a:rPr>
            <a:t>標準財政規模比</a:t>
          </a:r>
          <a:r>
            <a:rPr lang="ja-JP" altLang="en-US" sz="1100">
              <a:solidFill>
                <a:schemeClr val="dk1"/>
              </a:solidFill>
              <a:effectLst/>
              <a:latin typeface="+mn-lt"/>
              <a:ea typeface="+mn-ea"/>
              <a:cs typeface="+mn-cs"/>
            </a:rPr>
            <a:t>でも増となっている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年度で、長年にわたり抱えてきた不良債務が解消され、塩竈市立病院事業会計も黒字会計となり、平成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年度も引き続き全会計で黒字となっている。</a:t>
          </a:r>
          <a:endParaRPr lang="ja-JP" altLang="ja-JP" sz="1400">
            <a:effectLst/>
          </a:endParaRPr>
        </a:p>
        <a:p>
          <a:r>
            <a:rPr kumimoji="1" lang="ja-JP" altLang="ja-JP" sz="1100">
              <a:solidFill>
                <a:schemeClr val="dk1"/>
              </a:solidFill>
              <a:effectLst/>
              <a:latin typeface="+mn-lt"/>
              <a:ea typeface="+mn-ea"/>
              <a:cs typeface="+mn-cs"/>
            </a:rPr>
            <a:t>　しかしながら、まだ安定した経営状況にあるとは言えず、今後も「新改革プラン」に基づき経営健全化に努める。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27397236</v>
      </c>
      <c r="BO4" s="410"/>
      <c r="BP4" s="410"/>
      <c r="BQ4" s="410"/>
      <c r="BR4" s="410"/>
      <c r="BS4" s="410"/>
      <c r="BT4" s="410"/>
      <c r="BU4" s="411"/>
      <c r="BV4" s="409">
        <v>39920661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6.5</v>
      </c>
      <c r="CU4" s="416"/>
      <c r="CV4" s="416"/>
      <c r="CW4" s="416"/>
      <c r="CX4" s="416"/>
      <c r="CY4" s="416"/>
      <c r="CZ4" s="416"/>
      <c r="DA4" s="417"/>
      <c r="DB4" s="415">
        <v>6.9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26364453</v>
      </c>
      <c r="BO5" s="447"/>
      <c r="BP5" s="447"/>
      <c r="BQ5" s="447"/>
      <c r="BR5" s="447"/>
      <c r="BS5" s="447"/>
      <c r="BT5" s="447"/>
      <c r="BU5" s="448"/>
      <c r="BV5" s="446">
        <v>37650917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97.9</v>
      </c>
      <c r="CU5" s="444"/>
      <c r="CV5" s="444"/>
      <c r="CW5" s="444"/>
      <c r="CX5" s="444"/>
      <c r="CY5" s="444"/>
      <c r="CZ5" s="444"/>
      <c r="DA5" s="445"/>
      <c r="DB5" s="443">
        <v>98.8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1032783</v>
      </c>
      <c r="BO6" s="447"/>
      <c r="BP6" s="447"/>
      <c r="BQ6" s="447"/>
      <c r="BR6" s="447"/>
      <c r="BS6" s="447"/>
      <c r="BT6" s="447"/>
      <c r="BU6" s="448"/>
      <c r="BV6" s="446">
        <v>2269744</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103.8</v>
      </c>
      <c r="CU6" s="484"/>
      <c r="CV6" s="484"/>
      <c r="CW6" s="484"/>
      <c r="CX6" s="484"/>
      <c r="CY6" s="484"/>
      <c r="CZ6" s="484"/>
      <c r="DA6" s="485"/>
      <c r="DB6" s="483">
        <v>104.3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245486</v>
      </c>
      <c r="BO7" s="447"/>
      <c r="BP7" s="447"/>
      <c r="BQ7" s="447"/>
      <c r="BR7" s="447"/>
      <c r="BS7" s="447"/>
      <c r="BT7" s="447"/>
      <c r="BU7" s="448"/>
      <c r="BV7" s="446">
        <v>1439038</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12130292</v>
      </c>
      <c r="CU7" s="447"/>
      <c r="CV7" s="447"/>
      <c r="CW7" s="447"/>
      <c r="CX7" s="447"/>
      <c r="CY7" s="447"/>
      <c r="CZ7" s="447"/>
      <c r="DA7" s="448"/>
      <c r="DB7" s="446">
        <v>12084345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96</v>
      </c>
      <c r="AV8" s="479"/>
      <c r="AW8" s="479"/>
      <c r="AX8" s="479"/>
      <c r="AY8" s="480" t="s">
        <v>103</v>
      </c>
      <c r="AZ8" s="481"/>
      <c r="BA8" s="481"/>
      <c r="BB8" s="481"/>
      <c r="BC8" s="481"/>
      <c r="BD8" s="481"/>
      <c r="BE8" s="481"/>
      <c r="BF8" s="481"/>
      <c r="BG8" s="481"/>
      <c r="BH8" s="481"/>
      <c r="BI8" s="481"/>
      <c r="BJ8" s="481"/>
      <c r="BK8" s="481"/>
      <c r="BL8" s="481"/>
      <c r="BM8" s="482"/>
      <c r="BN8" s="446">
        <v>787297</v>
      </c>
      <c r="BO8" s="447"/>
      <c r="BP8" s="447"/>
      <c r="BQ8" s="447"/>
      <c r="BR8" s="447"/>
      <c r="BS8" s="447"/>
      <c r="BT8" s="447"/>
      <c r="BU8" s="448"/>
      <c r="BV8" s="446">
        <v>830706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0.52</v>
      </c>
      <c r="CU8" s="487"/>
      <c r="CV8" s="487"/>
      <c r="CW8" s="487"/>
      <c r="CX8" s="487"/>
      <c r="CY8" s="487"/>
      <c r="CZ8" s="487"/>
      <c r="DA8" s="488"/>
      <c r="DB8" s="486">
        <v>0.51</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54187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-43409</v>
      </c>
      <c r="BO9" s="447"/>
      <c r="BP9" s="447"/>
      <c r="BQ9" s="447"/>
      <c r="BR9" s="447"/>
      <c r="BS9" s="447"/>
      <c r="BT9" s="447"/>
      <c r="BU9" s="448"/>
      <c r="BV9" s="446">
        <v>-1299659</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13.2</v>
      </c>
      <c r="CU9" s="444"/>
      <c r="CV9" s="444"/>
      <c r="CW9" s="444"/>
      <c r="CX9" s="444"/>
      <c r="CY9" s="444"/>
      <c r="CZ9" s="444"/>
      <c r="DA9" s="445"/>
      <c r="DB9" s="443">
        <v>11.7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56490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109</v>
      </c>
      <c r="AV10" s="479"/>
      <c r="AW10" s="479"/>
      <c r="AX10" s="479"/>
      <c r="AY10" s="480" t="s">
        <v>114</v>
      </c>
      <c r="AZ10" s="481"/>
      <c r="BA10" s="481"/>
      <c r="BB10" s="481"/>
      <c r="BC10" s="481"/>
      <c r="BD10" s="481"/>
      <c r="BE10" s="481"/>
      <c r="BF10" s="481"/>
      <c r="BG10" s="481"/>
      <c r="BH10" s="481"/>
      <c r="BI10" s="481"/>
      <c r="BJ10" s="481"/>
      <c r="BK10" s="481"/>
      <c r="BL10" s="481"/>
      <c r="BM10" s="482"/>
      <c r="BN10" s="446">
        <v>1850</v>
      </c>
      <c r="BO10" s="447"/>
      <c r="BP10" s="447"/>
      <c r="BQ10" s="447"/>
      <c r="BR10" s="447"/>
      <c r="BS10" s="447"/>
      <c r="BT10" s="447"/>
      <c r="BU10" s="448"/>
      <c r="BV10" s="446">
        <v>1092</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96</v>
      </c>
      <c r="AV11" s="479"/>
      <c r="AW11" s="479"/>
      <c r="AX11" s="479"/>
      <c r="AY11" s="480" t="s">
        <v>119</v>
      </c>
      <c r="AZ11" s="481"/>
      <c r="BA11" s="481"/>
      <c r="BB11" s="481"/>
      <c r="BC11" s="481"/>
      <c r="BD11" s="481"/>
      <c r="BE11" s="481"/>
      <c r="BF11" s="481"/>
      <c r="BG11" s="481"/>
      <c r="BH11" s="481"/>
      <c r="BI11" s="481"/>
      <c r="BJ11" s="481"/>
      <c r="BK11" s="481"/>
      <c r="BL11" s="481"/>
      <c r="BM11" s="482"/>
      <c r="BN11" s="446">
        <v>600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54873</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96</v>
      </c>
      <c r="AV12" s="479"/>
      <c r="AW12" s="479"/>
      <c r="AX12" s="479"/>
      <c r="AY12" s="480" t="s">
        <v>127</v>
      </c>
      <c r="AZ12" s="481"/>
      <c r="BA12" s="481"/>
      <c r="BB12" s="481"/>
      <c r="BC12" s="481"/>
      <c r="BD12" s="481"/>
      <c r="BE12" s="481"/>
      <c r="BF12" s="481"/>
      <c r="BG12" s="481"/>
      <c r="BH12" s="481"/>
      <c r="BI12" s="481"/>
      <c r="BJ12" s="481"/>
      <c r="BK12" s="481"/>
      <c r="BL12" s="481"/>
      <c r="BM12" s="482"/>
      <c r="BN12" s="446">
        <v>389062</v>
      </c>
      <c r="BO12" s="447"/>
      <c r="BP12" s="447"/>
      <c r="BQ12" s="447"/>
      <c r="BR12" s="447"/>
      <c r="BS12" s="447"/>
      <c r="BT12" s="447"/>
      <c r="BU12" s="448"/>
      <c r="BV12" s="446">
        <v>1063678</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54363</v>
      </c>
      <c r="S13" s="528"/>
      <c r="T13" s="528"/>
      <c r="U13" s="528"/>
      <c r="V13" s="529"/>
      <c r="W13" s="462" t="s">
        <v>131</v>
      </c>
      <c r="X13" s="463"/>
      <c r="Y13" s="463"/>
      <c r="Z13" s="463"/>
      <c r="AA13" s="463"/>
      <c r="AB13" s="453"/>
      <c r="AC13" s="497">
        <v>250</v>
      </c>
      <c r="AD13" s="498"/>
      <c r="AE13" s="498"/>
      <c r="AF13" s="498"/>
      <c r="AG13" s="537"/>
      <c r="AH13" s="497">
        <v>251</v>
      </c>
      <c r="AI13" s="498"/>
      <c r="AJ13" s="498"/>
      <c r="AK13" s="498"/>
      <c r="AL13" s="499"/>
      <c r="AM13" s="475" t="s">
        <v>132</v>
      </c>
      <c r="AN13" s="476"/>
      <c r="AO13" s="476"/>
      <c r="AP13" s="476"/>
      <c r="AQ13" s="476"/>
      <c r="AR13" s="476"/>
      <c r="AS13" s="476"/>
      <c r="AT13" s="477"/>
      <c r="AU13" s="478" t="s">
        <v>96</v>
      </c>
      <c r="AV13" s="479"/>
      <c r="AW13" s="479"/>
      <c r="AX13" s="479"/>
      <c r="AY13" s="480" t="s">
        <v>133</v>
      </c>
      <c r="AZ13" s="481"/>
      <c r="BA13" s="481"/>
      <c r="BB13" s="481"/>
      <c r="BC13" s="481"/>
      <c r="BD13" s="481"/>
      <c r="BE13" s="481"/>
      <c r="BF13" s="481"/>
      <c r="BG13" s="481"/>
      <c r="BH13" s="481"/>
      <c r="BI13" s="481"/>
      <c r="BJ13" s="481"/>
      <c r="BK13" s="481"/>
      <c r="BL13" s="481"/>
      <c r="BM13" s="482"/>
      <c r="BN13" s="446">
        <v>-430021</v>
      </c>
      <c r="BO13" s="447"/>
      <c r="BP13" s="447"/>
      <c r="BQ13" s="447"/>
      <c r="BR13" s="447"/>
      <c r="BS13" s="447"/>
      <c r="BT13" s="447"/>
      <c r="BU13" s="448"/>
      <c r="BV13" s="446">
        <v>-2362245</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9.6</v>
      </c>
      <c r="CU13" s="444"/>
      <c r="CV13" s="444"/>
      <c r="CW13" s="444"/>
      <c r="CX13" s="444"/>
      <c r="CY13" s="444"/>
      <c r="CZ13" s="444"/>
      <c r="DA13" s="445"/>
      <c r="DB13" s="443">
        <v>10.5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55233</v>
      </c>
      <c r="S14" s="528"/>
      <c r="T14" s="528"/>
      <c r="U14" s="528"/>
      <c r="V14" s="529"/>
      <c r="W14" s="436"/>
      <c r="X14" s="437"/>
      <c r="Y14" s="437"/>
      <c r="Z14" s="437"/>
      <c r="AA14" s="437"/>
      <c r="AB14" s="426"/>
      <c r="AC14" s="530">
        <v>1</v>
      </c>
      <c r="AD14" s="531"/>
      <c r="AE14" s="531"/>
      <c r="AF14" s="531"/>
      <c r="AG14" s="532"/>
      <c r="AH14" s="530">
        <v>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8.9</v>
      </c>
      <c r="CU14" s="542"/>
      <c r="CV14" s="542"/>
      <c r="CW14" s="542"/>
      <c r="CX14" s="542"/>
      <c r="CY14" s="542"/>
      <c r="CZ14" s="542"/>
      <c r="DA14" s="543"/>
      <c r="DB14" s="541">
        <v>28.8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54804</v>
      </c>
      <c r="S15" s="528"/>
      <c r="T15" s="528"/>
      <c r="U15" s="528"/>
      <c r="V15" s="529"/>
      <c r="W15" s="462" t="s">
        <v>137</v>
      </c>
      <c r="X15" s="463"/>
      <c r="Y15" s="463"/>
      <c r="Z15" s="463"/>
      <c r="AA15" s="463"/>
      <c r="AB15" s="453"/>
      <c r="AC15" s="497">
        <v>6111</v>
      </c>
      <c r="AD15" s="498"/>
      <c r="AE15" s="498"/>
      <c r="AF15" s="498"/>
      <c r="AG15" s="537"/>
      <c r="AH15" s="497">
        <v>5887</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5244673</v>
      </c>
      <c r="BO15" s="410"/>
      <c r="BP15" s="410"/>
      <c r="BQ15" s="410"/>
      <c r="BR15" s="410"/>
      <c r="BS15" s="410"/>
      <c r="BT15" s="410"/>
      <c r="BU15" s="411"/>
      <c r="BV15" s="409">
        <v>5234760</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25.2</v>
      </c>
      <c r="AD16" s="531"/>
      <c r="AE16" s="531"/>
      <c r="AF16" s="531"/>
      <c r="AG16" s="532"/>
      <c r="AH16" s="530">
        <v>23.8</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10045192</v>
      </c>
      <c r="BO16" s="447"/>
      <c r="BP16" s="447"/>
      <c r="BQ16" s="447"/>
      <c r="BR16" s="447"/>
      <c r="BS16" s="447"/>
      <c r="BT16" s="447"/>
      <c r="BU16" s="448"/>
      <c r="BV16" s="446">
        <v>10062785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17883</v>
      </c>
      <c r="AD17" s="498"/>
      <c r="AE17" s="498"/>
      <c r="AF17" s="498"/>
      <c r="AG17" s="537"/>
      <c r="AH17" s="497">
        <v>18576</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6653622</v>
      </c>
      <c r="BO17" s="447"/>
      <c r="BP17" s="447"/>
      <c r="BQ17" s="447"/>
      <c r="BR17" s="447"/>
      <c r="BS17" s="447"/>
      <c r="BT17" s="447"/>
      <c r="BU17" s="448"/>
      <c r="BV17" s="446">
        <v>6627311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17.37</v>
      </c>
      <c r="M18" s="559"/>
      <c r="N18" s="559"/>
      <c r="O18" s="559"/>
      <c r="P18" s="559"/>
      <c r="Q18" s="559"/>
      <c r="R18" s="560"/>
      <c r="S18" s="560"/>
      <c r="T18" s="560"/>
      <c r="U18" s="560"/>
      <c r="V18" s="561"/>
      <c r="W18" s="464"/>
      <c r="X18" s="465"/>
      <c r="Y18" s="465"/>
      <c r="Z18" s="465"/>
      <c r="AA18" s="465"/>
      <c r="AB18" s="456"/>
      <c r="AC18" s="562">
        <v>73.8</v>
      </c>
      <c r="AD18" s="563"/>
      <c r="AE18" s="563"/>
      <c r="AF18" s="563"/>
      <c r="AG18" s="564"/>
      <c r="AH18" s="562">
        <v>75.2</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11841662</v>
      </c>
      <c r="BO18" s="447"/>
      <c r="BP18" s="447"/>
      <c r="BQ18" s="447"/>
      <c r="BR18" s="447"/>
      <c r="BS18" s="447"/>
      <c r="BT18" s="447"/>
      <c r="BU18" s="448"/>
      <c r="BV18" s="446">
        <v>11853208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3120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16000164</v>
      </c>
      <c r="BO19" s="447"/>
      <c r="BP19" s="447"/>
      <c r="BQ19" s="447"/>
      <c r="BR19" s="447"/>
      <c r="BS19" s="447"/>
      <c r="BT19" s="447"/>
      <c r="BU19" s="448"/>
      <c r="BV19" s="446">
        <v>18407002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20519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19534217</v>
      </c>
      <c r="BO23" s="447"/>
      <c r="BP23" s="447"/>
      <c r="BQ23" s="447"/>
      <c r="BR23" s="447"/>
      <c r="BS23" s="447"/>
      <c r="BT23" s="447"/>
      <c r="BU23" s="448"/>
      <c r="BV23" s="446">
        <v>20640141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9890</v>
      </c>
      <c r="R24" s="498"/>
      <c r="S24" s="498"/>
      <c r="T24" s="498"/>
      <c r="U24" s="498"/>
      <c r="V24" s="537"/>
      <c r="W24" s="596"/>
      <c r="X24" s="584"/>
      <c r="Y24" s="585"/>
      <c r="Z24" s="496" t="s">
        <v>161</v>
      </c>
      <c r="AA24" s="476"/>
      <c r="AB24" s="476"/>
      <c r="AC24" s="476"/>
      <c r="AD24" s="476"/>
      <c r="AE24" s="476"/>
      <c r="AF24" s="476"/>
      <c r="AG24" s="477"/>
      <c r="AH24" s="497">
        <v>378</v>
      </c>
      <c r="AI24" s="498"/>
      <c r="AJ24" s="498"/>
      <c r="AK24" s="498"/>
      <c r="AL24" s="537"/>
      <c r="AM24" s="497">
        <v>1097334</v>
      </c>
      <c r="AN24" s="498"/>
      <c r="AO24" s="498"/>
      <c r="AP24" s="498"/>
      <c r="AQ24" s="498"/>
      <c r="AR24" s="537"/>
      <c r="AS24" s="497">
        <v>2903</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13536074</v>
      </c>
      <c r="BO24" s="447"/>
      <c r="BP24" s="447"/>
      <c r="BQ24" s="447"/>
      <c r="BR24" s="447"/>
      <c r="BS24" s="447"/>
      <c r="BT24" s="447"/>
      <c r="BU24" s="448"/>
      <c r="BV24" s="446">
        <v>13960614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1</v>
      </c>
      <c r="M25" s="498"/>
      <c r="N25" s="498"/>
      <c r="O25" s="498"/>
      <c r="P25" s="537"/>
      <c r="Q25" s="497">
        <v>8050</v>
      </c>
      <c r="R25" s="498"/>
      <c r="S25" s="498"/>
      <c r="T25" s="498"/>
      <c r="U25" s="498"/>
      <c r="V25" s="537"/>
      <c r="W25" s="596"/>
      <c r="X25" s="584"/>
      <c r="Y25" s="585"/>
      <c r="Z25" s="496" t="s">
        <v>164</v>
      </c>
      <c r="AA25" s="476"/>
      <c r="AB25" s="476"/>
      <c r="AC25" s="476"/>
      <c r="AD25" s="476"/>
      <c r="AE25" s="476"/>
      <c r="AF25" s="476"/>
      <c r="AG25" s="477"/>
      <c r="AH25" s="497" t="s">
        <v>129</v>
      </c>
      <c r="AI25" s="498"/>
      <c r="AJ25" s="498"/>
      <c r="AK25" s="498"/>
      <c r="AL25" s="537"/>
      <c r="AM25" s="497" t="s">
        <v>121</v>
      </c>
      <c r="AN25" s="498"/>
      <c r="AO25" s="498"/>
      <c r="AP25" s="498"/>
      <c r="AQ25" s="498"/>
      <c r="AR25" s="537"/>
      <c r="AS25" s="497" t="s">
        <v>129</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3472092</v>
      </c>
      <c r="BO25" s="410"/>
      <c r="BP25" s="410"/>
      <c r="BQ25" s="410"/>
      <c r="BR25" s="410"/>
      <c r="BS25" s="410"/>
      <c r="BT25" s="410"/>
      <c r="BU25" s="411"/>
      <c r="BV25" s="409">
        <v>4031219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166</v>
      </c>
      <c r="F26" s="476"/>
      <c r="G26" s="476"/>
      <c r="H26" s="476"/>
      <c r="I26" s="476"/>
      <c r="J26" s="476"/>
      <c r="K26" s="477"/>
      <c r="L26" s="497">
        <v>1</v>
      </c>
      <c r="M26" s="498"/>
      <c r="N26" s="498"/>
      <c r="O26" s="498"/>
      <c r="P26" s="537"/>
      <c r="Q26" s="497">
        <v>6820</v>
      </c>
      <c r="R26" s="498"/>
      <c r="S26" s="498"/>
      <c r="T26" s="498"/>
      <c r="U26" s="498"/>
      <c r="V26" s="537"/>
      <c r="W26" s="596"/>
      <c r="X26" s="584"/>
      <c r="Y26" s="585"/>
      <c r="Z26" s="496" t="s">
        <v>167</v>
      </c>
      <c r="AA26" s="606"/>
      <c r="AB26" s="606"/>
      <c r="AC26" s="606"/>
      <c r="AD26" s="606"/>
      <c r="AE26" s="606"/>
      <c r="AF26" s="606"/>
      <c r="AG26" s="607"/>
      <c r="AH26" s="497">
        <v>48</v>
      </c>
      <c r="AI26" s="498"/>
      <c r="AJ26" s="498"/>
      <c r="AK26" s="498"/>
      <c r="AL26" s="537"/>
      <c r="AM26" s="497">
        <v>142992</v>
      </c>
      <c r="AN26" s="498"/>
      <c r="AO26" s="498"/>
      <c r="AP26" s="498"/>
      <c r="AQ26" s="498"/>
      <c r="AR26" s="537"/>
      <c r="AS26" s="497">
        <v>2979</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129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169</v>
      </c>
      <c r="F27" s="476"/>
      <c r="G27" s="476"/>
      <c r="H27" s="476"/>
      <c r="I27" s="476"/>
      <c r="J27" s="476"/>
      <c r="K27" s="477"/>
      <c r="L27" s="497">
        <v>1</v>
      </c>
      <c r="M27" s="498"/>
      <c r="N27" s="498"/>
      <c r="O27" s="498"/>
      <c r="P27" s="537"/>
      <c r="Q27" s="497">
        <v>4980</v>
      </c>
      <c r="R27" s="498"/>
      <c r="S27" s="498"/>
      <c r="T27" s="498"/>
      <c r="U27" s="498"/>
      <c r="V27" s="537"/>
      <c r="W27" s="596"/>
      <c r="X27" s="584"/>
      <c r="Y27" s="585"/>
      <c r="Z27" s="496" t="s">
        <v>170</v>
      </c>
      <c r="AA27" s="476"/>
      <c r="AB27" s="476"/>
      <c r="AC27" s="476"/>
      <c r="AD27" s="476"/>
      <c r="AE27" s="476"/>
      <c r="AF27" s="476"/>
      <c r="AG27" s="477"/>
      <c r="AH27" s="497" t="s">
        <v>129</v>
      </c>
      <c r="AI27" s="498"/>
      <c r="AJ27" s="498"/>
      <c r="AK27" s="498"/>
      <c r="AL27" s="537"/>
      <c r="AM27" s="497" t="s">
        <v>171</v>
      </c>
      <c r="AN27" s="498"/>
      <c r="AO27" s="498"/>
      <c r="AP27" s="498"/>
      <c r="AQ27" s="498"/>
      <c r="AR27" s="537"/>
      <c r="AS27" s="497" t="s">
        <v>129</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t="s">
        <v>121</v>
      </c>
      <c r="BO27" s="620"/>
      <c r="BP27" s="620"/>
      <c r="BQ27" s="620"/>
      <c r="BR27" s="620"/>
      <c r="BS27" s="620"/>
      <c r="BT27" s="620"/>
      <c r="BU27" s="621"/>
      <c r="BV27" s="619" t="s">
        <v>129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173</v>
      </c>
      <c r="F28" s="476"/>
      <c r="G28" s="476"/>
      <c r="H28" s="476"/>
      <c r="I28" s="476"/>
      <c r="J28" s="476"/>
      <c r="K28" s="477"/>
      <c r="L28" s="497">
        <v>1</v>
      </c>
      <c r="M28" s="498"/>
      <c r="N28" s="498"/>
      <c r="O28" s="498"/>
      <c r="P28" s="537"/>
      <c r="Q28" s="497">
        <v>4370</v>
      </c>
      <c r="R28" s="498"/>
      <c r="S28" s="498"/>
      <c r="T28" s="498"/>
      <c r="U28" s="498"/>
      <c r="V28" s="537"/>
      <c r="W28" s="596"/>
      <c r="X28" s="584"/>
      <c r="Y28" s="585"/>
      <c r="Z28" s="496" t="s">
        <v>174</v>
      </c>
      <c r="AA28" s="476"/>
      <c r="AB28" s="476"/>
      <c r="AC28" s="476"/>
      <c r="AD28" s="476"/>
      <c r="AE28" s="476"/>
      <c r="AF28" s="476"/>
      <c r="AG28" s="477"/>
      <c r="AH28" s="497" t="s">
        <v>121</v>
      </c>
      <c r="AI28" s="498"/>
      <c r="AJ28" s="498"/>
      <c r="AK28" s="498"/>
      <c r="AL28" s="537"/>
      <c r="AM28" s="497" t="s">
        <v>129</v>
      </c>
      <c r="AN28" s="498"/>
      <c r="AO28" s="498"/>
      <c r="AP28" s="498"/>
      <c r="AQ28" s="498"/>
      <c r="AR28" s="537"/>
      <c r="AS28" s="497" t="s">
        <v>129</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1804573</v>
      </c>
      <c r="BO28" s="410"/>
      <c r="BP28" s="410"/>
      <c r="BQ28" s="410"/>
      <c r="BR28" s="410"/>
      <c r="BS28" s="410"/>
      <c r="BT28" s="410"/>
      <c r="BU28" s="411"/>
      <c r="BV28" s="409">
        <v>1787380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176</v>
      </c>
      <c r="F29" s="476"/>
      <c r="G29" s="476"/>
      <c r="H29" s="476"/>
      <c r="I29" s="476"/>
      <c r="J29" s="476"/>
      <c r="K29" s="477"/>
      <c r="L29" s="497">
        <v>16</v>
      </c>
      <c r="M29" s="498"/>
      <c r="N29" s="498"/>
      <c r="O29" s="498"/>
      <c r="P29" s="537"/>
      <c r="Q29" s="497">
        <v>4090</v>
      </c>
      <c r="R29" s="498"/>
      <c r="S29" s="498"/>
      <c r="T29" s="498"/>
      <c r="U29" s="498"/>
      <c r="V29" s="537"/>
      <c r="W29" s="597"/>
      <c r="X29" s="598"/>
      <c r="Y29" s="599"/>
      <c r="Z29" s="496" t="s">
        <v>177</v>
      </c>
      <c r="AA29" s="476"/>
      <c r="AB29" s="476"/>
      <c r="AC29" s="476"/>
      <c r="AD29" s="476"/>
      <c r="AE29" s="476"/>
      <c r="AF29" s="476"/>
      <c r="AG29" s="477"/>
      <c r="AH29" s="497">
        <v>378</v>
      </c>
      <c r="AI29" s="498"/>
      <c r="AJ29" s="498"/>
      <c r="AK29" s="498"/>
      <c r="AL29" s="537"/>
      <c r="AM29" s="497">
        <v>1097334</v>
      </c>
      <c r="AN29" s="498"/>
      <c r="AO29" s="498"/>
      <c r="AP29" s="498"/>
      <c r="AQ29" s="498"/>
      <c r="AR29" s="537"/>
      <c r="AS29" s="497">
        <v>2903</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481934</v>
      </c>
      <c r="BO29" s="447"/>
      <c r="BP29" s="447"/>
      <c r="BQ29" s="447"/>
      <c r="BR29" s="447"/>
      <c r="BS29" s="447"/>
      <c r="BT29" s="447"/>
      <c r="BU29" s="448"/>
      <c r="BV29" s="446">
        <v>683355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97.2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13959405</v>
      </c>
      <c r="BO30" s="620"/>
      <c r="BP30" s="620"/>
      <c r="BQ30" s="620"/>
      <c r="BR30" s="620"/>
      <c r="BS30" s="620"/>
      <c r="BT30" s="620"/>
      <c r="BU30" s="621"/>
      <c r="BV30" s="619">
        <v>15722651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186</v>
      </c>
      <c r="V33" s="470"/>
      <c r="W33" s="435" t="s">
        <v>188</v>
      </c>
      <c r="X33" s="435"/>
      <c r="Y33" s="435"/>
      <c r="Z33" s="435"/>
      <c r="AA33" s="435"/>
      <c r="AB33" s="435"/>
      <c r="AC33" s="435"/>
      <c r="AD33" s="435"/>
      <c r="AE33" s="435"/>
      <c r="AF33" s="435"/>
      <c r="AG33" s="435"/>
      <c r="AH33" s="435"/>
      <c r="AI33" s="435"/>
      <c r="AJ33" s="435"/>
      <c r="AK33" s="435"/>
      <c r="AL33" s="195"/>
      <c r="AM33" s="470" t="s">
        <v>189</v>
      </c>
      <c r="AN33" s="470"/>
      <c r="AO33" s="435" t="s">
        <v>187</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193</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IF('各会計、関係団体の財政状況及び健全化判断比率'!B33="","",'各会計、関係団体の財政状況及び健全化判断比率'!B33)</f>
        <v>交通事業特別会計</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塩釜地区消防事務組合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塩釜港開発</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公共用地先行取得事業特別会計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IF('各会計、関係団体の財政状況及び健全化判断比率'!B32="","",'各会計、関係団体の財政状況及び健全化判断比率'!B32)</f>
        <v>市立病院事業会計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IF('各会計、関係団体の財政状況及び健全化判断比率'!B34="","",'各会計、関係団体の財政状況及び健全化判断比率'!B34)</f>
        <v>魚市場事業特別会計</v>
      </c>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宮城県後期高齢者医療広域連合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北浜地区復興土地区画整理事業特別会計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IF('各会計、関係団体の財政状況及び健全化判断比率'!B35="","",'各会計、関係団体の財政状況及び健全化判断比率'!B35)</f>
        <v>下水道事業特別会計</v>
      </c>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藤倉地区復興土地区画整理事業特別会計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13</v>
      </c>
      <c r="BF37" s="632"/>
      <c r="BG37" s="633" t="str">
        <f>IF('各会計、関係団体の財政状況及び健全化判断比率'!B36="","",'各会計、関係団体の財政状況及び健全化判断比率'!B36)</f>
        <v>漁業集落排水事業特別会計</v>
      </c>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TuRl8p8b2Ppd79EKDeq8tEkcftDnPbwnufcyJdqrY1Jr21ABlu75Ll0i6jlioS/KQL6AvI5gp6mnyrjlPMvJg==" saltValue="K4rQ55HEfarD019UOxHK1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7" t="s">
        <v>561</v>
      </c>
      <c r="D34" s="1227"/>
      <c r="E34" s="1228"/>
      <c r="F34" s="32">
        <v>10.39</v>
      </c>
      <c r="G34" s="33">
        <v>11.37</v>
      </c>
      <c r="H34" s="33">
        <v>11.9</v>
      </c>
      <c r="I34" s="33">
        <v>11.86</v>
      </c>
      <c r="J34" s="34">
        <v>11.3</v>
      </c>
      <c r="K34" s="22"/>
      <c r="L34" s="22"/>
      <c r="M34" s="22"/>
      <c r="N34" s="22"/>
      <c r="O34" s="22"/>
      <c r="P34" s="22"/>
    </row>
    <row r="35" spans="1:16" ht="39" customHeight="1" x14ac:dyDescent="0.15">
      <c r="A35" s="22"/>
      <c r="B35" s="35"/>
      <c r="C35" s="1221" t="s">
        <v>562</v>
      </c>
      <c r="D35" s="1222"/>
      <c r="E35" s="1223"/>
      <c r="F35" s="36">
        <v>11.47</v>
      </c>
      <c r="G35" s="37">
        <v>12.24</v>
      </c>
      <c r="H35" s="37">
        <v>17.55</v>
      </c>
      <c r="I35" s="37">
        <v>6.68</v>
      </c>
      <c r="J35" s="38">
        <v>6.46</v>
      </c>
      <c r="K35" s="22"/>
      <c r="L35" s="22"/>
      <c r="M35" s="22"/>
      <c r="N35" s="22"/>
      <c r="O35" s="22"/>
      <c r="P35" s="22"/>
    </row>
    <row r="36" spans="1:16" ht="39" customHeight="1" x14ac:dyDescent="0.15">
      <c r="A36" s="22"/>
      <c r="B36" s="35"/>
      <c r="C36" s="1221" t="s">
        <v>563</v>
      </c>
      <c r="D36" s="1222"/>
      <c r="E36" s="1223"/>
      <c r="F36" s="36">
        <v>1.1000000000000001</v>
      </c>
      <c r="G36" s="37">
        <v>2.92</v>
      </c>
      <c r="H36" s="37">
        <v>1.53</v>
      </c>
      <c r="I36" s="37">
        <v>1.54</v>
      </c>
      <c r="J36" s="38">
        <v>1.57</v>
      </c>
      <c r="K36" s="22"/>
      <c r="L36" s="22"/>
      <c r="M36" s="22"/>
      <c r="N36" s="22"/>
      <c r="O36" s="22"/>
      <c r="P36" s="22"/>
    </row>
    <row r="37" spans="1:16" ht="39" customHeight="1" x14ac:dyDescent="0.15">
      <c r="A37" s="22"/>
      <c r="B37" s="35"/>
      <c r="C37" s="1221" t="s">
        <v>564</v>
      </c>
      <c r="D37" s="1222"/>
      <c r="E37" s="1223"/>
      <c r="F37" s="36">
        <v>0</v>
      </c>
      <c r="G37" s="37">
        <v>0</v>
      </c>
      <c r="H37" s="37">
        <v>0</v>
      </c>
      <c r="I37" s="37">
        <v>1.06</v>
      </c>
      <c r="J37" s="38">
        <v>0.26</v>
      </c>
      <c r="K37" s="22"/>
      <c r="L37" s="22"/>
      <c r="M37" s="22"/>
      <c r="N37" s="22"/>
      <c r="O37" s="22"/>
      <c r="P37" s="22"/>
    </row>
    <row r="38" spans="1:16" ht="39" customHeight="1" x14ac:dyDescent="0.15">
      <c r="A38" s="22"/>
      <c r="B38" s="35"/>
      <c r="C38" s="1221" t="s">
        <v>565</v>
      </c>
      <c r="D38" s="1222"/>
      <c r="E38" s="1223"/>
      <c r="F38" s="36">
        <v>0</v>
      </c>
      <c r="G38" s="37">
        <v>0</v>
      </c>
      <c r="H38" s="37">
        <v>0</v>
      </c>
      <c r="I38" s="37">
        <v>0.08</v>
      </c>
      <c r="J38" s="38">
        <v>0.11</v>
      </c>
      <c r="K38" s="22"/>
      <c r="L38" s="22"/>
      <c r="M38" s="22"/>
      <c r="N38" s="22"/>
      <c r="O38" s="22"/>
      <c r="P38" s="22"/>
    </row>
    <row r="39" spans="1:16" ht="39" customHeight="1" x14ac:dyDescent="0.15">
      <c r="A39" s="22"/>
      <c r="B39" s="35"/>
      <c r="C39" s="1221" t="s">
        <v>566</v>
      </c>
      <c r="D39" s="1222"/>
      <c r="E39" s="1223"/>
      <c r="F39" s="36">
        <v>0.09</v>
      </c>
      <c r="G39" s="37">
        <v>0.06</v>
      </c>
      <c r="H39" s="37">
        <v>0.11</v>
      </c>
      <c r="I39" s="37">
        <v>0.04</v>
      </c>
      <c r="J39" s="38">
        <v>0.04</v>
      </c>
      <c r="K39" s="22"/>
      <c r="L39" s="22"/>
      <c r="M39" s="22"/>
      <c r="N39" s="22"/>
      <c r="O39" s="22"/>
      <c r="P39" s="22"/>
    </row>
    <row r="40" spans="1:16" ht="39" customHeight="1" x14ac:dyDescent="0.15">
      <c r="A40" s="22"/>
      <c r="B40" s="35"/>
      <c r="C40" s="1221" t="s">
        <v>567</v>
      </c>
      <c r="D40" s="1222"/>
      <c r="E40" s="1223"/>
      <c r="F40" s="36">
        <v>0</v>
      </c>
      <c r="G40" s="37">
        <v>0</v>
      </c>
      <c r="H40" s="37">
        <v>0</v>
      </c>
      <c r="I40" s="37">
        <v>0</v>
      </c>
      <c r="J40" s="38">
        <v>0.02</v>
      </c>
      <c r="K40" s="22"/>
      <c r="L40" s="22"/>
      <c r="M40" s="22"/>
      <c r="N40" s="22"/>
      <c r="O40" s="22"/>
      <c r="P40" s="22"/>
    </row>
    <row r="41" spans="1:16" ht="39" customHeight="1" x14ac:dyDescent="0.15">
      <c r="A41" s="22"/>
      <c r="B41" s="35"/>
      <c r="C41" s="1221" t="s">
        <v>568</v>
      </c>
      <c r="D41" s="1222"/>
      <c r="E41" s="1223"/>
      <c r="F41" s="36">
        <v>0.01</v>
      </c>
      <c r="G41" s="37">
        <v>0.01</v>
      </c>
      <c r="H41" s="37">
        <v>0.02</v>
      </c>
      <c r="I41" s="37">
        <v>0.01</v>
      </c>
      <c r="J41" s="38">
        <v>0</v>
      </c>
      <c r="K41" s="22"/>
      <c r="L41" s="22"/>
      <c r="M41" s="22"/>
      <c r="N41" s="22"/>
      <c r="O41" s="22"/>
      <c r="P41" s="22"/>
    </row>
    <row r="42" spans="1:16" ht="39" customHeight="1" x14ac:dyDescent="0.15">
      <c r="A42" s="22"/>
      <c r="B42" s="39"/>
      <c r="C42" s="1221" t="s">
        <v>569</v>
      </c>
      <c r="D42" s="1222"/>
      <c r="E42" s="1223"/>
      <c r="F42" s="36" t="s">
        <v>511</v>
      </c>
      <c r="G42" s="37" t="s">
        <v>511</v>
      </c>
      <c r="H42" s="37" t="s">
        <v>511</v>
      </c>
      <c r="I42" s="37" t="s">
        <v>511</v>
      </c>
      <c r="J42" s="38" t="s">
        <v>511</v>
      </c>
      <c r="K42" s="22"/>
      <c r="L42" s="22"/>
      <c r="M42" s="22"/>
      <c r="N42" s="22"/>
      <c r="O42" s="22"/>
      <c r="P42" s="22"/>
    </row>
    <row r="43" spans="1:16" ht="39" customHeight="1" thickBot="1" x14ac:dyDescent="0.2">
      <c r="A43" s="22"/>
      <c r="B43" s="40"/>
      <c r="C43" s="1224" t="s">
        <v>570</v>
      </c>
      <c r="D43" s="1225"/>
      <c r="E43" s="1226"/>
      <c r="F43" s="41">
        <v>0</v>
      </c>
      <c r="G43" s="42">
        <v>0</v>
      </c>
      <c r="H43" s="42">
        <v>7.0000000000000007E-2</v>
      </c>
      <c r="I43" s="42">
        <v>0.21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D095UKmgrWvQbtS84UVcIbv4H4+WhJkgdsdBKvBaVBrfFodhSRMIZVHva+/622NOSNa3E/oQJAvgDCYjxNO1Q==" saltValue="4IHIQ6SONqVLKURPvljw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2405</v>
      </c>
      <c r="L45" s="60">
        <v>2299</v>
      </c>
      <c r="M45" s="60">
        <v>2284</v>
      </c>
      <c r="N45" s="60">
        <v>2250</v>
      </c>
      <c r="O45" s="61">
        <v>2219</v>
      </c>
      <c r="P45" s="48"/>
      <c r="Q45" s="48"/>
      <c r="R45" s="48"/>
      <c r="S45" s="48"/>
      <c r="T45" s="48"/>
      <c r="U45" s="48"/>
    </row>
    <row r="46" spans="1:21" ht="30.75" customHeight="1" x14ac:dyDescent="0.15">
      <c r="A46" s="48"/>
      <c r="B46" s="1239"/>
      <c r="C46" s="1240"/>
      <c r="D46" s="62"/>
      <c r="E46" s="1231" t="s">
        <v>13</v>
      </c>
      <c r="F46" s="1231"/>
      <c r="G46" s="1231"/>
      <c r="H46" s="1231"/>
      <c r="I46" s="1231"/>
      <c r="J46" s="1232"/>
      <c r="K46" s="63" t="s">
        <v>511</v>
      </c>
      <c r="L46" s="64" t="s">
        <v>511</v>
      </c>
      <c r="M46" s="64" t="s">
        <v>511</v>
      </c>
      <c r="N46" s="64" t="s">
        <v>511</v>
      </c>
      <c r="O46" s="65" t="s">
        <v>511</v>
      </c>
      <c r="P46" s="48"/>
      <c r="Q46" s="48"/>
      <c r="R46" s="48"/>
      <c r="S46" s="48"/>
      <c r="T46" s="48"/>
      <c r="U46" s="48"/>
    </row>
    <row r="47" spans="1:21" ht="30.75" customHeight="1" x14ac:dyDescent="0.15">
      <c r="A47" s="48"/>
      <c r="B47" s="1239"/>
      <c r="C47" s="1240"/>
      <c r="D47" s="62"/>
      <c r="E47" s="1231" t="s">
        <v>14</v>
      </c>
      <c r="F47" s="1231"/>
      <c r="G47" s="1231"/>
      <c r="H47" s="1231"/>
      <c r="I47" s="1231"/>
      <c r="J47" s="1232"/>
      <c r="K47" s="63" t="s">
        <v>511</v>
      </c>
      <c r="L47" s="64" t="s">
        <v>511</v>
      </c>
      <c r="M47" s="64" t="s">
        <v>511</v>
      </c>
      <c r="N47" s="64" t="s">
        <v>511</v>
      </c>
      <c r="O47" s="65" t="s">
        <v>511</v>
      </c>
      <c r="P47" s="48"/>
      <c r="Q47" s="48"/>
      <c r="R47" s="48"/>
      <c r="S47" s="48"/>
      <c r="T47" s="48"/>
      <c r="U47" s="48"/>
    </row>
    <row r="48" spans="1:21" ht="30.75" customHeight="1" x14ac:dyDescent="0.15">
      <c r="A48" s="48"/>
      <c r="B48" s="1239"/>
      <c r="C48" s="1240"/>
      <c r="D48" s="62"/>
      <c r="E48" s="1231" t="s">
        <v>15</v>
      </c>
      <c r="F48" s="1231"/>
      <c r="G48" s="1231"/>
      <c r="H48" s="1231"/>
      <c r="I48" s="1231"/>
      <c r="J48" s="1232"/>
      <c r="K48" s="63">
        <v>1407</v>
      </c>
      <c r="L48" s="64">
        <v>1251</v>
      </c>
      <c r="M48" s="64">
        <v>1294</v>
      </c>
      <c r="N48" s="64">
        <v>1376</v>
      </c>
      <c r="O48" s="65">
        <v>1089</v>
      </c>
      <c r="P48" s="48"/>
      <c r="Q48" s="48"/>
      <c r="R48" s="48"/>
      <c r="S48" s="48"/>
      <c r="T48" s="48"/>
      <c r="U48" s="48"/>
    </row>
    <row r="49" spans="1:21" ht="30.75" customHeight="1" x14ac:dyDescent="0.15">
      <c r="A49" s="48"/>
      <c r="B49" s="1239"/>
      <c r="C49" s="1240"/>
      <c r="D49" s="62"/>
      <c r="E49" s="1231" t="s">
        <v>16</v>
      </c>
      <c r="F49" s="1231"/>
      <c r="G49" s="1231"/>
      <c r="H49" s="1231"/>
      <c r="I49" s="1231"/>
      <c r="J49" s="1232"/>
      <c r="K49" s="63">
        <v>105</v>
      </c>
      <c r="L49" s="64">
        <v>12</v>
      </c>
      <c r="M49" s="64">
        <v>14</v>
      </c>
      <c r="N49" s="64">
        <v>17</v>
      </c>
      <c r="O49" s="65">
        <v>14</v>
      </c>
      <c r="P49" s="48"/>
      <c r="Q49" s="48"/>
      <c r="R49" s="48"/>
      <c r="S49" s="48"/>
      <c r="T49" s="48"/>
      <c r="U49" s="48"/>
    </row>
    <row r="50" spans="1:21" ht="30.75" customHeight="1" x14ac:dyDescent="0.15">
      <c r="A50" s="48"/>
      <c r="B50" s="1239"/>
      <c r="C50" s="1240"/>
      <c r="D50" s="62"/>
      <c r="E50" s="1231" t="s">
        <v>17</v>
      </c>
      <c r="F50" s="1231"/>
      <c r="G50" s="1231"/>
      <c r="H50" s="1231"/>
      <c r="I50" s="1231"/>
      <c r="J50" s="1232"/>
      <c r="K50" s="63">
        <v>15</v>
      </c>
      <c r="L50" s="64">
        <v>14</v>
      </c>
      <c r="M50" s="64">
        <v>11</v>
      </c>
      <c r="N50" s="64">
        <v>7</v>
      </c>
      <c r="O50" s="65">
        <v>7</v>
      </c>
      <c r="P50" s="48"/>
      <c r="Q50" s="48"/>
      <c r="R50" s="48"/>
      <c r="S50" s="48"/>
      <c r="T50" s="48"/>
      <c r="U50" s="48"/>
    </row>
    <row r="51" spans="1:21" ht="30.75" customHeight="1" x14ac:dyDescent="0.15">
      <c r="A51" s="48"/>
      <c r="B51" s="1241"/>
      <c r="C51" s="1242"/>
      <c r="D51" s="66"/>
      <c r="E51" s="1231" t="s">
        <v>18</v>
      </c>
      <c r="F51" s="1231"/>
      <c r="G51" s="1231"/>
      <c r="H51" s="1231"/>
      <c r="I51" s="1231"/>
      <c r="J51" s="1232"/>
      <c r="K51" s="63" t="s">
        <v>511</v>
      </c>
      <c r="L51" s="64" t="s">
        <v>511</v>
      </c>
      <c r="M51" s="64" t="s">
        <v>511</v>
      </c>
      <c r="N51" s="64" t="s">
        <v>511</v>
      </c>
      <c r="O51" s="65" t="s">
        <v>511</v>
      </c>
      <c r="P51" s="48"/>
      <c r="Q51" s="48"/>
      <c r="R51" s="48"/>
      <c r="S51" s="48"/>
      <c r="T51" s="48"/>
      <c r="U51" s="48"/>
    </row>
    <row r="52" spans="1:21" ht="30.75" customHeight="1" x14ac:dyDescent="0.15">
      <c r="A52" s="48"/>
      <c r="B52" s="1229" t="s">
        <v>19</v>
      </c>
      <c r="C52" s="1230"/>
      <c r="D52" s="66"/>
      <c r="E52" s="1231" t="s">
        <v>20</v>
      </c>
      <c r="F52" s="1231"/>
      <c r="G52" s="1231"/>
      <c r="H52" s="1231"/>
      <c r="I52" s="1231"/>
      <c r="J52" s="1232"/>
      <c r="K52" s="63">
        <v>2691</v>
      </c>
      <c r="L52" s="64">
        <v>2644</v>
      </c>
      <c r="M52" s="64">
        <v>2480</v>
      </c>
      <c r="N52" s="64">
        <v>2580</v>
      </c>
      <c r="O52" s="65">
        <v>2660</v>
      </c>
      <c r="P52" s="48"/>
      <c r="Q52" s="48"/>
      <c r="R52" s="48"/>
      <c r="S52" s="48"/>
      <c r="T52" s="48"/>
      <c r="U52" s="48"/>
    </row>
    <row r="53" spans="1:21" ht="30.75" customHeight="1" thickBot="1" x14ac:dyDescent="0.2">
      <c r="A53" s="48"/>
      <c r="B53" s="1233" t="s">
        <v>21</v>
      </c>
      <c r="C53" s="1234"/>
      <c r="D53" s="67"/>
      <c r="E53" s="1235" t="s">
        <v>22</v>
      </c>
      <c r="F53" s="1235"/>
      <c r="G53" s="1235"/>
      <c r="H53" s="1235"/>
      <c r="I53" s="1235"/>
      <c r="J53" s="1236"/>
      <c r="K53" s="68">
        <v>1241</v>
      </c>
      <c r="L53" s="69">
        <v>932</v>
      </c>
      <c r="M53" s="69">
        <v>1123</v>
      </c>
      <c r="N53" s="69">
        <v>1070</v>
      </c>
      <c r="O53" s="70">
        <v>669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oYTU23DjHy7XadSoFDIseEspddvWTLhwcaICHpRfHLQKXG67z7Ff+K18rtHILaHLDSa5jovnwtAduaR3bKTmQ==" saltValue="YjRa1byQWkJo3rDxpVzFt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45" t="s">
        <v>24</v>
      </c>
      <c r="C41" s="1246"/>
      <c r="D41" s="81"/>
      <c r="E41" s="1251" t="s">
        <v>25</v>
      </c>
      <c r="F41" s="1251"/>
      <c r="G41" s="1251"/>
      <c r="H41" s="1252"/>
      <c r="I41" s="82">
        <v>21818</v>
      </c>
      <c r="J41" s="83">
        <v>21610</v>
      </c>
      <c r="K41" s="83">
        <v>20645</v>
      </c>
      <c r="L41" s="83">
        <v>20640</v>
      </c>
      <c r="M41" s="84">
        <v>19534</v>
      </c>
    </row>
    <row r="42" spans="2:13" ht="27.75" customHeight="1" x14ac:dyDescent="0.15">
      <c r="B42" s="1247"/>
      <c r="C42" s="1248"/>
      <c r="D42" s="85"/>
      <c r="E42" s="1253" t="s">
        <v>26</v>
      </c>
      <c r="F42" s="1253"/>
      <c r="G42" s="1253"/>
      <c r="H42" s="1254"/>
      <c r="I42" s="86">
        <v>54</v>
      </c>
      <c r="J42" s="87">
        <v>40</v>
      </c>
      <c r="K42" s="87">
        <v>29</v>
      </c>
      <c r="L42" s="87">
        <v>22</v>
      </c>
      <c r="M42" s="88">
        <v>15</v>
      </c>
    </row>
    <row r="43" spans="2:13" ht="27.75" customHeight="1" x14ac:dyDescent="0.15">
      <c r="B43" s="1247"/>
      <c r="C43" s="1248"/>
      <c r="D43" s="85"/>
      <c r="E43" s="1253" t="s">
        <v>27</v>
      </c>
      <c r="F43" s="1253"/>
      <c r="G43" s="1253"/>
      <c r="H43" s="1254"/>
      <c r="I43" s="86">
        <v>18542</v>
      </c>
      <c r="J43" s="87">
        <v>17710</v>
      </c>
      <c r="K43" s="87">
        <v>16800</v>
      </c>
      <c r="L43" s="87">
        <v>17699</v>
      </c>
      <c r="M43" s="88">
        <v>16646</v>
      </c>
    </row>
    <row r="44" spans="2:13" ht="27.75" customHeight="1" x14ac:dyDescent="0.15">
      <c r="B44" s="1247"/>
      <c r="C44" s="1248"/>
      <c r="D44" s="85"/>
      <c r="E44" s="1253" t="s">
        <v>28</v>
      </c>
      <c r="F44" s="1253"/>
      <c r="G44" s="1253"/>
      <c r="H44" s="1254"/>
      <c r="I44" s="86">
        <v>68</v>
      </c>
      <c r="J44" s="87">
        <v>73</v>
      </c>
      <c r="K44" s="87">
        <v>73</v>
      </c>
      <c r="L44" s="87">
        <v>65</v>
      </c>
      <c r="M44" s="88">
        <v>126</v>
      </c>
    </row>
    <row r="45" spans="2:13" ht="27.75" customHeight="1" x14ac:dyDescent="0.15">
      <c r="B45" s="1247"/>
      <c r="C45" s="1248"/>
      <c r="D45" s="85"/>
      <c r="E45" s="1253" t="s">
        <v>29</v>
      </c>
      <c r="F45" s="1253"/>
      <c r="G45" s="1253"/>
      <c r="H45" s="1254"/>
      <c r="I45" s="86">
        <v>3665</v>
      </c>
      <c r="J45" s="87">
        <v>4749</v>
      </c>
      <c r="K45" s="87">
        <v>4349</v>
      </c>
      <c r="L45" s="87">
        <v>4288</v>
      </c>
      <c r="M45" s="88">
        <v>4106</v>
      </c>
    </row>
    <row r="46" spans="2:13" ht="27.75" customHeight="1" x14ac:dyDescent="0.15">
      <c r="B46" s="1247"/>
      <c r="C46" s="1248"/>
      <c r="D46" s="89"/>
      <c r="E46" s="1253" t="s">
        <v>30</v>
      </c>
      <c r="F46" s="1253"/>
      <c r="G46" s="1253"/>
      <c r="H46" s="1254"/>
      <c r="I46" s="86">
        <v>202</v>
      </c>
      <c r="J46" s="87">
        <v>205</v>
      </c>
      <c r="K46" s="87">
        <v>54</v>
      </c>
      <c r="L46" s="87">
        <v>191</v>
      </c>
      <c r="M46" s="88">
        <v>92</v>
      </c>
    </row>
    <row r="47" spans="2:13" ht="27.75" customHeight="1" x14ac:dyDescent="0.15">
      <c r="B47" s="1247"/>
      <c r="C47" s="1248"/>
      <c r="D47" s="90"/>
      <c r="E47" s="1255" t="s">
        <v>31</v>
      </c>
      <c r="F47" s="1256"/>
      <c r="G47" s="1256"/>
      <c r="H47" s="1257"/>
      <c r="I47" s="86" t="s">
        <v>511</v>
      </c>
      <c r="J47" s="87" t="s">
        <v>511</v>
      </c>
      <c r="K47" s="87" t="s">
        <v>511</v>
      </c>
      <c r="L47" s="87" t="s">
        <v>511</v>
      </c>
      <c r="M47" s="88" t="s">
        <v>511</v>
      </c>
    </row>
    <row r="48" spans="2:13" ht="27.75" customHeight="1" x14ac:dyDescent="0.15">
      <c r="B48" s="1247"/>
      <c r="C48" s="1248"/>
      <c r="D48" s="85"/>
      <c r="E48" s="1253" t="s">
        <v>32</v>
      </c>
      <c r="F48" s="1253"/>
      <c r="G48" s="1253"/>
      <c r="H48" s="1254"/>
      <c r="I48" s="86" t="s">
        <v>511</v>
      </c>
      <c r="J48" s="87" t="s">
        <v>511</v>
      </c>
      <c r="K48" s="87" t="s">
        <v>511</v>
      </c>
      <c r="L48" s="87" t="s">
        <v>511</v>
      </c>
      <c r="M48" s="88" t="s">
        <v>511</v>
      </c>
    </row>
    <row r="49" spans="2:13" ht="27.75" customHeight="1" x14ac:dyDescent="0.15">
      <c r="B49" s="1249"/>
      <c r="C49" s="1250"/>
      <c r="D49" s="85"/>
      <c r="E49" s="1253" t="s">
        <v>33</v>
      </c>
      <c r="F49" s="1253"/>
      <c r="G49" s="1253"/>
      <c r="H49" s="1254"/>
      <c r="I49" s="86" t="s">
        <v>511</v>
      </c>
      <c r="J49" s="87" t="s">
        <v>511</v>
      </c>
      <c r="K49" s="87" t="s">
        <v>511</v>
      </c>
      <c r="L49" s="87" t="s">
        <v>511</v>
      </c>
      <c r="M49" s="88" t="s">
        <v>511</v>
      </c>
    </row>
    <row r="50" spans="2:13" ht="27.75" customHeight="1" x14ac:dyDescent="0.15">
      <c r="B50" s="1258" t="s">
        <v>34</v>
      </c>
      <c r="C50" s="1259"/>
      <c r="D50" s="91"/>
      <c r="E50" s="1253" t="s">
        <v>35</v>
      </c>
      <c r="F50" s="1253"/>
      <c r="G50" s="1253"/>
      <c r="H50" s="1254"/>
      <c r="I50" s="86">
        <v>5621</v>
      </c>
      <c r="J50" s="87">
        <v>5494</v>
      </c>
      <c r="K50" s="87">
        <v>6689</v>
      </c>
      <c r="L50" s="87">
        <v>7148</v>
      </c>
      <c r="M50" s="88">
        <v>7650</v>
      </c>
    </row>
    <row r="51" spans="2:13" ht="27.75" customHeight="1" x14ac:dyDescent="0.15">
      <c r="B51" s="1247"/>
      <c r="C51" s="1248"/>
      <c r="D51" s="85"/>
      <c r="E51" s="1253" t="s">
        <v>36</v>
      </c>
      <c r="F51" s="1253"/>
      <c r="G51" s="1253"/>
      <c r="H51" s="1254"/>
      <c r="I51" s="86">
        <v>6200</v>
      </c>
      <c r="J51" s="87">
        <v>6098</v>
      </c>
      <c r="K51" s="87">
        <v>5652</v>
      </c>
      <c r="L51" s="87">
        <v>6085</v>
      </c>
      <c r="M51" s="88">
        <v>6095</v>
      </c>
    </row>
    <row r="52" spans="2:13" ht="27.75" customHeight="1" x14ac:dyDescent="0.15">
      <c r="B52" s="1249"/>
      <c r="C52" s="1250"/>
      <c r="D52" s="85"/>
      <c r="E52" s="1253" t="s">
        <v>37</v>
      </c>
      <c r="F52" s="1253"/>
      <c r="G52" s="1253"/>
      <c r="H52" s="1254"/>
      <c r="I52" s="86">
        <v>29300</v>
      </c>
      <c r="J52" s="87">
        <v>28581</v>
      </c>
      <c r="K52" s="87">
        <v>27775</v>
      </c>
      <c r="L52" s="87">
        <v>26824</v>
      </c>
      <c r="M52" s="88">
        <v>25882</v>
      </c>
    </row>
    <row r="53" spans="2:13" ht="27.75" customHeight="1" thickBot="1" x14ac:dyDescent="0.2">
      <c r="B53" s="1260" t="s">
        <v>38</v>
      </c>
      <c r="C53" s="1261"/>
      <c r="D53" s="92"/>
      <c r="E53" s="1262" t="s">
        <v>39</v>
      </c>
      <c r="F53" s="1262"/>
      <c r="G53" s="1262"/>
      <c r="H53" s="1263"/>
      <c r="I53" s="93">
        <v>3228</v>
      </c>
      <c r="J53" s="94">
        <v>4214</v>
      </c>
      <c r="K53" s="94">
        <v>1835</v>
      </c>
      <c r="L53" s="94">
        <v>2848</v>
      </c>
      <c r="M53" s="95">
        <v>892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phX2EWDVPspvUItg4C63Wp4kbjac+G3GVgH83dwoppU6zsAg0rGk3ofxsEm5aTR1psUbeTLNjTr26Jg1fu2Lw==" saltValue="FZfncscNC+whil05+CoO3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72" t="s">
        <v>42</v>
      </c>
      <c r="D55" s="1272"/>
      <c r="E55" s="1273"/>
      <c r="F55" s="107">
        <v>1785</v>
      </c>
      <c r="G55" s="107">
        <v>1787</v>
      </c>
      <c r="H55" s="108">
        <v>1805</v>
      </c>
    </row>
    <row r="56" spans="2:8" ht="52.5" customHeight="1" x14ac:dyDescent="0.15">
      <c r="B56" s="109"/>
      <c r="C56" s="1274" t="s">
        <v>43</v>
      </c>
      <c r="D56" s="1274"/>
      <c r="E56" s="1275"/>
      <c r="F56" s="110">
        <v>682</v>
      </c>
      <c r="G56" s="110">
        <v>683</v>
      </c>
      <c r="H56" s="111">
        <v>482</v>
      </c>
    </row>
    <row r="57" spans="2:8" ht="53.25" customHeight="1" x14ac:dyDescent="0.15">
      <c r="B57" s="109"/>
      <c r="C57" s="1276" t="s">
        <v>44</v>
      </c>
      <c r="D57" s="1276"/>
      <c r="E57" s="1277"/>
      <c r="F57" s="112">
        <v>25840</v>
      </c>
      <c r="G57" s="112">
        <v>15723</v>
      </c>
      <c r="H57" s="113">
        <v>13959</v>
      </c>
    </row>
    <row r="58" spans="2:8" ht="45.75" customHeight="1" x14ac:dyDescent="0.15">
      <c r="B58" s="114"/>
      <c r="C58" s="1264" t="s">
        <v>583</v>
      </c>
      <c r="D58" s="1265"/>
      <c r="E58" s="1266"/>
      <c r="F58" s="115">
        <v>20673</v>
      </c>
      <c r="G58" s="115">
        <v>10593</v>
      </c>
      <c r="H58" s="116">
        <v>8455</v>
      </c>
    </row>
    <row r="59" spans="2:8" ht="45.75" customHeight="1" x14ac:dyDescent="0.15">
      <c r="B59" s="114"/>
      <c r="C59" s="1264" t="s">
        <v>580</v>
      </c>
      <c r="D59" s="1265"/>
      <c r="E59" s="1266"/>
      <c r="F59" s="115">
        <v>3464</v>
      </c>
      <c r="G59" s="115">
        <v>3264</v>
      </c>
      <c r="H59" s="116">
        <v>3659</v>
      </c>
    </row>
    <row r="60" spans="2:8" ht="45.75" customHeight="1" x14ac:dyDescent="0.15">
      <c r="B60" s="114"/>
      <c r="C60" s="1264" t="s">
        <v>581</v>
      </c>
      <c r="D60" s="1265"/>
      <c r="E60" s="1266"/>
      <c r="F60" s="115">
        <v>995</v>
      </c>
      <c r="G60" s="115">
        <v>996</v>
      </c>
      <c r="H60" s="116">
        <v>997</v>
      </c>
    </row>
    <row r="61" spans="2:8" ht="45.75" customHeight="1" x14ac:dyDescent="0.15">
      <c r="B61" s="114"/>
      <c r="C61" s="1264" t="s">
        <v>582</v>
      </c>
      <c r="D61" s="1265"/>
      <c r="E61" s="1266"/>
      <c r="F61" s="115">
        <v>569</v>
      </c>
      <c r="G61" s="115">
        <v>730</v>
      </c>
      <c r="H61" s="116">
        <v>708</v>
      </c>
    </row>
    <row r="62" spans="2:8" ht="45.75" customHeight="1" thickBot="1" x14ac:dyDescent="0.2">
      <c r="B62" s="117"/>
      <c r="C62" s="1267" t="s">
        <v>579</v>
      </c>
      <c r="D62" s="1268"/>
      <c r="E62" s="1269"/>
      <c r="F62" s="118">
        <v>81</v>
      </c>
      <c r="G62" s="118">
        <v>81</v>
      </c>
      <c r="H62" s="119">
        <v>81</v>
      </c>
    </row>
    <row r="63" spans="2:8" ht="52.5" customHeight="1" thickBot="1" x14ac:dyDescent="0.2">
      <c r="B63" s="120"/>
      <c r="C63" s="1270" t="s">
        <v>45</v>
      </c>
      <c r="D63" s="1270"/>
      <c r="E63" s="1271"/>
      <c r="F63" s="121">
        <v>28307</v>
      </c>
      <c r="G63" s="121">
        <v>18193</v>
      </c>
      <c r="H63" s="122">
        <v>16246</v>
      </c>
    </row>
    <row r="64" spans="2:8" ht="15" customHeight="1" x14ac:dyDescent="0.15"/>
    <row r="65" ht="0" hidden="1" customHeight="1" x14ac:dyDescent="0.15"/>
    <row r="66" ht="0" hidden="1" customHeight="1" x14ac:dyDescent="0.15"/>
  </sheetData>
  <sheetProtection algorithmName="SHA-512" hashValue="GwkoJ/vf7GVcj7y8ldjItOeN8npOERNFjLwZ1X5DWW7cxGxOWGvi/4pmIpFhzKLj9cVtSyZwk0o4f/cIQdNVhQ==" saltValue="A3xDWn73rGpuasYKgRk7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6" t="s">
        <v>599</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374"/>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374"/>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374"/>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374"/>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591</v>
      </c>
    </row>
    <row r="50" spans="1:109" x14ac:dyDescent="0.15">
      <c r="B50" s="374"/>
      <c r="G50" s="1278"/>
      <c r="H50" s="1278"/>
      <c r="I50" s="1278"/>
      <c r="J50" s="1278"/>
      <c r="K50" s="384"/>
      <c r="L50" s="384"/>
      <c r="M50" s="385"/>
      <c r="N50" s="385"/>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84" t="s">
        <v>553</v>
      </c>
      <c r="BQ50" s="1284"/>
      <c r="BR50" s="1284"/>
      <c r="BS50" s="1284"/>
      <c r="BT50" s="1284"/>
      <c r="BU50" s="1284"/>
      <c r="BV50" s="1284"/>
      <c r="BW50" s="1284"/>
      <c r="BX50" s="1284" t="s">
        <v>554</v>
      </c>
      <c r="BY50" s="1284"/>
      <c r="BZ50" s="1284"/>
      <c r="CA50" s="1284"/>
      <c r="CB50" s="1284"/>
      <c r="CC50" s="1284"/>
      <c r="CD50" s="1284"/>
      <c r="CE50" s="1284"/>
      <c r="CF50" s="1284" t="s">
        <v>555</v>
      </c>
      <c r="CG50" s="1284"/>
      <c r="CH50" s="1284"/>
      <c r="CI50" s="1284"/>
      <c r="CJ50" s="1284"/>
      <c r="CK50" s="1284"/>
      <c r="CL50" s="1284"/>
      <c r="CM50" s="1284"/>
      <c r="CN50" s="1284" t="s">
        <v>556</v>
      </c>
      <c r="CO50" s="1284"/>
      <c r="CP50" s="1284"/>
      <c r="CQ50" s="1284"/>
      <c r="CR50" s="1284"/>
      <c r="CS50" s="1284"/>
      <c r="CT50" s="1284"/>
      <c r="CU50" s="1284"/>
      <c r="CV50" s="1284" t="s">
        <v>557</v>
      </c>
      <c r="CW50" s="1284"/>
      <c r="CX50" s="1284"/>
      <c r="CY50" s="1284"/>
      <c r="CZ50" s="1284"/>
      <c r="DA50" s="1284"/>
      <c r="DB50" s="1284"/>
      <c r="DC50" s="1284"/>
    </row>
    <row r="51" spans="1:109" ht="13.5" customHeight="1" x14ac:dyDescent="0.15">
      <c r="B51" s="374"/>
      <c r="G51" s="1296"/>
      <c r="H51" s="1296"/>
      <c r="I51" s="1300"/>
      <c r="J51" s="1300"/>
      <c r="K51" s="1285"/>
      <c r="L51" s="1285"/>
      <c r="M51" s="1285"/>
      <c r="N51" s="1285"/>
      <c r="AM51" s="383"/>
      <c r="AN51" s="1283" t="s">
        <v>592</v>
      </c>
      <c r="AO51" s="1283"/>
      <c r="AP51" s="1283"/>
      <c r="AQ51" s="1283"/>
      <c r="AR51" s="1283"/>
      <c r="AS51" s="1283"/>
      <c r="AT51" s="1283"/>
      <c r="AU51" s="1283"/>
      <c r="AV51" s="1283"/>
      <c r="AW51" s="1283"/>
      <c r="AX51" s="1283"/>
      <c r="AY51" s="1283"/>
      <c r="AZ51" s="1283"/>
      <c r="BA51" s="1283"/>
      <c r="BB51" s="1283" t="s">
        <v>593</v>
      </c>
      <c r="BC51" s="1283"/>
      <c r="BD51" s="1283"/>
      <c r="BE51" s="1283"/>
      <c r="BF51" s="1283"/>
      <c r="BG51" s="1283"/>
      <c r="BH51" s="1283"/>
      <c r="BI51" s="1283"/>
      <c r="BJ51" s="1283"/>
      <c r="BK51" s="1283"/>
      <c r="BL51" s="1283"/>
      <c r="BM51" s="1283"/>
      <c r="BN51" s="1283"/>
      <c r="BO51" s="1283"/>
      <c r="BP51" s="1295"/>
      <c r="BQ51" s="1280"/>
      <c r="BR51" s="1280"/>
      <c r="BS51" s="1280"/>
      <c r="BT51" s="1280"/>
      <c r="BU51" s="1280"/>
      <c r="BV51" s="1280"/>
      <c r="BW51" s="1280"/>
      <c r="BX51" s="1295"/>
      <c r="BY51" s="1280"/>
      <c r="BZ51" s="1280"/>
      <c r="CA51" s="1280"/>
      <c r="CB51" s="1280"/>
      <c r="CC51" s="1280"/>
      <c r="CD51" s="1280"/>
      <c r="CE51" s="1280"/>
      <c r="CF51" s="1295"/>
      <c r="CG51" s="1280"/>
      <c r="CH51" s="1280"/>
      <c r="CI51" s="1280"/>
      <c r="CJ51" s="1280"/>
      <c r="CK51" s="1280"/>
      <c r="CL51" s="1280"/>
      <c r="CM51" s="1280"/>
      <c r="CN51" s="1280">
        <v>28.8</v>
      </c>
      <c r="CO51" s="1280"/>
      <c r="CP51" s="1280"/>
      <c r="CQ51" s="1280"/>
      <c r="CR51" s="1280"/>
      <c r="CS51" s="1280"/>
      <c r="CT51" s="1280"/>
      <c r="CU51" s="1280"/>
      <c r="CV51" s="1295"/>
      <c r="CW51" s="1280"/>
      <c r="CX51" s="1280"/>
      <c r="CY51" s="1280"/>
      <c r="CZ51" s="1280"/>
      <c r="DA51" s="1280"/>
      <c r="DB51" s="1280"/>
      <c r="DC51" s="1280"/>
    </row>
    <row r="52" spans="1:109" x14ac:dyDescent="0.15">
      <c r="B52" s="374"/>
      <c r="G52" s="1296"/>
      <c r="H52" s="1296"/>
      <c r="I52" s="1300"/>
      <c r="J52" s="1300"/>
      <c r="K52" s="1285"/>
      <c r="L52" s="1285"/>
      <c r="M52" s="1285"/>
      <c r="N52" s="1285"/>
      <c r="AM52" s="383"/>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6"/>
      <c r="H53" s="1296"/>
      <c r="I53" s="1278"/>
      <c r="J53" s="1278"/>
      <c r="K53" s="1285"/>
      <c r="L53" s="1285"/>
      <c r="M53" s="1285"/>
      <c r="N53" s="1285"/>
      <c r="AM53" s="383"/>
      <c r="AN53" s="1283"/>
      <c r="AO53" s="1283"/>
      <c r="AP53" s="1283"/>
      <c r="AQ53" s="1283"/>
      <c r="AR53" s="1283"/>
      <c r="AS53" s="1283"/>
      <c r="AT53" s="1283"/>
      <c r="AU53" s="1283"/>
      <c r="AV53" s="1283"/>
      <c r="AW53" s="1283"/>
      <c r="AX53" s="1283"/>
      <c r="AY53" s="1283"/>
      <c r="AZ53" s="1283"/>
      <c r="BA53" s="1283"/>
      <c r="BB53" s="1283" t="s">
        <v>594</v>
      </c>
      <c r="BC53" s="1283"/>
      <c r="BD53" s="1283"/>
      <c r="BE53" s="1283"/>
      <c r="BF53" s="1283"/>
      <c r="BG53" s="1283"/>
      <c r="BH53" s="1283"/>
      <c r="BI53" s="1283"/>
      <c r="BJ53" s="1283"/>
      <c r="BK53" s="1283"/>
      <c r="BL53" s="1283"/>
      <c r="BM53" s="1283"/>
      <c r="BN53" s="1283"/>
      <c r="BO53" s="1283"/>
      <c r="BP53" s="1295"/>
      <c r="BQ53" s="1280"/>
      <c r="BR53" s="1280"/>
      <c r="BS53" s="1280"/>
      <c r="BT53" s="1280"/>
      <c r="BU53" s="1280"/>
      <c r="BV53" s="1280"/>
      <c r="BW53" s="1280"/>
      <c r="BX53" s="1295"/>
      <c r="BY53" s="1280"/>
      <c r="BZ53" s="1280"/>
      <c r="CA53" s="1280"/>
      <c r="CB53" s="1280"/>
      <c r="CC53" s="1280"/>
      <c r="CD53" s="1280"/>
      <c r="CE53" s="1280"/>
      <c r="CF53" s="1295"/>
      <c r="CG53" s="1280"/>
      <c r="CH53" s="1280"/>
      <c r="CI53" s="1280"/>
      <c r="CJ53" s="1280"/>
      <c r="CK53" s="1280"/>
      <c r="CL53" s="1280"/>
      <c r="CM53" s="1280"/>
      <c r="CN53" s="1280">
        <v>41.1</v>
      </c>
      <c r="CO53" s="1280"/>
      <c r="CP53" s="1280"/>
      <c r="CQ53" s="1280"/>
      <c r="CR53" s="1280"/>
      <c r="CS53" s="1280"/>
      <c r="CT53" s="1280"/>
      <c r="CU53" s="1280"/>
      <c r="CV53" s="1295"/>
      <c r="CW53" s="1280"/>
      <c r="CX53" s="1280"/>
      <c r="CY53" s="1280"/>
      <c r="CZ53" s="1280"/>
      <c r="DA53" s="1280"/>
      <c r="DB53" s="1280"/>
      <c r="DC53" s="1280"/>
    </row>
    <row r="54" spans="1:109" x14ac:dyDescent="0.15">
      <c r="A54" s="382"/>
      <c r="B54" s="374"/>
      <c r="G54" s="1296"/>
      <c r="H54" s="1296"/>
      <c r="I54" s="1278"/>
      <c r="J54" s="1278"/>
      <c r="K54" s="1285"/>
      <c r="L54" s="1285"/>
      <c r="M54" s="1285"/>
      <c r="N54" s="1285"/>
      <c r="AM54" s="383"/>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8"/>
      <c r="H55" s="1278"/>
      <c r="I55" s="1278"/>
      <c r="J55" s="1278"/>
      <c r="K55" s="1285"/>
      <c r="L55" s="1285"/>
      <c r="M55" s="1285"/>
      <c r="N55" s="1285"/>
      <c r="AN55" s="1284" t="s">
        <v>595</v>
      </c>
      <c r="AO55" s="1284"/>
      <c r="AP55" s="1284"/>
      <c r="AQ55" s="1284"/>
      <c r="AR55" s="1284"/>
      <c r="AS55" s="1284"/>
      <c r="AT55" s="1284"/>
      <c r="AU55" s="1284"/>
      <c r="AV55" s="1284"/>
      <c r="AW55" s="1284"/>
      <c r="AX55" s="1284"/>
      <c r="AY55" s="1284"/>
      <c r="AZ55" s="1284"/>
      <c r="BA55" s="1284"/>
      <c r="BB55" s="1283" t="s">
        <v>593</v>
      </c>
      <c r="BC55" s="1283"/>
      <c r="BD55" s="1283"/>
      <c r="BE55" s="1283"/>
      <c r="BF55" s="1283"/>
      <c r="BG55" s="1283"/>
      <c r="BH55" s="1283"/>
      <c r="BI55" s="1283"/>
      <c r="BJ55" s="1283"/>
      <c r="BK55" s="1283"/>
      <c r="BL55" s="1283"/>
      <c r="BM55" s="1283"/>
      <c r="BN55" s="1283"/>
      <c r="BO55" s="1283"/>
      <c r="BP55" s="1295"/>
      <c r="BQ55" s="1280"/>
      <c r="BR55" s="1280"/>
      <c r="BS55" s="1280"/>
      <c r="BT55" s="1280"/>
      <c r="BU55" s="1280"/>
      <c r="BV55" s="1280"/>
      <c r="BW55" s="1280"/>
      <c r="BX55" s="1295"/>
      <c r="BY55" s="1280"/>
      <c r="BZ55" s="1280"/>
      <c r="CA55" s="1280"/>
      <c r="CB55" s="1280"/>
      <c r="CC55" s="1280"/>
      <c r="CD55" s="1280"/>
      <c r="CE55" s="1280"/>
      <c r="CF55" s="1295"/>
      <c r="CG55" s="1280"/>
      <c r="CH55" s="1280"/>
      <c r="CI55" s="1280"/>
      <c r="CJ55" s="1280"/>
      <c r="CK55" s="1280"/>
      <c r="CL55" s="1280"/>
      <c r="CM55" s="1280"/>
      <c r="CN55" s="1280">
        <v>35.299999999999997</v>
      </c>
      <c r="CO55" s="1280"/>
      <c r="CP55" s="1280"/>
      <c r="CQ55" s="1280"/>
      <c r="CR55" s="1280"/>
      <c r="CS55" s="1280"/>
      <c r="CT55" s="1280"/>
      <c r="CU55" s="1280"/>
      <c r="CV55" s="1295"/>
      <c r="CW55" s="1280"/>
      <c r="CX55" s="1280"/>
      <c r="CY55" s="1280"/>
      <c r="CZ55" s="1280"/>
      <c r="DA55" s="1280"/>
      <c r="DB55" s="1280"/>
      <c r="DC55" s="1280"/>
    </row>
    <row r="56" spans="1:109" x14ac:dyDescent="0.15">
      <c r="A56" s="382"/>
      <c r="B56" s="374"/>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8"/>
      <c r="H57" s="1278"/>
      <c r="I57" s="1281"/>
      <c r="J57" s="1281"/>
      <c r="K57" s="1285"/>
      <c r="L57" s="1285"/>
      <c r="M57" s="1285"/>
      <c r="N57" s="1285"/>
      <c r="AM57" s="367"/>
      <c r="AN57" s="1284"/>
      <c r="AO57" s="1284"/>
      <c r="AP57" s="1284"/>
      <c r="AQ57" s="1284"/>
      <c r="AR57" s="1284"/>
      <c r="AS57" s="1284"/>
      <c r="AT57" s="1284"/>
      <c r="AU57" s="1284"/>
      <c r="AV57" s="1284"/>
      <c r="AW57" s="1284"/>
      <c r="AX57" s="1284"/>
      <c r="AY57" s="1284"/>
      <c r="AZ57" s="1284"/>
      <c r="BA57" s="1284"/>
      <c r="BB57" s="1283" t="s">
        <v>594</v>
      </c>
      <c r="BC57" s="1283"/>
      <c r="BD57" s="1283"/>
      <c r="BE57" s="1283"/>
      <c r="BF57" s="1283"/>
      <c r="BG57" s="1283"/>
      <c r="BH57" s="1283"/>
      <c r="BI57" s="1283"/>
      <c r="BJ57" s="1283"/>
      <c r="BK57" s="1283"/>
      <c r="BL57" s="1283"/>
      <c r="BM57" s="1283"/>
      <c r="BN57" s="1283"/>
      <c r="BO57" s="1283"/>
      <c r="BP57" s="1295"/>
      <c r="BQ57" s="1280"/>
      <c r="BR57" s="1280"/>
      <c r="BS57" s="1280"/>
      <c r="BT57" s="1280"/>
      <c r="BU57" s="1280"/>
      <c r="BV57" s="1280"/>
      <c r="BW57" s="1280"/>
      <c r="BX57" s="1295"/>
      <c r="BY57" s="1280"/>
      <c r="BZ57" s="1280"/>
      <c r="CA57" s="1280"/>
      <c r="CB57" s="1280"/>
      <c r="CC57" s="1280"/>
      <c r="CD57" s="1280"/>
      <c r="CE57" s="1280"/>
      <c r="CF57" s="1295"/>
      <c r="CG57" s="1280"/>
      <c r="CH57" s="1280"/>
      <c r="CI57" s="1280"/>
      <c r="CJ57" s="1280"/>
      <c r="CK57" s="1280"/>
      <c r="CL57" s="1280"/>
      <c r="CM57" s="1280"/>
      <c r="CN57" s="1280">
        <v>60.4</v>
      </c>
      <c r="CO57" s="1280"/>
      <c r="CP57" s="1280"/>
      <c r="CQ57" s="1280"/>
      <c r="CR57" s="1280"/>
      <c r="CS57" s="1280"/>
      <c r="CT57" s="1280"/>
      <c r="CU57" s="1280"/>
      <c r="CV57" s="1295"/>
      <c r="CW57" s="1280"/>
      <c r="CX57" s="1280"/>
      <c r="CY57" s="1280"/>
      <c r="CZ57" s="1280"/>
      <c r="DA57" s="1280"/>
      <c r="DB57" s="1280"/>
      <c r="DC57" s="1280"/>
      <c r="DD57" s="387"/>
      <c r="DE57" s="386"/>
    </row>
    <row r="58" spans="1:109" s="382" customFormat="1" x14ac:dyDescent="0.15">
      <c r="A58" s="367"/>
      <c r="B58" s="386"/>
      <c r="G58" s="1278"/>
      <c r="H58" s="1278"/>
      <c r="I58" s="1281"/>
      <c r="J58" s="1281"/>
      <c r="K58" s="1285"/>
      <c r="L58" s="1285"/>
      <c r="M58" s="1285"/>
      <c r="N58" s="1285"/>
      <c r="AM58" s="367"/>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596</v>
      </c>
    </row>
    <row r="64" spans="1:109" x14ac:dyDescent="0.15">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6" t="s">
        <v>600</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4"/>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4"/>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4"/>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4"/>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591</v>
      </c>
    </row>
    <row r="72" spans="2:107" x14ac:dyDescent="0.15">
      <c r="B72" s="374"/>
      <c r="G72" s="1278"/>
      <c r="H72" s="1278"/>
      <c r="I72" s="1278"/>
      <c r="J72" s="1278"/>
      <c r="K72" s="384"/>
      <c r="L72" s="384"/>
      <c r="M72" s="385"/>
      <c r="N72" s="385"/>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84" t="s">
        <v>553</v>
      </c>
      <c r="BQ72" s="1284"/>
      <c r="BR72" s="1284"/>
      <c r="BS72" s="1284"/>
      <c r="BT72" s="1284"/>
      <c r="BU72" s="1284"/>
      <c r="BV72" s="1284"/>
      <c r="BW72" s="1284"/>
      <c r="BX72" s="1284" t="s">
        <v>554</v>
      </c>
      <c r="BY72" s="1284"/>
      <c r="BZ72" s="1284"/>
      <c r="CA72" s="1284"/>
      <c r="CB72" s="1284"/>
      <c r="CC72" s="1284"/>
      <c r="CD72" s="1284"/>
      <c r="CE72" s="1284"/>
      <c r="CF72" s="1284" t="s">
        <v>555</v>
      </c>
      <c r="CG72" s="1284"/>
      <c r="CH72" s="1284"/>
      <c r="CI72" s="1284"/>
      <c r="CJ72" s="1284"/>
      <c r="CK72" s="1284"/>
      <c r="CL72" s="1284"/>
      <c r="CM72" s="1284"/>
      <c r="CN72" s="1284" t="s">
        <v>556</v>
      </c>
      <c r="CO72" s="1284"/>
      <c r="CP72" s="1284"/>
      <c r="CQ72" s="1284"/>
      <c r="CR72" s="1284"/>
      <c r="CS72" s="1284"/>
      <c r="CT72" s="1284"/>
      <c r="CU72" s="1284"/>
      <c r="CV72" s="1284" t="s">
        <v>557</v>
      </c>
      <c r="CW72" s="1284"/>
      <c r="CX72" s="1284"/>
      <c r="CY72" s="1284"/>
      <c r="CZ72" s="1284"/>
      <c r="DA72" s="1284"/>
      <c r="DB72" s="1284"/>
      <c r="DC72" s="1284"/>
    </row>
    <row r="73" spans="2:107" x14ac:dyDescent="0.15">
      <c r="B73" s="374"/>
      <c r="G73" s="1296"/>
      <c r="H73" s="1296"/>
      <c r="I73" s="1296"/>
      <c r="J73" s="1296"/>
      <c r="K73" s="1279"/>
      <c r="L73" s="1279"/>
      <c r="M73" s="1279"/>
      <c r="N73" s="1279"/>
      <c r="AM73" s="383"/>
      <c r="AN73" s="1283" t="s">
        <v>592</v>
      </c>
      <c r="AO73" s="1283"/>
      <c r="AP73" s="1283"/>
      <c r="AQ73" s="1283"/>
      <c r="AR73" s="1283"/>
      <c r="AS73" s="1283"/>
      <c r="AT73" s="1283"/>
      <c r="AU73" s="1283"/>
      <c r="AV73" s="1283"/>
      <c r="AW73" s="1283"/>
      <c r="AX73" s="1283"/>
      <c r="AY73" s="1283"/>
      <c r="AZ73" s="1283"/>
      <c r="BA73" s="1283"/>
      <c r="BB73" s="1283" t="s">
        <v>593</v>
      </c>
      <c r="BC73" s="1283"/>
      <c r="BD73" s="1283"/>
      <c r="BE73" s="1283"/>
      <c r="BF73" s="1283"/>
      <c r="BG73" s="1283"/>
      <c r="BH73" s="1283"/>
      <c r="BI73" s="1283"/>
      <c r="BJ73" s="1283"/>
      <c r="BK73" s="1283"/>
      <c r="BL73" s="1283"/>
      <c r="BM73" s="1283"/>
      <c r="BN73" s="1283"/>
      <c r="BO73" s="1283"/>
      <c r="BP73" s="1280">
        <v>32.299999999999997</v>
      </c>
      <c r="BQ73" s="1280"/>
      <c r="BR73" s="1280"/>
      <c r="BS73" s="1280"/>
      <c r="BT73" s="1280"/>
      <c r="BU73" s="1280"/>
      <c r="BV73" s="1280"/>
      <c r="BW73" s="1280"/>
      <c r="BX73" s="1280">
        <v>42.9</v>
      </c>
      <c r="BY73" s="1280"/>
      <c r="BZ73" s="1280"/>
      <c r="CA73" s="1280"/>
      <c r="CB73" s="1280"/>
      <c r="CC73" s="1280"/>
      <c r="CD73" s="1280"/>
      <c r="CE73" s="1280"/>
      <c r="CF73" s="1280">
        <v>18.399999999999999</v>
      </c>
      <c r="CG73" s="1280"/>
      <c r="CH73" s="1280"/>
      <c r="CI73" s="1280"/>
      <c r="CJ73" s="1280"/>
      <c r="CK73" s="1280"/>
      <c r="CL73" s="1280"/>
      <c r="CM73" s="1280"/>
      <c r="CN73" s="1280">
        <v>28.8</v>
      </c>
      <c r="CO73" s="1280"/>
      <c r="CP73" s="1280"/>
      <c r="CQ73" s="1280"/>
      <c r="CR73" s="1280"/>
      <c r="CS73" s="1280"/>
      <c r="CT73" s="1280"/>
      <c r="CU73" s="1280"/>
      <c r="CV73" s="1280">
        <v>8.9</v>
      </c>
      <c r="CW73" s="1280"/>
      <c r="CX73" s="1280"/>
      <c r="CY73" s="1280"/>
      <c r="CZ73" s="1280"/>
      <c r="DA73" s="1280"/>
      <c r="DB73" s="1280"/>
      <c r="DC73" s="1280"/>
    </row>
    <row r="74" spans="2:107" x14ac:dyDescent="0.15">
      <c r="B74" s="374"/>
      <c r="G74" s="1296"/>
      <c r="H74" s="1296"/>
      <c r="I74" s="1296"/>
      <c r="J74" s="1296"/>
      <c r="K74" s="1279"/>
      <c r="L74" s="1279"/>
      <c r="M74" s="1279"/>
      <c r="N74" s="1279"/>
      <c r="AM74" s="383"/>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6"/>
      <c r="H75" s="1296"/>
      <c r="I75" s="1278"/>
      <c r="J75" s="1278"/>
      <c r="K75" s="1285"/>
      <c r="L75" s="1285"/>
      <c r="M75" s="1285"/>
      <c r="N75" s="1285"/>
      <c r="AM75" s="383"/>
      <c r="AN75" s="1283"/>
      <c r="AO75" s="1283"/>
      <c r="AP75" s="1283"/>
      <c r="AQ75" s="1283"/>
      <c r="AR75" s="1283"/>
      <c r="AS75" s="1283"/>
      <c r="AT75" s="1283"/>
      <c r="AU75" s="1283"/>
      <c r="AV75" s="1283"/>
      <c r="AW75" s="1283"/>
      <c r="AX75" s="1283"/>
      <c r="AY75" s="1283"/>
      <c r="AZ75" s="1283"/>
      <c r="BA75" s="1283"/>
      <c r="BB75" s="1283" t="s">
        <v>597</v>
      </c>
      <c r="BC75" s="1283"/>
      <c r="BD75" s="1283"/>
      <c r="BE75" s="1283"/>
      <c r="BF75" s="1283"/>
      <c r="BG75" s="1283"/>
      <c r="BH75" s="1283"/>
      <c r="BI75" s="1283"/>
      <c r="BJ75" s="1283"/>
      <c r="BK75" s="1283"/>
      <c r="BL75" s="1283"/>
      <c r="BM75" s="1283"/>
      <c r="BN75" s="1283"/>
      <c r="BO75" s="1283"/>
      <c r="BP75" s="1280">
        <v>12.8</v>
      </c>
      <c r="BQ75" s="1280"/>
      <c r="BR75" s="1280"/>
      <c r="BS75" s="1280"/>
      <c r="BT75" s="1280"/>
      <c r="BU75" s="1280"/>
      <c r="BV75" s="1280"/>
      <c r="BW75" s="1280"/>
      <c r="BX75" s="1280">
        <v>11.5</v>
      </c>
      <c r="BY75" s="1280"/>
      <c r="BZ75" s="1280"/>
      <c r="CA75" s="1280"/>
      <c r="CB75" s="1280"/>
      <c r="CC75" s="1280"/>
      <c r="CD75" s="1280"/>
      <c r="CE75" s="1280"/>
      <c r="CF75" s="1280">
        <v>11</v>
      </c>
      <c r="CG75" s="1280"/>
      <c r="CH75" s="1280"/>
      <c r="CI75" s="1280"/>
      <c r="CJ75" s="1280"/>
      <c r="CK75" s="1280"/>
      <c r="CL75" s="1280"/>
      <c r="CM75" s="1280"/>
      <c r="CN75" s="1280">
        <v>10.5</v>
      </c>
      <c r="CO75" s="1280"/>
      <c r="CP75" s="1280"/>
      <c r="CQ75" s="1280"/>
      <c r="CR75" s="1280"/>
      <c r="CS75" s="1280"/>
      <c r="CT75" s="1280"/>
      <c r="CU75" s="1280"/>
      <c r="CV75" s="1280">
        <v>9.6</v>
      </c>
      <c r="CW75" s="1280"/>
      <c r="CX75" s="1280"/>
      <c r="CY75" s="1280"/>
      <c r="CZ75" s="1280"/>
      <c r="DA75" s="1280"/>
      <c r="DB75" s="1280"/>
      <c r="DC75" s="1280"/>
    </row>
    <row r="76" spans="2:107" x14ac:dyDescent="0.15">
      <c r="B76" s="374"/>
      <c r="G76" s="1296"/>
      <c r="H76" s="1296"/>
      <c r="I76" s="1278"/>
      <c r="J76" s="1278"/>
      <c r="K76" s="1285"/>
      <c r="L76" s="1285"/>
      <c r="M76" s="1285"/>
      <c r="N76" s="1285"/>
      <c r="AM76" s="383"/>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8"/>
      <c r="H77" s="1278"/>
      <c r="I77" s="1278"/>
      <c r="J77" s="1278"/>
      <c r="K77" s="1279"/>
      <c r="L77" s="1279"/>
      <c r="M77" s="1279"/>
      <c r="N77" s="1279"/>
      <c r="AN77" s="1284" t="s">
        <v>595</v>
      </c>
      <c r="AO77" s="1284"/>
      <c r="AP77" s="1284"/>
      <c r="AQ77" s="1284"/>
      <c r="AR77" s="1284"/>
      <c r="AS77" s="1284"/>
      <c r="AT77" s="1284"/>
      <c r="AU77" s="1284"/>
      <c r="AV77" s="1284"/>
      <c r="AW77" s="1284"/>
      <c r="AX77" s="1284"/>
      <c r="AY77" s="1284"/>
      <c r="AZ77" s="1284"/>
      <c r="BA77" s="1284"/>
      <c r="BB77" s="1283" t="s">
        <v>593</v>
      </c>
      <c r="BC77" s="1283"/>
      <c r="BD77" s="1283"/>
      <c r="BE77" s="1283"/>
      <c r="BF77" s="1283"/>
      <c r="BG77" s="1283"/>
      <c r="BH77" s="1283"/>
      <c r="BI77" s="1283"/>
      <c r="BJ77" s="1283"/>
      <c r="BK77" s="1283"/>
      <c r="BL77" s="1283"/>
      <c r="BM77" s="1283"/>
      <c r="BN77" s="1283"/>
      <c r="BO77" s="1283"/>
      <c r="BP77" s="1280">
        <v>56.6</v>
      </c>
      <c r="BQ77" s="1280"/>
      <c r="BR77" s="1280"/>
      <c r="BS77" s="1280"/>
      <c r="BT77" s="1280"/>
      <c r="BU77" s="1280"/>
      <c r="BV77" s="1280"/>
      <c r="BW77" s="1280"/>
      <c r="BX77" s="1280">
        <v>61.3</v>
      </c>
      <c r="BY77" s="1280"/>
      <c r="BZ77" s="1280"/>
      <c r="CA77" s="1280"/>
      <c r="CB77" s="1280"/>
      <c r="CC77" s="1280"/>
      <c r="CD77" s="1280"/>
      <c r="CE77" s="1280"/>
      <c r="CF77" s="1280">
        <v>33.6</v>
      </c>
      <c r="CG77" s="1280"/>
      <c r="CH77" s="1280"/>
      <c r="CI77" s="1280"/>
      <c r="CJ77" s="1280"/>
      <c r="CK77" s="1280"/>
      <c r="CL77" s="1280"/>
      <c r="CM77" s="1280"/>
      <c r="CN77" s="1280">
        <v>35.299999999999997</v>
      </c>
      <c r="CO77" s="1280"/>
      <c r="CP77" s="1280"/>
      <c r="CQ77" s="1280"/>
      <c r="CR77" s="1280"/>
      <c r="CS77" s="1280"/>
      <c r="CT77" s="1280"/>
      <c r="CU77" s="1280"/>
      <c r="CV77" s="1280">
        <v>31.9</v>
      </c>
      <c r="CW77" s="1280"/>
      <c r="CX77" s="1280"/>
      <c r="CY77" s="1280"/>
      <c r="CZ77" s="1280"/>
      <c r="DA77" s="1280"/>
      <c r="DB77" s="1280"/>
      <c r="DC77" s="1280"/>
    </row>
    <row r="78" spans="2:107" x14ac:dyDescent="0.15">
      <c r="B78" s="374"/>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597</v>
      </c>
      <c r="BC79" s="1283"/>
      <c r="BD79" s="1283"/>
      <c r="BE79" s="1283"/>
      <c r="BF79" s="1283"/>
      <c r="BG79" s="1283"/>
      <c r="BH79" s="1283"/>
      <c r="BI79" s="1283"/>
      <c r="BJ79" s="1283"/>
      <c r="BK79" s="1283"/>
      <c r="BL79" s="1283"/>
      <c r="BM79" s="1283"/>
      <c r="BN79" s="1283"/>
      <c r="BO79" s="1283"/>
      <c r="BP79" s="1280">
        <v>9.6</v>
      </c>
      <c r="BQ79" s="1280"/>
      <c r="BR79" s="1280"/>
      <c r="BS79" s="1280"/>
      <c r="BT79" s="1280"/>
      <c r="BU79" s="1280"/>
      <c r="BV79" s="1280"/>
      <c r="BW79" s="1280"/>
      <c r="BX79" s="1280">
        <v>9.3000000000000007</v>
      </c>
      <c r="BY79" s="1280"/>
      <c r="BZ79" s="1280"/>
      <c r="CA79" s="1280"/>
      <c r="CB79" s="1280"/>
      <c r="CC79" s="1280"/>
      <c r="CD79" s="1280"/>
      <c r="CE79" s="1280"/>
      <c r="CF79" s="1280">
        <v>7</v>
      </c>
      <c r="CG79" s="1280"/>
      <c r="CH79" s="1280"/>
      <c r="CI79" s="1280"/>
      <c r="CJ79" s="1280"/>
      <c r="CK79" s="1280"/>
      <c r="CL79" s="1280"/>
      <c r="CM79" s="1280"/>
      <c r="CN79" s="1280">
        <v>6.9</v>
      </c>
      <c r="CO79" s="1280"/>
      <c r="CP79" s="1280"/>
      <c r="CQ79" s="1280"/>
      <c r="CR79" s="1280"/>
      <c r="CS79" s="1280"/>
      <c r="CT79" s="1280"/>
      <c r="CU79" s="1280"/>
      <c r="CV79" s="1280">
        <v>6.6</v>
      </c>
      <c r="CW79" s="1280"/>
      <c r="CX79" s="1280"/>
      <c r="CY79" s="1280"/>
      <c r="CZ79" s="1280"/>
      <c r="DA79" s="1280"/>
      <c r="DB79" s="1280"/>
      <c r="DC79" s="1280"/>
    </row>
    <row r="80" spans="2:107" x14ac:dyDescent="0.15">
      <c r="B80" s="374"/>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gqdmNPbXNzAnG9AzT9loheZnewFzY0p4QdJzUMY3tL2Z1bhPGlQtEiKp1eMEDuwVzuIRpM+qkjtnqpgI+S1uw==" saltValue="F3bz25wTt0NjiFtL5BGJe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nI4XYwuSmGYY7LdtfVBXKG3sHa+8Ed52DrzBcNa4Dx7vzUCog4+KgS1TEFltTd4+UQ8EIFVHlCX+40u+6GcXw==" saltValue="gseTOnz5w9Kh13alLKeb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3"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pP6Bcq4eI3z6MQdGXGjwMVTeT58em7OeNsNJIzu3ATcqOfOq3OHy0WE+koyIsxk0clsx8p+DnP6YALAAr195A==" saltValue="2si/A3r+VL2MOexICUWH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128531</v>
      </c>
      <c r="E3" s="141"/>
      <c r="F3" s="142">
        <v>62256</v>
      </c>
      <c r="G3" s="143"/>
      <c r="H3" s="144"/>
    </row>
    <row r="4" spans="1:8" x14ac:dyDescent="0.15">
      <c r="A4" s="145"/>
      <c r="B4" s="146"/>
      <c r="C4" s="147"/>
      <c r="D4" s="148">
        <v>9665</v>
      </c>
      <c r="E4" s="149"/>
      <c r="F4" s="150">
        <v>24482</v>
      </c>
      <c r="G4" s="151"/>
      <c r="H4" s="152"/>
    </row>
    <row r="5" spans="1:8" x14ac:dyDescent="0.15">
      <c r="A5" s="133" t="s">
        <v>545</v>
      </c>
      <c r="B5" s="138"/>
      <c r="C5" s="139"/>
      <c r="D5" s="140">
        <v>202922</v>
      </c>
      <c r="E5" s="141"/>
      <c r="F5" s="142">
        <v>53896</v>
      </c>
      <c r="G5" s="143"/>
      <c r="H5" s="144"/>
    </row>
    <row r="6" spans="1:8" x14ac:dyDescent="0.15">
      <c r="A6" s="145"/>
      <c r="B6" s="146"/>
      <c r="C6" s="147"/>
      <c r="D6" s="148">
        <v>7929</v>
      </c>
      <c r="E6" s="149"/>
      <c r="F6" s="150">
        <v>20608</v>
      </c>
      <c r="G6" s="151"/>
      <c r="H6" s="152"/>
    </row>
    <row r="7" spans="1:8" x14ac:dyDescent="0.15">
      <c r="A7" s="133" t="s">
        <v>546</v>
      </c>
      <c r="B7" s="138"/>
      <c r="C7" s="139"/>
      <c r="D7" s="140">
        <v>208391</v>
      </c>
      <c r="E7" s="141"/>
      <c r="F7" s="142">
        <v>47278</v>
      </c>
      <c r="G7" s="143"/>
      <c r="H7" s="144"/>
    </row>
    <row r="8" spans="1:8" x14ac:dyDescent="0.15">
      <c r="A8" s="145"/>
      <c r="B8" s="146"/>
      <c r="C8" s="147"/>
      <c r="D8" s="148">
        <v>3949</v>
      </c>
      <c r="E8" s="149"/>
      <c r="F8" s="150">
        <v>24096</v>
      </c>
      <c r="G8" s="151"/>
      <c r="H8" s="152"/>
    </row>
    <row r="9" spans="1:8" x14ac:dyDescent="0.15">
      <c r="A9" s="133" t="s">
        <v>547</v>
      </c>
      <c r="B9" s="138"/>
      <c r="C9" s="139"/>
      <c r="D9" s="140">
        <v>242380</v>
      </c>
      <c r="E9" s="141"/>
      <c r="F9" s="142">
        <v>44504</v>
      </c>
      <c r="G9" s="143"/>
      <c r="H9" s="144"/>
    </row>
    <row r="10" spans="1:8" x14ac:dyDescent="0.15">
      <c r="A10" s="145"/>
      <c r="B10" s="146"/>
      <c r="C10" s="147"/>
      <c r="D10" s="148">
        <v>5767</v>
      </c>
      <c r="E10" s="149"/>
      <c r="F10" s="150">
        <v>25876</v>
      </c>
      <c r="G10" s="151"/>
      <c r="H10" s="152"/>
    </row>
    <row r="11" spans="1:8" x14ac:dyDescent="0.15">
      <c r="A11" s="133" t="s">
        <v>548</v>
      </c>
      <c r="B11" s="138"/>
      <c r="C11" s="139"/>
      <c r="D11" s="140">
        <v>101065</v>
      </c>
      <c r="E11" s="141"/>
      <c r="F11" s="142">
        <v>47820</v>
      </c>
      <c r="G11" s="143"/>
      <c r="H11" s="144"/>
    </row>
    <row r="12" spans="1:8" x14ac:dyDescent="0.15">
      <c r="A12" s="145"/>
      <c r="B12" s="146"/>
      <c r="C12" s="153"/>
      <c r="D12" s="148">
        <v>5385</v>
      </c>
      <c r="E12" s="149"/>
      <c r="F12" s="150">
        <v>25855</v>
      </c>
      <c r="G12" s="151"/>
      <c r="H12" s="152"/>
    </row>
    <row r="13" spans="1:8" x14ac:dyDescent="0.15">
      <c r="A13" s="133"/>
      <c r="B13" s="138"/>
      <c r="C13" s="154"/>
      <c r="D13" s="155">
        <v>176658</v>
      </c>
      <c r="E13" s="156"/>
      <c r="F13" s="157">
        <v>51151</v>
      </c>
      <c r="G13" s="158"/>
      <c r="H13" s="144"/>
    </row>
    <row r="14" spans="1:8" x14ac:dyDescent="0.15">
      <c r="A14" s="145"/>
      <c r="B14" s="146"/>
      <c r="C14" s="147"/>
      <c r="D14" s="148">
        <v>6539</v>
      </c>
      <c r="E14" s="149"/>
      <c r="F14" s="150">
        <v>24183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11.47</v>
      </c>
      <c r="C19" s="159">
        <f>ROUND(VALUE(SUBSTITUTE(実質収支比率等に係る経年分析!G$48,"▲","-")),2)</f>
        <v>12.25</v>
      </c>
      <c r="D19" s="159">
        <f>ROUND(VALUE(SUBSTITUTE(実質収支比率等に係る経年分析!H$48,"▲","-")),2)</f>
        <v>17.55</v>
      </c>
      <c r="E19" s="159">
        <f>ROUND(VALUE(SUBSTITUTE(実質収支比率等に係る経年分析!I$48,"▲","-")),2)</f>
        <v>6.87</v>
      </c>
      <c r="F19" s="159">
        <f>ROUND(VALUE(SUBSTITUTE(実質収支比率等に係る経年分析!J$48,"▲","-")),2)</f>
        <v>6.49</v>
      </c>
    </row>
    <row r="20" spans="1:11" x14ac:dyDescent="0.15">
      <c r="A20" s="159" t="s">
        <v>49</v>
      </c>
      <c r="B20" s="159">
        <f>ROUND(VALUE(SUBSTITUTE(実質収支比率等に係る経年分析!F$47,"▲","-")),2)</f>
        <v>8.41</v>
      </c>
      <c r="C20" s="159">
        <f>ROUND(VALUE(SUBSTITUTE(実質収支比率等に係る経年分析!G$47,"▲","-")),2)</f>
        <v>9.06</v>
      </c>
      <c r="D20" s="159">
        <f>ROUND(VALUE(SUBSTITUTE(実質収支比率等に係る経年分析!H$47,"▲","-")),2)</f>
        <v>14.7</v>
      </c>
      <c r="E20" s="159">
        <f>ROUND(VALUE(SUBSTITUTE(実質収支比率等に係る経年分析!I$47,"▲","-")),2)</f>
        <v>14.79</v>
      </c>
      <c r="F20" s="159">
        <f>ROUND(VALUE(SUBSTITUTE(実質収支比率等に係る経年分析!J$47,"▲","-")),2)</f>
        <v>14.88</v>
      </c>
    </row>
    <row r="21" spans="1:11" x14ac:dyDescent="0.15">
      <c r="A21" s="159" t="s">
        <v>50</v>
      </c>
      <c r="B21" s="159">
        <f>IF(ISNUMBER(VALUE(SUBSTITUTE(実質収支比率等に係る経年分析!F$49,"▲","-"))),ROUND(VALUE(SUBSTITUTE(実質収支比率等に係る経年分析!F$49,"▲","-")),2),NA())</f>
        <v>2.0299999999999998</v>
      </c>
      <c r="C21" s="159">
        <f>IF(ISNUMBER(VALUE(SUBSTITUTE(実質収支比率等に係る経年分析!G$49,"▲","-"))),ROUND(VALUE(SUBSTITUTE(実質収支比率等に係る経年分析!G$49,"▲","-")),2),NA())</f>
        <v>-4.76</v>
      </c>
      <c r="D21" s="159">
        <f>IF(ISNUMBER(VALUE(SUBSTITUTE(実質収支比率等に係る経年分析!H$49,"▲","-"))),ROUND(VALUE(SUBSTITUTE(実質収支比率等に係る経年分析!H$49,"▲","-")),2),NA())</f>
        <v>4.97</v>
      </c>
      <c r="E21" s="159">
        <f>IF(ISNUMBER(VALUE(SUBSTITUTE(実質収支比率等に係る経年分析!I$49,"▲","-"))),ROUND(VALUE(SUBSTITUTE(実質収支比率等に係る経年分析!I$49,"▲","-")),2),NA())</f>
        <v>-19.55</v>
      </c>
      <c r="F21" s="159">
        <f>IF(ISNUMBER(VALUE(SUBSTITUTE(実質収支比率等に係る経年分析!J$49,"▲","-"))),ROUND(VALUE(SUBSTITUTE(実質収支比率等に係る経年分析!J$49,"▲","-")),2),NA())</f>
        <v>-3.55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藤倉地区復興土地区画整理事業特別会計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漁業集落排水事業特別会計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0.26</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1.1000000000000001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2.92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17.55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6.68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10.39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11.86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2691</v>
      </c>
      <c r="E42" s="161"/>
      <c r="F42" s="161"/>
      <c r="G42" s="161">
        <f>'実質公債費比率（分子）の構造'!L$52</f>
        <v>2644</v>
      </c>
      <c r="H42" s="161"/>
      <c r="I42" s="161"/>
      <c r="J42" s="161">
        <f>'実質公債費比率（分子）の構造'!M$52</f>
        <v>2480</v>
      </c>
      <c r="K42" s="161"/>
      <c r="L42" s="161"/>
      <c r="M42" s="161">
        <f>'実質公債費比率（分子）の構造'!N$52</f>
        <v>2580</v>
      </c>
      <c r="N42" s="161"/>
      <c r="O42" s="161"/>
      <c r="P42" s="161">
        <f>'実質公債費比率（分子）の構造'!O$52</f>
        <v>2660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15</v>
      </c>
      <c r="C44" s="161"/>
      <c r="D44" s="161"/>
      <c r="E44" s="161">
        <f>'実質公債費比率（分子）の構造'!L$50</f>
        <v>14</v>
      </c>
      <c r="F44" s="161"/>
      <c r="G44" s="161"/>
      <c r="H44" s="161">
        <f>'実質公債費比率（分子）の構造'!M$50</f>
        <v>11</v>
      </c>
      <c r="I44" s="161"/>
      <c r="J44" s="161"/>
      <c r="K44" s="161">
        <f>'実質公債費比率（分子）の構造'!N$50</f>
        <v>7</v>
      </c>
      <c r="L44" s="161"/>
      <c r="M44" s="161"/>
      <c r="N44" s="161">
        <f>'実質公債費比率（分子）の構造'!O$50</f>
        <v>7</v>
      </c>
      <c r="O44" s="161"/>
      <c r="P44" s="161"/>
    </row>
    <row r="45" spans="1:16" x14ac:dyDescent="0.15">
      <c r="A45" s="161" t="s">
        <v>60</v>
      </c>
      <c r="B45" s="161">
        <f>'実質公債費比率（分子）の構造'!K$49</f>
        <v>105</v>
      </c>
      <c r="C45" s="161"/>
      <c r="D45" s="161"/>
      <c r="E45" s="161">
        <f>'実質公債費比率（分子）の構造'!L$49</f>
        <v>12</v>
      </c>
      <c r="F45" s="161"/>
      <c r="G45" s="161"/>
      <c r="H45" s="161">
        <f>'実質公債費比率（分子）の構造'!M$49</f>
        <v>14</v>
      </c>
      <c r="I45" s="161"/>
      <c r="J45" s="161"/>
      <c r="K45" s="161">
        <f>'実質公債費比率（分子）の構造'!N$49</f>
        <v>17</v>
      </c>
      <c r="L45" s="161"/>
      <c r="M45" s="161"/>
      <c r="N45" s="161">
        <f>'実質公債費比率（分子）の構造'!O$49</f>
        <v>14</v>
      </c>
      <c r="O45" s="161"/>
      <c r="P45" s="161"/>
    </row>
    <row r="46" spans="1:16" x14ac:dyDescent="0.15">
      <c r="A46" s="161" t="s">
        <v>61</v>
      </c>
      <c r="B46" s="161">
        <f>'実質公債費比率（分子）の構造'!K$48</f>
        <v>1407</v>
      </c>
      <c r="C46" s="161"/>
      <c r="D46" s="161"/>
      <c r="E46" s="161">
        <f>'実質公債費比率（分子）の構造'!L$48</f>
        <v>1251</v>
      </c>
      <c r="F46" s="161"/>
      <c r="G46" s="161"/>
      <c r="H46" s="161">
        <f>'実質公債費比率（分子）の構造'!M$48</f>
        <v>1294</v>
      </c>
      <c r="I46" s="161"/>
      <c r="J46" s="161"/>
      <c r="K46" s="161">
        <f>'実質公債費比率（分子）の構造'!N$48</f>
        <v>1376</v>
      </c>
      <c r="L46" s="161"/>
      <c r="M46" s="161"/>
      <c r="N46" s="161">
        <f>'実質公債費比率（分子）の構造'!O$48</f>
        <v>1089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2405</v>
      </c>
      <c r="C49" s="161"/>
      <c r="D49" s="161"/>
      <c r="E49" s="161">
        <f>'実質公債費比率（分子）の構造'!L$45</f>
        <v>2299</v>
      </c>
      <c r="F49" s="161"/>
      <c r="G49" s="161"/>
      <c r="H49" s="161">
        <f>'実質公債費比率（分子）の構造'!M$45</f>
        <v>2284</v>
      </c>
      <c r="I49" s="161"/>
      <c r="J49" s="161"/>
      <c r="K49" s="161">
        <f>'実質公債費比率（分子）の構造'!N$45</f>
        <v>2250</v>
      </c>
      <c r="L49" s="161"/>
      <c r="M49" s="161"/>
      <c r="N49" s="161">
        <f>'実質公債費比率（分子）の構造'!O$45</f>
        <v>2219</v>
      </c>
      <c r="O49" s="161"/>
      <c r="P49" s="161"/>
    </row>
    <row r="50" spans="1:16" x14ac:dyDescent="0.15">
      <c r="A50" s="161" t="s">
        <v>65</v>
      </c>
      <c r="B50" s="161" t="e">
        <f>NA()</f>
        <v>#N/A</v>
      </c>
      <c r="C50" s="161">
        <f>IF(ISNUMBER('実質公債費比率（分子）の構造'!K$53),'実質公債費比率（分子）の構造'!K$53,NA())</f>
        <v>1241</v>
      </c>
      <c r="D50" s="161" t="e">
        <f>NA()</f>
        <v>#N/A</v>
      </c>
      <c r="E50" s="161" t="e">
        <f>NA()</f>
        <v>#N/A</v>
      </c>
      <c r="F50" s="161">
        <f>IF(ISNUMBER('実質公債費比率（分子）の構造'!L$53),'実質公債費比率（分子）の構造'!L$53,NA())</f>
        <v>932</v>
      </c>
      <c r="G50" s="161" t="e">
        <f>NA()</f>
        <v>#N/A</v>
      </c>
      <c r="H50" s="161" t="e">
        <f>NA()</f>
        <v>#N/A</v>
      </c>
      <c r="I50" s="161">
        <f>IF(ISNUMBER('実質公債費比率（分子）の構造'!M$53),'実質公債費比率（分子）の構造'!M$53,NA())</f>
        <v>1123</v>
      </c>
      <c r="J50" s="161" t="e">
        <f>NA()</f>
        <v>#N/A</v>
      </c>
      <c r="K50" s="161" t="e">
        <f>NA()</f>
        <v>#N/A</v>
      </c>
      <c r="L50" s="161">
        <f>IF(ISNUMBER('実質公債費比率（分子）の構造'!N$53),'実質公債費比率（分子）の構造'!N$53,NA())</f>
        <v>1070</v>
      </c>
      <c r="M50" s="161" t="e">
        <f>NA()</f>
        <v>#N/A</v>
      </c>
      <c r="N50" s="161" t="e">
        <f>NA()</f>
        <v>#N/A</v>
      </c>
      <c r="O50" s="161">
        <f>IF(ISNUMBER('実質公債費比率（分子）の構造'!O$53),'実質公債費比率（分子）の構造'!O$53,NA())</f>
        <v>669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29300</v>
      </c>
      <c r="E56" s="160"/>
      <c r="F56" s="160"/>
      <c r="G56" s="160">
        <f>'将来負担比率（分子）の構造'!J$52</f>
        <v>28581</v>
      </c>
      <c r="H56" s="160"/>
      <c r="I56" s="160"/>
      <c r="J56" s="160">
        <f>'将来負担比率（分子）の構造'!K$52</f>
        <v>27775</v>
      </c>
      <c r="K56" s="160"/>
      <c r="L56" s="160"/>
      <c r="M56" s="160">
        <f>'将来負担比率（分子）の構造'!L$52</f>
        <v>26824</v>
      </c>
      <c r="N56" s="160"/>
      <c r="O56" s="160"/>
      <c r="P56" s="160">
        <f>'将来負担比率（分子）の構造'!M$52</f>
        <v>25882</v>
      </c>
    </row>
    <row r="57" spans="1:16" x14ac:dyDescent="0.15">
      <c r="A57" s="160" t="s">
        <v>36</v>
      </c>
      <c r="B57" s="160"/>
      <c r="C57" s="160"/>
      <c r="D57" s="160">
        <f>'将来負担比率（分子）の構造'!I$51</f>
        <v>6200</v>
      </c>
      <c r="E57" s="160"/>
      <c r="F57" s="160"/>
      <c r="G57" s="160">
        <f>'将来負担比率（分子）の構造'!J$51</f>
        <v>6098</v>
      </c>
      <c r="H57" s="160"/>
      <c r="I57" s="160"/>
      <c r="J57" s="160">
        <f>'将来負担比率（分子）の構造'!K$51</f>
        <v>5652</v>
      </c>
      <c r="K57" s="160"/>
      <c r="L57" s="160"/>
      <c r="M57" s="160">
        <f>'将来負担比率（分子）の構造'!L$51</f>
        <v>6085</v>
      </c>
      <c r="N57" s="160"/>
      <c r="O57" s="160"/>
      <c r="P57" s="160">
        <f>'将来負担比率（分子）の構造'!M$51</f>
        <v>6095</v>
      </c>
    </row>
    <row r="58" spans="1:16" x14ac:dyDescent="0.15">
      <c r="A58" s="160" t="s">
        <v>35</v>
      </c>
      <c r="B58" s="160"/>
      <c r="C58" s="160"/>
      <c r="D58" s="160">
        <f>'将来負担比率（分子）の構造'!I$50</f>
        <v>5621</v>
      </c>
      <c r="E58" s="160"/>
      <c r="F58" s="160"/>
      <c r="G58" s="160">
        <f>'将来負担比率（分子）の構造'!J$50</f>
        <v>5494</v>
      </c>
      <c r="H58" s="160"/>
      <c r="I58" s="160"/>
      <c r="J58" s="160">
        <f>'将来負担比率（分子）の構造'!K$50</f>
        <v>6689</v>
      </c>
      <c r="K58" s="160"/>
      <c r="L58" s="160"/>
      <c r="M58" s="160">
        <f>'将来負担比率（分子）の構造'!L$50</f>
        <v>7148</v>
      </c>
      <c r="N58" s="160"/>
      <c r="O58" s="160"/>
      <c r="P58" s="160">
        <f>'将来負担比率（分子）の構造'!M$50</f>
        <v>7650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202</v>
      </c>
      <c r="C61" s="160"/>
      <c r="D61" s="160"/>
      <c r="E61" s="160">
        <f>'将来負担比率（分子）の構造'!J$46</f>
        <v>205</v>
      </c>
      <c r="F61" s="160"/>
      <c r="G61" s="160"/>
      <c r="H61" s="160">
        <f>'将来負担比率（分子）の構造'!K$46</f>
        <v>54</v>
      </c>
      <c r="I61" s="160"/>
      <c r="J61" s="160"/>
      <c r="K61" s="160">
        <f>'将来負担比率（分子）の構造'!L$46</f>
        <v>191</v>
      </c>
      <c r="L61" s="160"/>
      <c r="M61" s="160"/>
      <c r="N61" s="160">
        <f>'将来負担比率（分子）の構造'!M$46</f>
        <v>92</v>
      </c>
      <c r="O61" s="160"/>
      <c r="P61" s="160"/>
    </row>
    <row r="62" spans="1:16" x14ac:dyDescent="0.15">
      <c r="A62" s="160" t="s">
        <v>29</v>
      </c>
      <c r="B62" s="160">
        <f>'将来負担比率（分子）の構造'!I$45</f>
        <v>3665</v>
      </c>
      <c r="C62" s="160"/>
      <c r="D62" s="160"/>
      <c r="E62" s="160">
        <f>'将来負担比率（分子）の構造'!J$45</f>
        <v>4749</v>
      </c>
      <c r="F62" s="160"/>
      <c r="G62" s="160"/>
      <c r="H62" s="160">
        <f>'将来負担比率（分子）の構造'!K$45</f>
        <v>4349</v>
      </c>
      <c r="I62" s="160"/>
      <c r="J62" s="160"/>
      <c r="K62" s="160">
        <f>'将来負担比率（分子）の構造'!L$45</f>
        <v>4288</v>
      </c>
      <c r="L62" s="160"/>
      <c r="M62" s="160"/>
      <c r="N62" s="160">
        <f>'将来負担比率（分子）の構造'!M$45</f>
        <v>4106</v>
      </c>
      <c r="O62" s="160"/>
      <c r="P62" s="160"/>
    </row>
    <row r="63" spans="1:16" x14ac:dyDescent="0.15">
      <c r="A63" s="160" t="s">
        <v>28</v>
      </c>
      <c r="B63" s="160">
        <f>'将来負担比率（分子）の構造'!I$44</f>
        <v>68</v>
      </c>
      <c r="C63" s="160"/>
      <c r="D63" s="160"/>
      <c r="E63" s="160">
        <f>'将来負担比率（分子）の構造'!J$44</f>
        <v>73</v>
      </c>
      <c r="F63" s="160"/>
      <c r="G63" s="160"/>
      <c r="H63" s="160">
        <f>'将来負担比率（分子）の構造'!K$44</f>
        <v>73</v>
      </c>
      <c r="I63" s="160"/>
      <c r="J63" s="160"/>
      <c r="K63" s="160">
        <f>'将来負担比率（分子）の構造'!L$44</f>
        <v>65</v>
      </c>
      <c r="L63" s="160"/>
      <c r="M63" s="160"/>
      <c r="N63" s="160">
        <f>'将来負担比率（分子）の構造'!M$44</f>
        <v>126</v>
      </c>
      <c r="O63" s="160"/>
      <c r="P63" s="160"/>
    </row>
    <row r="64" spans="1:16" x14ac:dyDescent="0.15">
      <c r="A64" s="160" t="s">
        <v>27</v>
      </c>
      <c r="B64" s="160">
        <f>'将来負担比率（分子）の構造'!I$43</f>
        <v>18542</v>
      </c>
      <c r="C64" s="160"/>
      <c r="D64" s="160"/>
      <c r="E64" s="160">
        <f>'将来負担比率（分子）の構造'!J$43</f>
        <v>17710</v>
      </c>
      <c r="F64" s="160"/>
      <c r="G64" s="160"/>
      <c r="H64" s="160">
        <f>'将来負担比率（分子）の構造'!K$43</f>
        <v>16800</v>
      </c>
      <c r="I64" s="160"/>
      <c r="J64" s="160"/>
      <c r="K64" s="160">
        <f>'将来負担比率（分子）の構造'!L$43</f>
        <v>17699</v>
      </c>
      <c r="L64" s="160"/>
      <c r="M64" s="160"/>
      <c r="N64" s="160">
        <f>'将来負担比率（分子）の構造'!M$43</f>
        <v>16646</v>
      </c>
      <c r="O64" s="160"/>
      <c r="P64" s="160"/>
    </row>
    <row r="65" spans="1:16" x14ac:dyDescent="0.15">
      <c r="A65" s="160" t="s">
        <v>26</v>
      </c>
      <c r="B65" s="160">
        <f>'将来負担比率（分子）の構造'!I$42</f>
        <v>54</v>
      </c>
      <c r="C65" s="160"/>
      <c r="D65" s="160"/>
      <c r="E65" s="160">
        <f>'将来負担比率（分子）の構造'!J$42</f>
        <v>40</v>
      </c>
      <c r="F65" s="160"/>
      <c r="G65" s="160"/>
      <c r="H65" s="160">
        <f>'将来負担比率（分子）の構造'!K$42</f>
        <v>29</v>
      </c>
      <c r="I65" s="160"/>
      <c r="J65" s="160"/>
      <c r="K65" s="160">
        <f>'将来負担比率（分子）の構造'!L$42</f>
        <v>22</v>
      </c>
      <c r="L65" s="160"/>
      <c r="M65" s="160"/>
      <c r="N65" s="160">
        <f>'将来負担比率（分子）の構造'!M$42</f>
        <v>15</v>
      </c>
      <c r="O65" s="160"/>
      <c r="P65" s="160"/>
    </row>
    <row r="66" spans="1:16" x14ac:dyDescent="0.15">
      <c r="A66" s="160" t="s">
        <v>25</v>
      </c>
      <c r="B66" s="160">
        <f>'将来負担比率（分子）の構造'!I$41</f>
        <v>21818</v>
      </c>
      <c r="C66" s="160"/>
      <c r="D66" s="160"/>
      <c r="E66" s="160">
        <f>'将来負担比率（分子）の構造'!J$41</f>
        <v>21610</v>
      </c>
      <c r="F66" s="160"/>
      <c r="G66" s="160"/>
      <c r="H66" s="160">
        <f>'将来負担比率（分子）の構造'!K$41</f>
        <v>20645</v>
      </c>
      <c r="I66" s="160"/>
      <c r="J66" s="160"/>
      <c r="K66" s="160">
        <f>'将来負担比率（分子）の構造'!L$41</f>
        <v>20640</v>
      </c>
      <c r="L66" s="160"/>
      <c r="M66" s="160"/>
      <c r="N66" s="160">
        <f>'将来負担比率（分子）の構造'!M$41</f>
        <v>19534</v>
      </c>
      <c r="O66" s="160"/>
      <c r="P66" s="160"/>
    </row>
    <row r="67" spans="1:16" x14ac:dyDescent="0.15">
      <c r="A67" s="160" t="s">
        <v>69</v>
      </c>
      <c r="B67" s="160" t="e">
        <f>NA()</f>
        <v>#N/A</v>
      </c>
      <c r="C67" s="160">
        <f>IF(ISNUMBER('将来負担比率（分子）の構造'!I$53), IF('将来負担比率（分子）の構造'!I$53 &lt; 0, 0, '将来負担比率（分子）の構造'!I$53), NA())</f>
        <v>3228</v>
      </c>
      <c r="D67" s="160" t="e">
        <f>NA()</f>
        <v>#N/A</v>
      </c>
      <c r="E67" s="160" t="e">
        <f>NA()</f>
        <v>#N/A</v>
      </c>
      <c r="F67" s="160">
        <f>IF(ISNUMBER('将来負担比率（分子）の構造'!J$53), IF('将来負担比率（分子）の構造'!J$53 &lt; 0, 0, '将来負担比率（分子）の構造'!J$53), NA())</f>
        <v>4214</v>
      </c>
      <c r="G67" s="160" t="e">
        <f>NA()</f>
        <v>#N/A</v>
      </c>
      <c r="H67" s="160" t="e">
        <f>NA()</f>
        <v>#N/A</v>
      </c>
      <c r="I67" s="160">
        <f>IF(ISNUMBER('将来負担比率（分子）の構造'!K$53), IF('将来負担比率（分子）の構造'!K$53 &lt; 0, 0, '将来負担比率（分子）の構造'!K$53), NA())</f>
        <v>1835</v>
      </c>
      <c r="J67" s="160" t="e">
        <f>NA()</f>
        <v>#N/A</v>
      </c>
      <c r="K67" s="160" t="e">
        <f>NA()</f>
        <v>#N/A</v>
      </c>
      <c r="L67" s="160">
        <f>IF(ISNUMBER('将来負担比率（分子）の構造'!L$53), IF('将来負担比率（分子）の構造'!L$53 &lt; 0, 0, '将来負担比率（分子）の構造'!L$53), NA())</f>
        <v>2848</v>
      </c>
      <c r="M67" s="160" t="e">
        <f>NA()</f>
        <v>#N/A</v>
      </c>
      <c r="N67" s="160" t="e">
        <f>NA()</f>
        <v>#N/A</v>
      </c>
      <c r="O67" s="160">
        <f>IF(ISNUMBER('将来負担比率（分子）の構造'!M$53), IF('将来負担比率（分子）の構造'!M$53 &lt; 0, 0, '将来負担比率（分子）の構造'!M$53), NA())</f>
        <v>892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1785</v>
      </c>
      <c r="C72" s="164">
        <f>基金残高に係る経年分析!G55</f>
        <v>1787</v>
      </c>
      <c r="D72" s="164">
        <f>基金残高に係る経年分析!H55</f>
        <v>1805</v>
      </c>
    </row>
    <row r="73" spans="1:16" x14ac:dyDescent="0.15">
      <c r="A73" s="163" t="s">
        <v>72</v>
      </c>
      <c r="B73" s="164">
        <f>基金残高に係る経年分析!F56</f>
        <v>682</v>
      </c>
      <c r="C73" s="164">
        <f>基金残高に係る経年分析!G56</f>
        <v>683</v>
      </c>
      <c r="D73" s="164">
        <f>基金残高に係る経年分析!H56</f>
        <v>482</v>
      </c>
    </row>
    <row r="74" spans="1:16" x14ac:dyDescent="0.15">
      <c r="A74" s="163" t="s">
        <v>73</v>
      </c>
      <c r="B74" s="164">
        <f>基金残高に係る経年分析!F57</f>
        <v>25840</v>
      </c>
      <c r="C74" s="164">
        <f>基金残高に係る経年分析!G57</f>
        <v>15723</v>
      </c>
      <c r="D74" s="164">
        <f>基金残高に係る経年分析!H57</f>
        <v>13959</v>
      </c>
    </row>
  </sheetData>
  <sheetProtection algorithmName="SHA-512" hashValue="7j3sPP7y5uuuVIfMIlCd3+vk1cPc5LboHN/4o8e4OUSVBYA3al4uhknbYASpOraCEOWjJIhXyr2A9AofVC65gg==" saltValue="HLbzifLWnkIWwf0ihwpFp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5822351</v>
      </c>
      <c r="S5" s="649"/>
      <c r="T5" s="649"/>
      <c r="U5" s="649"/>
      <c r="V5" s="649"/>
      <c r="W5" s="649"/>
      <c r="X5" s="649"/>
      <c r="Y5" s="650"/>
      <c r="Z5" s="651">
        <v>21.3</v>
      </c>
      <c r="AA5" s="651"/>
      <c r="AB5" s="651"/>
      <c r="AC5" s="651"/>
      <c r="AD5" s="652">
        <v>5357475</v>
      </c>
      <c r="AE5" s="652"/>
      <c r="AF5" s="652"/>
      <c r="AG5" s="652"/>
      <c r="AH5" s="652"/>
      <c r="AI5" s="652"/>
      <c r="AJ5" s="652"/>
      <c r="AK5" s="652"/>
      <c r="AL5" s="653">
        <v>46.9</v>
      </c>
      <c r="AM5" s="654"/>
      <c r="AN5" s="654"/>
      <c r="AO5" s="655"/>
      <c r="AP5" s="645" t="s">
        <v>219</v>
      </c>
      <c r="AQ5" s="646"/>
      <c r="AR5" s="646"/>
      <c r="AS5" s="646"/>
      <c r="AT5" s="646"/>
      <c r="AU5" s="646"/>
      <c r="AV5" s="646"/>
      <c r="AW5" s="646"/>
      <c r="AX5" s="646"/>
      <c r="AY5" s="646"/>
      <c r="AZ5" s="646"/>
      <c r="BA5" s="646"/>
      <c r="BB5" s="646"/>
      <c r="BC5" s="646"/>
      <c r="BD5" s="646"/>
      <c r="BE5" s="646"/>
      <c r="BF5" s="647"/>
      <c r="BG5" s="659">
        <v>5357475</v>
      </c>
      <c r="BH5" s="660"/>
      <c r="BI5" s="660"/>
      <c r="BJ5" s="660"/>
      <c r="BK5" s="660"/>
      <c r="BL5" s="660"/>
      <c r="BM5" s="660"/>
      <c r="BN5" s="661"/>
      <c r="BO5" s="662">
        <v>92</v>
      </c>
      <c r="BP5" s="662"/>
      <c r="BQ5" s="662"/>
      <c r="BR5" s="662"/>
      <c r="BS5" s="663">
        <v>37749</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122258</v>
      </c>
      <c r="S6" s="660"/>
      <c r="T6" s="660"/>
      <c r="U6" s="660"/>
      <c r="V6" s="660"/>
      <c r="W6" s="660"/>
      <c r="X6" s="660"/>
      <c r="Y6" s="661"/>
      <c r="Z6" s="662">
        <v>0.4</v>
      </c>
      <c r="AA6" s="662"/>
      <c r="AB6" s="662"/>
      <c r="AC6" s="662"/>
      <c r="AD6" s="663">
        <v>122258</v>
      </c>
      <c r="AE6" s="663"/>
      <c r="AF6" s="663"/>
      <c r="AG6" s="663"/>
      <c r="AH6" s="663"/>
      <c r="AI6" s="663"/>
      <c r="AJ6" s="663"/>
      <c r="AK6" s="663"/>
      <c r="AL6" s="664">
        <v>1.1000000000000001</v>
      </c>
      <c r="AM6" s="665"/>
      <c r="AN6" s="665"/>
      <c r="AO6" s="666"/>
      <c r="AP6" s="656" t="s">
        <v>224</v>
      </c>
      <c r="AQ6" s="657"/>
      <c r="AR6" s="657"/>
      <c r="AS6" s="657"/>
      <c r="AT6" s="657"/>
      <c r="AU6" s="657"/>
      <c r="AV6" s="657"/>
      <c r="AW6" s="657"/>
      <c r="AX6" s="657"/>
      <c r="AY6" s="657"/>
      <c r="AZ6" s="657"/>
      <c r="BA6" s="657"/>
      <c r="BB6" s="657"/>
      <c r="BC6" s="657"/>
      <c r="BD6" s="657"/>
      <c r="BE6" s="657"/>
      <c r="BF6" s="658"/>
      <c r="BG6" s="659">
        <v>5357475</v>
      </c>
      <c r="BH6" s="660"/>
      <c r="BI6" s="660"/>
      <c r="BJ6" s="660"/>
      <c r="BK6" s="660"/>
      <c r="BL6" s="660"/>
      <c r="BM6" s="660"/>
      <c r="BN6" s="661"/>
      <c r="BO6" s="662">
        <v>92</v>
      </c>
      <c r="BP6" s="662"/>
      <c r="BQ6" s="662"/>
      <c r="BR6" s="662"/>
      <c r="BS6" s="663">
        <v>37749</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212842</v>
      </c>
      <c r="CS6" s="660"/>
      <c r="CT6" s="660"/>
      <c r="CU6" s="660"/>
      <c r="CV6" s="660"/>
      <c r="CW6" s="660"/>
      <c r="CX6" s="660"/>
      <c r="CY6" s="661"/>
      <c r="CZ6" s="653">
        <v>0.8</v>
      </c>
      <c r="DA6" s="654"/>
      <c r="DB6" s="654"/>
      <c r="DC6" s="673"/>
      <c r="DD6" s="668" t="s">
        <v>121</v>
      </c>
      <c r="DE6" s="660"/>
      <c r="DF6" s="660"/>
      <c r="DG6" s="660"/>
      <c r="DH6" s="660"/>
      <c r="DI6" s="660"/>
      <c r="DJ6" s="660"/>
      <c r="DK6" s="660"/>
      <c r="DL6" s="660"/>
      <c r="DM6" s="660"/>
      <c r="DN6" s="660"/>
      <c r="DO6" s="660"/>
      <c r="DP6" s="661"/>
      <c r="DQ6" s="668">
        <v>212842</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7490</v>
      </c>
      <c r="S7" s="660"/>
      <c r="T7" s="660"/>
      <c r="U7" s="660"/>
      <c r="V7" s="660"/>
      <c r="W7" s="660"/>
      <c r="X7" s="660"/>
      <c r="Y7" s="661"/>
      <c r="Z7" s="662">
        <v>0</v>
      </c>
      <c r="AA7" s="662"/>
      <c r="AB7" s="662"/>
      <c r="AC7" s="662"/>
      <c r="AD7" s="663">
        <v>7490</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2648988</v>
      </c>
      <c r="BH7" s="660"/>
      <c r="BI7" s="660"/>
      <c r="BJ7" s="660"/>
      <c r="BK7" s="660"/>
      <c r="BL7" s="660"/>
      <c r="BM7" s="660"/>
      <c r="BN7" s="661"/>
      <c r="BO7" s="662">
        <v>45.5</v>
      </c>
      <c r="BP7" s="662"/>
      <c r="BQ7" s="662"/>
      <c r="BR7" s="662"/>
      <c r="BS7" s="663">
        <v>37749</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3017501</v>
      </c>
      <c r="CS7" s="660"/>
      <c r="CT7" s="660"/>
      <c r="CU7" s="660"/>
      <c r="CV7" s="660"/>
      <c r="CW7" s="660"/>
      <c r="CX7" s="660"/>
      <c r="CY7" s="661"/>
      <c r="CZ7" s="662">
        <v>11.4</v>
      </c>
      <c r="DA7" s="662"/>
      <c r="DB7" s="662"/>
      <c r="DC7" s="662"/>
      <c r="DD7" s="668">
        <v>53654</v>
      </c>
      <c r="DE7" s="660"/>
      <c r="DF7" s="660"/>
      <c r="DG7" s="660"/>
      <c r="DH7" s="660"/>
      <c r="DI7" s="660"/>
      <c r="DJ7" s="660"/>
      <c r="DK7" s="660"/>
      <c r="DL7" s="660"/>
      <c r="DM7" s="660"/>
      <c r="DN7" s="660"/>
      <c r="DO7" s="660"/>
      <c r="DP7" s="661"/>
      <c r="DQ7" s="668">
        <v>2562114</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17446</v>
      </c>
      <c r="S8" s="660"/>
      <c r="T8" s="660"/>
      <c r="U8" s="660"/>
      <c r="V8" s="660"/>
      <c r="W8" s="660"/>
      <c r="X8" s="660"/>
      <c r="Y8" s="661"/>
      <c r="Z8" s="662">
        <v>0.1</v>
      </c>
      <c r="AA8" s="662"/>
      <c r="AB8" s="662"/>
      <c r="AC8" s="662"/>
      <c r="AD8" s="663">
        <v>17446</v>
      </c>
      <c r="AE8" s="663"/>
      <c r="AF8" s="663"/>
      <c r="AG8" s="663"/>
      <c r="AH8" s="663"/>
      <c r="AI8" s="663"/>
      <c r="AJ8" s="663"/>
      <c r="AK8" s="663"/>
      <c r="AL8" s="664">
        <v>0.2</v>
      </c>
      <c r="AM8" s="665"/>
      <c r="AN8" s="665"/>
      <c r="AO8" s="666"/>
      <c r="AP8" s="656" t="s">
        <v>230</v>
      </c>
      <c r="AQ8" s="657"/>
      <c r="AR8" s="657"/>
      <c r="AS8" s="657"/>
      <c r="AT8" s="657"/>
      <c r="AU8" s="657"/>
      <c r="AV8" s="657"/>
      <c r="AW8" s="657"/>
      <c r="AX8" s="657"/>
      <c r="AY8" s="657"/>
      <c r="AZ8" s="657"/>
      <c r="BA8" s="657"/>
      <c r="BB8" s="657"/>
      <c r="BC8" s="657"/>
      <c r="BD8" s="657"/>
      <c r="BE8" s="657"/>
      <c r="BF8" s="658"/>
      <c r="BG8" s="659">
        <v>90555</v>
      </c>
      <c r="BH8" s="660"/>
      <c r="BI8" s="660"/>
      <c r="BJ8" s="660"/>
      <c r="BK8" s="660"/>
      <c r="BL8" s="660"/>
      <c r="BM8" s="660"/>
      <c r="BN8" s="661"/>
      <c r="BO8" s="662">
        <v>1.6</v>
      </c>
      <c r="BP8" s="662"/>
      <c r="BQ8" s="662"/>
      <c r="BR8" s="662"/>
      <c r="BS8" s="668" t="s">
        <v>231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7537525</v>
      </c>
      <c r="CS8" s="660"/>
      <c r="CT8" s="660"/>
      <c r="CU8" s="660"/>
      <c r="CV8" s="660"/>
      <c r="CW8" s="660"/>
      <c r="CX8" s="660"/>
      <c r="CY8" s="661"/>
      <c r="CZ8" s="662">
        <v>28.6</v>
      </c>
      <c r="DA8" s="662"/>
      <c r="DB8" s="662"/>
      <c r="DC8" s="662"/>
      <c r="DD8" s="668">
        <v>21455</v>
      </c>
      <c r="DE8" s="660"/>
      <c r="DF8" s="660"/>
      <c r="DG8" s="660"/>
      <c r="DH8" s="660"/>
      <c r="DI8" s="660"/>
      <c r="DJ8" s="660"/>
      <c r="DK8" s="660"/>
      <c r="DL8" s="660"/>
      <c r="DM8" s="660"/>
      <c r="DN8" s="660"/>
      <c r="DO8" s="660"/>
      <c r="DP8" s="661"/>
      <c r="DQ8" s="668">
        <v>3944627</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17771</v>
      </c>
      <c r="S9" s="660"/>
      <c r="T9" s="660"/>
      <c r="U9" s="660"/>
      <c r="V9" s="660"/>
      <c r="W9" s="660"/>
      <c r="X9" s="660"/>
      <c r="Y9" s="661"/>
      <c r="Z9" s="662">
        <v>0.1</v>
      </c>
      <c r="AA9" s="662"/>
      <c r="AB9" s="662"/>
      <c r="AC9" s="662"/>
      <c r="AD9" s="663">
        <v>17771</v>
      </c>
      <c r="AE9" s="663"/>
      <c r="AF9" s="663"/>
      <c r="AG9" s="663"/>
      <c r="AH9" s="663"/>
      <c r="AI9" s="663"/>
      <c r="AJ9" s="663"/>
      <c r="AK9" s="663"/>
      <c r="AL9" s="664">
        <v>0.2</v>
      </c>
      <c r="AM9" s="665"/>
      <c r="AN9" s="665"/>
      <c r="AO9" s="666"/>
      <c r="AP9" s="656" t="s">
        <v>234</v>
      </c>
      <c r="AQ9" s="657"/>
      <c r="AR9" s="657"/>
      <c r="AS9" s="657"/>
      <c r="AT9" s="657"/>
      <c r="AU9" s="657"/>
      <c r="AV9" s="657"/>
      <c r="AW9" s="657"/>
      <c r="AX9" s="657"/>
      <c r="AY9" s="657"/>
      <c r="AZ9" s="657"/>
      <c r="BA9" s="657"/>
      <c r="BB9" s="657"/>
      <c r="BC9" s="657"/>
      <c r="BD9" s="657"/>
      <c r="BE9" s="657"/>
      <c r="BF9" s="658"/>
      <c r="BG9" s="659">
        <v>2229116</v>
      </c>
      <c r="BH9" s="660"/>
      <c r="BI9" s="660"/>
      <c r="BJ9" s="660"/>
      <c r="BK9" s="660"/>
      <c r="BL9" s="660"/>
      <c r="BM9" s="660"/>
      <c r="BN9" s="661"/>
      <c r="BO9" s="662">
        <v>38.299999999999997</v>
      </c>
      <c r="BP9" s="662"/>
      <c r="BQ9" s="662"/>
      <c r="BR9" s="662"/>
      <c r="BS9" s="668" t="s">
        <v>121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1748203</v>
      </c>
      <c r="CS9" s="660"/>
      <c r="CT9" s="660"/>
      <c r="CU9" s="660"/>
      <c r="CV9" s="660"/>
      <c r="CW9" s="660"/>
      <c r="CX9" s="660"/>
      <c r="CY9" s="661"/>
      <c r="CZ9" s="662">
        <v>6.6</v>
      </c>
      <c r="DA9" s="662"/>
      <c r="DB9" s="662"/>
      <c r="DC9" s="662"/>
      <c r="DD9" s="668">
        <v>55525</v>
      </c>
      <c r="DE9" s="660"/>
      <c r="DF9" s="660"/>
      <c r="DG9" s="660"/>
      <c r="DH9" s="660"/>
      <c r="DI9" s="660"/>
      <c r="DJ9" s="660"/>
      <c r="DK9" s="660"/>
      <c r="DL9" s="660"/>
      <c r="DM9" s="660"/>
      <c r="DN9" s="660"/>
      <c r="DO9" s="660"/>
      <c r="DP9" s="661"/>
      <c r="DQ9" s="668">
        <v>1504152</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231</v>
      </c>
      <c r="AA10" s="662"/>
      <c r="AB10" s="662"/>
      <c r="AC10" s="662"/>
      <c r="AD10" s="663" t="s">
        <v>231</v>
      </c>
      <c r="AE10" s="663"/>
      <c r="AF10" s="663"/>
      <c r="AG10" s="663"/>
      <c r="AH10" s="663"/>
      <c r="AI10" s="663"/>
      <c r="AJ10" s="663"/>
      <c r="AK10" s="663"/>
      <c r="AL10" s="664" t="s">
        <v>231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138546</v>
      </c>
      <c r="BH10" s="660"/>
      <c r="BI10" s="660"/>
      <c r="BJ10" s="660"/>
      <c r="BK10" s="660"/>
      <c r="BL10" s="660"/>
      <c r="BM10" s="660"/>
      <c r="BN10" s="661"/>
      <c r="BO10" s="662">
        <v>2.4</v>
      </c>
      <c r="BP10" s="662"/>
      <c r="BQ10" s="662"/>
      <c r="BR10" s="662"/>
      <c r="BS10" s="668" t="s">
        <v>121</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78446</v>
      </c>
      <c r="CS10" s="660"/>
      <c r="CT10" s="660"/>
      <c r="CU10" s="660"/>
      <c r="CV10" s="660"/>
      <c r="CW10" s="660"/>
      <c r="CX10" s="660"/>
      <c r="CY10" s="661"/>
      <c r="CZ10" s="662">
        <v>0.3</v>
      </c>
      <c r="DA10" s="662"/>
      <c r="DB10" s="662"/>
      <c r="DC10" s="662"/>
      <c r="DD10" s="668" t="s">
        <v>231</v>
      </c>
      <c r="DE10" s="660"/>
      <c r="DF10" s="660"/>
      <c r="DG10" s="660"/>
      <c r="DH10" s="660"/>
      <c r="DI10" s="660"/>
      <c r="DJ10" s="660"/>
      <c r="DK10" s="660"/>
      <c r="DL10" s="660"/>
      <c r="DM10" s="660"/>
      <c r="DN10" s="660"/>
      <c r="DO10" s="660"/>
      <c r="DP10" s="661"/>
      <c r="DQ10" s="668">
        <v>12428</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240</v>
      </c>
      <c r="AA11" s="662"/>
      <c r="AB11" s="662"/>
      <c r="AC11" s="662"/>
      <c r="AD11" s="663" t="s">
        <v>129</v>
      </c>
      <c r="AE11" s="663"/>
      <c r="AF11" s="663"/>
      <c r="AG11" s="663"/>
      <c r="AH11" s="663"/>
      <c r="AI11" s="663"/>
      <c r="AJ11" s="663"/>
      <c r="AK11" s="663"/>
      <c r="AL11" s="664" t="s">
        <v>121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190771</v>
      </c>
      <c r="BH11" s="660"/>
      <c r="BI11" s="660"/>
      <c r="BJ11" s="660"/>
      <c r="BK11" s="660"/>
      <c r="BL11" s="660"/>
      <c r="BM11" s="660"/>
      <c r="BN11" s="661"/>
      <c r="BO11" s="662">
        <v>3.3</v>
      </c>
      <c r="BP11" s="662"/>
      <c r="BQ11" s="662"/>
      <c r="BR11" s="662"/>
      <c r="BS11" s="668">
        <v>37749</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3603189</v>
      </c>
      <c r="CS11" s="660"/>
      <c r="CT11" s="660"/>
      <c r="CU11" s="660"/>
      <c r="CV11" s="660"/>
      <c r="CW11" s="660"/>
      <c r="CX11" s="660"/>
      <c r="CY11" s="661"/>
      <c r="CZ11" s="662">
        <v>13.7</v>
      </c>
      <c r="DA11" s="662"/>
      <c r="DB11" s="662"/>
      <c r="DC11" s="662"/>
      <c r="DD11" s="668">
        <v>3151002</v>
      </c>
      <c r="DE11" s="660"/>
      <c r="DF11" s="660"/>
      <c r="DG11" s="660"/>
      <c r="DH11" s="660"/>
      <c r="DI11" s="660"/>
      <c r="DJ11" s="660"/>
      <c r="DK11" s="660"/>
      <c r="DL11" s="660"/>
      <c r="DM11" s="660"/>
      <c r="DN11" s="660"/>
      <c r="DO11" s="660"/>
      <c r="DP11" s="661"/>
      <c r="DQ11" s="668">
        <v>205978</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955244</v>
      </c>
      <c r="S12" s="660"/>
      <c r="T12" s="660"/>
      <c r="U12" s="660"/>
      <c r="V12" s="660"/>
      <c r="W12" s="660"/>
      <c r="X12" s="660"/>
      <c r="Y12" s="661"/>
      <c r="Z12" s="662">
        <v>3.5</v>
      </c>
      <c r="AA12" s="662"/>
      <c r="AB12" s="662"/>
      <c r="AC12" s="662"/>
      <c r="AD12" s="663">
        <v>955244</v>
      </c>
      <c r="AE12" s="663"/>
      <c r="AF12" s="663"/>
      <c r="AG12" s="663"/>
      <c r="AH12" s="663"/>
      <c r="AI12" s="663"/>
      <c r="AJ12" s="663"/>
      <c r="AK12" s="663"/>
      <c r="AL12" s="664">
        <v>8.4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2193349</v>
      </c>
      <c r="BH12" s="660"/>
      <c r="BI12" s="660"/>
      <c r="BJ12" s="660"/>
      <c r="BK12" s="660"/>
      <c r="BL12" s="660"/>
      <c r="BM12" s="660"/>
      <c r="BN12" s="661"/>
      <c r="BO12" s="662">
        <v>37.700000000000003</v>
      </c>
      <c r="BP12" s="662"/>
      <c r="BQ12" s="662"/>
      <c r="BR12" s="662"/>
      <c r="BS12" s="668" t="s">
        <v>231</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752149</v>
      </c>
      <c r="CS12" s="660"/>
      <c r="CT12" s="660"/>
      <c r="CU12" s="660"/>
      <c r="CV12" s="660"/>
      <c r="CW12" s="660"/>
      <c r="CX12" s="660"/>
      <c r="CY12" s="661"/>
      <c r="CZ12" s="662">
        <v>2.9</v>
      </c>
      <c r="DA12" s="662"/>
      <c r="DB12" s="662"/>
      <c r="DC12" s="662"/>
      <c r="DD12" s="668" t="s">
        <v>121</v>
      </c>
      <c r="DE12" s="660"/>
      <c r="DF12" s="660"/>
      <c r="DG12" s="660"/>
      <c r="DH12" s="660"/>
      <c r="DI12" s="660"/>
      <c r="DJ12" s="660"/>
      <c r="DK12" s="660"/>
      <c r="DL12" s="660"/>
      <c r="DM12" s="660"/>
      <c r="DN12" s="660"/>
      <c r="DO12" s="660"/>
      <c r="DP12" s="661"/>
      <c r="DQ12" s="668">
        <v>250369</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3729</v>
      </c>
      <c r="S13" s="660"/>
      <c r="T13" s="660"/>
      <c r="U13" s="660"/>
      <c r="V13" s="660"/>
      <c r="W13" s="660"/>
      <c r="X13" s="660"/>
      <c r="Y13" s="661"/>
      <c r="Z13" s="662">
        <v>0</v>
      </c>
      <c r="AA13" s="662"/>
      <c r="AB13" s="662"/>
      <c r="AC13" s="662"/>
      <c r="AD13" s="663">
        <v>3729</v>
      </c>
      <c r="AE13" s="663"/>
      <c r="AF13" s="663"/>
      <c r="AG13" s="663"/>
      <c r="AH13" s="663"/>
      <c r="AI13" s="663"/>
      <c r="AJ13" s="663"/>
      <c r="AK13" s="663"/>
      <c r="AL13" s="664">
        <v>0</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2181932</v>
      </c>
      <c r="BH13" s="660"/>
      <c r="BI13" s="660"/>
      <c r="BJ13" s="660"/>
      <c r="BK13" s="660"/>
      <c r="BL13" s="660"/>
      <c r="BM13" s="660"/>
      <c r="BN13" s="661"/>
      <c r="BO13" s="662">
        <v>37.5</v>
      </c>
      <c r="BP13" s="662"/>
      <c r="BQ13" s="662"/>
      <c r="BR13" s="662"/>
      <c r="BS13" s="668" t="s">
        <v>129</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4702428</v>
      </c>
      <c r="CS13" s="660"/>
      <c r="CT13" s="660"/>
      <c r="CU13" s="660"/>
      <c r="CV13" s="660"/>
      <c r="CW13" s="660"/>
      <c r="CX13" s="660"/>
      <c r="CY13" s="661"/>
      <c r="CZ13" s="662">
        <v>17.8</v>
      </c>
      <c r="DA13" s="662"/>
      <c r="DB13" s="662"/>
      <c r="DC13" s="662"/>
      <c r="DD13" s="668">
        <v>2068228</v>
      </c>
      <c r="DE13" s="660"/>
      <c r="DF13" s="660"/>
      <c r="DG13" s="660"/>
      <c r="DH13" s="660"/>
      <c r="DI13" s="660"/>
      <c r="DJ13" s="660"/>
      <c r="DK13" s="660"/>
      <c r="DL13" s="660"/>
      <c r="DM13" s="660"/>
      <c r="DN13" s="660"/>
      <c r="DO13" s="660"/>
      <c r="DP13" s="661"/>
      <c r="DQ13" s="668">
        <v>2157561</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240</v>
      </c>
      <c r="AA14" s="662"/>
      <c r="AB14" s="662"/>
      <c r="AC14" s="662"/>
      <c r="AD14" s="663" t="s">
        <v>121</v>
      </c>
      <c r="AE14" s="663"/>
      <c r="AF14" s="663"/>
      <c r="AG14" s="663"/>
      <c r="AH14" s="663"/>
      <c r="AI14" s="663"/>
      <c r="AJ14" s="663"/>
      <c r="AK14" s="663"/>
      <c r="AL14" s="664" t="s">
        <v>121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117256</v>
      </c>
      <c r="BH14" s="660"/>
      <c r="BI14" s="660"/>
      <c r="BJ14" s="660"/>
      <c r="BK14" s="660"/>
      <c r="BL14" s="660"/>
      <c r="BM14" s="660"/>
      <c r="BN14" s="661"/>
      <c r="BO14" s="662">
        <v>2</v>
      </c>
      <c r="BP14" s="662"/>
      <c r="BQ14" s="662"/>
      <c r="BR14" s="662"/>
      <c r="BS14" s="668" t="s">
        <v>231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648438</v>
      </c>
      <c r="CS14" s="660"/>
      <c r="CT14" s="660"/>
      <c r="CU14" s="660"/>
      <c r="CV14" s="660"/>
      <c r="CW14" s="660"/>
      <c r="CX14" s="660"/>
      <c r="CY14" s="661"/>
      <c r="CZ14" s="662">
        <v>2.5</v>
      </c>
      <c r="DA14" s="662"/>
      <c r="DB14" s="662"/>
      <c r="DC14" s="662"/>
      <c r="DD14" s="668">
        <v>11726</v>
      </c>
      <c r="DE14" s="660"/>
      <c r="DF14" s="660"/>
      <c r="DG14" s="660"/>
      <c r="DH14" s="660"/>
      <c r="DI14" s="660"/>
      <c r="DJ14" s="660"/>
      <c r="DK14" s="660"/>
      <c r="DL14" s="660"/>
      <c r="DM14" s="660"/>
      <c r="DN14" s="660"/>
      <c r="DO14" s="660"/>
      <c r="DP14" s="661"/>
      <c r="DQ14" s="668">
        <v>631000</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36153</v>
      </c>
      <c r="S15" s="660"/>
      <c r="T15" s="660"/>
      <c r="U15" s="660"/>
      <c r="V15" s="660"/>
      <c r="W15" s="660"/>
      <c r="X15" s="660"/>
      <c r="Y15" s="661"/>
      <c r="Z15" s="662">
        <v>0.1</v>
      </c>
      <c r="AA15" s="662"/>
      <c r="AB15" s="662"/>
      <c r="AC15" s="662"/>
      <c r="AD15" s="663">
        <v>36153</v>
      </c>
      <c r="AE15" s="663"/>
      <c r="AF15" s="663"/>
      <c r="AG15" s="663"/>
      <c r="AH15" s="663"/>
      <c r="AI15" s="663"/>
      <c r="AJ15" s="663"/>
      <c r="AK15" s="663"/>
      <c r="AL15" s="664">
        <v>0.3</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397717</v>
      </c>
      <c r="BH15" s="660"/>
      <c r="BI15" s="660"/>
      <c r="BJ15" s="660"/>
      <c r="BK15" s="660"/>
      <c r="BL15" s="660"/>
      <c r="BM15" s="660"/>
      <c r="BN15" s="661"/>
      <c r="BO15" s="662">
        <v>6.8</v>
      </c>
      <c r="BP15" s="662"/>
      <c r="BQ15" s="662"/>
      <c r="BR15" s="662"/>
      <c r="BS15" s="668" t="s">
        <v>231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1486820</v>
      </c>
      <c r="CS15" s="660"/>
      <c r="CT15" s="660"/>
      <c r="CU15" s="660"/>
      <c r="CV15" s="660"/>
      <c r="CW15" s="660"/>
      <c r="CX15" s="660"/>
      <c r="CY15" s="661"/>
      <c r="CZ15" s="662">
        <v>5.6</v>
      </c>
      <c r="DA15" s="662"/>
      <c r="DB15" s="662"/>
      <c r="DC15" s="662"/>
      <c r="DD15" s="668">
        <v>184138</v>
      </c>
      <c r="DE15" s="660"/>
      <c r="DF15" s="660"/>
      <c r="DG15" s="660"/>
      <c r="DH15" s="660"/>
      <c r="DI15" s="660"/>
      <c r="DJ15" s="660"/>
      <c r="DK15" s="660"/>
      <c r="DL15" s="660"/>
      <c r="DM15" s="660"/>
      <c r="DN15" s="660"/>
      <c r="DO15" s="660"/>
      <c r="DP15" s="661"/>
      <c r="DQ15" s="668">
        <v>1247482</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129</v>
      </c>
      <c r="AA16" s="662"/>
      <c r="AB16" s="662"/>
      <c r="AC16" s="662"/>
      <c r="AD16" s="663" t="s">
        <v>231</v>
      </c>
      <c r="AE16" s="663"/>
      <c r="AF16" s="663"/>
      <c r="AG16" s="663"/>
      <c r="AH16" s="663"/>
      <c r="AI16" s="663"/>
      <c r="AJ16" s="663"/>
      <c r="AK16" s="663"/>
      <c r="AL16" s="664" t="s">
        <v>121</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231</v>
      </c>
      <c r="BH16" s="660"/>
      <c r="BI16" s="660"/>
      <c r="BJ16" s="660"/>
      <c r="BK16" s="660"/>
      <c r="BL16" s="660"/>
      <c r="BM16" s="660"/>
      <c r="BN16" s="661"/>
      <c r="BO16" s="662" t="s">
        <v>231</v>
      </c>
      <c r="BP16" s="662"/>
      <c r="BQ16" s="662"/>
      <c r="BR16" s="662"/>
      <c r="BS16" s="668" t="s">
        <v>121</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296708</v>
      </c>
      <c r="CS16" s="660"/>
      <c r="CT16" s="660"/>
      <c r="CU16" s="660"/>
      <c r="CV16" s="660"/>
      <c r="CW16" s="660"/>
      <c r="CX16" s="660"/>
      <c r="CY16" s="661"/>
      <c r="CZ16" s="662">
        <v>1.1000000000000001</v>
      </c>
      <c r="DA16" s="662"/>
      <c r="DB16" s="662"/>
      <c r="DC16" s="662"/>
      <c r="DD16" s="668" t="s">
        <v>231</v>
      </c>
      <c r="DE16" s="660"/>
      <c r="DF16" s="660"/>
      <c r="DG16" s="660"/>
      <c r="DH16" s="660"/>
      <c r="DI16" s="660"/>
      <c r="DJ16" s="660"/>
      <c r="DK16" s="660"/>
      <c r="DL16" s="660"/>
      <c r="DM16" s="660"/>
      <c r="DN16" s="660"/>
      <c r="DO16" s="660"/>
      <c r="DP16" s="661"/>
      <c r="DQ16" s="668">
        <v>91181</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35260</v>
      </c>
      <c r="S17" s="660"/>
      <c r="T17" s="660"/>
      <c r="U17" s="660"/>
      <c r="V17" s="660"/>
      <c r="W17" s="660"/>
      <c r="X17" s="660"/>
      <c r="Y17" s="661"/>
      <c r="Z17" s="662">
        <v>0.1</v>
      </c>
      <c r="AA17" s="662"/>
      <c r="AB17" s="662"/>
      <c r="AC17" s="662"/>
      <c r="AD17" s="663">
        <v>35260</v>
      </c>
      <c r="AE17" s="663"/>
      <c r="AF17" s="663"/>
      <c r="AG17" s="663"/>
      <c r="AH17" s="663"/>
      <c r="AI17" s="663"/>
      <c r="AJ17" s="663"/>
      <c r="AK17" s="663"/>
      <c r="AL17" s="664">
        <v>0.3</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v>165</v>
      </c>
      <c r="BH17" s="660"/>
      <c r="BI17" s="660"/>
      <c r="BJ17" s="660"/>
      <c r="BK17" s="660"/>
      <c r="BL17" s="660"/>
      <c r="BM17" s="660"/>
      <c r="BN17" s="661"/>
      <c r="BO17" s="662">
        <v>0</v>
      </c>
      <c r="BP17" s="662"/>
      <c r="BQ17" s="662"/>
      <c r="BR17" s="662"/>
      <c r="BS17" s="668" t="s">
        <v>121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2219698</v>
      </c>
      <c r="CS17" s="660"/>
      <c r="CT17" s="660"/>
      <c r="CU17" s="660"/>
      <c r="CV17" s="660"/>
      <c r="CW17" s="660"/>
      <c r="CX17" s="660"/>
      <c r="CY17" s="661"/>
      <c r="CZ17" s="662">
        <v>8.4</v>
      </c>
      <c r="DA17" s="662"/>
      <c r="DB17" s="662"/>
      <c r="DC17" s="662"/>
      <c r="DD17" s="668" t="s">
        <v>231</v>
      </c>
      <c r="DE17" s="660"/>
      <c r="DF17" s="660"/>
      <c r="DG17" s="660"/>
      <c r="DH17" s="660"/>
      <c r="DI17" s="660"/>
      <c r="DJ17" s="660"/>
      <c r="DK17" s="660"/>
      <c r="DL17" s="660"/>
      <c r="DM17" s="660"/>
      <c r="DN17" s="660"/>
      <c r="DO17" s="660"/>
      <c r="DP17" s="661"/>
      <c r="DQ17" s="668">
        <v>2109756</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6593086</v>
      </c>
      <c r="S18" s="660"/>
      <c r="T18" s="660"/>
      <c r="U18" s="660"/>
      <c r="V18" s="660"/>
      <c r="W18" s="660"/>
      <c r="X18" s="660"/>
      <c r="Y18" s="661"/>
      <c r="Z18" s="662">
        <v>24.1</v>
      </c>
      <c r="AA18" s="662"/>
      <c r="AB18" s="662"/>
      <c r="AC18" s="662"/>
      <c r="AD18" s="663">
        <v>4794982</v>
      </c>
      <c r="AE18" s="663"/>
      <c r="AF18" s="663"/>
      <c r="AG18" s="663"/>
      <c r="AH18" s="663"/>
      <c r="AI18" s="663"/>
      <c r="AJ18" s="663"/>
      <c r="AK18" s="663"/>
      <c r="AL18" s="664">
        <v>42</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62" t="s">
        <v>231</v>
      </c>
      <c r="BP18" s="662"/>
      <c r="BQ18" s="662"/>
      <c r="BR18" s="662"/>
      <c r="BS18" s="668" t="s">
        <v>121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v>60506</v>
      </c>
      <c r="CS18" s="660"/>
      <c r="CT18" s="660"/>
      <c r="CU18" s="660"/>
      <c r="CV18" s="660"/>
      <c r="CW18" s="660"/>
      <c r="CX18" s="660"/>
      <c r="CY18" s="661"/>
      <c r="CZ18" s="662">
        <v>0.2</v>
      </c>
      <c r="DA18" s="662"/>
      <c r="DB18" s="662"/>
      <c r="DC18" s="662"/>
      <c r="DD18" s="668" t="s">
        <v>121</v>
      </c>
      <c r="DE18" s="660"/>
      <c r="DF18" s="660"/>
      <c r="DG18" s="660"/>
      <c r="DH18" s="660"/>
      <c r="DI18" s="660"/>
      <c r="DJ18" s="660"/>
      <c r="DK18" s="660"/>
      <c r="DL18" s="660"/>
      <c r="DM18" s="660"/>
      <c r="DN18" s="660"/>
      <c r="DO18" s="660"/>
      <c r="DP18" s="661"/>
      <c r="DQ18" s="668">
        <v>37891</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4794982</v>
      </c>
      <c r="S19" s="660"/>
      <c r="T19" s="660"/>
      <c r="U19" s="660"/>
      <c r="V19" s="660"/>
      <c r="W19" s="660"/>
      <c r="X19" s="660"/>
      <c r="Y19" s="661"/>
      <c r="Z19" s="662">
        <v>17.5</v>
      </c>
      <c r="AA19" s="662"/>
      <c r="AB19" s="662"/>
      <c r="AC19" s="662"/>
      <c r="AD19" s="663">
        <v>4794982</v>
      </c>
      <c r="AE19" s="663"/>
      <c r="AF19" s="663"/>
      <c r="AG19" s="663"/>
      <c r="AH19" s="663"/>
      <c r="AI19" s="663"/>
      <c r="AJ19" s="663"/>
      <c r="AK19" s="663"/>
      <c r="AL19" s="664">
        <v>42</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464876</v>
      </c>
      <c r="BH19" s="660"/>
      <c r="BI19" s="660"/>
      <c r="BJ19" s="660"/>
      <c r="BK19" s="660"/>
      <c r="BL19" s="660"/>
      <c r="BM19" s="660"/>
      <c r="BN19" s="661"/>
      <c r="BO19" s="662">
        <v>8</v>
      </c>
      <c r="BP19" s="662"/>
      <c r="BQ19" s="662"/>
      <c r="BR19" s="662"/>
      <c r="BS19" s="668" t="s">
        <v>129</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240</v>
      </c>
      <c r="CS19" s="660"/>
      <c r="CT19" s="660"/>
      <c r="CU19" s="660"/>
      <c r="CV19" s="660"/>
      <c r="CW19" s="660"/>
      <c r="CX19" s="660"/>
      <c r="CY19" s="661"/>
      <c r="CZ19" s="662" t="s">
        <v>231</v>
      </c>
      <c r="DA19" s="662"/>
      <c r="DB19" s="662"/>
      <c r="DC19" s="662"/>
      <c r="DD19" s="668" t="s">
        <v>129</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538398</v>
      </c>
      <c r="S20" s="660"/>
      <c r="T20" s="660"/>
      <c r="U20" s="660"/>
      <c r="V20" s="660"/>
      <c r="W20" s="660"/>
      <c r="X20" s="660"/>
      <c r="Y20" s="661"/>
      <c r="Z20" s="662">
        <v>2</v>
      </c>
      <c r="AA20" s="662"/>
      <c r="AB20" s="662"/>
      <c r="AC20" s="662"/>
      <c r="AD20" s="663" t="s">
        <v>231</v>
      </c>
      <c r="AE20" s="663"/>
      <c r="AF20" s="663"/>
      <c r="AG20" s="663"/>
      <c r="AH20" s="663"/>
      <c r="AI20" s="663"/>
      <c r="AJ20" s="663"/>
      <c r="AK20" s="663"/>
      <c r="AL20" s="664" t="s">
        <v>231</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464876</v>
      </c>
      <c r="BH20" s="660"/>
      <c r="BI20" s="660"/>
      <c r="BJ20" s="660"/>
      <c r="BK20" s="660"/>
      <c r="BL20" s="660"/>
      <c r="BM20" s="660"/>
      <c r="BN20" s="661"/>
      <c r="BO20" s="662">
        <v>8</v>
      </c>
      <c r="BP20" s="662"/>
      <c r="BQ20" s="662"/>
      <c r="BR20" s="662"/>
      <c r="BS20" s="668" t="s">
        <v>231</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26364453</v>
      </c>
      <c r="CS20" s="660"/>
      <c r="CT20" s="660"/>
      <c r="CU20" s="660"/>
      <c r="CV20" s="660"/>
      <c r="CW20" s="660"/>
      <c r="CX20" s="660"/>
      <c r="CY20" s="661"/>
      <c r="CZ20" s="662">
        <v>100</v>
      </c>
      <c r="DA20" s="662"/>
      <c r="DB20" s="662"/>
      <c r="DC20" s="662"/>
      <c r="DD20" s="668">
        <v>5545728</v>
      </c>
      <c r="DE20" s="660"/>
      <c r="DF20" s="660"/>
      <c r="DG20" s="660"/>
      <c r="DH20" s="660"/>
      <c r="DI20" s="660"/>
      <c r="DJ20" s="660"/>
      <c r="DK20" s="660"/>
      <c r="DL20" s="660"/>
      <c r="DM20" s="660"/>
      <c r="DN20" s="660"/>
      <c r="DO20" s="660"/>
      <c r="DP20" s="661"/>
      <c r="DQ20" s="668">
        <v>14967381</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v>1259706</v>
      </c>
      <c r="S21" s="660"/>
      <c r="T21" s="660"/>
      <c r="U21" s="660"/>
      <c r="V21" s="660"/>
      <c r="W21" s="660"/>
      <c r="X21" s="660"/>
      <c r="Y21" s="661"/>
      <c r="Z21" s="662">
        <v>4.5999999999999996</v>
      </c>
      <c r="AA21" s="662"/>
      <c r="AB21" s="662"/>
      <c r="AC21" s="662"/>
      <c r="AD21" s="663" t="s">
        <v>231</v>
      </c>
      <c r="AE21" s="663"/>
      <c r="AF21" s="663"/>
      <c r="AG21" s="663"/>
      <c r="AH21" s="663"/>
      <c r="AI21" s="663"/>
      <c r="AJ21" s="663"/>
      <c r="AK21" s="663"/>
      <c r="AL21" s="664" t="s">
        <v>231</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121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13610788</v>
      </c>
      <c r="S22" s="660"/>
      <c r="T22" s="660"/>
      <c r="U22" s="660"/>
      <c r="V22" s="660"/>
      <c r="W22" s="660"/>
      <c r="X22" s="660"/>
      <c r="Y22" s="661"/>
      <c r="Z22" s="662">
        <v>49.7</v>
      </c>
      <c r="AA22" s="662"/>
      <c r="AB22" s="662"/>
      <c r="AC22" s="662"/>
      <c r="AD22" s="663">
        <v>11347808</v>
      </c>
      <c r="AE22" s="663"/>
      <c r="AF22" s="663"/>
      <c r="AG22" s="663"/>
      <c r="AH22" s="663"/>
      <c r="AI22" s="663"/>
      <c r="AJ22" s="663"/>
      <c r="AK22" s="663"/>
      <c r="AL22" s="664">
        <v>99.4</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231</v>
      </c>
      <c r="BH22" s="660"/>
      <c r="BI22" s="660"/>
      <c r="BJ22" s="660"/>
      <c r="BK22" s="660"/>
      <c r="BL22" s="660"/>
      <c r="BM22" s="660"/>
      <c r="BN22" s="661"/>
      <c r="BO22" s="662" t="s">
        <v>231</v>
      </c>
      <c r="BP22" s="662"/>
      <c r="BQ22" s="662"/>
      <c r="BR22" s="662"/>
      <c r="BS22" s="668" t="s">
        <v>121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8513</v>
      </c>
      <c r="S23" s="660"/>
      <c r="T23" s="660"/>
      <c r="U23" s="660"/>
      <c r="V23" s="660"/>
      <c r="W23" s="660"/>
      <c r="X23" s="660"/>
      <c r="Y23" s="661"/>
      <c r="Z23" s="662">
        <v>0</v>
      </c>
      <c r="AA23" s="662"/>
      <c r="AB23" s="662"/>
      <c r="AC23" s="662"/>
      <c r="AD23" s="663">
        <v>8513</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464876</v>
      </c>
      <c r="BH23" s="660"/>
      <c r="BI23" s="660"/>
      <c r="BJ23" s="660"/>
      <c r="BK23" s="660"/>
      <c r="BL23" s="660"/>
      <c r="BM23" s="660"/>
      <c r="BN23" s="661"/>
      <c r="BO23" s="662">
        <v>8</v>
      </c>
      <c r="BP23" s="662"/>
      <c r="BQ23" s="662"/>
      <c r="BR23" s="662"/>
      <c r="BS23" s="668" t="s">
        <v>129</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85569</v>
      </c>
      <c r="S24" s="660"/>
      <c r="T24" s="660"/>
      <c r="U24" s="660"/>
      <c r="V24" s="660"/>
      <c r="W24" s="660"/>
      <c r="X24" s="660"/>
      <c r="Y24" s="661"/>
      <c r="Z24" s="662">
        <v>0.3</v>
      </c>
      <c r="AA24" s="662"/>
      <c r="AB24" s="662"/>
      <c r="AC24" s="662"/>
      <c r="AD24" s="663" t="s">
        <v>121</v>
      </c>
      <c r="AE24" s="663"/>
      <c r="AF24" s="663"/>
      <c r="AG24" s="663"/>
      <c r="AH24" s="663"/>
      <c r="AI24" s="663"/>
      <c r="AJ24" s="663"/>
      <c r="AK24" s="663"/>
      <c r="AL24" s="664" t="s">
        <v>121</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231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9945489</v>
      </c>
      <c r="CS24" s="649"/>
      <c r="CT24" s="649"/>
      <c r="CU24" s="649"/>
      <c r="CV24" s="649"/>
      <c r="CW24" s="649"/>
      <c r="CX24" s="649"/>
      <c r="CY24" s="650"/>
      <c r="CZ24" s="653">
        <v>37.700000000000003</v>
      </c>
      <c r="DA24" s="654"/>
      <c r="DB24" s="654"/>
      <c r="DC24" s="673"/>
      <c r="DD24" s="692">
        <v>6648527</v>
      </c>
      <c r="DE24" s="649"/>
      <c r="DF24" s="649"/>
      <c r="DG24" s="649"/>
      <c r="DH24" s="649"/>
      <c r="DI24" s="649"/>
      <c r="DJ24" s="649"/>
      <c r="DK24" s="650"/>
      <c r="DL24" s="692">
        <v>6357779</v>
      </c>
      <c r="DM24" s="649"/>
      <c r="DN24" s="649"/>
      <c r="DO24" s="649"/>
      <c r="DP24" s="649"/>
      <c r="DQ24" s="649"/>
      <c r="DR24" s="649"/>
      <c r="DS24" s="649"/>
      <c r="DT24" s="649"/>
      <c r="DU24" s="649"/>
      <c r="DV24" s="650"/>
      <c r="DW24" s="653">
        <v>52.6</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376182</v>
      </c>
      <c r="S25" s="660"/>
      <c r="T25" s="660"/>
      <c r="U25" s="660"/>
      <c r="V25" s="660"/>
      <c r="W25" s="660"/>
      <c r="X25" s="660"/>
      <c r="Y25" s="661"/>
      <c r="Z25" s="662">
        <v>1.4</v>
      </c>
      <c r="AA25" s="662"/>
      <c r="AB25" s="662"/>
      <c r="AC25" s="662"/>
      <c r="AD25" s="663">
        <v>20547</v>
      </c>
      <c r="AE25" s="663"/>
      <c r="AF25" s="663"/>
      <c r="AG25" s="663"/>
      <c r="AH25" s="663"/>
      <c r="AI25" s="663"/>
      <c r="AJ25" s="663"/>
      <c r="AK25" s="663"/>
      <c r="AL25" s="664">
        <v>0.2</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231</v>
      </c>
      <c r="BH25" s="660"/>
      <c r="BI25" s="660"/>
      <c r="BJ25" s="660"/>
      <c r="BK25" s="660"/>
      <c r="BL25" s="660"/>
      <c r="BM25" s="660"/>
      <c r="BN25" s="661"/>
      <c r="BO25" s="662" t="s">
        <v>231</v>
      </c>
      <c r="BP25" s="662"/>
      <c r="BQ25" s="662"/>
      <c r="BR25" s="662"/>
      <c r="BS25" s="668" t="s">
        <v>121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3522254</v>
      </c>
      <c r="CS25" s="695"/>
      <c r="CT25" s="695"/>
      <c r="CU25" s="695"/>
      <c r="CV25" s="695"/>
      <c r="CW25" s="695"/>
      <c r="CX25" s="695"/>
      <c r="CY25" s="696"/>
      <c r="CZ25" s="664">
        <v>13.4</v>
      </c>
      <c r="DA25" s="693"/>
      <c r="DB25" s="693"/>
      <c r="DC25" s="697"/>
      <c r="DD25" s="668">
        <v>3270113</v>
      </c>
      <c r="DE25" s="695"/>
      <c r="DF25" s="695"/>
      <c r="DG25" s="695"/>
      <c r="DH25" s="695"/>
      <c r="DI25" s="695"/>
      <c r="DJ25" s="695"/>
      <c r="DK25" s="696"/>
      <c r="DL25" s="668">
        <v>3095732</v>
      </c>
      <c r="DM25" s="695"/>
      <c r="DN25" s="695"/>
      <c r="DO25" s="695"/>
      <c r="DP25" s="695"/>
      <c r="DQ25" s="695"/>
      <c r="DR25" s="695"/>
      <c r="DS25" s="695"/>
      <c r="DT25" s="695"/>
      <c r="DU25" s="695"/>
      <c r="DV25" s="696"/>
      <c r="DW25" s="664">
        <v>25.6</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109188</v>
      </c>
      <c r="S26" s="660"/>
      <c r="T26" s="660"/>
      <c r="U26" s="660"/>
      <c r="V26" s="660"/>
      <c r="W26" s="660"/>
      <c r="X26" s="660"/>
      <c r="Y26" s="661"/>
      <c r="Z26" s="662">
        <v>0.4</v>
      </c>
      <c r="AA26" s="662"/>
      <c r="AB26" s="662"/>
      <c r="AC26" s="662"/>
      <c r="AD26" s="663" t="s">
        <v>231</v>
      </c>
      <c r="AE26" s="663"/>
      <c r="AF26" s="663"/>
      <c r="AG26" s="663"/>
      <c r="AH26" s="663"/>
      <c r="AI26" s="663"/>
      <c r="AJ26" s="663"/>
      <c r="AK26" s="663"/>
      <c r="AL26" s="664" t="s">
        <v>121</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231</v>
      </c>
      <c r="BH26" s="660"/>
      <c r="BI26" s="660"/>
      <c r="BJ26" s="660"/>
      <c r="BK26" s="660"/>
      <c r="BL26" s="660"/>
      <c r="BM26" s="660"/>
      <c r="BN26" s="661"/>
      <c r="BO26" s="662" t="s">
        <v>129</v>
      </c>
      <c r="BP26" s="662"/>
      <c r="BQ26" s="662"/>
      <c r="BR26" s="662"/>
      <c r="BS26" s="668" t="s">
        <v>129</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2151168</v>
      </c>
      <c r="CS26" s="660"/>
      <c r="CT26" s="660"/>
      <c r="CU26" s="660"/>
      <c r="CV26" s="660"/>
      <c r="CW26" s="660"/>
      <c r="CX26" s="660"/>
      <c r="CY26" s="661"/>
      <c r="CZ26" s="664">
        <v>8.1999999999999993</v>
      </c>
      <c r="DA26" s="693"/>
      <c r="DB26" s="693"/>
      <c r="DC26" s="697"/>
      <c r="DD26" s="668">
        <v>1977629</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4694182</v>
      </c>
      <c r="S27" s="660"/>
      <c r="T27" s="660"/>
      <c r="U27" s="660"/>
      <c r="V27" s="660"/>
      <c r="W27" s="660"/>
      <c r="X27" s="660"/>
      <c r="Y27" s="661"/>
      <c r="Z27" s="662">
        <v>17.100000000000001</v>
      </c>
      <c r="AA27" s="662"/>
      <c r="AB27" s="662"/>
      <c r="AC27" s="662"/>
      <c r="AD27" s="663" t="s">
        <v>121</v>
      </c>
      <c r="AE27" s="663"/>
      <c r="AF27" s="663"/>
      <c r="AG27" s="663"/>
      <c r="AH27" s="663"/>
      <c r="AI27" s="663"/>
      <c r="AJ27" s="663"/>
      <c r="AK27" s="663"/>
      <c r="AL27" s="664" t="s">
        <v>231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5822351</v>
      </c>
      <c r="BH27" s="660"/>
      <c r="BI27" s="660"/>
      <c r="BJ27" s="660"/>
      <c r="BK27" s="660"/>
      <c r="BL27" s="660"/>
      <c r="BM27" s="660"/>
      <c r="BN27" s="661"/>
      <c r="BO27" s="662">
        <v>100</v>
      </c>
      <c r="BP27" s="662"/>
      <c r="BQ27" s="662"/>
      <c r="BR27" s="662"/>
      <c r="BS27" s="668">
        <v>37749</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4203537</v>
      </c>
      <c r="CS27" s="695"/>
      <c r="CT27" s="695"/>
      <c r="CU27" s="695"/>
      <c r="CV27" s="695"/>
      <c r="CW27" s="695"/>
      <c r="CX27" s="695"/>
      <c r="CY27" s="696"/>
      <c r="CZ27" s="664">
        <v>15.9</v>
      </c>
      <c r="DA27" s="693"/>
      <c r="DB27" s="693"/>
      <c r="DC27" s="697"/>
      <c r="DD27" s="668">
        <v>1268658</v>
      </c>
      <c r="DE27" s="695"/>
      <c r="DF27" s="695"/>
      <c r="DG27" s="695"/>
      <c r="DH27" s="695"/>
      <c r="DI27" s="695"/>
      <c r="DJ27" s="695"/>
      <c r="DK27" s="696"/>
      <c r="DL27" s="668">
        <v>1152891</v>
      </c>
      <c r="DM27" s="695"/>
      <c r="DN27" s="695"/>
      <c r="DO27" s="695"/>
      <c r="DP27" s="695"/>
      <c r="DQ27" s="695"/>
      <c r="DR27" s="695"/>
      <c r="DS27" s="695"/>
      <c r="DT27" s="695"/>
      <c r="DU27" s="695"/>
      <c r="DV27" s="696"/>
      <c r="DW27" s="664">
        <v>9.5</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231</v>
      </c>
      <c r="S28" s="660"/>
      <c r="T28" s="660"/>
      <c r="U28" s="660"/>
      <c r="V28" s="660"/>
      <c r="W28" s="660"/>
      <c r="X28" s="660"/>
      <c r="Y28" s="661"/>
      <c r="Z28" s="662" t="s">
        <v>231</v>
      </c>
      <c r="AA28" s="662"/>
      <c r="AB28" s="662"/>
      <c r="AC28" s="662"/>
      <c r="AD28" s="663" t="s">
        <v>231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2219698</v>
      </c>
      <c r="CS28" s="660"/>
      <c r="CT28" s="660"/>
      <c r="CU28" s="660"/>
      <c r="CV28" s="660"/>
      <c r="CW28" s="660"/>
      <c r="CX28" s="660"/>
      <c r="CY28" s="661"/>
      <c r="CZ28" s="664">
        <v>8.4</v>
      </c>
      <c r="DA28" s="693"/>
      <c r="DB28" s="693"/>
      <c r="DC28" s="697"/>
      <c r="DD28" s="668">
        <v>2109756</v>
      </c>
      <c r="DE28" s="660"/>
      <c r="DF28" s="660"/>
      <c r="DG28" s="660"/>
      <c r="DH28" s="660"/>
      <c r="DI28" s="660"/>
      <c r="DJ28" s="660"/>
      <c r="DK28" s="661"/>
      <c r="DL28" s="668">
        <v>2109156</v>
      </c>
      <c r="DM28" s="660"/>
      <c r="DN28" s="660"/>
      <c r="DO28" s="660"/>
      <c r="DP28" s="660"/>
      <c r="DQ28" s="660"/>
      <c r="DR28" s="660"/>
      <c r="DS28" s="660"/>
      <c r="DT28" s="660"/>
      <c r="DU28" s="660"/>
      <c r="DV28" s="661"/>
      <c r="DW28" s="664">
        <v>17.399999999999999</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1276666</v>
      </c>
      <c r="S29" s="660"/>
      <c r="T29" s="660"/>
      <c r="U29" s="660"/>
      <c r="V29" s="660"/>
      <c r="W29" s="660"/>
      <c r="X29" s="660"/>
      <c r="Y29" s="661"/>
      <c r="Z29" s="662">
        <v>4.7</v>
      </c>
      <c r="AA29" s="662"/>
      <c r="AB29" s="662"/>
      <c r="AC29" s="662"/>
      <c r="AD29" s="663" t="s">
        <v>231</v>
      </c>
      <c r="AE29" s="663"/>
      <c r="AF29" s="663"/>
      <c r="AG29" s="663"/>
      <c r="AH29" s="663"/>
      <c r="AI29" s="663"/>
      <c r="AJ29" s="663"/>
      <c r="AK29" s="663"/>
      <c r="AL29" s="664" t="s">
        <v>121</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2219634</v>
      </c>
      <c r="CS29" s="695"/>
      <c r="CT29" s="695"/>
      <c r="CU29" s="695"/>
      <c r="CV29" s="695"/>
      <c r="CW29" s="695"/>
      <c r="CX29" s="695"/>
      <c r="CY29" s="696"/>
      <c r="CZ29" s="664">
        <v>8.4</v>
      </c>
      <c r="DA29" s="693"/>
      <c r="DB29" s="693"/>
      <c r="DC29" s="697"/>
      <c r="DD29" s="668">
        <v>2109692</v>
      </c>
      <c r="DE29" s="695"/>
      <c r="DF29" s="695"/>
      <c r="DG29" s="695"/>
      <c r="DH29" s="695"/>
      <c r="DI29" s="695"/>
      <c r="DJ29" s="695"/>
      <c r="DK29" s="696"/>
      <c r="DL29" s="668">
        <v>2109092</v>
      </c>
      <c r="DM29" s="695"/>
      <c r="DN29" s="695"/>
      <c r="DO29" s="695"/>
      <c r="DP29" s="695"/>
      <c r="DQ29" s="695"/>
      <c r="DR29" s="695"/>
      <c r="DS29" s="695"/>
      <c r="DT29" s="695"/>
      <c r="DU29" s="695"/>
      <c r="DV29" s="696"/>
      <c r="DW29" s="664">
        <v>17.399999999999999</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56545</v>
      </c>
      <c r="S30" s="660"/>
      <c r="T30" s="660"/>
      <c r="U30" s="660"/>
      <c r="V30" s="660"/>
      <c r="W30" s="660"/>
      <c r="X30" s="660"/>
      <c r="Y30" s="661"/>
      <c r="Z30" s="662">
        <v>0.2</v>
      </c>
      <c r="AA30" s="662"/>
      <c r="AB30" s="662"/>
      <c r="AC30" s="662"/>
      <c r="AD30" s="663">
        <v>34009</v>
      </c>
      <c r="AE30" s="663"/>
      <c r="AF30" s="663"/>
      <c r="AG30" s="663"/>
      <c r="AH30" s="663"/>
      <c r="AI30" s="663"/>
      <c r="AJ30" s="663"/>
      <c r="AK30" s="663"/>
      <c r="AL30" s="664">
        <v>0.3</v>
      </c>
      <c r="AM30" s="665"/>
      <c r="AN30" s="665"/>
      <c r="AO30" s="666"/>
      <c r="AP30" s="707" t="s">
        <v>302</v>
      </c>
      <c r="AQ30" s="708"/>
      <c r="AR30" s="708"/>
      <c r="AS30" s="708"/>
      <c r="AT30" s="713" t="s">
        <v>303</v>
      </c>
      <c r="AU30" s="210"/>
      <c r="AV30" s="210"/>
      <c r="AW30" s="210"/>
      <c r="AX30" s="645" t="s">
        <v>177</v>
      </c>
      <c r="AY30" s="646"/>
      <c r="AZ30" s="646"/>
      <c r="BA30" s="646"/>
      <c r="BB30" s="646"/>
      <c r="BC30" s="646"/>
      <c r="BD30" s="646"/>
      <c r="BE30" s="646"/>
      <c r="BF30" s="647"/>
      <c r="BG30" s="719">
        <v>99.1</v>
      </c>
      <c r="BH30" s="720"/>
      <c r="BI30" s="720"/>
      <c r="BJ30" s="720"/>
      <c r="BK30" s="720"/>
      <c r="BL30" s="720"/>
      <c r="BM30" s="654">
        <v>97.5</v>
      </c>
      <c r="BN30" s="720"/>
      <c r="BO30" s="720"/>
      <c r="BP30" s="720"/>
      <c r="BQ30" s="721"/>
      <c r="BR30" s="719">
        <v>98.5</v>
      </c>
      <c r="BS30" s="720"/>
      <c r="BT30" s="720"/>
      <c r="BU30" s="720"/>
      <c r="BV30" s="720"/>
      <c r="BW30" s="720"/>
      <c r="BX30" s="654">
        <v>96.4</v>
      </c>
      <c r="BY30" s="720"/>
      <c r="BZ30" s="720"/>
      <c r="CA30" s="720"/>
      <c r="CB30" s="721"/>
      <c r="CD30" s="724"/>
      <c r="CE30" s="725"/>
      <c r="CF30" s="674" t="s">
        <v>304</v>
      </c>
      <c r="CG30" s="675"/>
      <c r="CH30" s="675"/>
      <c r="CI30" s="675"/>
      <c r="CJ30" s="675"/>
      <c r="CK30" s="675"/>
      <c r="CL30" s="675"/>
      <c r="CM30" s="675"/>
      <c r="CN30" s="675"/>
      <c r="CO30" s="675"/>
      <c r="CP30" s="675"/>
      <c r="CQ30" s="676"/>
      <c r="CR30" s="659">
        <v>2091024</v>
      </c>
      <c r="CS30" s="660"/>
      <c r="CT30" s="660"/>
      <c r="CU30" s="660"/>
      <c r="CV30" s="660"/>
      <c r="CW30" s="660"/>
      <c r="CX30" s="660"/>
      <c r="CY30" s="661"/>
      <c r="CZ30" s="664">
        <v>7.9</v>
      </c>
      <c r="DA30" s="693"/>
      <c r="DB30" s="693"/>
      <c r="DC30" s="697"/>
      <c r="DD30" s="668">
        <v>1997634</v>
      </c>
      <c r="DE30" s="660"/>
      <c r="DF30" s="660"/>
      <c r="DG30" s="660"/>
      <c r="DH30" s="660"/>
      <c r="DI30" s="660"/>
      <c r="DJ30" s="660"/>
      <c r="DK30" s="661"/>
      <c r="DL30" s="668">
        <v>1997034</v>
      </c>
      <c r="DM30" s="660"/>
      <c r="DN30" s="660"/>
      <c r="DO30" s="660"/>
      <c r="DP30" s="660"/>
      <c r="DQ30" s="660"/>
      <c r="DR30" s="660"/>
      <c r="DS30" s="660"/>
      <c r="DT30" s="660"/>
      <c r="DU30" s="660"/>
      <c r="DV30" s="661"/>
      <c r="DW30" s="664">
        <v>16.5</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74529</v>
      </c>
      <c r="S31" s="660"/>
      <c r="T31" s="660"/>
      <c r="U31" s="660"/>
      <c r="V31" s="660"/>
      <c r="W31" s="660"/>
      <c r="X31" s="660"/>
      <c r="Y31" s="661"/>
      <c r="Z31" s="662">
        <v>0.3</v>
      </c>
      <c r="AA31" s="662"/>
      <c r="AB31" s="662"/>
      <c r="AC31" s="662"/>
      <c r="AD31" s="663" t="s">
        <v>121</v>
      </c>
      <c r="AE31" s="663"/>
      <c r="AF31" s="663"/>
      <c r="AG31" s="663"/>
      <c r="AH31" s="663"/>
      <c r="AI31" s="663"/>
      <c r="AJ31" s="663"/>
      <c r="AK31" s="663"/>
      <c r="AL31" s="664" t="s">
        <v>231</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98.9</v>
      </c>
      <c r="BH31" s="695"/>
      <c r="BI31" s="695"/>
      <c r="BJ31" s="695"/>
      <c r="BK31" s="695"/>
      <c r="BL31" s="695"/>
      <c r="BM31" s="665">
        <v>97.8</v>
      </c>
      <c r="BN31" s="717"/>
      <c r="BO31" s="717"/>
      <c r="BP31" s="717"/>
      <c r="BQ31" s="718"/>
      <c r="BR31" s="716">
        <v>98.6</v>
      </c>
      <c r="BS31" s="695"/>
      <c r="BT31" s="695"/>
      <c r="BU31" s="695"/>
      <c r="BV31" s="695"/>
      <c r="BW31" s="695"/>
      <c r="BX31" s="665">
        <v>97.1</v>
      </c>
      <c r="BY31" s="717"/>
      <c r="BZ31" s="717"/>
      <c r="CA31" s="717"/>
      <c r="CB31" s="718"/>
      <c r="CD31" s="724"/>
      <c r="CE31" s="725"/>
      <c r="CF31" s="674" t="s">
        <v>308</v>
      </c>
      <c r="CG31" s="675"/>
      <c r="CH31" s="675"/>
      <c r="CI31" s="675"/>
      <c r="CJ31" s="675"/>
      <c r="CK31" s="675"/>
      <c r="CL31" s="675"/>
      <c r="CM31" s="675"/>
      <c r="CN31" s="675"/>
      <c r="CO31" s="675"/>
      <c r="CP31" s="675"/>
      <c r="CQ31" s="676"/>
      <c r="CR31" s="659">
        <v>128610</v>
      </c>
      <c r="CS31" s="695"/>
      <c r="CT31" s="695"/>
      <c r="CU31" s="695"/>
      <c r="CV31" s="695"/>
      <c r="CW31" s="695"/>
      <c r="CX31" s="695"/>
      <c r="CY31" s="696"/>
      <c r="CZ31" s="664">
        <v>0.5</v>
      </c>
      <c r="DA31" s="693"/>
      <c r="DB31" s="693"/>
      <c r="DC31" s="697"/>
      <c r="DD31" s="668">
        <v>112058</v>
      </c>
      <c r="DE31" s="695"/>
      <c r="DF31" s="695"/>
      <c r="DG31" s="695"/>
      <c r="DH31" s="695"/>
      <c r="DI31" s="695"/>
      <c r="DJ31" s="695"/>
      <c r="DK31" s="696"/>
      <c r="DL31" s="668">
        <v>112058</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3275797</v>
      </c>
      <c r="S32" s="660"/>
      <c r="T32" s="660"/>
      <c r="U32" s="660"/>
      <c r="V32" s="660"/>
      <c r="W32" s="660"/>
      <c r="X32" s="660"/>
      <c r="Y32" s="661"/>
      <c r="Z32" s="662">
        <v>12</v>
      </c>
      <c r="AA32" s="662"/>
      <c r="AB32" s="662"/>
      <c r="AC32" s="662"/>
      <c r="AD32" s="663" t="s">
        <v>231</v>
      </c>
      <c r="AE32" s="663"/>
      <c r="AF32" s="663"/>
      <c r="AG32" s="663"/>
      <c r="AH32" s="663"/>
      <c r="AI32" s="663"/>
      <c r="AJ32" s="663"/>
      <c r="AK32" s="663"/>
      <c r="AL32" s="664" t="s">
        <v>129</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99.1</v>
      </c>
      <c r="BH32" s="729"/>
      <c r="BI32" s="729"/>
      <c r="BJ32" s="729"/>
      <c r="BK32" s="729"/>
      <c r="BL32" s="729"/>
      <c r="BM32" s="730">
        <v>96.8</v>
      </c>
      <c r="BN32" s="729"/>
      <c r="BO32" s="729"/>
      <c r="BP32" s="729"/>
      <c r="BQ32" s="731"/>
      <c r="BR32" s="728">
        <v>98.2</v>
      </c>
      <c r="BS32" s="729"/>
      <c r="BT32" s="729"/>
      <c r="BU32" s="729"/>
      <c r="BV32" s="729"/>
      <c r="BW32" s="729"/>
      <c r="BX32" s="730">
        <v>95.4</v>
      </c>
      <c r="BY32" s="729"/>
      <c r="BZ32" s="729"/>
      <c r="CA32" s="729"/>
      <c r="CB32" s="731"/>
      <c r="CD32" s="726"/>
      <c r="CE32" s="727"/>
      <c r="CF32" s="674" t="s">
        <v>311</v>
      </c>
      <c r="CG32" s="675"/>
      <c r="CH32" s="675"/>
      <c r="CI32" s="675"/>
      <c r="CJ32" s="675"/>
      <c r="CK32" s="675"/>
      <c r="CL32" s="675"/>
      <c r="CM32" s="675"/>
      <c r="CN32" s="675"/>
      <c r="CO32" s="675"/>
      <c r="CP32" s="675"/>
      <c r="CQ32" s="676"/>
      <c r="CR32" s="659">
        <v>64</v>
      </c>
      <c r="CS32" s="660"/>
      <c r="CT32" s="660"/>
      <c r="CU32" s="660"/>
      <c r="CV32" s="660"/>
      <c r="CW32" s="660"/>
      <c r="CX32" s="660"/>
      <c r="CY32" s="661"/>
      <c r="CZ32" s="664">
        <v>0</v>
      </c>
      <c r="DA32" s="693"/>
      <c r="DB32" s="693"/>
      <c r="DC32" s="697"/>
      <c r="DD32" s="668">
        <v>64</v>
      </c>
      <c r="DE32" s="660"/>
      <c r="DF32" s="660"/>
      <c r="DG32" s="660"/>
      <c r="DH32" s="660"/>
      <c r="DI32" s="660"/>
      <c r="DJ32" s="660"/>
      <c r="DK32" s="661"/>
      <c r="DL32" s="668">
        <v>64</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1865339</v>
      </c>
      <c r="S33" s="660"/>
      <c r="T33" s="660"/>
      <c r="U33" s="660"/>
      <c r="V33" s="660"/>
      <c r="W33" s="660"/>
      <c r="X33" s="660"/>
      <c r="Y33" s="661"/>
      <c r="Z33" s="662">
        <v>6.8</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10650433</v>
      </c>
      <c r="CS33" s="695"/>
      <c r="CT33" s="695"/>
      <c r="CU33" s="695"/>
      <c r="CV33" s="695"/>
      <c r="CW33" s="695"/>
      <c r="CX33" s="695"/>
      <c r="CY33" s="696"/>
      <c r="CZ33" s="664">
        <v>40.4</v>
      </c>
      <c r="DA33" s="693"/>
      <c r="DB33" s="693"/>
      <c r="DC33" s="697"/>
      <c r="DD33" s="668">
        <v>7848294</v>
      </c>
      <c r="DE33" s="695"/>
      <c r="DF33" s="695"/>
      <c r="DG33" s="695"/>
      <c r="DH33" s="695"/>
      <c r="DI33" s="695"/>
      <c r="DJ33" s="695"/>
      <c r="DK33" s="696"/>
      <c r="DL33" s="668">
        <v>5483883</v>
      </c>
      <c r="DM33" s="695"/>
      <c r="DN33" s="695"/>
      <c r="DO33" s="695"/>
      <c r="DP33" s="695"/>
      <c r="DQ33" s="695"/>
      <c r="DR33" s="695"/>
      <c r="DS33" s="695"/>
      <c r="DT33" s="695"/>
      <c r="DU33" s="695"/>
      <c r="DV33" s="696"/>
      <c r="DW33" s="664">
        <v>45.3</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978838</v>
      </c>
      <c r="S34" s="660"/>
      <c r="T34" s="660"/>
      <c r="U34" s="660"/>
      <c r="V34" s="660"/>
      <c r="W34" s="660"/>
      <c r="X34" s="660"/>
      <c r="Y34" s="661"/>
      <c r="Z34" s="662">
        <v>3.6</v>
      </c>
      <c r="AA34" s="662"/>
      <c r="AB34" s="662"/>
      <c r="AC34" s="662"/>
      <c r="AD34" s="663">
        <v>1535</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2434627</v>
      </c>
      <c r="CS34" s="660"/>
      <c r="CT34" s="660"/>
      <c r="CU34" s="660"/>
      <c r="CV34" s="660"/>
      <c r="CW34" s="660"/>
      <c r="CX34" s="660"/>
      <c r="CY34" s="661"/>
      <c r="CZ34" s="664">
        <v>9.1999999999999993</v>
      </c>
      <c r="DA34" s="693"/>
      <c r="DB34" s="693"/>
      <c r="DC34" s="697"/>
      <c r="DD34" s="668">
        <v>1914145</v>
      </c>
      <c r="DE34" s="660"/>
      <c r="DF34" s="660"/>
      <c r="DG34" s="660"/>
      <c r="DH34" s="660"/>
      <c r="DI34" s="660"/>
      <c r="DJ34" s="660"/>
      <c r="DK34" s="661"/>
      <c r="DL34" s="668">
        <v>1475970</v>
      </c>
      <c r="DM34" s="660"/>
      <c r="DN34" s="660"/>
      <c r="DO34" s="660"/>
      <c r="DP34" s="660"/>
      <c r="DQ34" s="660"/>
      <c r="DR34" s="660"/>
      <c r="DS34" s="660"/>
      <c r="DT34" s="660"/>
      <c r="DU34" s="660"/>
      <c r="DV34" s="661"/>
      <c r="DW34" s="664">
        <v>12.2</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985100</v>
      </c>
      <c r="S35" s="660"/>
      <c r="T35" s="660"/>
      <c r="U35" s="660"/>
      <c r="V35" s="660"/>
      <c r="W35" s="660"/>
      <c r="X35" s="660"/>
      <c r="Y35" s="661"/>
      <c r="Z35" s="662">
        <v>3.6</v>
      </c>
      <c r="AA35" s="662"/>
      <c r="AB35" s="662"/>
      <c r="AC35" s="662"/>
      <c r="AD35" s="663" t="s">
        <v>121</v>
      </c>
      <c r="AE35" s="663"/>
      <c r="AF35" s="663"/>
      <c r="AG35" s="663"/>
      <c r="AH35" s="663"/>
      <c r="AI35" s="663"/>
      <c r="AJ35" s="663"/>
      <c r="AK35" s="663"/>
      <c r="AL35" s="664" t="s">
        <v>129</v>
      </c>
      <c r="AM35" s="665"/>
      <c r="AN35" s="665"/>
      <c r="AO35" s="666"/>
      <c r="AP35" s="214"/>
      <c r="AQ35" s="732" t="s">
        <v>319</v>
      </c>
      <c r="AR35" s="733"/>
      <c r="AS35" s="733"/>
      <c r="AT35" s="733"/>
      <c r="AU35" s="733"/>
      <c r="AV35" s="733"/>
      <c r="AW35" s="733"/>
      <c r="AX35" s="733"/>
      <c r="AY35" s="734"/>
      <c r="AZ35" s="648">
        <v>4771751</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191405</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127960</v>
      </c>
      <c r="CS35" s="695"/>
      <c r="CT35" s="695"/>
      <c r="CU35" s="695"/>
      <c r="CV35" s="695"/>
      <c r="CW35" s="695"/>
      <c r="CX35" s="695"/>
      <c r="CY35" s="696"/>
      <c r="CZ35" s="664">
        <v>0.5</v>
      </c>
      <c r="DA35" s="693"/>
      <c r="DB35" s="693"/>
      <c r="DC35" s="697"/>
      <c r="DD35" s="668">
        <v>105362</v>
      </c>
      <c r="DE35" s="695"/>
      <c r="DF35" s="695"/>
      <c r="DG35" s="695"/>
      <c r="DH35" s="695"/>
      <c r="DI35" s="695"/>
      <c r="DJ35" s="695"/>
      <c r="DK35" s="696"/>
      <c r="DL35" s="668">
        <v>105362</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129</v>
      </c>
      <c r="AA36" s="662"/>
      <c r="AB36" s="662"/>
      <c r="AC36" s="662"/>
      <c r="AD36" s="663" t="s">
        <v>231</v>
      </c>
      <c r="AE36" s="663"/>
      <c r="AF36" s="663"/>
      <c r="AG36" s="663"/>
      <c r="AH36" s="663"/>
      <c r="AI36" s="663"/>
      <c r="AJ36" s="663"/>
      <c r="AK36" s="663"/>
      <c r="AL36" s="664" t="s">
        <v>231</v>
      </c>
      <c r="AM36" s="665"/>
      <c r="AN36" s="665"/>
      <c r="AO36" s="666"/>
      <c r="AQ36" s="736" t="s">
        <v>323</v>
      </c>
      <c r="AR36" s="737"/>
      <c r="AS36" s="737"/>
      <c r="AT36" s="737"/>
      <c r="AU36" s="737"/>
      <c r="AV36" s="737"/>
      <c r="AW36" s="737"/>
      <c r="AX36" s="737"/>
      <c r="AY36" s="738"/>
      <c r="AZ36" s="659">
        <v>1910954</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71249</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2364206</v>
      </c>
      <c r="CS36" s="660"/>
      <c r="CT36" s="660"/>
      <c r="CU36" s="660"/>
      <c r="CV36" s="660"/>
      <c r="CW36" s="660"/>
      <c r="CX36" s="660"/>
      <c r="CY36" s="661"/>
      <c r="CZ36" s="664">
        <v>9</v>
      </c>
      <c r="DA36" s="693"/>
      <c r="DB36" s="693"/>
      <c r="DC36" s="697"/>
      <c r="DD36" s="668">
        <v>1955223</v>
      </c>
      <c r="DE36" s="660"/>
      <c r="DF36" s="660"/>
      <c r="DG36" s="660"/>
      <c r="DH36" s="660"/>
      <c r="DI36" s="660"/>
      <c r="DJ36" s="660"/>
      <c r="DK36" s="661"/>
      <c r="DL36" s="668">
        <v>1036153</v>
      </c>
      <c r="DM36" s="660"/>
      <c r="DN36" s="660"/>
      <c r="DO36" s="660"/>
      <c r="DP36" s="660"/>
      <c r="DQ36" s="660"/>
      <c r="DR36" s="660"/>
      <c r="DS36" s="660"/>
      <c r="DT36" s="660"/>
      <c r="DU36" s="660"/>
      <c r="DV36" s="661"/>
      <c r="DW36" s="664">
        <v>8.6</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681600</v>
      </c>
      <c r="S37" s="660"/>
      <c r="T37" s="660"/>
      <c r="U37" s="660"/>
      <c r="V37" s="660"/>
      <c r="W37" s="660"/>
      <c r="X37" s="660"/>
      <c r="Y37" s="661"/>
      <c r="Z37" s="662">
        <v>2.5</v>
      </c>
      <c r="AA37" s="662"/>
      <c r="AB37" s="662"/>
      <c r="AC37" s="662"/>
      <c r="AD37" s="663" t="s">
        <v>231</v>
      </c>
      <c r="AE37" s="663"/>
      <c r="AF37" s="663"/>
      <c r="AG37" s="663"/>
      <c r="AH37" s="663"/>
      <c r="AI37" s="663"/>
      <c r="AJ37" s="663"/>
      <c r="AK37" s="663"/>
      <c r="AL37" s="664" t="s">
        <v>121</v>
      </c>
      <c r="AM37" s="665"/>
      <c r="AN37" s="665"/>
      <c r="AO37" s="666"/>
      <c r="AQ37" s="736" t="s">
        <v>327</v>
      </c>
      <c r="AR37" s="737"/>
      <c r="AS37" s="737"/>
      <c r="AT37" s="737"/>
      <c r="AU37" s="737"/>
      <c r="AV37" s="737"/>
      <c r="AW37" s="737"/>
      <c r="AX37" s="737"/>
      <c r="AY37" s="738"/>
      <c r="AZ37" s="659">
        <v>544000</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7659</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681345</v>
      </c>
      <c r="CS37" s="695"/>
      <c r="CT37" s="695"/>
      <c r="CU37" s="695"/>
      <c r="CV37" s="695"/>
      <c r="CW37" s="695"/>
      <c r="CX37" s="695"/>
      <c r="CY37" s="696"/>
      <c r="CZ37" s="664">
        <v>2.6</v>
      </c>
      <c r="DA37" s="693"/>
      <c r="DB37" s="693"/>
      <c r="DC37" s="697"/>
      <c r="DD37" s="668">
        <v>681345</v>
      </c>
      <c r="DE37" s="695"/>
      <c r="DF37" s="695"/>
      <c r="DG37" s="695"/>
      <c r="DH37" s="695"/>
      <c r="DI37" s="695"/>
      <c r="DJ37" s="695"/>
      <c r="DK37" s="696"/>
      <c r="DL37" s="668">
        <v>597026</v>
      </c>
      <c r="DM37" s="695"/>
      <c r="DN37" s="695"/>
      <c r="DO37" s="695"/>
      <c r="DP37" s="695"/>
      <c r="DQ37" s="695"/>
      <c r="DR37" s="695"/>
      <c r="DS37" s="695"/>
      <c r="DT37" s="695"/>
      <c r="DU37" s="695"/>
      <c r="DV37" s="696"/>
      <c r="DW37" s="664">
        <v>4.9000000000000004</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27397236</v>
      </c>
      <c r="S38" s="740"/>
      <c r="T38" s="740"/>
      <c r="U38" s="740"/>
      <c r="V38" s="740"/>
      <c r="W38" s="740"/>
      <c r="X38" s="740"/>
      <c r="Y38" s="741"/>
      <c r="Z38" s="742">
        <v>100</v>
      </c>
      <c r="AA38" s="742"/>
      <c r="AB38" s="742"/>
      <c r="AC38" s="742"/>
      <c r="AD38" s="743">
        <v>11412412</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77385</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12106</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4198363</v>
      </c>
      <c r="CS38" s="660"/>
      <c r="CT38" s="660"/>
      <c r="CU38" s="660"/>
      <c r="CV38" s="660"/>
      <c r="CW38" s="660"/>
      <c r="CX38" s="660"/>
      <c r="CY38" s="661"/>
      <c r="CZ38" s="664">
        <v>15.9</v>
      </c>
      <c r="DA38" s="693"/>
      <c r="DB38" s="693"/>
      <c r="DC38" s="697"/>
      <c r="DD38" s="668">
        <v>3252117</v>
      </c>
      <c r="DE38" s="660"/>
      <c r="DF38" s="660"/>
      <c r="DG38" s="660"/>
      <c r="DH38" s="660"/>
      <c r="DI38" s="660"/>
      <c r="DJ38" s="660"/>
      <c r="DK38" s="661"/>
      <c r="DL38" s="668">
        <v>2866398</v>
      </c>
      <c r="DM38" s="660"/>
      <c r="DN38" s="660"/>
      <c r="DO38" s="660"/>
      <c r="DP38" s="660"/>
      <c r="DQ38" s="660"/>
      <c r="DR38" s="660"/>
      <c r="DS38" s="660"/>
      <c r="DT38" s="660"/>
      <c r="DU38" s="660"/>
      <c r="DV38" s="661"/>
      <c r="DW38" s="664">
        <v>23.7</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v>60506</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96</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820266</v>
      </c>
      <c r="CS39" s="695"/>
      <c r="CT39" s="695"/>
      <c r="CU39" s="695"/>
      <c r="CV39" s="695"/>
      <c r="CW39" s="695"/>
      <c r="CX39" s="695"/>
      <c r="CY39" s="696"/>
      <c r="CZ39" s="664">
        <v>3.1</v>
      </c>
      <c r="DA39" s="693"/>
      <c r="DB39" s="693"/>
      <c r="DC39" s="697"/>
      <c r="DD39" s="668">
        <v>621136</v>
      </c>
      <c r="DE39" s="695"/>
      <c r="DF39" s="695"/>
      <c r="DG39" s="695"/>
      <c r="DH39" s="695"/>
      <c r="DI39" s="695"/>
      <c r="DJ39" s="695"/>
      <c r="DK39" s="696"/>
      <c r="DL39" s="668" t="s">
        <v>231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508607</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147</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705011</v>
      </c>
      <c r="CS40" s="660"/>
      <c r="CT40" s="660"/>
      <c r="CU40" s="660"/>
      <c r="CV40" s="660"/>
      <c r="CW40" s="660"/>
      <c r="CX40" s="660"/>
      <c r="CY40" s="661"/>
      <c r="CZ40" s="664">
        <v>2.7</v>
      </c>
      <c r="DA40" s="693"/>
      <c r="DB40" s="693"/>
      <c r="DC40" s="697"/>
      <c r="DD40" s="668">
        <v>311</v>
      </c>
      <c r="DE40" s="660"/>
      <c r="DF40" s="660"/>
      <c r="DG40" s="660"/>
      <c r="DH40" s="660"/>
      <c r="DI40" s="660"/>
      <c r="DJ40" s="660"/>
      <c r="DK40" s="661"/>
      <c r="DL40" s="668" t="s">
        <v>121</v>
      </c>
      <c r="DM40" s="660"/>
      <c r="DN40" s="660"/>
      <c r="DO40" s="660"/>
      <c r="DP40" s="660"/>
      <c r="DQ40" s="660"/>
      <c r="DR40" s="660"/>
      <c r="DS40" s="660"/>
      <c r="DT40" s="660"/>
      <c r="DU40" s="660"/>
      <c r="DV40" s="661"/>
      <c r="DW40" s="664" t="s">
        <v>231</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1670299</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374</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5768531</v>
      </c>
      <c r="CS42" s="660"/>
      <c r="CT42" s="660"/>
      <c r="CU42" s="660"/>
      <c r="CV42" s="660"/>
      <c r="CW42" s="660"/>
      <c r="CX42" s="660"/>
      <c r="CY42" s="661"/>
      <c r="CZ42" s="664">
        <v>21.9</v>
      </c>
      <c r="DA42" s="665"/>
      <c r="DB42" s="665"/>
      <c r="DC42" s="760"/>
      <c r="DD42" s="668">
        <v>470560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6678</v>
      </c>
      <c r="CS43" s="695"/>
      <c r="CT43" s="695"/>
      <c r="CU43" s="695"/>
      <c r="CV43" s="695"/>
      <c r="CW43" s="695"/>
      <c r="CX43" s="695"/>
      <c r="CY43" s="696"/>
      <c r="CZ43" s="664">
        <v>0</v>
      </c>
      <c r="DA43" s="693"/>
      <c r="DB43" s="693"/>
      <c r="DC43" s="697"/>
      <c r="DD43" s="668">
        <v>6678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5545728</v>
      </c>
      <c r="CS44" s="660"/>
      <c r="CT44" s="660"/>
      <c r="CU44" s="660"/>
      <c r="CV44" s="660"/>
      <c r="CW44" s="660"/>
      <c r="CX44" s="660"/>
      <c r="CY44" s="661"/>
      <c r="CZ44" s="664">
        <v>21</v>
      </c>
      <c r="DA44" s="665"/>
      <c r="DB44" s="665"/>
      <c r="DC44" s="760"/>
      <c r="DD44" s="668">
        <v>453284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5250242</v>
      </c>
      <c r="CS45" s="695"/>
      <c r="CT45" s="695"/>
      <c r="CU45" s="695"/>
      <c r="CV45" s="695"/>
      <c r="CW45" s="695"/>
      <c r="CX45" s="695"/>
      <c r="CY45" s="696"/>
      <c r="CZ45" s="664">
        <v>19.899999999999999</v>
      </c>
      <c r="DA45" s="693"/>
      <c r="DB45" s="693"/>
      <c r="DC45" s="697"/>
      <c r="DD45" s="668">
        <v>321000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295486</v>
      </c>
      <c r="CS46" s="660"/>
      <c r="CT46" s="660"/>
      <c r="CU46" s="660"/>
      <c r="CV46" s="660"/>
      <c r="CW46" s="660"/>
      <c r="CX46" s="660"/>
      <c r="CY46" s="661"/>
      <c r="CZ46" s="664">
        <v>1.1000000000000001</v>
      </c>
      <c r="DA46" s="665"/>
      <c r="DB46" s="665"/>
      <c r="DC46" s="760"/>
      <c r="DD46" s="668">
        <v>132284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222803</v>
      </c>
      <c r="CS47" s="695"/>
      <c r="CT47" s="695"/>
      <c r="CU47" s="695"/>
      <c r="CV47" s="695"/>
      <c r="CW47" s="695"/>
      <c r="CX47" s="695"/>
      <c r="CY47" s="696"/>
      <c r="CZ47" s="664">
        <v>0.8</v>
      </c>
      <c r="DA47" s="693"/>
      <c r="DB47" s="693"/>
      <c r="DC47" s="697"/>
      <c r="DD47" s="668">
        <v>17276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129</v>
      </c>
      <c r="CS48" s="660"/>
      <c r="CT48" s="660"/>
      <c r="CU48" s="660"/>
      <c r="CV48" s="660"/>
      <c r="CW48" s="660"/>
      <c r="CX48" s="660"/>
      <c r="CY48" s="661"/>
      <c r="CZ48" s="664" t="s">
        <v>121</v>
      </c>
      <c r="DA48" s="665"/>
      <c r="DB48" s="665"/>
      <c r="DC48" s="760"/>
      <c r="DD48" s="668" t="s">
        <v>231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26364453</v>
      </c>
      <c r="CS49" s="729"/>
      <c r="CT49" s="729"/>
      <c r="CU49" s="729"/>
      <c r="CV49" s="729"/>
      <c r="CW49" s="729"/>
      <c r="CX49" s="729"/>
      <c r="CY49" s="761"/>
      <c r="CZ49" s="744">
        <v>100</v>
      </c>
      <c r="DA49" s="762"/>
      <c r="DB49" s="762"/>
      <c r="DC49" s="763"/>
      <c r="DD49" s="764">
        <v>14967381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D/M/J5znND+N38NgMCT1LyKI8uuq/pZ3vgnNDZ71jNFXKySImFPiVidBxc7VY0aMHiAjTNLKDqMVbe83SgBag==" saltValue="ZkHdirRNDzfZILgxI8WX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27704</v>
      </c>
      <c r="R7" s="795"/>
      <c r="S7" s="795"/>
      <c r="T7" s="795"/>
      <c r="U7" s="795"/>
      <c r="V7" s="795">
        <v>26705</v>
      </c>
      <c r="W7" s="795"/>
      <c r="X7" s="795"/>
      <c r="Y7" s="795"/>
      <c r="Z7" s="795"/>
      <c r="AA7" s="795">
        <v>999</v>
      </c>
      <c r="AB7" s="795"/>
      <c r="AC7" s="795"/>
      <c r="AD7" s="795"/>
      <c r="AE7" s="796"/>
      <c r="AF7" s="797">
        <v>784</v>
      </c>
      <c r="AG7" s="798"/>
      <c r="AH7" s="798"/>
      <c r="AI7" s="798"/>
      <c r="AJ7" s="799"/>
      <c r="AK7" s="834">
        <v>3298</v>
      </c>
      <c r="AL7" s="835"/>
      <c r="AM7" s="835"/>
      <c r="AN7" s="835"/>
      <c r="AO7" s="835"/>
      <c r="AP7" s="835">
        <v>19285</v>
      </c>
      <c r="AQ7" s="835"/>
      <c r="AR7" s="835"/>
      <c r="AS7" s="835"/>
      <c r="AT7" s="835"/>
      <c r="AU7" s="836" t="s">
        <v>571</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577</v>
      </c>
      <c r="BT7" s="839"/>
      <c r="BU7" s="839"/>
      <c r="BV7" s="839"/>
      <c r="BW7" s="839"/>
      <c r="BX7" s="839"/>
      <c r="BY7" s="839"/>
      <c r="BZ7" s="839"/>
      <c r="CA7" s="839"/>
      <c r="CB7" s="839"/>
      <c r="CC7" s="839"/>
      <c r="CD7" s="839"/>
      <c r="CE7" s="839"/>
      <c r="CF7" s="839"/>
      <c r="CG7" s="840"/>
      <c r="CH7" s="831">
        <v>-6</v>
      </c>
      <c r="CI7" s="832"/>
      <c r="CJ7" s="832"/>
      <c r="CK7" s="832"/>
      <c r="CL7" s="833"/>
      <c r="CM7" s="831">
        <v>275</v>
      </c>
      <c r="CN7" s="832"/>
      <c r="CO7" s="832"/>
      <c r="CP7" s="832"/>
      <c r="CQ7" s="833"/>
      <c r="CR7" s="831">
        <v>336</v>
      </c>
      <c r="CS7" s="832"/>
      <c r="CT7" s="832"/>
      <c r="CU7" s="832"/>
      <c r="CV7" s="833"/>
      <c r="CW7" s="831" t="s">
        <v>584</v>
      </c>
      <c r="CX7" s="832"/>
      <c r="CY7" s="832"/>
      <c r="CZ7" s="832"/>
      <c r="DA7" s="833"/>
      <c r="DB7" s="831" t="s">
        <v>584</v>
      </c>
      <c r="DC7" s="832"/>
      <c r="DD7" s="832"/>
      <c r="DE7" s="832"/>
      <c r="DF7" s="833"/>
      <c r="DG7" s="831" t="s">
        <v>585</v>
      </c>
      <c r="DH7" s="832"/>
      <c r="DI7" s="832"/>
      <c r="DJ7" s="832"/>
      <c r="DK7" s="833"/>
      <c r="DL7" s="831" t="s">
        <v>584</v>
      </c>
      <c r="DM7" s="832"/>
      <c r="DN7" s="832"/>
      <c r="DO7" s="832"/>
      <c r="DP7" s="833"/>
      <c r="DQ7" s="831" t="s">
        <v>586</v>
      </c>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143</v>
      </c>
      <c r="R8" s="819"/>
      <c r="S8" s="819"/>
      <c r="T8" s="819"/>
      <c r="U8" s="819"/>
      <c r="V8" s="819">
        <v>143</v>
      </c>
      <c r="W8" s="819"/>
      <c r="X8" s="819"/>
      <c r="Y8" s="819"/>
      <c r="Z8" s="819"/>
      <c r="AA8" s="819" t="s">
        <v>573</v>
      </c>
      <c r="AB8" s="819"/>
      <c r="AC8" s="819"/>
      <c r="AD8" s="819"/>
      <c r="AE8" s="820"/>
      <c r="AF8" s="821" t="s">
        <v>379</v>
      </c>
      <c r="AG8" s="822"/>
      <c r="AH8" s="822"/>
      <c r="AI8" s="822"/>
      <c r="AJ8" s="823"/>
      <c r="AK8" s="824" t="s">
        <v>584</v>
      </c>
      <c r="AL8" s="825"/>
      <c r="AM8" s="825"/>
      <c r="AN8" s="825"/>
      <c r="AO8" s="825"/>
      <c r="AP8" s="825">
        <v>249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380</v>
      </c>
      <c r="C9" s="816"/>
      <c r="D9" s="816"/>
      <c r="E9" s="816"/>
      <c r="F9" s="816"/>
      <c r="G9" s="816"/>
      <c r="H9" s="816"/>
      <c r="I9" s="816"/>
      <c r="J9" s="816"/>
      <c r="K9" s="816"/>
      <c r="L9" s="816"/>
      <c r="M9" s="816"/>
      <c r="N9" s="816"/>
      <c r="O9" s="816"/>
      <c r="P9" s="817"/>
      <c r="Q9" s="818">
        <v>530</v>
      </c>
      <c r="R9" s="819"/>
      <c r="S9" s="819"/>
      <c r="T9" s="819"/>
      <c r="U9" s="819"/>
      <c r="V9" s="819">
        <v>504</v>
      </c>
      <c r="W9" s="819"/>
      <c r="X9" s="819"/>
      <c r="Y9" s="819"/>
      <c r="Z9" s="819"/>
      <c r="AA9" s="819">
        <v>26</v>
      </c>
      <c r="AB9" s="819"/>
      <c r="AC9" s="819"/>
      <c r="AD9" s="819"/>
      <c r="AE9" s="820"/>
      <c r="AF9" s="821">
        <v>0</v>
      </c>
      <c r="AG9" s="822"/>
      <c r="AH9" s="822"/>
      <c r="AI9" s="822"/>
      <c r="AJ9" s="823"/>
      <c r="AK9" s="824" t="s">
        <v>584</v>
      </c>
      <c r="AL9" s="825"/>
      <c r="AM9" s="825"/>
      <c r="AN9" s="825"/>
      <c r="AO9" s="825"/>
      <c r="AP9" s="825" t="s">
        <v>584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t="s">
        <v>381</v>
      </c>
      <c r="C10" s="816"/>
      <c r="D10" s="816"/>
      <c r="E10" s="816"/>
      <c r="F10" s="816"/>
      <c r="G10" s="816"/>
      <c r="H10" s="816"/>
      <c r="I10" s="816"/>
      <c r="J10" s="816"/>
      <c r="K10" s="816"/>
      <c r="L10" s="816"/>
      <c r="M10" s="816"/>
      <c r="N10" s="816"/>
      <c r="O10" s="816"/>
      <c r="P10" s="817"/>
      <c r="Q10" s="818">
        <v>167</v>
      </c>
      <c r="R10" s="819"/>
      <c r="S10" s="819"/>
      <c r="T10" s="819"/>
      <c r="U10" s="819"/>
      <c r="V10" s="819">
        <v>159</v>
      </c>
      <c r="W10" s="819"/>
      <c r="X10" s="819"/>
      <c r="Y10" s="819"/>
      <c r="Z10" s="819"/>
      <c r="AA10" s="819">
        <v>8</v>
      </c>
      <c r="AB10" s="819"/>
      <c r="AC10" s="819"/>
      <c r="AD10" s="819"/>
      <c r="AE10" s="820"/>
      <c r="AF10" s="821">
        <v>3</v>
      </c>
      <c r="AG10" s="822"/>
      <c r="AH10" s="822"/>
      <c r="AI10" s="822"/>
      <c r="AJ10" s="823"/>
      <c r="AK10" s="824" t="s">
        <v>584</v>
      </c>
      <c r="AL10" s="825"/>
      <c r="AM10" s="825"/>
      <c r="AN10" s="825"/>
      <c r="AO10" s="825"/>
      <c r="AP10" s="825" t="s">
        <v>584</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27397</v>
      </c>
      <c r="R23" s="854"/>
      <c r="S23" s="854"/>
      <c r="T23" s="854"/>
      <c r="U23" s="854"/>
      <c r="V23" s="854">
        <v>26364</v>
      </c>
      <c r="W23" s="854"/>
      <c r="X23" s="854"/>
      <c r="Y23" s="854"/>
      <c r="Z23" s="854"/>
      <c r="AA23" s="854">
        <v>1033</v>
      </c>
      <c r="AB23" s="854"/>
      <c r="AC23" s="854"/>
      <c r="AD23" s="854"/>
      <c r="AE23" s="855"/>
      <c r="AF23" s="856">
        <v>787</v>
      </c>
      <c r="AG23" s="854"/>
      <c r="AH23" s="854"/>
      <c r="AI23" s="854"/>
      <c r="AJ23" s="857"/>
      <c r="AK23" s="858"/>
      <c r="AL23" s="859"/>
      <c r="AM23" s="859"/>
      <c r="AN23" s="859"/>
      <c r="AO23" s="859"/>
      <c r="AP23" s="854">
        <v>19534</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7219</v>
      </c>
      <c r="R28" s="883"/>
      <c r="S28" s="883"/>
      <c r="T28" s="883"/>
      <c r="U28" s="883"/>
      <c r="V28" s="883">
        <v>7028</v>
      </c>
      <c r="W28" s="883"/>
      <c r="X28" s="883"/>
      <c r="Y28" s="883"/>
      <c r="Z28" s="883"/>
      <c r="AA28" s="883">
        <v>191</v>
      </c>
      <c r="AB28" s="883"/>
      <c r="AC28" s="883"/>
      <c r="AD28" s="883"/>
      <c r="AE28" s="884"/>
      <c r="AF28" s="885">
        <v>191</v>
      </c>
      <c r="AG28" s="883"/>
      <c r="AH28" s="883"/>
      <c r="AI28" s="883"/>
      <c r="AJ28" s="886"/>
      <c r="AK28" s="887">
        <v>633</v>
      </c>
      <c r="AL28" s="878"/>
      <c r="AM28" s="878"/>
      <c r="AN28" s="878"/>
      <c r="AO28" s="878"/>
      <c r="AP28" s="878" t="s">
        <v>572</v>
      </c>
      <c r="AQ28" s="878"/>
      <c r="AR28" s="878"/>
      <c r="AS28" s="878"/>
      <c r="AT28" s="878"/>
      <c r="AU28" s="878" t="s">
        <v>572</v>
      </c>
      <c r="AV28" s="878"/>
      <c r="AW28" s="878"/>
      <c r="AX28" s="878"/>
      <c r="AY28" s="878"/>
      <c r="AZ28" s="879" t="s">
        <v>511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5379</v>
      </c>
      <c r="R29" s="819"/>
      <c r="S29" s="819"/>
      <c r="T29" s="819"/>
      <c r="U29" s="819"/>
      <c r="V29" s="819">
        <v>5378</v>
      </c>
      <c r="W29" s="819"/>
      <c r="X29" s="819"/>
      <c r="Y29" s="819"/>
      <c r="Z29" s="819"/>
      <c r="AA29" s="819">
        <v>1</v>
      </c>
      <c r="AB29" s="819"/>
      <c r="AC29" s="819"/>
      <c r="AD29" s="819"/>
      <c r="AE29" s="820"/>
      <c r="AF29" s="821">
        <v>1</v>
      </c>
      <c r="AG29" s="822"/>
      <c r="AH29" s="822"/>
      <c r="AI29" s="822"/>
      <c r="AJ29" s="823"/>
      <c r="AK29" s="890">
        <v>935</v>
      </c>
      <c r="AL29" s="891"/>
      <c r="AM29" s="891"/>
      <c r="AN29" s="891"/>
      <c r="AO29" s="891"/>
      <c r="AP29" s="892" t="s">
        <v>511</v>
      </c>
      <c r="AQ29" s="893"/>
      <c r="AR29" s="893"/>
      <c r="AS29" s="893"/>
      <c r="AT29" s="890"/>
      <c r="AU29" s="892" t="s">
        <v>511</v>
      </c>
      <c r="AV29" s="893"/>
      <c r="AW29" s="893"/>
      <c r="AX29" s="893"/>
      <c r="AY29" s="890"/>
      <c r="AZ29" s="894" t="s">
        <v>511</v>
      </c>
      <c r="BA29" s="895"/>
      <c r="BB29" s="895"/>
      <c r="BC29" s="895"/>
      <c r="BD29" s="896"/>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683</v>
      </c>
      <c r="R30" s="819"/>
      <c r="S30" s="819"/>
      <c r="T30" s="819"/>
      <c r="U30" s="819"/>
      <c r="V30" s="819">
        <v>677</v>
      </c>
      <c r="W30" s="819"/>
      <c r="X30" s="819"/>
      <c r="Y30" s="819"/>
      <c r="Z30" s="819"/>
      <c r="AA30" s="819">
        <v>6</v>
      </c>
      <c r="AB30" s="819"/>
      <c r="AC30" s="819"/>
      <c r="AD30" s="819"/>
      <c r="AE30" s="820"/>
      <c r="AF30" s="821">
        <v>6</v>
      </c>
      <c r="AG30" s="822"/>
      <c r="AH30" s="822"/>
      <c r="AI30" s="822"/>
      <c r="AJ30" s="823"/>
      <c r="AK30" s="890">
        <v>801</v>
      </c>
      <c r="AL30" s="891"/>
      <c r="AM30" s="891"/>
      <c r="AN30" s="891"/>
      <c r="AO30" s="891"/>
      <c r="AP30" s="891" t="s">
        <v>511</v>
      </c>
      <c r="AQ30" s="891"/>
      <c r="AR30" s="891"/>
      <c r="AS30" s="891"/>
      <c r="AT30" s="891"/>
      <c r="AU30" s="891" t="s">
        <v>511</v>
      </c>
      <c r="AV30" s="891"/>
      <c r="AW30" s="891"/>
      <c r="AX30" s="891"/>
      <c r="AY30" s="891"/>
      <c r="AZ30" s="897" t="s">
        <v>511</v>
      </c>
      <c r="BA30" s="897"/>
      <c r="BB30" s="897"/>
      <c r="BC30" s="897"/>
      <c r="BD30" s="897"/>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1566</v>
      </c>
      <c r="R31" s="819"/>
      <c r="S31" s="819"/>
      <c r="T31" s="819"/>
      <c r="U31" s="819"/>
      <c r="V31" s="819">
        <v>1416</v>
      </c>
      <c r="W31" s="819"/>
      <c r="X31" s="819"/>
      <c r="Y31" s="819"/>
      <c r="Z31" s="819"/>
      <c r="AA31" s="819">
        <v>150</v>
      </c>
      <c r="AB31" s="819"/>
      <c r="AC31" s="819"/>
      <c r="AD31" s="819"/>
      <c r="AE31" s="820"/>
      <c r="AF31" s="821">
        <v>1371</v>
      </c>
      <c r="AG31" s="822"/>
      <c r="AH31" s="822"/>
      <c r="AI31" s="822"/>
      <c r="AJ31" s="823"/>
      <c r="AK31" s="890">
        <v>29</v>
      </c>
      <c r="AL31" s="891"/>
      <c r="AM31" s="891"/>
      <c r="AN31" s="891"/>
      <c r="AO31" s="891"/>
      <c r="AP31" s="891">
        <v>4661</v>
      </c>
      <c r="AQ31" s="891"/>
      <c r="AR31" s="891"/>
      <c r="AS31" s="891"/>
      <c r="AT31" s="891"/>
      <c r="AU31" s="891" t="s">
        <v>511</v>
      </c>
      <c r="AV31" s="891"/>
      <c r="AW31" s="891"/>
      <c r="AX31" s="891"/>
      <c r="AY31" s="891"/>
      <c r="AZ31" s="897" t="s">
        <v>511</v>
      </c>
      <c r="BA31" s="897"/>
      <c r="BB31" s="897"/>
      <c r="BC31" s="897"/>
      <c r="BD31" s="897"/>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2890</v>
      </c>
      <c r="R32" s="819"/>
      <c r="S32" s="819"/>
      <c r="T32" s="819"/>
      <c r="U32" s="819"/>
      <c r="V32" s="819">
        <v>2833</v>
      </c>
      <c r="W32" s="819"/>
      <c r="X32" s="819"/>
      <c r="Y32" s="819"/>
      <c r="Z32" s="819"/>
      <c r="AA32" s="819">
        <v>57</v>
      </c>
      <c r="AB32" s="819"/>
      <c r="AC32" s="819"/>
      <c r="AD32" s="819"/>
      <c r="AE32" s="820"/>
      <c r="AF32" s="821">
        <v>1</v>
      </c>
      <c r="AG32" s="822"/>
      <c r="AH32" s="822"/>
      <c r="AI32" s="822"/>
      <c r="AJ32" s="823"/>
      <c r="AK32" s="890">
        <v>544</v>
      </c>
      <c r="AL32" s="891"/>
      <c r="AM32" s="891"/>
      <c r="AN32" s="891"/>
      <c r="AO32" s="891"/>
      <c r="AP32" s="891">
        <v>544</v>
      </c>
      <c r="AQ32" s="891"/>
      <c r="AR32" s="891"/>
      <c r="AS32" s="891"/>
      <c r="AT32" s="891"/>
      <c r="AU32" s="891">
        <v>386</v>
      </c>
      <c r="AV32" s="891"/>
      <c r="AW32" s="891"/>
      <c r="AX32" s="891"/>
      <c r="AY32" s="891"/>
      <c r="AZ32" s="897" t="s">
        <v>511</v>
      </c>
      <c r="BA32" s="897"/>
      <c r="BB32" s="897"/>
      <c r="BC32" s="897"/>
      <c r="BD32" s="897"/>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403</v>
      </c>
      <c r="C33" s="816"/>
      <c r="D33" s="816"/>
      <c r="E33" s="816"/>
      <c r="F33" s="816"/>
      <c r="G33" s="816"/>
      <c r="H33" s="816"/>
      <c r="I33" s="816"/>
      <c r="J33" s="816"/>
      <c r="K33" s="816"/>
      <c r="L33" s="816"/>
      <c r="M33" s="816"/>
      <c r="N33" s="816"/>
      <c r="O33" s="816"/>
      <c r="P33" s="817"/>
      <c r="Q33" s="818">
        <v>322</v>
      </c>
      <c r="R33" s="819"/>
      <c r="S33" s="819"/>
      <c r="T33" s="819"/>
      <c r="U33" s="819"/>
      <c r="V33" s="819">
        <v>322</v>
      </c>
      <c r="W33" s="819"/>
      <c r="X33" s="819"/>
      <c r="Y33" s="819"/>
      <c r="Z33" s="819"/>
      <c r="AA33" s="819" t="s">
        <v>573</v>
      </c>
      <c r="AB33" s="819"/>
      <c r="AC33" s="819"/>
      <c r="AD33" s="819"/>
      <c r="AE33" s="820"/>
      <c r="AF33" s="821" t="s">
        <v>379</v>
      </c>
      <c r="AG33" s="822"/>
      <c r="AH33" s="822"/>
      <c r="AI33" s="822"/>
      <c r="AJ33" s="823"/>
      <c r="AK33" s="890">
        <v>61</v>
      </c>
      <c r="AL33" s="891"/>
      <c r="AM33" s="891"/>
      <c r="AN33" s="891"/>
      <c r="AO33" s="891"/>
      <c r="AP33" s="891">
        <v>128</v>
      </c>
      <c r="AQ33" s="891"/>
      <c r="AR33" s="891"/>
      <c r="AS33" s="891"/>
      <c r="AT33" s="891"/>
      <c r="AU33" s="892" t="s">
        <v>511</v>
      </c>
      <c r="AV33" s="893"/>
      <c r="AW33" s="893"/>
      <c r="AX33" s="893"/>
      <c r="AY33" s="890"/>
      <c r="AZ33" s="897" t="s">
        <v>511</v>
      </c>
      <c r="BA33" s="897"/>
      <c r="BB33" s="897"/>
      <c r="BC33" s="897"/>
      <c r="BD33" s="897"/>
      <c r="BE33" s="888" t="s">
        <v>404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405</v>
      </c>
      <c r="C34" s="816"/>
      <c r="D34" s="816"/>
      <c r="E34" s="816"/>
      <c r="F34" s="816"/>
      <c r="G34" s="816"/>
      <c r="H34" s="816"/>
      <c r="I34" s="816"/>
      <c r="J34" s="816"/>
      <c r="K34" s="816"/>
      <c r="L34" s="816"/>
      <c r="M34" s="816"/>
      <c r="N34" s="816"/>
      <c r="O34" s="816"/>
      <c r="P34" s="817"/>
      <c r="Q34" s="818">
        <v>242</v>
      </c>
      <c r="R34" s="819"/>
      <c r="S34" s="819"/>
      <c r="T34" s="819"/>
      <c r="U34" s="819"/>
      <c r="V34" s="819">
        <v>242</v>
      </c>
      <c r="W34" s="819"/>
      <c r="X34" s="819"/>
      <c r="Y34" s="819"/>
      <c r="Z34" s="819"/>
      <c r="AA34" s="819" t="s">
        <v>574</v>
      </c>
      <c r="AB34" s="819"/>
      <c r="AC34" s="819"/>
      <c r="AD34" s="819"/>
      <c r="AE34" s="820"/>
      <c r="AF34" s="821" t="s">
        <v>385</v>
      </c>
      <c r="AG34" s="822"/>
      <c r="AH34" s="822"/>
      <c r="AI34" s="822"/>
      <c r="AJ34" s="823"/>
      <c r="AK34" s="890">
        <v>77</v>
      </c>
      <c r="AL34" s="891"/>
      <c r="AM34" s="891"/>
      <c r="AN34" s="891"/>
      <c r="AO34" s="891"/>
      <c r="AP34" s="891">
        <v>505</v>
      </c>
      <c r="AQ34" s="891"/>
      <c r="AR34" s="891"/>
      <c r="AS34" s="891"/>
      <c r="AT34" s="891"/>
      <c r="AU34" s="891">
        <v>335</v>
      </c>
      <c r="AV34" s="891"/>
      <c r="AW34" s="891"/>
      <c r="AX34" s="891"/>
      <c r="AY34" s="891"/>
      <c r="AZ34" s="897" t="s">
        <v>511</v>
      </c>
      <c r="BA34" s="897"/>
      <c r="BB34" s="897"/>
      <c r="BC34" s="897"/>
      <c r="BD34" s="897"/>
      <c r="BE34" s="888" t="s">
        <v>404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406</v>
      </c>
      <c r="C35" s="816"/>
      <c r="D35" s="816"/>
      <c r="E35" s="816"/>
      <c r="F35" s="816"/>
      <c r="G35" s="816"/>
      <c r="H35" s="816"/>
      <c r="I35" s="816"/>
      <c r="J35" s="816"/>
      <c r="K35" s="816"/>
      <c r="L35" s="816"/>
      <c r="M35" s="816"/>
      <c r="N35" s="816"/>
      <c r="O35" s="816"/>
      <c r="P35" s="817"/>
      <c r="Q35" s="818">
        <v>7202</v>
      </c>
      <c r="R35" s="819"/>
      <c r="S35" s="819"/>
      <c r="T35" s="819"/>
      <c r="U35" s="819"/>
      <c r="V35" s="819">
        <v>7105</v>
      </c>
      <c r="W35" s="819"/>
      <c r="X35" s="819"/>
      <c r="Y35" s="819"/>
      <c r="Z35" s="819"/>
      <c r="AA35" s="819">
        <v>97</v>
      </c>
      <c r="AB35" s="819"/>
      <c r="AC35" s="819"/>
      <c r="AD35" s="819"/>
      <c r="AE35" s="820"/>
      <c r="AF35" s="821">
        <v>32</v>
      </c>
      <c r="AG35" s="822"/>
      <c r="AH35" s="822"/>
      <c r="AI35" s="822"/>
      <c r="AJ35" s="823"/>
      <c r="AK35" s="890">
        <v>1887</v>
      </c>
      <c r="AL35" s="891"/>
      <c r="AM35" s="891"/>
      <c r="AN35" s="891"/>
      <c r="AO35" s="891"/>
      <c r="AP35" s="891">
        <v>27303</v>
      </c>
      <c r="AQ35" s="891"/>
      <c r="AR35" s="891"/>
      <c r="AS35" s="891"/>
      <c r="AT35" s="891"/>
      <c r="AU35" s="891">
        <v>15754</v>
      </c>
      <c r="AV35" s="891"/>
      <c r="AW35" s="891"/>
      <c r="AX35" s="891"/>
      <c r="AY35" s="891"/>
      <c r="AZ35" s="897" t="s">
        <v>511</v>
      </c>
      <c r="BA35" s="897"/>
      <c r="BB35" s="897"/>
      <c r="BC35" s="897"/>
      <c r="BD35" s="897"/>
      <c r="BE35" s="888" t="s">
        <v>407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408</v>
      </c>
      <c r="C36" s="816"/>
      <c r="D36" s="816"/>
      <c r="E36" s="816"/>
      <c r="F36" s="816"/>
      <c r="G36" s="816"/>
      <c r="H36" s="816"/>
      <c r="I36" s="816"/>
      <c r="J36" s="816"/>
      <c r="K36" s="816"/>
      <c r="L36" s="816"/>
      <c r="M36" s="816"/>
      <c r="N36" s="816"/>
      <c r="O36" s="816"/>
      <c r="P36" s="817"/>
      <c r="Q36" s="818">
        <v>54</v>
      </c>
      <c r="R36" s="819"/>
      <c r="S36" s="819"/>
      <c r="T36" s="819"/>
      <c r="U36" s="819"/>
      <c r="V36" s="819">
        <v>38</v>
      </c>
      <c r="W36" s="819"/>
      <c r="X36" s="819"/>
      <c r="Y36" s="819"/>
      <c r="Z36" s="819"/>
      <c r="AA36" s="819">
        <v>16</v>
      </c>
      <c r="AB36" s="819"/>
      <c r="AC36" s="819"/>
      <c r="AD36" s="819"/>
      <c r="AE36" s="820"/>
      <c r="AF36" s="821">
        <v>14</v>
      </c>
      <c r="AG36" s="822"/>
      <c r="AH36" s="822"/>
      <c r="AI36" s="822"/>
      <c r="AJ36" s="823"/>
      <c r="AK36" s="890">
        <v>24</v>
      </c>
      <c r="AL36" s="891"/>
      <c r="AM36" s="891"/>
      <c r="AN36" s="891"/>
      <c r="AO36" s="891"/>
      <c r="AP36" s="891">
        <v>119</v>
      </c>
      <c r="AQ36" s="891"/>
      <c r="AR36" s="891"/>
      <c r="AS36" s="891"/>
      <c r="AT36" s="891"/>
      <c r="AU36" s="891">
        <v>119</v>
      </c>
      <c r="AV36" s="891"/>
      <c r="AW36" s="891"/>
      <c r="AX36" s="891"/>
      <c r="AY36" s="891"/>
      <c r="AZ36" s="897" t="s">
        <v>511</v>
      </c>
      <c r="BA36" s="897"/>
      <c r="BB36" s="897"/>
      <c r="BC36" s="897"/>
      <c r="BD36" s="897"/>
      <c r="BE36" s="888" t="s">
        <v>404</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7"/>
      <c r="BA37" s="897"/>
      <c r="BB37" s="897"/>
      <c r="BC37" s="897"/>
      <c r="BD37" s="897"/>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7"/>
      <c r="BA38" s="897"/>
      <c r="BB38" s="897"/>
      <c r="BC38" s="897"/>
      <c r="BD38" s="897"/>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7"/>
      <c r="BA39" s="897"/>
      <c r="BB39" s="897"/>
      <c r="BC39" s="897"/>
      <c r="BD39" s="897"/>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7"/>
      <c r="BA40" s="897"/>
      <c r="BB40" s="897"/>
      <c r="BC40" s="897"/>
      <c r="BD40" s="897"/>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7"/>
      <c r="BA41" s="897"/>
      <c r="BB41" s="897"/>
      <c r="BC41" s="897"/>
      <c r="BD41" s="897"/>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7"/>
      <c r="BA42" s="897"/>
      <c r="BB42" s="897"/>
      <c r="BC42" s="897"/>
      <c r="BD42" s="897"/>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7"/>
      <c r="BA43" s="897"/>
      <c r="BB43" s="897"/>
      <c r="BC43" s="897"/>
      <c r="BD43" s="897"/>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7"/>
      <c r="BA44" s="897"/>
      <c r="BB44" s="897"/>
      <c r="BC44" s="897"/>
      <c r="BD44" s="897"/>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7"/>
      <c r="BA45" s="897"/>
      <c r="BB45" s="897"/>
      <c r="BC45" s="897"/>
      <c r="BD45" s="897"/>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7"/>
      <c r="BA46" s="897"/>
      <c r="BB46" s="897"/>
      <c r="BC46" s="897"/>
      <c r="BD46" s="897"/>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7"/>
      <c r="BA47" s="897"/>
      <c r="BB47" s="897"/>
      <c r="BC47" s="897"/>
      <c r="BD47" s="897"/>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7"/>
      <c r="BA48" s="897"/>
      <c r="BB48" s="897"/>
      <c r="BC48" s="897"/>
      <c r="BD48" s="897"/>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7"/>
      <c r="BA49" s="897"/>
      <c r="BB49" s="897"/>
      <c r="BC49" s="897"/>
      <c r="BD49" s="897"/>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8"/>
      <c r="R50" s="899"/>
      <c r="S50" s="899"/>
      <c r="T50" s="899"/>
      <c r="U50" s="899"/>
      <c r="V50" s="899"/>
      <c r="W50" s="899"/>
      <c r="X50" s="899"/>
      <c r="Y50" s="899"/>
      <c r="Z50" s="899"/>
      <c r="AA50" s="899"/>
      <c r="AB50" s="899"/>
      <c r="AC50" s="899"/>
      <c r="AD50" s="899"/>
      <c r="AE50" s="900"/>
      <c r="AF50" s="821"/>
      <c r="AG50" s="822"/>
      <c r="AH50" s="822"/>
      <c r="AI50" s="822"/>
      <c r="AJ50" s="823"/>
      <c r="AK50" s="901"/>
      <c r="AL50" s="899"/>
      <c r="AM50" s="899"/>
      <c r="AN50" s="899"/>
      <c r="AO50" s="899"/>
      <c r="AP50" s="899"/>
      <c r="AQ50" s="899"/>
      <c r="AR50" s="899"/>
      <c r="AS50" s="899"/>
      <c r="AT50" s="899"/>
      <c r="AU50" s="899"/>
      <c r="AV50" s="899"/>
      <c r="AW50" s="899"/>
      <c r="AX50" s="899"/>
      <c r="AY50" s="899"/>
      <c r="AZ50" s="902"/>
      <c r="BA50" s="902"/>
      <c r="BB50" s="902"/>
      <c r="BC50" s="902"/>
      <c r="BD50" s="902"/>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8"/>
      <c r="R51" s="899"/>
      <c r="S51" s="899"/>
      <c r="T51" s="899"/>
      <c r="U51" s="899"/>
      <c r="V51" s="899"/>
      <c r="W51" s="899"/>
      <c r="X51" s="899"/>
      <c r="Y51" s="899"/>
      <c r="Z51" s="899"/>
      <c r="AA51" s="899"/>
      <c r="AB51" s="899"/>
      <c r="AC51" s="899"/>
      <c r="AD51" s="899"/>
      <c r="AE51" s="900"/>
      <c r="AF51" s="821"/>
      <c r="AG51" s="822"/>
      <c r="AH51" s="822"/>
      <c r="AI51" s="822"/>
      <c r="AJ51" s="823"/>
      <c r="AK51" s="901"/>
      <c r="AL51" s="899"/>
      <c r="AM51" s="899"/>
      <c r="AN51" s="899"/>
      <c r="AO51" s="899"/>
      <c r="AP51" s="899"/>
      <c r="AQ51" s="899"/>
      <c r="AR51" s="899"/>
      <c r="AS51" s="899"/>
      <c r="AT51" s="899"/>
      <c r="AU51" s="899"/>
      <c r="AV51" s="899"/>
      <c r="AW51" s="899"/>
      <c r="AX51" s="899"/>
      <c r="AY51" s="899"/>
      <c r="AZ51" s="902"/>
      <c r="BA51" s="902"/>
      <c r="BB51" s="902"/>
      <c r="BC51" s="902"/>
      <c r="BD51" s="902"/>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8"/>
      <c r="R52" s="899"/>
      <c r="S52" s="899"/>
      <c r="T52" s="899"/>
      <c r="U52" s="899"/>
      <c r="V52" s="899"/>
      <c r="W52" s="899"/>
      <c r="X52" s="899"/>
      <c r="Y52" s="899"/>
      <c r="Z52" s="899"/>
      <c r="AA52" s="899"/>
      <c r="AB52" s="899"/>
      <c r="AC52" s="899"/>
      <c r="AD52" s="899"/>
      <c r="AE52" s="900"/>
      <c r="AF52" s="821"/>
      <c r="AG52" s="822"/>
      <c r="AH52" s="822"/>
      <c r="AI52" s="822"/>
      <c r="AJ52" s="823"/>
      <c r="AK52" s="901"/>
      <c r="AL52" s="899"/>
      <c r="AM52" s="899"/>
      <c r="AN52" s="899"/>
      <c r="AO52" s="899"/>
      <c r="AP52" s="899"/>
      <c r="AQ52" s="899"/>
      <c r="AR52" s="899"/>
      <c r="AS52" s="899"/>
      <c r="AT52" s="899"/>
      <c r="AU52" s="899"/>
      <c r="AV52" s="899"/>
      <c r="AW52" s="899"/>
      <c r="AX52" s="899"/>
      <c r="AY52" s="899"/>
      <c r="AZ52" s="902"/>
      <c r="BA52" s="902"/>
      <c r="BB52" s="902"/>
      <c r="BC52" s="902"/>
      <c r="BD52" s="902"/>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8"/>
      <c r="R53" s="899"/>
      <c r="S53" s="899"/>
      <c r="T53" s="899"/>
      <c r="U53" s="899"/>
      <c r="V53" s="899"/>
      <c r="W53" s="899"/>
      <c r="X53" s="899"/>
      <c r="Y53" s="899"/>
      <c r="Z53" s="899"/>
      <c r="AA53" s="899"/>
      <c r="AB53" s="899"/>
      <c r="AC53" s="899"/>
      <c r="AD53" s="899"/>
      <c r="AE53" s="900"/>
      <c r="AF53" s="821"/>
      <c r="AG53" s="822"/>
      <c r="AH53" s="822"/>
      <c r="AI53" s="822"/>
      <c r="AJ53" s="823"/>
      <c r="AK53" s="901"/>
      <c r="AL53" s="899"/>
      <c r="AM53" s="899"/>
      <c r="AN53" s="899"/>
      <c r="AO53" s="899"/>
      <c r="AP53" s="899"/>
      <c r="AQ53" s="899"/>
      <c r="AR53" s="899"/>
      <c r="AS53" s="899"/>
      <c r="AT53" s="899"/>
      <c r="AU53" s="899"/>
      <c r="AV53" s="899"/>
      <c r="AW53" s="899"/>
      <c r="AX53" s="899"/>
      <c r="AY53" s="899"/>
      <c r="AZ53" s="902"/>
      <c r="BA53" s="902"/>
      <c r="BB53" s="902"/>
      <c r="BC53" s="902"/>
      <c r="BD53" s="902"/>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8"/>
      <c r="R54" s="899"/>
      <c r="S54" s="899"/>
      <c r="T54" s="899"/>
      <c r="U54" s="899"/>
      <c r="V54" s="899"/>
      <c r="W54" s="899"/>
      <c r="X54" s="899"/>
      <c r="Y54" s="899"/>
      <c r="Z54" s="899"/>
      <c r="AA54" s="899"/>
      <c r="AB54" s="899"/>
      <c r="AC54" s="899"/>
      <c r="AD54" s="899"/>
      <c r="AE54" s="900"/>
      <c r="AF54" s="821"/>
      <c r="AG54" s="822"/>
      <c r="AH54" s="822"/>
      <c r="AI54" s="822"/>
      <c r="AJ54" s="823"/>
      <c r="AK54" s="901"/>
      <c r="AL54" s="899"/>
      <c r="AM54" s="899"/>
      <c r="AN54" s="899"/>
      <c r="AO54" s="899"/>
      <c r="AP54" s="899"/>
      <c r="AQ54" s="899"/>
      <c r="AR54" s="899"/>
      <c r="AS54" s="899"/>
      <c r="AT54" s="899"/>
      <c r="AU54" s="899"/>
      <c r="AV54" s="899"/>
      <c r="AW54" s="899"/>
      <c r="AX54" s="899"/>
      <c r="AY54" s="899"/>
      <c r="AZ54" s="902"/>
      <c r="BA54" s="902"/>
      <c r="BB54" s="902"/>
      <c r="BC54" s="902"/>
      <c r="BD54" s="902"/>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8"/>
      <c r="R55" s="899"/>
      <c r="S55" s="899"/>
      <c r="T55" s="899"/>
      <c r="U55" s="899"/>
      <c r="V55" s="899"/>
      <c r="W55" s="899"/>
      <c r="X55" s="899"/>
      <c r="Y55" s="899"/>
      <c r="Z55" s="899"/>
      <c r="AA55" s="899"/>
      <c r="AB55" s="899"/>
      <c r="AC55" s="899"/>
      <c r="AD55" s="899"/>
      <c r="AE55" s="900"/>
      <c r="AF55" s="821"/>
      <c r="AG55" s="822"/>
      <c r="AH55" s="822"/>
      <c r="AI55" s="822"/>
      <c r="AJ55" s="823"/>
      <c r="AK55" s="901"/>
      <c r="AL55" s="899"/>
      <c r="AM55" s="899"/>
      <c r="AN55" s="899"/>
      <c r="AO55" s="899"/>
      <c r="AP55" s="899"/>
      <c r="AQ55" s="899"/>
      <c r="AR55" s="899"/>
      <c r="AS55" s="899"/>
      <c r="AT55" s="899"/>
      <c r="AU55" s="899"/>
      <c r="AV55" s="899"/>
      <c r="AW55" s="899"/>
      <c r="AX55" s="899"/>
      <c r="AY55" s="899"/>
      <c r="AZ55" s="902"/>
      <c r="BA55" s="902"/>
      <c r="BB55" s="902"/>
      <c r="BC55" s="902"/>
      <c r="BD55" s="902"/>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8"/>
      <c r="R56" s="899"/>
      <c r="S56" s="899"/>
      <c r="T56" s="899"/>
      <c r="U56" s="899"/>
      <c r="V56" s="899"/>
      <c r="W56" s="899"/>
      <c r="X56" s="899"/>
      <c r="Y56" s="899"/>
      <c r="Z56" s="899"/>
      <c r="AA56" s="899"/>
      <c r="AB56" s="899"/>
      <c r="AC56" s="899"/>
      <c r="AD56" s="899"/>
      <c r="AE56" s="900"/>
      <c r="AF56" s="821"/>
      <c r="AG56" s="822"/>
      <c r="AH56" s="822"/>
      <c r="AI56" s="822"/>
      <c r="AJ56" s="823"/>
      <c r="AK56" s="901"/>
      <c r="AL56" s="899"/>
      <c r="AM56" s="899"/>
      <c r="AN56" s="899"/>
      <c r="AO56" s="899"/>
      <c r="AP56" s="899"/>
      <c r="AQ56" s="899"/>
      <c r="AR56" s="899"/>
      <c r="AS56" s="899"/>
      <c r="AT56" s="899"/>
      <c r="AU56" s="899"/>
      <c r="AV56" s="899"/>
      <c r="AW56" s="899"/>
      <c r="AX56" s="899"/>
      <c r="AY56" s="899"/>
      <c r="AZ56" s="902"/>
      <c r="BA56" s="902"/>
      <c r="BB56" s="902"/>
      <c r="BC56" s="902"/>
      <c r="BD56" s="902"/>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8"/>
      <c r="R57" s="899"/>
      <c r="S57" s="899"/>
      <c r="T57" s="899"/>
      <c r="U57" s="899"/>
      <c r="V57" s="899"/>
      <c r="W57" s="899"/>
      <c r="X57" s="899"/>
      <c r="Y57" s="899"/>
      <c r="Z57" s="899"/>
      <c r="AA57" s="899"/>
      <c r="AB57" s="899"/>
      <c r="AC57" s="899"/>
      <c r="AD57" s="899"/>
      <c r="AE57" s="900"/>
      <c r="AF57" s="821"/>
      <c r="AG57" s="822"/>
      <c r="AH57" s="822"/>
      <c r="AI57" s="822"/>
      <c r="AJ57" s="823"/>
      <c r="AK57" s="901"/>
      <c r="AL57" s="899"/>
      <c r="AM57" s="899"/>
      <c r="AN57" s="899"/>
      <c r="AO57" s="899"/>
      <c r="AP57" s="899"/>
      <c r="AQ57" s="899"/>
      <c r="AR57" s="899"/>
      <c r="AS57" s="899"/>
      <c r="AT57" s="899"/>
      <c r="AU57" s="899"/>
      <c r="AV57" s="899"/>
      <c r="AW57" s="899"/>
      <c r="AX57" s="899"/>
      <c r="AY57" s="899"/>
      <c r="AZ57" s="902"/>
      <c r="BA57" s="902"/>
      <c r="BB57" s="902"/>
      <c r="BC57" s="902"/>
      <c r="BD57" s="902"/>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8"/>
      <c r="R58" s="899"/>
      <c r="S58" s="899"/>
      <c r="T58" s="899"/>
      <c r="U58" s="899"/>
      <c r="V58" s="899"/>
      <c r="W58" s="899"/>
      <c r="X58" s="899"/>
      <c r="Y58" s="899"/>
      <c r="Z58" s="899"/>
      <c r="AA58" s="899"/>
      <c r="AB58" s="899"/>
      <c r="AC58" s="899"/>
      <c r="AD58" s="899"/>
      <c r="AE58" s="900"/>
      <c r="AF58" s="821"/>
      <c r="AG58" s="822"/>
      <c r="AH58" s="822"/>
      <c r="AI58" s="822"/>
      <c r="AJ58" s="823"/>
      <c r="AK58" s="901"/>
      <c r="AL58" s="899"/>
      <c r="AM58" s="899"/>
      <c r="AN58" s="899"/>
      <c r="AO58" s="899"/>
      <c r="AP58" s="899"/>
      <c r="AQ58" s="899"/>
      <c r="AR58" s="899"/>
      <c r="AS58" s="899"/>
      <c r="AT58" s="899"/>
      <c r="AU58" s="899"/>
      <c r="AV58" s="899"/>
      <c r="AW58" s="899"/>
      <c r="AX58" s="899"/>
      <c r="AY58" s="899"/>
      <c r="AZ58" s="902"/>
      <c r="BA58" s="902"/>
      <c r="BB58" s="902"/>
      <c r="BC58" s="902"/>
      <c r="BD58" s="902"/>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8"/>
      <c r="R59" s="899"/>
      <c r="S59" s="899"/>
      <c r="T59" s="899"/>
      <c r="U59" s="899"/>
      <c r="V59" s="899"/>
      <c r="W59" s="899"/>
      <c r="X59" s="899"/>
      <c r="Y59" s="899"/>
      <c r="Z59" s="899"/>
      <c r="AA59" s="899"/>
      <c r="AB59" s="899"/>
      <c r="AC59" s="899"/>
      <c r="AD59" s="899"/>
      <c r="AE59" s="900"/>
      <c r="AF59" s="821"/>
      <c r="AG59" s="822"/>
      <c r="AH59" s="822"/>
      <c r="AI59" s="822"/>
      <c r="AJ59" s="823"/>
      <c r="AK59" s="901"/>
      <c r="AL59" s="899"/>
      <c r="AM59" s="899"/>
      <c r="AN59" s="899"/>
      <c r="AO59" s="899"/>
      <c r="AP59" s="899"/>
      <c r="AQ59" s="899"/>
      <c r="AR59" s="899"/>
      <c r="AS59" s="899"/>
      <c r="AT59" s="899"/>
      <c r="AU59" s="899"/>
      <c r="AV59" s="899"/>
      <c r="AW59" s="899"/>
      <c r="AX59" s="899"/>
      <c r="AY59" s="899"/>
      <c r="AZ59" s="902"/>
      <c r="BA59" s="902"/>
      <c r="BB59" s="902"/>
      <c r="BC59" s="902"/>
      <c r="BD59" s="902"/>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8"/>
      <c r="R60" s="899"/>
      <c r="S60" s="899"/>
      <c r="T60" s="899"/>
      <c r="U60" s="899"/>
      <c r="V60" s="899"/>
      <c r="W60" s="899"/>
      <c r="X60" s="899"/>
      <c r="Y60" s="899"/>
      <c r="Z60" s="899"/>
      <c r="AA60" s="899"/>
      <c r="AB60" s="899"/>
      <c r="AC60" s="899"/>
      <c r="AD60" s="899"/>
      <c r="AE60" s="900"/>
      <c r="AF60" s="821"/>
      <c r="AG60" s="822"/>
      <c r="AH60" s="822"/>
      <c r="AI60" s="822"/>
      <c r="AJ60" s="823"/>
      <c r="AK60" s="901"/>
      <c r="AL60" s="899"/>
      <c r="AM60" s="899"/>
      <c r="AN60" s="899"/>
      <c r="AO60" s="899"/>
      <c r="AP60" s="899"/>
      <c r="AQ60" s="899"/>
      <c r="AR60" s="899"/>
      <c r="AS60" s="899"/>
      <c r="AT60" s="899"/>
      <c r="AU60" s="899"/>
      <c r="AV60" s="899"/>
      <c r="AW60" s="899"/>
      <c r="AX60" s="899"/>
      <c r="AY60" s="899"/>
      <c r="AZ60" s="902"/>
      <c r="BA60" s="902"/>
      <c r="BB60" s="902"/>
      <c r="BC60" s="902"/>
      <c r="BD60" s="902"/>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8"/>
      <c r="R61" s="899"/>
      <c r="S61" s="899"/>
      <c r="T61" s="899"/>
      <c r="U61" s="899"/>
      <c r="V61" s="899"/>
      <c r="W61" s="899"/>
      <c r="X61" s="899"/>
      <c r="Y61" s="899"/>
      <c r="Z61" s="899"/>
      <c r="AA61" s="899"/>
      <c r="AB61" s="899"/>
      <c r="AC61" s="899"/>
      <c r="AD61" s="899"/>
      <c r="AE61" s="900"/>
      <c r="AF61" s="821"/>
      <c r="AG61" s="822"/>
      <c r="AH61" s="822"/>
      <c r="AI61" s="822"/>
      <c r="AJ61" s="823"/>
      <c r="AK61" s="901"/>
      <c r="AL61" s="899"/>
      <c r="AM61" s="899"/>
      <c r="AN61" s="899"/>
      <c r="AO61" s="899"/>
      <c r="AP61" s="899"/>
      <c r="AQ61" s="899"/>
      <c r="AR61" s="899"/>
      <c r="AS61" s="899"/>
      <c r="AT61" s="899"/>
      <c r="AU61" s="899"/>
      <c r="AV61" s="899"/>
      <c r="AW61" s="899"/>
      <c r="AX61" s="899"/>
      <c r="AY61" s="899"/>
      <c r="AZ61" s="902"/>
      <c r="BA61" s="902"/>
      <c r="BB61" s="902"/>
      <c r="BC61" s="902"/>
      <c r="BD61" s="902"/>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8"/>
      <c r="R62" s="899"/>
      <c r="S62" s="899"/>
      <c r="T62" s="899"/>
      <c r="U62" s="899"/>
      <c r="V62" s="899"/>
      <c r="W62" s="899"/>
      <c r="X62" s="899"/>
      <c r="Y62" s="899"/>
      <c r="Z62" s="899"/>
      <c r="AA62" s="899"/>
      <c r="AB62" s="899"/>
      <c r="AC62" s="899"/>
      <c r="AD62" s="899"/>
      <c r="AE62" s="900"/>
      <c r="AF62" s="821"/>
      <c r="AG62" s="822"/>
      <c r="AH62" s="822"/>
      <c r="AI62" s="822"/>
      <c r="AJ62" s="823"/>
      <c r="AK62" s="901"/>
      <c r="AL62" s="899"/>
      <c r="AM62" s="899"/>
      <c r="AN62" s="899"/>
      <c r="AO62" s="899"/>
      <c r="AP62" s="899"/>
      <c r="AQ62" s="899"/>
      <c r="AR62" s="899"/>
      <c r="AS62" s="899"/>
      <c r="AT62" s="899"/>
      <c r="AU62" s="899"/>
      <c r="AV62" s="899"/>
      <c r="AW62" s="899"/>
      <c r="AX62" s="899"/>
      <c r="AY62" s="899"/>
      <c r="AZ62" s="902"/>
      <c r="BA62" s="902"/>
      <c r="BB62" s="902"/>
      <c r="BC62" s="902"/>
      <c r="BD62" s="902"/>
      <c r="BE62" s="888"/>
      <c r="BF62" s="888"/>
      <c r="BG62" s="888"/>
      <c r="BH62" s="888"/>
      <c r="BI62" s="889"/>
      <c r="BJ62" s="910"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410</v>
      </c>
      <c r="C63" s="851"/>
      <c r="D63" s="851"/>
      <c r="E63" s="851"/>
      <c r="F63" s="851"/>
      <c r="G63" s="851"/>
      <c r="H63" s="851"/>
      <c r="I63" s="851"/>
      <c r="J63" s="851"/>
      <c r="K63" s="851"/>
      <c r="L63" s="851"/>
      <c r="M63" s="851"/>
      <c r="N63" s="851"/>
      <c r="O63" s="851"/>
      <c r="P63" s="852"/>
      <c r="Q63" s="903"/>
      <c r="R63" s="904"/>
      <c r="S63" s="904"/>
      <c r="T63" s="904"/>
      <c r="U63" s="904"/>
      <c r="V63" s="904"/>
      <c r="W63" s="904"/>
      <c r="X63" s="904"/>
      <c r="Y63" s="904"/>
      <c r="Z63" s="904"/>
      <c r="AA63" s="904"/>
      <c r="AB63" s="904"/>
      <c r="AC63" s="904"/>
      <c r="AD63" s="904"/>
      <c r="AE63" s="905"/>
      <c r="AF63" s="906">
        <v>1616</v>
      </c>
      <c r="AG63" s="907"/>
      <c r="AH63" s="907"/>
      <c r="AI63" s="907"/>
      <c r="AJ63" s="908"/>
      <c r="AK63" s="909"/>
      <c r="AL63" s="904"/>
      <c r="AM63" s="904"/>
      <c r="AN63" s="904"/>
      <c r="AO63" s="904"/>
      <c r="AP63" s="907">
        <f>SUM(AP28:AT62)</f>
        <v>33260</v>
      </c>
      <c r="AQ63" s="907"/>
      <c r="AR63" s="907"/>
      <c r="AS63" s="907"/>
      <c r="AT63" s="907"/>
      <c r="AU63" s="907">
        <f>SUM(AU28:AY62)</f>
        <v>16594</v>
      </c>
      <c r="AV63" s="907"/>
      <c r="AW63" s="907"/>
      <c r="AX63" s="907"/>
      <c r="AY63" s="907"/>
      <c r="AZ63" s="911"/>
      <c r="BA63" s="911"/>
      <c r="BB63" s="911"/>
      <c r="BC63" s="911"/>
      <c r="BD63" s="911"/>
      <c r="BE63" s="912"/>
      <c r="BF63" s="912"/>
      <c r="BG63" s="912"/>
      <c r="BH63" s="912"/>
      <c r="BI63" s="913"/>
      <c r="BJ63" s="914" t="s">
        <v>121</v>
      </c>
      <c r="BK63" s="915"/>
      <c r="BL63" s="915"/>
      <c r="BM63" s="915"/>
      <c r="BN63" s="916"/>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412</v>
      </c>
      <c r="B66" s="801"/>
      <c r="C66" s="801"/>
      <c r="D66" s="801"/>
      <c r="E66" s="801"/>
      <c r="F66" s="801"/>
      <c r="G66" s="801"/>
      <c r="H66" s="801"/>
      <c r="I66" s="801"/>
      <c r="J66" s="801"/>
      <c r="K66" s="801"/>
      <c r="L66" s="801"/>
      <c r="M66" s="801"/>
      <c r="N66" s="801"/>
      <c r="O66" s="801"/>
      <c r="P66" s="802"/>
      <c r="Q66" s="777" t="s">
        <v>413</v>
      </c>
      <c r="R66" s="778"/>
      <c r="S66" s="778"/>
      <c r="T66" s="778"/>
      <c r="U66" s="779"/>
      <c r="V66" s="777" t="s">
        <v>414</v>
      </c>
      <c r="W66" s="778"/>
      <c r="X66" s="778"/>
      <c r="Y66" s="778"/>
      <c r="Z66" s="779"/>
      <c r="AA66" s="777" t="s">
        <v>415</v>
      </c>
      <c r="AB66" s="778"/>
      <c r="AC66" s="778"/>
      <c r="AD66" s="778"/>
      <c r="AE66" s="779"/>
      <c r="AF66" s="917" t="s">
        <v>416</v>
      </c>
      <c r="AG66" s="873"/>
      <c r="AH66" s="873"/>
      <c r="AI66" s="873"/>
      <c r="AJ66" s="918"/>
      <c r="AK66" s="777" t="s">
        <v>392</v>
      </c>
      <c r="AL66" s="801"/>
      <c r="AM66" s="801"/>
      <c r="AN66" s="801"/>
      <c r="AO66" s="802"/>
      <c r="AP66" s="777" t="s">
        <v>417</v>
      </c>
      <c r="AQ66" s="778"/>
      <c r="AR66" s="778"/>
      <c r="AS66" s="778"/>
      <c r="AT66" s="779"/>
      <c r="AU66" s="777" t="s">
        <v>418</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8"/>
      <c r="BT66" s="929"/>
      <c r="BU66" s="929"/>
      <c r="BV66" s="929"/>
      <c r="BW66" s="929"/>
      <c r="BX66" s="929"/>
      <c r="BY66" s="929"/>
      <c r="BZ66" s="929"/>
      <c r="CA66" s="929"/>
      <c r="CB66" s="929"/>
      <c r="CC66" s="929"/>
      <c r="CD66" s="929"/>
      <c r="CE66" s="929"/>
      <c r="CF66" s="929"/>
      <c r="CG66" s="930"/>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9"/>
      <c r="AG67" s="876"/>
      <c r="AH67" s="876"/>
      <c r="AI67" s="876"/>
      <c r="AJ67" s="920"/>
      <c r="AK67" s="921"/>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8"/>
      <c r="BT67" s="929"/>
      <c r="BU67" s="929"/>
      <c r="BV67" s="929"/>
      <c r="BW67" s="929"/>
      <c r="BX67" s="929"/>
      <c r="BY67" s="929"/>
      <c r="BZ67" s="929"/>
      <c r="CA67" s="929"/>
      <c r="CB67" s="929"/>
      <c r="CC67" s="929"/>
      <c r="CD67" s="929"/>
      <c r="CE67" s="929"/>
      <c r="CF67" s="929"/>
      <c r="CG67" s="930"/>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26"/>
    </row>
    <row r="68" spans="1:131" s="227" customFormat="1" ht="26.25" customHeight="1" thickTop="1" x14ac:dyDescent="0.15">
      <c r="A68" s="238">
        <v>1</v>
      </c>
      <c r="B68" s="934" t="s">
        <v>575</v>
      </c>
      <c r="C68" s="935"/>
      <c r="D68" s="935"/>
      <c r="E68" s="935"/>
      <c r="F68" s="935"/>
      <c r="G68" s="935"/>
      <c r="H68" s="935"/>
      <c r="I68" s="935"/>
      <c r="J68" s="935"/>
      <c r="K68" s="935"/>
      <c r="L68" s="935"/>
      <c r="M68" s="935"/>
      <c r="N68" s="935"/>
      <c r="O68" s="935"/>
      <c r="P68" s="936"/>
      <c r="Q68" s="937">
        <v>2949</v>
      </c>
      <c r="R68" s="931"/>
      <c r="S68" s="931"/>
      <c r="T68" s="931"/>
      <c r="U68" s="931"/>
      <c r="V68" s="931">
        <v>2744</v>
      </c>
      <c r="W68" s="931"/>
      <c r="X68" s="931"/>
      <c r="Y68" s="931"/>
      <c r="Z68" s="931"/>
      <c r="AA68" s="931">
        <v>205</v>
      </c>
      <c r="AB68" s="931"/>
      <c r="AC68" s="931"/>
      <c r="AD68" s="931"/>
      <c r="AE68" s="931"/>
      <c r="AF68" s="931">
        <v>48</v>
      </c>
      <c r="AG68" s="931"/>
      <c r="AH68" s="931"/>
      <c r="AI68" s="931"/>
      <c r="AJ68" s="931"/>
      <c r="AK68" s="931">
        <v>35</v>
      </c>
      <c r="AL68" s="931"/>
      <c r="AM68" s="931"/>
      <c r="AN68" s="931"/>
      <c r="AO68" s="931"/>
      <c r="AP68" s="931">
        <v>393</v>
      </c>
      <c r="AQ68" s="931"/>
      <c r="AR68" s="931"/>
      <c r="AS68" s="931"/>
      <c r="AT68" s="931"/>
      <c r="AU68" s="931">
        <v>126</v>
      </c>
      <c r="AV68" s="931"/>
      <c r="AW68" s="931"/>
      <c r="AX68" s="931"/>
      <c r="AY68" s="931"/>
      <c r="AZ68" s="932"/>
      <c r="BA68" s="932"/>
      <c r="BB68" s="932"/>
      <c r="BC68" s="932"/>
      <c r="BD68" s="933"/>
      <c r="BE68" s="245"/>
      <c r="BF68" s="245"/>
      <c r="BG68" s="245"/>
      <c r="BH68" s="245"/>
      <c r="BI68" s="245"/>
      <c r="BJ68" s="245"/>
      <c r="BK68" s="245"/>
      <c r="BL68" s="245"/>
      <c r="BM68" s="245"/>
      <c r="BN68" s="245"/>
      <c r="BO68" s="245"/>
      <c r="BP68" s="245"/>
      <c r="BQ68" s="242">
        <v>62</v>
      </c>
      <c r="BR68" s="247"/>
      <c r="BS68" s="928"/>
      <c r="BT68" s="929"/>
      <c r="BU68" s="929"/>
      <c r="BV68" s="929"/>
      <c r="BW68" s="929"/>
      <c r="BX68" s="929"/>
      <c r="BY68" s="929"/>
      <c r="BZ68" s="929"/>
      <c r="CA68" s="929"/>
      <c r="CB68" s="929"/>
      <c r="CC68" s="929"/>
      <c r="CD68" s="929"/>
      <c r="CE68" s="929"/>
      <c r="CF68" s="929"/>
      <c r="CG68" s="930"/>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26"/>
    </row>
    <row r="69" spans="1:131" s="227" customFormat="1" ht="26.25" customHeight="1" x14ac:dyDescent="0.15">
      <c r="A69" s="241">
        <v>2</v>
      </c>
      <c r="B69" s="938" t="s">
        <v>576</v>
      </c>
      <c r="C69" s="939"/>
      <c r="D69" s="939"/>
      <c r="E69" s="939"/>
      <c r="F69" s="939"/>
      <c r="G69" s="939"/>
      <c r="H69" s="939"/>
      <c r="I69" s="939"/>
      <c r="J69" s="939"/>
      <c r="K69" s="939"/>
      <c r="L69" s="939"/>
      <c r="M69" s="939"/>
      <c r="N69" s="939"/>
      <c r="O69" s="939"/>
      <c r="P69" s="940"/>
      <c r="Q69" s="941">
        <v>217</v>
      </c>
      <c r="R69" s="891"/>
      <c r="S69" s="891"/>
      <c r="T69" s="891"/>
      <c r="U69" s="891"/>
      <c r="V69" s="891">
        <v>163</v>
      </c>
      <c r="W69" s="891"/>
      <c r="X69" s="891"/>
      <c r="Y69" s="891"/>
      <c r="Z69" s="891"/>
      <c r="AA69" s="891">
        <v>54</v>
      </c>
      <c r="AB69" s="891"/>
      <c r="AC69" s="891"/>
      <c r="AD69" s="891"/>
      <c r="AE69" s="891"/>
      <c r="AF69" s="891">
        <v>54</v>
      </c>
      <c r="AG69" s="891"/>
      <c r="AH69" s="891"/>
      <c r="AI69" s="891"/>
      <c r="AJ69" s="891"/>
      <c r="AK69" s="891">
        <v>37</v>
      </c>
      <c r="AL69" s="891"/>
      <c r="AM69" s="891"/>
      <c r="AN69" s="891"/>
      <c r="AO69" s="891"/>
      <c r="AP69" s="891" t="s">
        <v>578</v>
      </c>
      <c r="AQ69" s="891"/>
      <c r="AR69" s="891"/>
      <c r="AS69" s="891"/>
      <c r="AT69" s="891"/>
      <c r="AU69" s="891" t="s">
        <v>578</v>
      </c>
      <c r="AV69" s="891"/>
      <c r="AW69" s="891"/>
      <c r="AX69" s="891"/>
      <c r="AY69" s="891"/>
      <c r="AZ69" s="942"/>
      <c r="BA69" s="942"/>
      <c r="BB69" s="942"/>
      <c r="BC69" s="942"/>
      <c r="BD69" s="943"/>
      <c r="BE69" s="245"/>
      <c r="BF69" s="245"/>
      <c r="BG69" s="245"/>
      <c r="BH69" s="245"/>
      <c r="BI69" s="245"/>
      <c r="BJ69" s="245"/>
      <c r="BK69" s="245"/>
      <c r="BL69" s="245"/>
      <c r="BM69" s="245"/>
      <c r="BN69" s="245"/>
      <c r="BO69" s="245"/>
      <c r="BP69" s="245"/>
      <c r="BQ69" s="242">
        <v>63</v>
      </c>
      <c r="BR69" s="247"/>
      <c r="BS69" s="928"/>
      <c r="BT69" s="929"/>
      <c r="BU69" s="929"/>
      <c r="BV69" s="929"/>
      <c r="BW69" s="929"/>
      <c r="BX69" s="929"/>
      <c r="BY69" s="929"/>
      <c r="BZ69" s="929"/>
      <c r="CA69" s="929"/>
      <c r="CB69" s="929"/>
      <c r="CC69" s="929"/>
      <c r="CD69" s="929"/>
      <c r="CE69" s="929"/>
      <c r="CF69" s="929"/>
      <c r="CG69" s="930"/>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26"/>
    </row>
    <row r="70" spans="1:131" s="227" customFormat="1" ht="26.25" customHeight="1" x14ac:dyDescent="0.15">
      <c r="A70" s="241">
        <v>3</v>
      </c>
      <c r="B70" s="938"/>
      <c r="C70" s="939"/>
      <c r="D70" s="939"/>
      <c r="E70" s="939"/>
      <c r="F70" s="939"/>
      <c r="G70" s="939"/>
      <c r="H70" s="939"/>
      <c r="I70" s="939"/>
      <c r="J70" s="939"/>
      <c r="K70" s="939"/>
      <c r="L70" s="939"/>
      <c r="M70" s="939"/>
      <c r="N70" s="939"/>
      <c r="O70" s="939"/>
      <c r="P70" s="940"/>
      <c r="Q70" s="94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42"/>
      <c r="BA70" s="942"/>
      <c r="BB70" s="942"/>
      <c r="BC70" s="942"/>
      <c r="BD70" s="943"/>
      <c r="BE70" s="245"/>
      <c r="BF70" s="245"/>
      <c r="BG70" s="245"/>
      <c r="BH70" s="245"/>
      <c r="BI70" s="245"/>
      <c r="BJ70" s="245"/>
      <c r="BK70" s="245"/>
      <c r="BL70" s="245"/>
      <c r="BM70" s="245"/>
      <c r="BN70" s="245"/>
      <c r="BO70" s="245"/>
      <c r="BP70" s="245"/>
      <c r="BQ70" s="242">
        <v>64</v>
      </c>
      <c r="BR70" s="247"/>
      <c r="BS70" s="928"/>
      <c r="BT70" s="929"/>
      <c r="BU70" s="929"/>
      <c r="BV70" s="929"/>
      <c r="BW70" s="929"/>
      <c r="BX70" s="929"/>
      <c r="BY70" s="929"/>
      <c r="BZ70" s="929"/>
      <c r="CA70" s="929"/>
      <c r="CB70" s="929"/>
      <c r="CC70" s="929"/>
      <c r="CD70" s="929"/>
      <c r="CE70" s="929"/>
      <c r="CF70" s="929"/>
      <c r="CG70" s="930"/>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26"/>
    </row>
    <row r="71" spans="1:131" s="227" customFormat="1" ht="26.25" customHeight="1" x14ac:dyDescent="0.15">
      <c r="A71" s="241">
        <v>4</v>
      </c>
      <c r="B71" s="938"/>
      <c r="C71" s="939"/>
      <c r="D71" s="939"/>
      <c r="E71" s="939"/>
      <c r="F71" s="939"/>
      <c r="G71" s="939"/>
      <c r="H71" s="939"/>
      <c r="I71" s="939"/>
      <c r="J71" s="939"/>
      <c r="K71" s="939"/>
      <c r="L71" s="939"/>
      <c r="M71" s="939"/>
      <c r="N71" s="939"/>
      <c r="O71" s="939"/>
      <c r="P71" s="940"/>
      <c r="Q71" s="941"/>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42"/>
      <c r="BA71" s="942"/>
      <c r="BB71" s="942"/>
      <c r="BC71" s="942"/>
      <c r="BD71" s="943"/>
      <c r="BE71" s="245"/>
      <c r="BF71" s="245"/>
      <c r="BG71" s="245"/>
      <c r="BH71" s="245"/>
      <c r="BI71" s="245"/>
      <c r="BJ71" s="245"/>
      <c r="BK71" s="245"/>
      <c r="BL71" s="245"/>
      <c r="BM71" s="245"/>
      <c r="BN71" s="245"/>
      <c r="BO71" s="245"/>
      <c r="BP71" s="245"/>
      <c r="BQ71" s="242">
        <v>65</v>
      </c>
      <c r="BR71" s="247"/>
      <c r="BS71" s="928"/>
      <c r="BT71" s="929"/>
      <c r="BU71" s="929"/>
      <c r="BV71" s="929"/>
      <c r="BW71" s="929"/>
      <c r="BX71" s="929"/>
      <c r="BY71" s="929"/>
      <c r="BZ71" s="929"/>
      <c r="CA71" s="929"/>
      <c r="CB71" s="929"/>
      <c r="CC71" s="929"/>
      <c r="CD71" s="929"/>
      <c r="CE71" s="929"/>
      <c r="CF71" s="929"/>
      <c r="CG71" s="930"/>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26"/>
    </row>
    <row r="72" spans="1:131" s="227" customFormat="1" ht="26.25" customHeight="1" x14ac:dyDescent="0.15">
      <c r="A72" s="241">
        <v>5</v>
      </c>
      <c r="B72" s="938"/>
      <c r="C72" s="939"/>
      <c r="D72" s="939"/>
      <c r="E72" s="939"/>
      <c r="F72" s="939"/>
      <c r="G72" s="939"/>
      <c r="H72" s="939"/>
      <c r="I72" s="939"/>
      <c r="J72" s="939"/>
      <c r="K72" s="939"/>
      <c r="L72" s="939"/>
      <c r="M72" s="939"/>
      <c r="N72" s="939"/>
      <c r="O72" s="939"/>
      <c r="P72" s="940"/>
      <c r="Q72" s="941"/>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42"/>
      <c r="BA72" s="942"/>
      <c r="BB72" s="942"/>
      <c r="BC72" s="942"/>
      <c r="BD72" s="943"/>
      <c r="BE72" s="245"/>
      <c r="BF72" s="245"/>
      <c r="BG72" s="245"/>
      <c r="BH72" s="245"/>
      <c r="BI72" s="245"/>
      <c r="BJ72" s="245"/>
      <c r="BK72" s="245"/>
      <c r="BL72" s="245"/>
      <c r="BM72" s="245"/>
      <c r="BN72" s="245"/>
      <c r="BO72" s="245"/>
      <c r="BP72" s="245"/>
      <c r="BQ72" s="242">
        <v>66</v>
      </c>
      <c r="BR72" s="247"/>
      <c r="BS72" s="928"/>
      <c r="BT72" s="929"/>
      <c r="BU72" s="929"/>
      <c r="BV72" s="929"/>
      <c r="BW72" s="929"/>
      <c r="BX72" s="929"/>
      <c r="BY72" s="929"/>
      <c r="BZ72" s="929"/>
      <c r="CA72" s="929"/>
      <c r="CB72" s="929"/>
      <c r="CC72" s="929"/>
      <c r="CD72" s="929"/>
      <c r="CE72" s="929"/>
      <c r="CF72" s="929"/>
      <c r="CG72" s="930"/>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26"/>
    </row>
    <row r="73" spans="1:131" s="227" customFormat="1" ht="26.25" customHeight="1" x14ac:dyDescent="0.15">
      <c r="A73" s="241">
        <v>6</v>
      </c>
      <c r="B73" s="938"/>
      <c r="C73" s="939"/>
      <c r="D73" s="939"/>
      <c r="E73" s="939"/>
      <c r="F73" s="939"/>
      <c r="G73" s="939"/>
      <c r="H73" s="939"/>
      <c r="I73" s="939"/>
      <c r="J73" s="939"/>
      <c r="K73" s="939"/>
      <c r="L73" s="939"/>
      <c r="M73" s="939"/>
      <c r="N73" s="939"/>
      <c r="O73" s="939"/>
      <c r="P73" s="940"/>
      <c r="Q73" s="941"/>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42"/>
      <c r="BA73" s="942"/>
      <c r="BB73" s="942"/>
      <c r="BC73" s="942"/>
      <c r="BD73" s="943"/>
      <c r="BE73" s="245"/>
      <c r="BF73" s="245"/>
      <c r="BG73" s="245"/>
      <c r="BH73" s="245"/>
      <c r="BI73" s="245"/>
      <c r="BJ73" s="245"/>
      <c r="BK73" s="245"/>
      <c r="BL73" s="245"/>
      <c r="BM73" s="245"/>
      <c r="BN73" s="245"/>
      <c r="BO73" s="245"/>
      <c r="BP73" s="245"/>
      <c r="BQ73" s="242">
        <v>67</v>
      </c>
      <c r="BR73" s="247"/>
      <c r="BS73" s="928"/>
      <c r="BT73" s="929"/>
      <c r="BU73" s="929"/>
      <c r="BV73" s="929"/>
      <c r="BW73" s="929"/>
      <c r="BX73" s="929"/>
      <c r="BY73" s="929"/>
      <c r="BZ73" s="929"/>
      <c r="CA73" s="929"/>
      <c r="CB73" s="929"/>
      <c r="CC73" s="929"/>
      <c r="CD73" s="929"/>
      <c r="CE73" s="929"/>
      <c r="CF73" s="929"/>
      <c r="CG73" s="930"/>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26"/>
    </row>
    <row r="74" spans="1:131" s="227" customFormat="1" ht="26.25" customHeight="1" x14ac:dyDescent="0.15">
      <c r="A74" s="241">
        <v>7</v>
      </c>
      <c r="B74" s="938"/>
      <c r="C74" s="939"/>
      <c r="D74" s="939"/>
      <c r="E74" s="939"/>
      <c r="F74" s="939"/>
      <c r="G74" s="939"/>
      <c r="H74" s="939"/>
      <c r="I74" s="939"/>
      <c r="J74" s="939"/>
      <c r="K74" s="939"/>
      <c r="L74" s="939"/>
      <c r="M74" s="939"/>
      <c r="N74" s="939"/>
      <c r="O74" s="939"/>
      <c r="P74" s="940"/>
      <c r="Q74" s="941"/>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42"/>
      <c r="BA74" s="942"/>
      <c r="BB74" s="942"/>
      <c r="BC74" s="942"/>
      <c r="BD74" s="943"/>
      <c r="BE74" s="245"/>
      <c r="BF74" s="245"/>
      <c r="BG74" s="245"/>
      <c r="BH74" s="245"/>
      <c r="BI74" s="245"/>
      <c r="BJ74" s="245"/>
      <c r="BK74" s="245"/>
      <c r="BL74" s="245"/>
      <c r="BM74" s="245"/>
      <c r="BN74" s="245"/>
      <c r="BO74" s="245"/>
      <c r="BP74" s="245"/>
      <c r="BQ74" s="242">
        <v>68</v>
      </c>
      <c r="BR74" s="247"/>
      <c r="BS74" s="928"/>
      <c r="BT74" s="929"/>
      <c r="BU74" s="929"/>
      <c r="BV74" s="929"/>
      <c r="BW74" s="929"/>
      <c r="BX74" s="929"/>
      <c r="BY74" s="929"/>
      <c r="BZ74" s="929"/>
      <c r="CA74" s="929"/>
      <c r="CB74" s="929"/>
      <c r="CC74" s="929"/>
      <c r="CD74" s="929"/>
      <c r="CE74" s="929"/>
      <c r="CF74" s="929"/>
      <c r="CG74" s="930"/>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26"/>
    </row>
    <row r="75" spans="1:131" s="227" customFormat="1" ht="26.25" customHeight="1" x14ac:dyDescent="0.15">
      <c r="A75" s="241">
        <v>8</v>
      </c>
      <c r="B75" s="938"/>
      <c r="C75" s="939"/>
      <c r="D75" s="939"/>
      <c r="E75" s="939"/>
      <c r="F75" s="939"/>
      <c r="G75" s="939"/>
      <c r="H75" s="939"/>
      <c r="I75" s="939"/>
      <c r="J75" s="939"/>
      <c r="K75" s="939"/>
      <c r="L75" s="939"/>
      <c r="M75" s="939"/>
      <c r="N75" s="939"/>
      <c r="O75" s="939"/>
      <c r="P75" s="940"/>
      <c r="Q75" s="944"/>
      <c r="R75" s="893"/>
      <c r="S75" s="893"/>
      <c r="T75" s="893"/>
      <c r="U75" s="890"/>
      <c r="V75" s="892"/>
      <c r="W75" s="893"/>
      <c r="X75" s="893"/>
      <c r="Y75" s="893"/>
      <c r="Z75" s="890"/>
      <c r="AA75" s="892"/>
      <c r="AB75" s="893"/>
      <c r="AC75" s="893"/>
      <c r="AD75" s="893"/>
      <c r="AE75" s="890"/>
      <c r="AF75" s="892"/>
      <c r="AG75" s="893"/>
      <c r="AH75" s="893"/>
      <c r="AI75" s="893"/>
      <c r="AJ75" s="890"/>
      <c r="AK75" s="892"/>
      <c r="AL75" s="893"/>
      <c r="AM75" s="893"/>
      <c r="AN75" s="893"/>
      <c r="AO75" s="890"/>
      <c r="AP75" s="892"/>
      <c r="AQ75" s="893"/>
      <c r="AR75" s="893"/>
      <c r="AS75" s="893"/>
      <c r="AT75" s="890"/>
      <c r="AU75" s="892"/>
      <c r="AV75" s="893"/>
      <c r="AW75" s="893"/>
      <c r="AX75" s="893"/>
      <c r="AY75" s="890"/>
      <c r="AZ75" s="942"/>
      <c r="BA75" s="942"/>
      <c r="BB75" s="942"/>
      <c r="BC75" s="942"/>
      <c r="BD75" s="943"/>
      <c r="BE75" s="245"/>
      <c r="BF75" s="245"/>
      <c r="BG75" s="245"/>
      <c r="BH75" s="245"/>
      <c r="BI75" s="245"/>
      <c r="BJ75" s="245"/>
      <c r="BK75" s="245"/>
      <c r="BL75" s="245"/>
      <c r="BM75" s="245"/>
      <c r="BN75" s="245"/>
      <c r="BO75" s="245"/>
      <c r="BP75" s="245"/>
      <c r="BQ75" s="242">
        <v>69</v>
      </c>
      <c r="BR75" s="247"/>
      <c r="BS75" s="928"/>
      <c r="BT75" s="929"/>
      <c r="BU75" s="929"/>
      <c r="BV75" s="929"/>
      <c r="BW75" s="929"/>
      <c r="BX75" s="929"/>
      <c r="BY75" s="929"/>
      <c r="BZ75" s="929"/>
      <c r="CA75" s="929"/>
      <c r="CB75" s="929"/>
      <c r="CC75" s="929"/>
      <c r="CD75" s="929"/>
      <c r="CE75" s="929"/>
      <c r="CF75" s="929"/>
      <c r="CG75" s="930"/>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26"/>
    </row>
    <row r="76" spans="1:131" s="227" customFormat="1" ht="26.25" customHeight="1" x14ac:dyDescent="0.15">
      <c r="A76" s="241">
        <v>9</v>
      </c>
      <c r="B76" s="938"/>
      <c r="C76" s="939"/>
      <c r="D76" s="939"/>
      <c r="E76" s="939"/>
      <c r="F76" s="939"/>
      <c r="G76" s="939"/>
      <c r="H76" s="939"/>
      <c r="I76" s="939"/>
      <c r="J76" s="939"/>
      <c r="K76" s="939"/>
      <c r="L76" s="939"/>
      <c r="M76" s="939"/>
      <c r="N76" s="939"/>
      <c r="O76" s="939"/>
      <c r="P76" s="940"/>
      <c r="Q76" s="944"/>
      <c r="R76" s="893"/>
      <c r="S76" s="893"/>
      <c r="T76" s="893"/>
      <c r="U76" s="890"/>
      <c r="V76" s="892"/>
      <c r="W76" s="893"/>
      <c r="X76" s="893"/>
      <c r="Y76" s="893"/>
      <c r="Z76" s="890"/>
      <c r="AA76" s="892"/>
      <c r="AB76" s="893"/>
      <c r="AC76" s="893"/>
      <c r="AD76" s="893"/>
      <c r="AE76" s="890"/>
      <c r="AF76" s="892"/>
      <c r="AG76" s="893"/>
      <c r="AH76" s="893"/>
      <c r="AI76" s="893"/>
      <c r="AJ76" s="890"/>
      <c r="AK76" s="892"/>
      <c r="AL76" s="893"/>
      <c r="AM76" s="893"/>
      <c r="AN76" s="893"/>
      <c r="AO76" s="890"/>
      <c r="AP76" s="892"/>
      <c r="AQ76" s="893"/>
      <c r="AR76" s="893"/>
      <c r="AS76" s="893"/>
      <c r="AT76" s="890"/>
      <c r="AU76" s="892"/>
      <c r="AV76" s="893"/>
      <c r="AW76" s="893"/>
      <c r="AX76" s="893"/>
      <c r="AY76" s="890"/>
      <c r="AZ76" s="942"/>
      <c r="BA76" s="942"/>
      <c r="BB76" s="942"/>
      <c r="BC76" s="942"/>
      <c r="BD76" s="943"/>
      <c r="BE76" s="245"/>
      <c r="BF76" s="245"/>
      <c r="BG76" s="245"/>
      <c r="BH76" s="245"/>
      <c r="BI76" s="245"/>
      <c r="BJ76" s="245"/>
      <c r="BK76" s="245"/>
      <c r="BL76" s="245"/>
      <c r="BM76" s="245"/>
      <c r="BN76" s="245"/>
      <c r="BO76" s="245"/>
      <c r="BP76" s="245"/>
      <c r="BQ76" s="242">
        <v>70</v>
      </c>
      <c r="BR76" s="247"/>
      <c r="BS76" s="928"/>
      <c r="BT76" s="929"/>
      <c r="BU76" s="929"/>
      <c r="BV76" s="929"/>
      <c r="BW76" s="929"/>
      <c r="BX76" s="929"/>
      <c r="BY76" s="929"/>
      <c r="BZ76" s="929"/>
      <c r="CA76" s="929"/>
      <c r="CB76" s="929"/>
      <c r="CC76" s="929"/>
      <c r="CD76" s="929"/>
      <c r="CE76" s="929"/>
      <c r="CF76" s="929"/>
      <c r="CG76" s="930"/>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26"/>
    </row>
    <row r="77" spans="1:131" s="227" customFormat="1" ht="26.25" customHeight="1" x14ac:dyDescent="0.15">
      <c r="A77" s="241">
        <v>10</v>
      </c>
      <c r="B77" s="938"/>
      <c r="C77" s="939"/>
      <c r="D77" s="939"/>
      <c r="E77" s="939"/>
      <c r="F77" s="939"/>
      <c r="G77" s="939"/>
      <c r="H77" s="939"/>
      <c r="I77" s="939"/>
      <c r="J77" s="939"/>
      <c r="K77" s="939"/>
      <c r="L77" s="939"/>
      <c r="M77" s="939"/>
      <c r="N77" s="939"/>
      <c r="O77" s="939"/>
      <c r="P77" s="940"/>
      <c r="Q77" s="944"/>
      <c r="R77" s="893"/>
      <c r="S77" s="893"/>
      <c r="T77" s="893"/>
      <c r="U77" s="890"/>
      <c r="V77" s="892"/>
      <c r="W77" s="893"/>
      <c r="X77" s="893"/>
      <c r="Y77" s="893"/>
      <c r="Z77" s="890"/>
      <c r="AA77" s="892"/>
      <c r="AB77" s="893"/>
      <c r="AC77" s="893"/>
      <c r="AD77" s="893"/>
      <c r="AE77" s="890"/>
      <c r="AF77" s="892"/>
      <c r="AG77" s="893"/>
      <c r="AH77" s="893"/>
      <c r="AI77" s="893"/>
      <c r="AJ77" s="890"/>
      <c r="AK77" s="892"/>
      <c r="AL77" s="893"/>
      <c r="AM77" s="893"/>
      <c r="AN77" s="893"/>
      <c r="AO77" s="890"/>
      <c r="AP77" s="892"/>
      <c r="AQ77" s="893"/>
      <c r="AR77" s="893"/>
      <c r="AS77" s="893"/>
      <c r="AT77" s="890"/>
      <c r="AU77" s="892"/>
      <c r="AV77" s="893"/>
      <c r="AW77" s="893"/>
      <c r="AX77" s="893"/>
      <c r="AY77" s="890"/>
      <c r="AZ77" s="942"/>
      <c r="BA77" s="942"/>
      <c r="BB77" s="942"/>
      <c r="BC77" s="942"/>
      <c r="BD77" s="943"/>
      <c r="BE77" s="245"/>
      <c r="BF77" s="245"/>
      <c r="BG77" s="245"/>
      <c r="BH77" s="245"/>
      <c r="BI77" s="245"/>
      <c r="BJ77" s="245"/>
      <c r="BK77" s="245"/>
      <c r="BL77" s="245"/>
      <c r="BM77" s="245"/>
      <c r="BN77" s="245"/>
      <c r="BO77" s="245"/>
      <c r="BP77" s="245"/>
      <c r="BQ77" s="242">
        <v>71</v>
      </c>
      <c r="BR77" s="247"/>
      <c r="BS77" s="928"/>
      <c r="BT77" s="929"/>
      <c r="BU77" s="929"/>
      <c r="BV77" s="929"/>
      <c r="BW77" s="929"/>
      <c r="BX77" s="929"/>
      <c r="BY77" s="929"/>
      <c r="BZ77" s="929"/>
      <c r="CA77" s="929"/>
      <c r="CB77" s="929"/>
      <c r="CC77" s="929"/>
      <c r="CD77" s="929"/>
      <c r="CE77" s="929"/>
      <c r="CF77" s="929"/>
      <c r="CG77" s="930"/>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26"/>
    </row>
    <row r="78" spans="1:131" s="227" customFormat="1" ht="26.25" customHeight="1" x14ac:dyDescent="0.15">
      <c r="A78" s="241">
        <v>11</v>
      </c>
      <c r="B78" s="938"/>
      <c r="C78" s="939"/>
      <c r="D78" s="939"/>
      <c r="E78" s="939"/>
      <c r="F78" s="939"/>
      <c r="G78" s="939"/>
      <c r="H78" s="939"/>
      <c r="I78" s="939"/>
      <c r="J78" s="939"/>
      <c r="K78" s="939"/>
      <c r="L78" s="939"/>
      <c r="M78" s="939"/>
      <c r="N78" s="939"/>
      <c r="O78" s="939"/>
      <c r="P78" s="940"/>
      <c r="Q78" s="941"/>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42"/>
      <c r="BA78" s="942"/>
      <c r="BB78" s="942"/>
      <c r="BC78" s="942"/>
      <c r="BD78" s="943"/>
      <c r="BE78" s="245"/>
      <c r="BF78" s="245"/>
      <c r="BG78" s="245"/>
      <c r="BH78" s="245"/>
      <c r="BI78" s="245"/>
      <c r="BJ78" s="248"/>
      <c r="BK78" s="248"/>
      <c r="BL78" s="248"/>
      <c r="BM78" s="248"/>
      <c r="BN78" s="248"/>
      <c r="BO78" s="245"/>
      <c r="BP78" s="245"/>
      <c r="BQ78" s="242">
        <v>72</v>
      </c>
      <c r="BR78" s="247"/>
      <c r="BS78" s="928"/>
      <c r="BT78" s="929"/>
      <c r="BU78" s="929"/>
      <c r="BV78" s="929"/>
      <c r="BW78" s="929"/>
      <c r="BX78" s="929"/>
      <c r="BY78" s="929"/>
      <c r="BZ78" s="929"/>
      <c r="CA78" s="929"/>
      <c r="CB78" s="929"/>
      <c r="CC78" s="929"/>
      <c r="CD78" s="929"/>
      <c r="CE78" s="929"/>
      <c r="CF78" s="929"/>
      <c r="CG78" s="930"/>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26"/>
    </row>
    <row r="79" spans="1:131" s="227" customFormat="1" ht="26.25" customHeight="1" x14ac:dyDescent="0.15">
      <c r="A79" s="241">
        <v>12</v>
      </c>
      <c r="B79" s="938"/>
      <c r="C79" s="939"/>
      <c r="D79" s="939"/>
      <c r="E79" s="939"/>
      <c r="F79" s="939"/>
      <c r="G79" s="939"/>
      <c r="H79" s="939"/>
      <c r="I79" s="939"/>
      <c r="J79" s="939"/>
      <c r="K79" s="939"/>
      <c r="L79" s="939"/>
      <c r="M79" s="939"/>
      <c r="N79" s="939"/>
      <c r="O79" s="939"/>
      <c r="P79" s="940"/>
      <c r="Q79" s="941"/>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42"/>
      <c r="BA79" s="942"/>
      <c r="BB79" s="942"/>
      <c r="BC79" s="942"/>
      <c r="BD79" s="943"/>
      <c r="BE79" s="245"/>
      <c r="BF79" s="245"/>
      <c r="BG79" s="245"/>
      <c r="BH79" s="245"/>
      <c r="BI79" s="245"/>
      <c r="BJ79" s="248"/>
      <c r="BK79" s="248"/>
      <c r="BL79" s="248"/>
      <c r="BM79" s="248"/>
      <c r="BN79" s="248"/>
      <c r="BO79" s="245"/>
      <c r="BP79" s="245"/>
      <c r="BQ79" s="242">
        <v>73</v>
      </c>
      <c r="BR79" s="247"/>
      <c r="BS79" s="928"/>
      <c r="BT79" s="929"/>
      <c r="BU79" s="929"/>
      <c r="BV79" s="929"/>
      <c r="BW79" s="929"/>
      <c r="BX79" s="929"/>
      <c r="BY79" s="929"/>
      <c r="BZ79" s="929"/>
      <c r="CA79" s="929"/>
      <c r="CB79" s="929"/>
      <c r="CC79" s="929"/>
      <c r="CD79" s="929"/>
      <c r="CE79" s="929"/>
      <c r="CF79" s="929"/>
      <c r="CG79" s="930"/>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26"/>
    </row>
    <row r="80" spans="1:131" s="227" customFormat="1" ht="26.25" customHeight="1" x14ac:dyDescent="0.15">
      <c r="A80" s="241">
        <v>13</v>
      </c>
      <c r="B80" s="938"/>
      <c r="C80" s="939"/>
      <c r="D80" s="939"/>
      <c r="E80" s="939"/>
      <c r="F80" s="939"/>
      <c r="G80" s="939"/>
      <c r="H80" s="939"/>
      <c r="I80" s="939"/>
      <c r="J80" s="939"/>
      <c r="K80" s="939"/>
      <c r="L80" s="939"/>
      <c r="M80" s="939"/>
      <c r="N80" s="939"/>
      <c r="O80" s="939"/>
      <c r="P80" s="940"/>
      <c r="Q80" s="941"/>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42"/>
      <c r="BA80" s="942"/>
      <c r="BB80" s="942"/>
      <c r="BC80" s="942"/>
      <c r="BD80" s="943"/>
      <c r="BE80" s="245"/>
      <c r="BF80" s="245"/>
      <c r="BG80" s="245"/>
      <c r="BH80" s="245"/>
      <c r="BI80" s="245"/>
      <c r="BJ80" s="245"/>
      <c r="BK80" s="245"/>
      <c r="BL80" s="245"/>
      <c r="BM80" s="245"/>
      <c r="BN80" s="245"/>
      <c r="BO80" s="245"/>
      <c r="BP80" s="245"/>
      <c r="BQ80" s="242">
        <v>74</v>
      </c>
      <c r="BR80" s="247"/>
      <c r="BS80" s="928"/>
      <c r="BT80" s="929"/>
      <c r="BU80" s="929"/>
      <c r="BV80" s="929"/>
      <c r="BW80" s="929"/>
      <c r="BX80" s="929"/>
      <c r="BY80" s="929"/>
      <c r="BZ80" s="929"/>
      <c r="CA80" s="929"/>
      <c r="CB80" s="929"/>
      <c r="CC80" s="929"/>
      <c r="CD80" s="929"/>
      <c r="CE80" s="929"/>
      <c r="CF80" s="929"/>
      <c r="CG80" s="930"/>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26"/>
    </row>
    <row r="81" spans="1:131" s="227" customFormat="1" ht="26.25" customHeight="1" x14ac:dyDescent="0.15">
      <c r="A81" s="241">
        <v>14</v>
      </c>
      <c r="B81" s="938"/>
      <c r="C81" s="939"/>
      <c r="D81" s="939"/>
      <c r="E81" s="939"/>
      <c r="F81" s="939"/>
      <c r="G81" s="939"/>
      <c r="H81" s="939"/>
      <c r="I81" s="939"/>
      <c r="J81" s="939"/>
      <c r="K81" s="939"/>
      <c r="L81" s="939"/>
      <c r="M81" s="939"/>
      <c r="N81" s="939"/>
      <c r="O81" s="939"/>
      <c r="P81" s="940"/>
      <c r="Q81" s="941"/>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2"/>
      <c r="BA81" s="942"/>
      <c r="BB81" s="942"/>
      <c r="BC81" s="942"/>
      <c r="BD81" s="943"/>
      <c r="BE81" s="245"/>
      <c r="BF81" s="245"/>
      <c r="BG81" s="245"/>
      <c r="BH81" s="245"/>
      <c r="BI81" s="245"/>
      <c r="BJ81" s="245"/>
      <c r="BK81" s="245"/>
      <c r="BL81" s="245"/>
      <c r="BM81" s="245"/>
      <c r="BN81" s="245"/>
      <c r="BO81" s="245"/>
      <c r="BP81" s="245"/>
      <c r="BQ81" s="242">
        <v>75</v>
      </c>
      <c r="BR81" s="247"/>
      <c r="BS81" s="928"/>
      <c r="BT81" s="929"/>
      <c r="BU81" s="929"/>
      <c r="BV81" s="929"/>
      <c r="BW81" s="929"/>
      <c r="BX81" s="929"/>
      <c r="BY81" s="929"/>
      <c r="BZ81" s="929"/>
      <c r="CA81" s="929"/>
      <c r="CB81" s="929"/>
      <c r="CC81" s="929"/>
      <c r="CD81" s="929"/>
      <c r="CE81" s="929"/>
      <c r="CF81" s="929"/>
      <c r="CG81" s="930"/>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26"/>
    </row>
    <row r="82" spans="1:131" s="227" customFormat="1" ht="26.25" customHeight="1" x14ac:dyDescent="0.15">
      <c r="A82" s="241">
        <v>15</v>
      </c>
      <c r="B82" s="938"/>
      <c r="C82" s="939"/>
      <c r="D82" s="939"/>
      <c r="E82" s="939"/>
      <c r="F82" s="939"/>
      <c r="G82" s="939"/>
      <c r="H82" s="939"/>
      <c r="I82" s="939"/>
      <c r="J82" s="939"/>
      <c r="K82" s="939"/>
      <c r="L82" s="939"/>
      <c r="M82" s="939"/>
      <c r="N82" s="939"/>
      <c r="O82" s="939"/>
      <c r="P82" s="940"/>
      <c r="Q82" s="941"/>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2"/>
      <c r="BA82" s="942"/>
      <c r="BB82" s="942"/>
      <c r="BC82" s="942"/>
      <c r="BD82" s="943"/>
      <c r="BE82" s="245"/>
      <c r="BF82" s="245"/>
      <c r="BG82" s="245"/>
      <c r="BH82" s="245"/>
      <c r="BI82" s="245"/>
      <c r="BJ82" s="245"/>
      <c r="BK82" s="245"/>
      <c r="BL82" s="245"/>
      <c r="BM82" s="245"/>
      <c r="BN82" s="245"/>
      <c r="BO82" s="245"/>
      <c r="BP82" s="245"/>
      <c r="BQ82" s="242">
        <v>76</v>
      </c>
      <c r="BR82" s="247"/>
      <c r="BS82" s="928"/>
      <c r="BT82" s="929"/>
      <c r="BU82" s="929"/>
      <c r="BV82" s="929"/>
      <c r="BW82" s="929"/>
      <c r="BX82" s="929"/>
      <c r="BY82" s="929"/>
      <c r="BZ82" s="929"/>
      <c r="CA82" s="929"/>
      <c r="CB82" s="929"/>
      <c r="CC82" s="929"/>
      <c r="CD82" s="929"/>
      <c r="CE82" s="929"/>
      <c r="CF82" s="929"/>
      <c r="CG82" s="930"/>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26"/>
    </row>
    <row r="83" spans="1:131" s="227" customFormat="1" ht="26.25" customHeight="1" x14ac:dyDescent="0.15">
      <c r="A83" s="241">
        <v>16</v>
      </c>
      <c r="B83" s="938"/>
      <c r="C83" s="939"/>
      <c r="D83" s="939"/>
      <c r="E83" s="939"/>
      <c r="F83" s="939"/>
      <c r="G83" s="939"/>
      <c r="H83" s="939"/>
      <c r="I83" s="939"/>
      <c r="J83" s="939"/>
      <c r="K83" s="939"/>
      <c r="L83" s="939"/>
      <c r="M83" s="939"/>
      <c r="N83" s="939"/>
      <c r="O83" s="939"/>
      <c r="P83" s="940"/>
      <c r="Q83" s="941"/>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2"/>
      <c r="BA83" s="942"/>
      <c r="BB83" s="942"/>
      <c r="BC83" s="942"/>
      <c r="BD83" s="943"/>
      <c r="BE83" s="245"/>
      <c r="BF83" s="245"/>
      <c r="BG83" s="245"/>
      <c r="BH83" s="245"/>
      <c r="BI83" s="245"/>
      <c r="BJ83" s="245"/>
      <c r="BK83" s="245"/>
      <c r="BL83" s="245"/>
      <c r="BM83" s="245"/>
      <c r="BN83" s="245"/>
      <c r="BO83" s="245"/>
      <c r="BP83" s="245"/>
      <c r="BQ83" s="242">
        <v>77</v>
      </c>
      <c r="BR83" s="247"/>
      <c r="BS83" s="928"/>
      <c r="BT83" s="929"/>
      <c r="BU83" s="929"/>
      <c r="BV83" s="929"/>
      <c r="BW83" s="929"/>
      <c r="BX83" s="929"/>
      <c r="BY83" s="929"/>
      <c r="BZ83" s="929"/>
      <c r="CA83" s="929"/>
      <c r="CB83" s="929"/>
      <c r="CC83" s="929"/>
      <c r="CD83" s="929"/>
      <c r="CE83" s="929"/>
      <c r="CF83" s="929"/>
      <c r="CG83" s="930"/>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26"/>
    </row>
    <row r="84" spans="1:131" s="227" customFormat="1" ht="26.25" customHeight="1" x14ac:dyDescent="0.15">
      <c r="A84" s="241">
        <v>17</v>
      </c>
      <c r="B84" s="938"/>
      <c r="C84" s="939"/>
      <c r="D84" s="939"/>
      <c r="E84" s="939"/>
      <c r="F84" s="939"/>
      <c r="G84" s="939"/>
      <c r="H84" s="939"/>
      <c r="I84" s="939"/>
      <c r="J84" s="939"/>
      <c r="K84" s="939"/>
      <c r="L84" s="939"/>
      <c r="M84" s="939"/>
      <c r="N84" s="939"/>
      <c r="O84" s="939"/>
      <c r="P84" s="940"/>
      <c r="Q84" s="941"/>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2"/>
      <c r="BA84" s="942"/>
      <c r="BB84" s="942"/>
      <c r="BC84" s="942"/>
      <c r="BD84" s="943"/>
      <c r="BE84" s="245"/>
      <c r="BF84" s="245"/>
      <c r="BG84" s="245"/>
      <c r="BH84" s="245"/>
      <c r="BI84" s="245"/>
      <c r="BJ84" s="245"/>
      <c r="BK84" s="245"/>
      <c r="BL84" s="245"/>
      <c r="BM84" s="245"/>
      <c r="BN84" s="245"/>
      <c r="BO84" s="245"/>
      <c r="BP84" s="245"/>
      <c r="BQ84" s="242">
        <v>78</v>
      </c>
      <c r="BR84" s="247"/>
      <c r="BS84" s="928"/>
      <c r="BT84" s="929"/>
      <c r="BU84" s="929"/>
      <c r="BV84" s="929"/>
      <c r="BW84" s="929"/>
      <c r="BX84" s="929"/>
      <c r="BY84" s="929"/>
      <c r="BZ84" s="929"/>
      <c r="CA84" s="929"/>
      <c r="CB84" s="929"/>
      <c r="CC84" s="929"/>
      <c r="CD84" s="929"/>
      <c r="CE84" s="929"/>
      <c r="CF84" s="929"/>
      <c r="CG84" s="930"/>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26"/>
    </row>
    <row r="85" spans="1:131" s="227" customFormat="1" ht="26.25" customHeight="1" x14ac:dyDescent="0.15">
      <c r="A85" s="241">
        <v>18</v>
      </c>
      <c r="B85" s="938"/>
      <c r="C85" s="939"/>
      <c r="D85" s="939"/>
      <c r="E85" s="939"/>
      <c r="F85" s="939"/>
      <c r="G85" s="939"/>
      <c r="H85" s="939"/>
      <c r="I85" s="939"/>
      <c r="J85" s="939"/>
      <c r="K85" s="939"/>
      <c r="L85" s="939"/>
      <c r="M85" s="939"/>
      <c r="N85" s="939"/>
      <c r="O85" s="939"/>
      <c r="P85" s="940"/>
      <c r="Q85" s="941"/>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2"/>
      <c r="BA85" s="942"/>
      <c r="BB85" s="942"/>
      <c r="BC85" s="942"/>
      <c r="BD85" s="943"/>
      <c r="BE85" s="245"/>
      <c r="BF85" s="245"/>
      <c r="BG85" s="245"/>
      <c r="BH85" s="245"/>
      <c r="BI85" s="245"/>
      <c r="BJ85" s="245"/>
      <c r="BK85" s="245"/>
      <c r="BL85" s="245"/>
      <c r="BM85" s="245"/>
      <c r="BN85" s="245"/>
      <c r="BO85" s="245"/>
      <c r="BP85" s="245"/>
      <c r="BQ85" s="242">
        <v>79</v>
      </c>
      <c r="BR85" s="247"/>
      <c r="BS85" s="928"/>
      <c r="BT85" s="929"/>
      <c r="BU85" s="929"/>
      <c r="BV85" s="929"/>
      <c r="BW85" s="929"/>
      <c r="BX85" s="929"/>
      <c r="BY85" s="929"/>
      <c r="BZ85" s="929"/>
      <c r="CA85" s="929"/>
      <c r="CB85" s="929"/>
      <c r="CC85" s="929"/>
      <c r="CD85" s="929"/>
      <c r="CE85" s="929"/>
      <c r="CF85" s="929"/>
      <c r="CG85" s="930"/>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26"/>
    </row>
    <row r="86" spans="1:131" s="227" customFormat="1" ht="26.25" customHeight="1" x14ac:dyDescent="0.15">
      <c r="A86" s="241">
        <v>19</v>
      </c>
      <c r="B86" s="938"/>
      <c r="C86" s="939"/>
      <c r="D86" s="939"/>
      <c r="E86" s="939"/>
      <c r="F86" s="939"/>
      <c r="G86" s="939"/>
      <c r="H86" s="939"/>
      <c r="I86" s="939"/>
      <c r="J86" s="939"/>
      <c r="K86" s="939"/>
      <c r="L86" s="939"/>
      <c r="M86" s="939"/>
      <c r="N86" s="939"/>
      <c r="O86" s="939"/>
      <c r="P86" s="940"/>
      <c r="Q86" s="941"/>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2"/>
      <c r="BA86" s="942"/>
      <c r="BB86" s="942"/>
      <c r="BC86" s="942"/>
      <c r="BD86" s="943"/>
      <c r="BE86" s="245"/>
      <c r="BF86" s="245"/>
      <c r="BG86" s="245"/>
      <c r="BH86" s="245"/>
      <c r="BI86" s="245"/>
      <c r="BJ86" s="245"/>
      <c r="BK86" s="245"/>
      <c r="BL86" s="245"/>
      <c r="BM86" s="245"/>
      <c r="BN86" s="245"/>
      <c r="BO86" s="245"/>
      <c r="BP86" s="245"/>
      <c r="BQ86" s="242">
        <v>80</v>
      </c>
      <c r="BR86" s="247"/>
      <c r="BS86" s="928"/>
      <c r="BT86" s="929"/>
      <c r="BU86" s="929"/>
      <c r="BV86" s="929"/>
      <c r="BW86" s="929"/>
      <c r="BX86" s="929"/>
      <c r="BY86" s="929"/>
      <c r="BZ86" s="929"/>
      <c r="CA86" s="929"/>
      <c r="CB86" s="929"/>
      <c r="CC86" s="929"/>
      <c r="CD86" s="929"/>
      <c r="CE86" s="929"/>
      <c r="CF86" s="929"/>
      <c r="CG86" s="930"/>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26"/>
    </row>
    <row r="87" spans="1:131" s="227" customFormat="1" ht="26.25" customHeight="1" x14ac:dyDescent="0.15">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8"/>
      <c r="BT87" s="929"/>
      <c r="BU87" s="929"/>
      <c r="BV87" s="929"/>
      <c r="BW87" s="929"/>
      <c r="BX87" s="929"/>
      <c r="BY87" s="929"/>
      <c r="BZ87" s="929"/>
      <c r="CA87" s="929"/>
      <c r="CB87" s="929"/>
      <c r="CC87" s="929"/>
      <c r="CD87" s="929"/>
      <c r="CE87" s="929"/>
      <c r="CF87" s="929"/>
      <c r="CG87" s="930"/>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26"/>
    </row>
    <row r="88" spans="1:131" s="227" customFormat="1" ht="26.25" customHeight="1" thickBot="1" x14ac:dyDescent="0.2">
      <c r="A88" s="244" t="s">
        <v>383</v>
      </c>
      <c r="B88" s="850" t="s">
        <v>419</v>
      </c>
      <c r="C88" s="851"/>
      <c r="D88" s="851"/>
      <c r="E88" s="851"/>
      <c r="F88" s="851"/>
      <c r="G88" s="851"/>
      <c r="H88" s="851"/>
      <c r="I88" s="851"/>
      <c r="J88" s="851"/>
      <c r="K88" s="851"/>
      <c r="L88" s="851"/>
      <c r="M88" s="851"/>
      <c r="N88" s="851"/>
      <c r="O88" s="851"/>
      <c r="P88" s="852"/>
      <c r="Q88" s="903"/>
      <c r="R88" s="904"/>
      <c r="S88" s="904"/>
      <c r="T88" s="904"/>
      <c r="U88" s="904"/>
      <c r="V88" s="904"/>
      <c r="W88" s="904"/>
      <c r="X88" s="904"/>
      <c r="Y88" s="904"/>
      <c r="Z88" s="904"/>
      <c r="AA88" s="904"/>
      <c r="AB88" s="904"/>
      <c r="AC88" s="904"/>
      <c r="AD88" s="904"/>
      <c r="AE88" s="904"/>
      <c r="AF88" s="907">
        <v>102</v>
      </c>
      <c r="AG88" s="907"/>
      <c r="AH88" s="907"/>
      <c r="AI88" s="907"/>
      <c r="AJ88" s="907"/>
      <c r="AK88" s="904"/>
      <c r="AL88" s="904"/>
      <c r="AM88" s="904"/>
      <c r="AN88" s="904"/>
      <c r="AO88" s="904"/>
      <c r="AP88" s="907">
        <v>393</v>
      </c>
      <c r="AQ88" s="907"/>
      <c r="AR88" s="907"/>
      <c r="AS88" s="907"/>
      <c r="AT88" s="907"/>
      <c r="AU88" s="907">
        <v>126</v>
      </c>
      <c r="AV88" s="907"/>
      <c r="AW88" s="907"/>
      <c r="AX88" s="907"/>
      <c r="AY88" s="907"/>
      <c r="AZ88" s="912"/>
      <c r="BA88" s="912"/>
      <c r="BB88" s="912"/>
      <c r="BC88" s="912"/>
      <c r="BD88" s="913"/>
      <c r="BE88" s="245"/>
      <c r="BF88" s="245"/>
      <c r="BG88" s="245"/>
      <c r="BH88" s="245"/>
      <c r="BI88" s="245"/>
      <c r="BJ88" s="245"/>
      <c r="BK88" s="245"/>
      <c r="BL88" s="245"/>
      <c r="BM88" s="245"/>
      <c r="BN88" s="245"/>
      <c r="BO88" s="245"/>
      <c r="BP88" s="245"/>
      <c r="BQ88" s="242">
        <v>82</v>
      </c>
      <c r="BR88" s="247"/>
      <c r="BS88" s="928"/>
      <c r="BT88" s="929"/>
      <c r="BU88" s="929"/>
      <c r="BV88" s="929"/>
      <c r="BW88" s="929"/>
      <c r="BX88" s="929"/>
      <c r="BY88" s="929"/>
      <c r="BZ88" s="929"/>
      <c r="CA88" s="929"/>
      <c r="CB88" s="929"/>
      <c r="CC88" s="929"/>
      <c r="CD88" s="929"/>
      <c r="CE88" s="929"/>
      <c r="CF88" s="929"/>
      <c r="CG88" s="930"/>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8"/>
      <c r="BT89" s="929"/>
      <c r="BU89" s="929"/>
      <c r="BV89" s="929"/>
      <c r="BW89" s="929"/>
      <c r="BX89" s="929"/>
      <c r="BY89" s="929"/>
      <c r="BZ89" s="929"/>
      <c r="CA89" s="929"/>
      <c r="CB89" s="929"/>
      <c r="CC89" s="929"/>
      <c r="CD89" s="929"/>
      <c r="CE89" s="929"/>
      <c r="CF89" s="929"/>
      <c r="CG89" s="930"/>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8"/>
      <c r="BT90" s="929"/>
      <c r="BU90" s="929"/>
      <c r="BV90" s="929"/>
      <c r="BW90" s="929"/>
      <c r="BX90" s="929"/>
      <c r="BY90" s="929"/>
      <c r="BZ90" s="929"/>
      <c r="CA90" s="929"/>
      <c r="CB90" s="929"/>
      <c r="CC90" s="929"/>
      <c r="CD90" s="929"/>
      <c r="CE90" s="929"/>
      <c r="CF90" s="929"/>
      <c r="CG90" s="930"/>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8"/>
      <c r="BT91" s="929"/>
      <c r="BU91" s="929"/>
      <c r="BV91" s="929"/>
      <c r="BW91" s="929"/>
      <c r="BX91" s="929"/>
      <c r="BY91" s="929"/>
      <c r="BZ91" s="929"/>
      <c r="CA91" s="929"/>
      <c r="CB91" s="929"/>
      <c r="CC91" s="929"/>
      <c r="CD91" s="929"/>
      <c r="CE91" s="929"/>
      <c r="CF91" s="929"/>
      <c r="CG91" s="930"/>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8"/>
      <c r="BT92" s="929"/>
      <c r="BU92" s="929"/>
      <c r="BV92" s="929"/>
      <c r="BW92" s="929"/>
      <c r="BX92" s="929"/>
      <c r="BY92" s="929"/>
      <c r="BZ92" s="929"/>
      <c r="CA92" s="929"/>
      <c r="CB92" s="929"/>
      <c r="CC92" s="929"/>
      <c r="CD92" s="929"/>
      <c r="CE92" s="929"/>
      <c r="CF92" s="929"/>
      <c r="CG92" s="930"/>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8"/>
      <c r="BT93" s="929"/>
      <c r="BU93" s="929"/>
      <c r="BV93" s="929"/>
      <c r="BW93" s="929"/>
      <c r="BX93" s="929"/>
      <c r="BY93" s="929"/>
      <c r="BZ93" s="929"/>
      <c r="CA93" s="929"/>
      <c r="CB93" s="929"/>
      <c r="CC93" s="929"/>
      <c r="CD93" s="929"/>
      <c r="CE93" s="929"/>
      <c r="CF93" s="929"/>
      <c r="CG93" s="930"/>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8"/>
      <c r="BT94" s="929"/>
      <c r="BU94" s="929"/>
      <c r="BV94" s="929"/>
      <c r="BW94" s="929"/>
      <c r="BX94" s="929"/>
      <c r="BY94" s="929"/>
      <c r="BZ94" s="929"/>
      <c r="CA94" s="929"/>
      <c r="CB94" s="929"/>
      <c r="CC94" s="929"/>
      <c r="CD94" s="929"/>
      <c r="CE94" s="929"/>
      <c r="CF94" s="929"/>
      <c r="CG94" s="930"/>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8"/>
      <c r="BT95" s="929"/>
      <c r="BU95" s="929"/>
      <c r="BV95" s="929"/>
      <c r="BW95" s="929"/>
      <c r="BX95" s="929"/>
      <c r="BY95" s="929"/>
      <c r="BZ95" s="929"/>
      <c r="CA95" s="929"/>
      <c r="CB95" s="929"/>
      <c r="CC95" s="929"/>
      <c r="CD95" s="929"/>
      <c r="CE95" s="929"/>
      <c r="CF95" s="929"/>
      <c r="CG95" s="930"/>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8"/>
      <c r="BT96" s="929"/>
      <c r="BU96" s="929"/>
      <c r="BV96" s="929"/>
      <c r="BW96" s="929"/>
      <c r="BX96" s="929"/>
      <c r="BY96" s="929"/>
      <c r="BZ96" s="929"/>
      <c r="CA96" s="929"/>
      <c r="CB96" s="929"/>
      <c r="CC96" s="929"/>
      <c r="CD96" s="929"/>
      <c r="CE96" s="929"/>
      <c r="CF96" s="929"/>
      <c r="CG96" s="930"/>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8"/>
      <c r="BT97" s="929"/>
      <c r="BU97" s="929"/>
      <c r="BV97" s="929"/>
      <c r="BW97" s="929"/>
      <c r="BX97" s="929"/>
      <c r="BY97" s="929"/>
      <c r="BZ97" s="929"/>
      <c r="CA97" s="929"/>
      <c r="CB97" s="929"/>
      <c r="CC97" s="929"/>
      <c r="CD97" s="929"/>
      <c r="CE97" s="929"/>
      <c r="CF97" s="929"/>
      <c r="CG97" s="930"/>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8"/>
      <c r="BT98" s="929"/>
      <c r="BU98" s="929"/>
      <c r="BV98" s="929"/>
      <c r="BW98" s="929"/>
      <c r="BX98" s="929"/>
      <c r="BY98" s="929"/>
      <c r="BZ98" s="929"/>
      <c r="CA98" s="929"/>
      <c r="CB98" s="929"/>
      <c r="CC98" s="929"/>
      <c r="CD98" s="929"/>
      <c r="CE98" s="929"/>
      <c r="CF98" s="929"/>
      <c r="CG98" s="930"/>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8"/>
      <c r="BT99" s="929"/>
      <c r="BU99" s="929"/>
      <c r="BV99" s="929"/>
      <c r="BW99" s="929"/>
      <c r="BX99" s="929"/>
      <c r="BY99" s="929"/>
      <c r="BZ99" s="929"/>
      <c r="CA99" s="929"/>
      <c r="CB99" s="929"/>
      <c r="CC99" s="929"/>
      <c r="CD99" s="929"/>
      <c r="CE99" s="929"/>
      <c r="CF99" s="929"/>
      <c r="CG99" s="930"/>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8"/>
      <c r="BT100" s="929"/>
      <c r="BU100" s="929"/>
      <c r="BV100" s="929"/>
      <c r="BW100" s="929"/>
      <c r="BX100" s="929"/>
      <c r="BY100" s="929"/>
      <c r="BZ100" s="929"/>
      <c r="CA100" s="929"/>
      <c r="CB100" s="929"/>
      <c r="CC100" s="929"/>
      <c r="CD100" s="929"/>
      <c r="CE100" s="929"/>
      <c r="CF100" s="929"/>
      <c r="CG100" s="930"/>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8"/>
      <c r="BT101" s="929"/>
      <c r="BU101" s="929"/>
      <c r="BV101" s="929"/>
      <c r="BW101" s="929"/>
      <c r="BX101" s="929"/>
      <c r="BY101" s="929"/>
      <c r="BZ101" s="929"/>
      <c r="CA101" s="929"/>
      <c r="CB101" s="929"/>
      <c r="CC101" s="929"/>
      <c r="CD101" s="929"/>
      <c r="CE101" s="929"/>
      <c r="CF101" s="929"/>
      <c r="CG101" s="930"/>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420</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v>336</v>
      </c>
      <c r="CS102" s="915"/>
      <c r="CT102" s="915"/>
      <c r="CU102" s="915"/>
      <c r="CV102" s="956"/>
      <c r="CW102" s="955" t="s">
        <v>587</v>
      </c>
      <c r="CX102" s="915"/>
      <c r="CY102" s="915"/>
      <c r="CZ102" s="915"/>
      <c r="DA102" s="956"/>
      <c r="DB102" s="955" t="s">
        <v>587</v>
      </c>
      <c r="DC102" s="915"/>
      <c r="DD102" s="915"/>
      <c r="DE102" s="915"/>
      <c r="DF102" s="956"/>
      <c r="DG102" s="955" t="s">
        <v>587</v>
      </c>
      <c r="DH102" s="915"/>
      <c r="DI102" s="915"/>
      <c r="DJ102" s="915"/>
      <c r="DK102" s="956"/>
      <c r="DL102" s="955" t="s">
        <v>587</v>
      </c>
      <c r="DM102" s="915"/>
      <c r="DN102" s="915"/>
      <c r="DO102" s="915"/>
      <c r="DP102" s="956"/>
      <c r="DQ102" s="955" t="s">
        <v>586</v>
      </c>
      <c r="DR102" s="915"/>
      <c r="DS102" s="915"/>
      <c r="DT102" s="915"/>
      <c r="DU102" s="956"/>
      <c r="DV102" s="979"/>
      <c r="DW102" s="980"/>
      <c r="DX102" s="980"/>
      <c r="DY102" s="980"/>
      <c r="DZ102" s="981"/>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421</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422</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4" t="s">
        <v>425</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426</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x14ac:dyDescent="0.15">
      <c r="A109" s="977" t="s">
        <v>427</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428</v>
      </c>
      <c r="AB109" s="958"/>
      <c r="AC109" s="958"/>
      <c r="AD109" s="958"/>
      <c r="AE109" s="959"/>
      <c r="AF109" s="957" t="s">
        <v>298</v>
      </c>
      <c r="AG109" s="958"/>
      <c r="AH109" s="958"/>
      <c r="AI109" s="958"/>
      <c r="AJ109" s="959"/>
      <c r="AK109" s="957" t="s">
        <v>297</v>
      </c>
      <c r="AL109" s="958"/>
      <c r="AM109" s="958"/>
      <c r="AN109" s="958"/>
      <c r="AO109" s="959"/>
      <c r="AP109" s="957" t="s">
        <v>429</v>
      </c>
      <c r="AQ109" s="958"/>
      <c r="AR109" s="958"/>
      <c r="AS109" s="958"/>
      <c r="AT109" s="960"/>
      <c r="AU109" s="977" t="s">
        <v>427</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428</v>
      </c>
      <c r="BR109" s="958"/>
      <c r="BS109" s="958"/>
      <c r="BT109" s="958"/>
      <c r="BU109" s="959"/>
      <c r="BV109" s="957" t="s">
        <v>298</v>
      </c>
      <c r="BW109" s="958"/>
      <c r="BX109" s="958"/>
      <c r="BY109" s="958"/>
      <c r="BZ109" s="959"/>
      <c r="CA109" s="957" t="s">
        <v>297</v>
      </c>
      <c r="CB109" s="958"/>
      <c r="CC109" s="958"/>
      <c r="CD109" s="958"/>
      <c r="CE109" s="959"/>
      <c r="CF109" s="978" t="s">
        <v>429</v>
      </c>
      <c r="CG109" s="978"/>
      <c r="CH109" s="978"/>
      <c r="CI109" s="978"/>
      <c r="CJ109" s="978"/>
      <c r="CK109" s="957" t="s">
        <v>430</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428</v>
      </c>
      <c r="DH109" s="958"/>
      <c r="DI109" s="958"/>
      <c r="DJ109" s="958"/>
      <c r="DK109" s="959"/>
      <c r="DL109" s="957" t="s">
        <v>298</v>
      </c>
      <c r="DM109" s="958"/>
      <c r="DN109" s="958"/>
      <c r="DO109" s="958"/>
      <c r="DP109" s="959"/>
      <c r="DQ109" s="957" t="s">
        <v>297</v>
      </c>
      <c r="DR109" s="958"/>
      <c r="DS109" s="958"/>
      <c r="DT109" s="958"/>
      <c r="DU109" s="959"/>
      <c r="DV109" s="957" t="s">
        <v>429</v>
      </c>
      <c r="DW109" s="958"/>
      <c r="DX109" s="958"/>
      <c r="DY109" s="958"/>
      <c r="DZ109" s="960"/>
    </row>
    <row r="110" spans="1:131" s="226" customFormat="1" ht="26.25" customHeight="1" x14ac:dyDescent="0.15">
      <c r="A110" s="961" t="s">
        <v>431</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2284206</v>
      </c>
      <c r="AB110" s="965"/>
      <c r="AC110" s="965"/>
      <c r="AD110" s="965"/>
      <c r="AE110" s="966"/>
      <c r="AF110" s="967">
        <v>2250247</v>
      </c>
      <c r="AG110" s="965"/>
      <c r="AH110" s="965"/>
      <c r="AI110" s="965"/>
      <c r="AJ110" s="966"/>
      <c r="AK110" s="967">
        <v>2219034</v>
      </c>
      <c r="AL110" s="965"/>
      <c r="AM110" s="965"/>
      <c r="AN110" s="965"/>
      <c r="AO110" s="966"/>
      <c r="AP110" s="968">
        <v>22.4</v>
      </c>
      <c r="AQ110" s="969"/>
      <c r="AR110" s="969"/>
      <c r="AS110" s="969"/>
      <c r="AT110" s="970"/>
      <c r="AU110" s="971" t="s">
        <v>67</v>
      </c>
      <c r="AV110" s="972"/>
      <c r="AW110" s="972"/>
      <c r="AX110" s="972"/>
      <c r="AY110" s="972"/>
      <c r="AZ110" s="1013" t="s">
        <v>432</v>
      </c>
      <c r="BA110" s="962"/>
      <c r="BB110" s="962"/>
      <c r="BC110" s="962"/>
      <c r="BD110" s="962"/>
      <c r="BE110" s="962"/>
      <c r="BF110" s="962"/>
      <c r="BG110" s="962"/>
      <c r="BH110" s="962"/>
      <c r="BI110" s="962"/>
      <c r="BJ110" s="962"/>
      <c r="BK110" s="962"/>
      <c r="BL110" s="962"/>
      <c r="BM110" s="962"/>
      <c r="BN110" s="962"/>
      <c r="BO110" s="962"/>
      <c r="BP110" s="963"/>
      <c r="BQ110" s="999">
        <v>20645302</v>
      </c>
      <c r="BR110" s="1000"/>
      <c r="BS110" s="1000"/>
      <c r="BT110" s="1000"/>
      <c r="BU110" s="1000"/>
      <c r="BV110" s="1000">
        <v>20640141</v>
      </c>
      <c r="BW110" s="1000"/>
      <c r="BX110" s="1000"/>
      <c r="BY110" s="1000"/>
      <c r="BZ110" s="1000"/>
      <c r="CA110" s="1000">
        <v>19534217</v>
      </c>
      <c r="CB110" s="1000"/>
      <c r="CC110" s="1000"/>
      <c r="CD110" s="1000"/>
      <c r="CE110" s="1000"/>
      <c r="CF110" s="1014">
        <v>196.8</v>
      </c>
      <c r="CG110" s="1015"/>
      <c r="CH110" s="1015"/>
      <c r="CI110" s="1015"/>
      <c r="CJ110" s="1015"/>
      <c r="CK110" s="1016" t="s">
        <v>433</v>
      </c>
      <c r="CL110" s="1017"/>
      <c r="CM110" s="996" t="s">
        <v>434</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435</v>
      </c>
      <c r="DH110" s="1000"/>
      <c r="DI110" s="1000"/>
      <c r="DJ110" s="1000"/>
      <c r="DK110" s="1000"/>
      <c r="DL110" s="1000" t="s">
        <v>121</v>
      </c>
      <c r="DM110" s="1000"/>
      <c r="DN110" s="1000"/>
      <c r="DO110" s="1000"/>
      <c r="DP110" s="1000"/>
      <c r="DQ110" s="1000" t="s">
        <v>385</v>
      </c>
      <c r="DR110" s="1000"/>
      <c r="DS110" s="1000"/>
      <c r="DT110" s="1000"/>
      <c r="DU110" s="1000"/>
      <c r="DV110" s="1001" t="s">
        <v>121</v>
      </c>
      <c r="DW110" s="1001"/>
      <c r="DX110" s="1001"/>
      <c r="DY110" s="1001"/>
      <c r="DZ110" s="1002"/>
    </row>
    <row r="111" spans="1:131" s="226" customFormat="1" ht="26.25" customHeight="1" x14ac:dyDescent="0.15">
      <c r="A111" s="1003" t="s">
        <v>436</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121</v>
      </c>
      <c r="AB111" s="1007"/>
      <c r="AC111" s="1007"/>
      <c r="AD111" s="1007"/>
      <c r="AE111" s="1008"/>
      <c r="AF111" s="1009" t="s">
        <v>121</v>
      </c>
      <c r="AG111" s="1007"/>
      <c r="AH111" s="1007"/>
      <c r="AI111" s="1007"/>
      <c r="AJ111" s="1008"/>
      <c r="AK111" s="1009" t="s">
        <v>121</v>
      </c>
      <c r="AL111" s="1007"/>
      <c r="AM111" s="1007"/>
      <c r="AN111" s="1007"/>
      <c r="AO111" s="1008"/>
      <c r="AP111" s="1010" t="s">
        <v>385</v>
      </c>
      <c r="AQ111" s="1011"/>
      <c r="AR111" s="1011"/>
      <c r="AS111" s="1011"/>
      <c r="AT111" s="1012"/>
      <c r="AU111" s="973"/>
      <c r="AV111" s="974"/>
      <c r="AW111" s="974"/>
      <c r="AX111" s="974"/>
      <c r="AY111" s="974"/>
      <c r="AZ111" s="1022" t="s">
        <v>437</v>
      </c>
      <c r="BA111" s="1023"/>
      <c r="BB111" s="1023"/>
      <c r="BC111" s="1023"/>
      <c r="BD111" s="1023"/>
      <c r="BE111" s="1023"/>
      <c r="BF111" s="1023"/>
      <c r="BG111" s="1023"/>
      <c r="BH111" s="1023"/>
      <c r="BI111" s="1023"/>
      <c r="BJ111" s="1023"/>
      <c r="BK111" s="1023"/>
      <c r="BL111" s="1023"/>
      <c r="BM111" s="1023"/>
      <c r="BN111" s="1023"/>
      <c r="BO111" s="1023"/>
      <c r="BP111" s="1024"/>
      <c r="BQ111" s="992">
        <v>28779</v>
      </c>
      <c r="BR111" s="993"/>
      <c r="BS111" s="993"/>
      <c r="BT111" s="993"/>
      <c r="BU111" s="993"/>
      <c r="BV111" s="993">
        <v>21801</v>
      </c>
      <c r="BW111" s="993"/>
      <c r="BX111" s="993"/>
      <c r="BY111" s="993"/>
      <c r="BZ111" s="993"/>
      <c r="CA111" s="993">
        <v>14928</v>
      </c>
      <c r="CB111" s="993"/>
      <c r="CC111" s="993"/>
      <c r="CD111" s="993"/>
      <c r="CE111" s="993"/>
      <c r="CF111" s="987">
        <v>0.2</v>
      </c>
      <c r="CG111" s="988"/>
      <c r="CH111" s="988"/>
      <c r="CI111" s="988"/>
      <c r="CJ111" s="988"/>
      <c r="CK111" s="1018"/>
      <c r="CL111" s="1019"/>
      <c r="CM111" s="989" t="s">
        <v>438</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379</v>
      </c>
      <c r="DH111" s="993"/>
      <c r="DI111" s="993"/>
      <c r="DJ111" s="993"/>
      <c r="DK111" s="993"/>
      <c r="DL111" s="993" t="s">
        <v>379</v>
      </c>
      <c r="DM111" s="993"/>
      <c r="DN111" s="993"/>
      <c r="DO111" s="993"/>
      <c r="DP111" s="993"/>
      <c r="DQ111" s="993" t="s">
        <v>385</v>
      </c>
      <c r="DR111" s="993"/>
      <c r="DS111" s="993"/>
      <c r="DT111" s="993"/>
      <c r="DU111" s="993"/>
      <c r="DV111" s="994" t="s">
        <v>379</v>
      </c>
      <c r="DW111" s="994"/>
      <c r="DX111" s="994"/>
      <c r="DY111" s="994"/>
      <c r="DZ111" s="995"/>
    </row>
    <row r="112" spans="1:131" s="226" customFormat="1" ht="26.25" customHeight="1" x14ac:dyDescent="0.15">
      <c r="A112" s="1025" t="s">
        <v>439</v>
      </c>
      <c r="B112" s="1026"/>
      <c r="C112" s="1023" t="s">
        <v>440</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121</v>
      </c>
      <c r="AB112" s="1032"/>
      <c r="AC112" s="1032"/>
      <c r="AD112" s="1032"/>
      <c r="AE112" s="1033"/>
      <c r="AF112" s="1034" t="s">
        <v>121</v>
      </c>
      <c r="AG112" s="1032"/>
      <c r="AH112" s="1032"/>
      <c r="AI112" s="1032"/>
      <c r="AJ112" s="1033"/>
      <c r="AK112" s="1034" t="s">
        <v>121</v>
      </c>
      <c r="AL112" s="1032"/>
      <c r="AM112" s="1032"/>
      <c r="AN112" s="1032"/>
      <c r="AO112" s="1033"/>
      <c r="AP112" s="1035" t="s">
        <v>121</v>
      </c>
      <c r="AQ112" s="1036"/>
      <c r="AR112" s="1036"/>
      <c r="AS112" s="1036"/>
      <c r="AT112" s="1037"/>
      <c r="AU112" s="973"/>
      <c r="AV112" s="974"/>
      <c r="AW112" s="974"/>
      <c r="AX112" s="974"/>
      <c r="AY112" s="974"/>
      <c r="AZ112" s="1022" t="s">
        <v>441</v>
      </c>
      <c r="BA112" s="1023"/>
      <c r="BB112" s="1023"/>
      <c r="BC112" s="1023"/>
      <c r="BD112" s="1023"/>
      <c r="BE112" s="1023"/>
      <c r="BF112" s="1023"/>
      <c r="BG112" s="1023"/>
      <c r="BH112" s="1023"/>
      <c r="BI112" s="1023"/>
      <c r="BJ112" s="1023"/>
      <c r="BK112" s="1023"/>
      <c r="BL112" s="1023"/>
      <c r="BM112" s="1023"/>
      <c r="BN112" s="1023"/>
      <c r="BO112" s="1023"/>
      <c r="BP112" s="1024"/>
      <c r="BQ112" s="992">
        <v>16800119</v>
      </c>
      <c r="BR112" s="993"/>
      <c r="BS112" s="993"/>
      <c r="BT112" s="993"/>
      <c r="BU112" s="993"/>
      <c r="BV112" s="993">
        <v>17699250</v>
      </c>
      <c r="BW112" s="993"/>
      <c r="BX112" s="993"/>
      <c r="BY112" s="993"/>
      <c r="BZ112" s="993"/>
      <c r="CA112" s="993">
        <v>16645503</v>
      </c>
      <c r="CB112" s="993"/>
      <c r="CC112" s="993"/>
      <c r="CD112" s="993"/>
      <c r="CE112" s="993"/>
      <c r="CF112" s="987">
        <v>167.7</v>
      </c>
      <c r="CG112" s="988"/>
      <c r="CH112" s="988"/>
      <c r="CI112" s="988"/>
      <c r="CJ112" s="988"/>
      <c r="CK112" s="1018"/>
      <c r="CL112" s="1019"/>
      <c r="CM112" s="989" t="s">
        <v>442</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121</v>
      </c>
      <c r="DH112" s="993"/>
      <c r="DI112" s="993"/>
      <c r="DJ112" s="993"/>
      <c r="DK112" s="993"/>
      <c r="DL112" s="993" t="s">
        <v>121</v>
      </c>
      <c r="DM112" s="993"/>
      <c r="DN112" s="993"/>
      <c r="DO112" s="993"/>
      <c r="DP112" s="993"/>
      <c r="DQ112" s="993" t="s">
        <v>379</v>
      </c>
      <c r="DR112" s="993"/>
      <c r="DS112" s="993"/>
      <c r="DT112" s="993"/>
      <c r="DU112" s="993"/>
      <c r="DV112" s="994" t="s">
        <v>121</v>
      </c>
      <c r="DW112" s="994"/>
      <c r="DX112" s="994"/>
      <c r="DY112" s="994"/>
      <c r="DZ112" s="995"/>
    </row>
    <row r="113" spans="1:130" s="226" customFormat="1" ht="26.25" customHeight="1" x14ac:dyDescent="0.15">
      <c r="A113" s="1027"/>
      <c r="B113" s="1028"/>
      <c r="C113" s="1023" t="s">
        <v>443</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1293945</v>
      </c>
      <c r="AB113" s="1007"/>
      <c r="AC113" s="1007"/>
      <c r="AD113" s="1007"/>
      <c r="AE113" s="1008"/>
      <c r="AF113" s="1009">
        <v>1375516</v>
      </c>
      <c r="AG113" s="1007"/>
      <c r="AH113" s="1007"/>
      <c r="AI113" s="1007"/>
      <c r="AJ113" s="1008"/>
      <c r="AK113" s="1009">
        <v>1088967</v>
      </c>
      <c r="AL113" s="1007"/>
      <c r="AM113" s="1007"/>
      <c r="AN113" s="1007"/>
      <c r="AO113" s="1008"/>
      <c r="AP113" s="1010">
        <v>11</v>
      </c>
      <c r="AQ113" s="1011"/>
      <c r="AR113" s="1011"/>
      <c r="AS113" s="1011"/>
      <c r="AT113" s="1012"/>
      <c r="AU113" s="973"/>
      <c r="AV113" s="974"/>
      <c r="AW113" s="974"/>
      <c r="AX113" s="974"/>
      <c r="AY113" s="974"/>
      <c r="AZ113" s="1022" t="s">
        <v>444</v>
      </c>
      <c r="BA113" s="1023"/>
      <c r="BB113" s="1023"/>
      <c r="BC113" s="1023"/>
      <c r="BD113" s="1023"/>
      <c r="BE113" s="1023"/>
      <c r="BF113" s="1023"/>
      <c r="BG113" s="1023"/>
      <c r="BH113" s="1023"/>
      <c r="BI113" s="1023"/>
      <c r="BJ113" s="1023"/>
      <c r="BK113" s="1023"/>
      <c r="BL113" s="1023"/>
      <c r="BM113" s="1023"/>
      <c r="BN113" s="1023"/>
      <c r="BO113" s="1023"/>
      <c r="BP113" s="1024"/>
      <c r="BQ113" s="992">
        <v>72697</v>
      </c>
      <c r="BR113" s="993"/>
      <c r="BS113" s="993"/>
      <c r="BT113" s="993"/>
      <c r="BU113" s="993"/>
      <c r="BV113" s="993">
        <v>65116</v>
      </c>
      <c r="BW113" s="993"/>
      <c r="BX113" s="993"/>
      <c r="BY113" s="993"/>
      <c r="BZ113" s="993"/>
      <c r="CA113" s="993">
        <v>125795</v>
      </c>
      <c r="CB113" s="993"/>
      <c r="CC113" s="993"/>
      <c r="CD113" s="993"/>
      <c r="CE113" s="993"/>
      <c r="CF113" s="987">
        <v>1.3</v>
      </c>
      <c r="CG113" s="988"/>
      <c r="CH113" s="988"/>
      <c r="CI113" s="988"/>
      <c r="CJ113" s="988"/>
      <c r="CK113" s="1018"/>
      <c r="CL113" s="1019"/>
      <c r="CM113" s="989" t="s">
        <v>445</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t="s">
        <v>121</v>
      </c>
      <c r="DH113" s="1032"/>
      <c r="DI113" s="1032"/>
      <c r="DJ113" s="1032"/>
      <c r="DK113" s="1033"/>
      <c r="DL113" s="1034" t="s">
        <v>379</v>
      </c>
      <c r="DM113" s="1032"/>
      <c r="DN113" s="1032"/>
      <c r="DO113" s="1032"/>
      <c r="DP113" s="1033"/>
      <c r="DQ113" s="1034" t="s">
        <v>121</v>
      </c>
      <c r="DR113" s="1032"/>
      <c r="DS113" s="1032"/>
      <c r="DT113" s="1032"/>
      <c r="DU113" s="1033"/>
      <c r="DV113" s="1035" t="s">
        <v>121</v>
      </c>
      <c r="DW113" s="1036"/>
      <c r="DX113" s="1036"/>
      <c r="DY113" s="1036"/>
      <c r="DZ113" s="1037"/>
    </row>
    <row r="114" spans="1:130" s="226" customFormat="1" ht="26.25" customHeight="1" x14ac:dyDescent="0.15">
      <c r="A114" s="1027"/>
      <c r="B114" s="1028"/>
      <c r="C114" s="1023" t="s">
        <v>446</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14486</v>
      </c>
      <c r="AB114" s="1032"/>
      <c r="AC114" s="1032"/>
      <c r="AD114" s="1032"/>
      <c r="AE114" s="1033"/>
      <c r="AF114" s="1034">
        <v>17244</v>
      </c>
      <c r="AG114" s="1032"/>
      <c r="AH114" s="1032"/>
      <c r="AI114" s="1032"/>
      <c r="AJ114" s="1033"/>
      <c r="AK114" s="1034">
        <v>14101</v>
      </c>
      <c r="AL114" s="1032"/>
      <c r="AM114" s="1032"/>
      <c r="AN114" s="1032"/>
      <c r="AO114" s="1033"/>
      <c r="AP114" s="1035">
        <v>0.1</v>
      </c>
      <c r="AQ114" s="1036"/>
      <c r="AR114" s="1036"/>
      <c r="AS114" s="1036"/>
      <c r="AT114" s="1037"/>
      <c r="AU114" s="973"/>
      <c r="AV114" s="974"/>
      <c r="AW114" s="974"/>
      <c r="AX114" s="974"/>
      <c r="AY114" s="974"/>
      <c r="AZ114" s="1022" t="s">
        <v>447</v>
      </c>
      <c r="BA114" s="1023"/>
      <c r="BB114" s="1023"/>
      <c r="BC114" s="1023"/>
      <c r="BD114" s="1023"/>
      <c r="BE114" s="1023"/>
      <c r="BF114" s="1023"/>
      <c r="BG114" s="1023"/>
      <c r="BH114" s="1023"/>
      <c r="BI114" s="1023"/>
      <c r="BJ114" s="1023"/>
      <c r="BK114" s="1023"/>
      <c r="BL114" s="1023"/>
      <c r="BM114" s="1023"/>
      <c r="BN114" s="1023"/>
      <c r="BO114" s="1023"/>
      <c r="BP114" s="1024"/>
      <c r="BQ114" s="992">
        <v>4349208</v>
      </c>
      <c r="BR114" s="993"/>
      <c r="BS114" s="993"/>
      <c r="BT114" s="993"/>
      <c r="BU114" s="993"/>
      <c r="BV114" s="993">
        <v>4288303</v>
      </c>
      <c r="BW114" s="993"/>
      <c r="BX114" s="993"/>
      <c r="BY114" s="993"/>
      <c r="BZ114" s="993"/>
      <c r="CA114" s="993">
        <v>4106224</v>
      </c>
      <c r="CB114" s="993"/>
      <c r="CC114" s="993"/>
      <c r="CD114" s="993"/>
      <c r="CE114" s="993"/>
      <c r="CF114" s="987">
        <v>41.4</v>
      </c>
      <c r="CG114" s="988"/>
      <c r="CH114" s="988"/>
      <c r="CI114" s="988"/>
      <c r="CJ114" s="988"/>
      <c r="CK114" s="1018"/>
      <c r="CL114" s="1019"/>
      <c r="CM114" s="989" t="s">
        <v>448</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121</v>
      </c>
      <c r="DH114" s="1032"/>
      <c r="DI114" s="1032"/>
      <c r="DJ114" s="1032"/>
      <c r="DK114" s="1033"/>
      <c r="DL114" s="1034" t="s">
        <v>121</v>
      </c>
      <c r="DM114" s="1032"/>
      <c r="DN114" s="1032"/>
      <c r="DO114" s="1032"/>
      <c r="DP114" s="1033"/>
      <c r="DQ114" s="1034" t="s">
        <v>121</v>
      </c>
      <c r="DR114" s="1032"/>
      <c r="DS114" s="1032"/>
      <c r="DT114" s="1032"/>
      <c r="DU114" s="1033"/>
      <c r="DV114" s="1035" t="s">
        <v>121</v>
      </c>
      <c r="DW114" s="1036"/>
      <c r="DX114" s="1036"/>
      <c r="DY114" s="1036"/>
      <c r="DZ114" s="1037"/>
    </row>
    <row r="115" spans="1:130" s="226" customFormat="1" ht="26.25" customHeight="1" x14ac:dyDescent="0.15">
      <c r="A115" s="1027"/>
      <c r="B115" s="1028"/>
      <c r="C115" s="1023" t="s">
        <v>449</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v>10560</v>
      </c>
      <c r="AB115" s="1007"/>
      <c r="AC115" s="1007"/>
      <c r="AD115" s="1007"/>
      <c r="AE115" s="1008"/>
      <c r="AF115" s="1009">
        <v>6918</v>
      </c>
      <c r="AG115" s="1007"/>
      <c r="AH115" s="1007"/>
      <c r="AI115" s="1007"/>
      <c r="AJ115" s="1008"/>
      <c r="AK115" s="1009">
        <v>6853</v>
      </c>
      <c r="AL115" s="1007"/>
      <c r="AM115" s="1007"/>
      <c r="AN115" s="1007"/>
      <c r="AO115" s="1008"/>
      <c r="AP115" s="1010">
        <v>0.1</v>
      </c>
      <c r="AQ115" s="1011"/>
      <c r="AR115" s="1011"/>
      <c r="AS115" s="1011"/>
      <c r="AT115" s="1012"/>
      <c r="AU115" s="973"/>
      <c r="AV115" s="974"/>
      <c r="AW115" s="974"/>
      <c r="AX115" s="974"/>
      <c r="AY115" s="974"/>
      <c r="AZ115" s="1022" t="s">
        <v>450</v>
      </c>
      <c r="BA115" s="1023"/>
      <c r="BB115" s="1023"/>
      <c r="BC115" s="1023"/>
      <c r="BD115" s="1023"/>
      <c r="BE115" s="1023"/>
      <c r="BF115" s="1023"/>
      <c r="BG115" s="1023"/>
      <c r="BH115" s="1023"/>
      <c r="BI115" s="1023"/>
      <c r="BJ115" s="1023"/>
      <c r="BK115" s="1023"/>
      <c r="BL115" s="1023"/>
      <c r="BM115" s="1023"/>
      <c r="BN115" s="1023"/>
      <c r="BO115" s="1023"/>
      <c r="BP115" s="1024"/>
      <c r="BQ115" s="992">
        <v>53828</v>
      </c>
      <c r="BR115" s="993"/>
      <c r="BS115" s="993"/>
      <c r="BT115" s="993"/>
      <c r="BU115" s="993"/>
      <c r="BV115" s="993">
        <v>190609</v>
      </c>
      <c r="BW115" s="993"/>
      <c r="BX115" s="993"/>
      <c r="BY115" s="993"/>
      <c r="BZ115" s="993"/>
      <c r="CA115" s="993">
        <v>91605</v>
      </c>
      <c r="CB115" s="993"/>
      <c r="CC115" s="993"/>
      <c r="CD115" s="993"/>
      <c r="CE115" s="993"/>
      <c r="CF115" s="987">
        <v>0.9</v>
      </c>
      <c r="CG115" s="988"/>
      <c r="CH115" s="988"/>
      <c r="CI115" s="988"/>
      <c r="CJ115" s="988"/>
      <c r="CK115" s="1018"/>
      <c r="CL115" s="1019"/>
      <c r="CM115" s="1022" t="s">
        <v>451</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t="s">
        <v>121</v>
      </c>
      <c r="DH115" s="1032"/>
      <c r="DI115" s="1032"/>
      <c r="DJ115" s="1032"/>
      <c r="DK115" s="1033"/>
      <c r="DL115" s="1034" t="s">
        <v>121</v>
      </c>
      <c r="DM115" s="1032"/>
      <c r="DN115" s="1032"/>
      <c r="DO115" s="1032"/>
      <c r="DP115" s="1033"/>
      <c r="DQ115" s="1034" t="s">
        <v>121</v>
      </c>
      <c r="DR115" s="1032"/>
      <c r="DS115" s="1032"/>
      <c r="DT115" s="1032"/>
      <c r="DU115" s="1033"/>
      <c r="DV115" s="1035" t="s">
        <v>121</v>
      </c>
      <c r="DW115" s="1036"/>
      <c r="DX115" s="1036"/>
      <c r="DY115" s="1036"/>
      <c r="DZ115" s="1037"/>
    </row>
    <row r="116" spans="1:130" s="226" customFormat="1" ht="26.25" customHeight="1" x14ac:dyDescent="0.15">
      <c r="A116" s="1029"/>
      <c r="B116" s="1030"/>
      <c r="C116" s="1038" t="s">
        <v>452</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t="s">
        <v>121</v>
      </c>
      <c r="AB116" s="1032"/>
      <c r="AC116" s="1032"/>
      <c r="AD116" s="1032"/>
      <c r="AE116" s="1033"/>
      <c r="AF116" s="1034" t="s">
        <v>121</v>
      </c>
      <c r="AG116" s="1032"/>
      <c r="AH116" s="1032"/>
      <c r="AI116" s="1032"/>
      <c r="AJ116" s="1033"/>
      <c r="AK116" s="1034" t="s">
        <v>121</v>
      </c>
      <c r="AL116" s="1032"/>
      <c r="AM116" s="1032"/>
      <c r="AN116" s="1032"/>
      <c r="AO116" s="1033"/>
      <c r="AP116" s="1035" t="s">
        <v>121</v>
      </c>
      <c r="AQ116" s="1036"/>
      <c r="AR116" s="1036"/>
      <c r="AS116" s="1036"/>
      <c r="AT116" s="1037"/>
      <c r="AU116" s="973"/>
      <c r="AV116" s="974"/>
      <c r="AW116" s="974"/>
      <c r="AX116" s="974"/>
      <c r="AY116" s="974"/>
      <c r="AZ116" s="1040" t="s">
        <v>453</v>
      </c>
      <c r="BA116" s="1041"/>
      <c r="BB116" s="1041"/>
      <c r="BC116" s="1041"/>
      <c r="BD116" s="1041"/>
      <c r="BE116" s="1041"/>
      <c r="BF116" s="1041"/>
      <c r="BG116" s="1041"/>
      <c r="BH116" s="1041"/>
      <c r="BI116" s="1041"/>
      <c r="BJ116" s="1041"/>
      <c r="BK116" s="1041"/>
      <c r="BL116" s="1041"/>
      <c r="BM116" s="1041"/>
      <c r="BN116" s="1041"/>
      <c r="BO116" s="1041"/>
      <c r="BP116" s="1042"/>
      <c r="BQ116" s="992" t="s">
        <v>121</v>
      </c>
      <c r="BR116" s="993"/>
      <c r="BS116" s="993"/>
      <c r="BT116" s="993"/>
      <c r="BU116" s="993"/>
      <c r="BV116" s="993" t="s">
        <v>121</v>
      </c>
      <c r="BW116" s="993"/>
      <c r="BX116" s="993"/>
      <c r="BY116" s="993"/>
      <c r="BZ116" s="993"/>
      <c r="CA116" s="993" t="s">
        <v>121</v>
      </c>
      <c r="CB116" s="993"/>
      <c r="CC116" s="993"/>
      <c r="CD116" s="993"/>
      <c r="CE116" s="993"/>
      <c r="CF116" s="987" t="s">
        <v>121</v>
      </c>
      <c r="CG116" s="988"/>
      <c r="CH116" s="988"/>
      <c r="CI116" s="988"/>
      <c r="CJ116" s="988"/>
      <c r="CK116" s="1018"/>
      <c r="CL116" s="1019"/>
      <c r="CM116" s="989" t="s">
        <v>454</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v>28603</v>
      </c>
      <c r="DH116" s="1032"/>
      <c r="DI116" s="1032"/>
      <c r="DJ116" s="1032"/>
      <c r="DK116" s="1033"/>
      <c r="DL116" s="1034">
        <v>21715</v>
      </c>
      <c r="DM116" s="1032"/>
      <c r="DN116" s="1032"/>
      <c r="DO116" s="1032"/>
      <c r="DP116" s="1033"/>
      <c r="DQ116" s="1034">
        <v>14885</v>
      </c>
      <c r="DR116" s="1032"/>
      <c r="DS116" s="1032"/>
      <c r="DT116" s="1032"/>
      <c r="DU116" s="1033"/>
      <c r="DV116" s="1035">
        <v>0.1</v>
      </c>
      <c r="DW116" s="1036"/>
      <c r="DX116" s="1036"/>
      <c r="DY116" s="1036"/>
      <c r="DZ116" s="1037"/>
    </row>
    <row r="117" spans="1:130" s="226" customFormat="1" ht="26.25" customHeight="1" x14ac:dyDescent="0.15">
      <c r="A117" s="977" t="s">
        <v>177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455</v>
      </c>
      <c r="Z117" s="959"/>
      <c r="AA117" s="1049">
        <v>3603197</v>
      </c>
      <c r="AB117" s="1050"/>
      <c r="AC117" s="1050"/>
      <c r="AD117" s="1050"/>
      <c r="AE117" s="1051"/>
      <c r="AF117" s="1052">
        <v>3649925</v>
      </c>
      <c r="AG117" s="1050"/>
      <c r="AH117" s="1050"/>
      <c r="AI117" s="1050"/>
      <c r="AJ117" s="1051"/>
      <c r="AK117" s="1052">
        <v>3328955</v>
      </c>
      <c r="AL117" s="1050"/>
      <c r="AM117" s="1050"/>
      <c r="AN117" s="1050"/>
      <c r="AO117" s="1051"/>
      <c r="AP117" s="1053"/>
      <c r="AQ117" s="1054"/>
      <c r="AR117" s="1054"/>
      <c r="AS117" s="1054"/>
      <c r="AT117" s="1055"/>
      <c r="AU117" s="973"/>
      <c r="AV117" s="974"/>
      <c r="AW117" s="974"/>
      <c r="AX117" s="974"/>
      <c r="AY117" s="974"/>
      <c r="AZ117" s="1040" t="s">
        <v>456</v>
      </c>
      <c r="BA117" s="1041"/>
      <c r="BB117" s="1041"/>
      <c r="BC117" s="1041"/>
      <c r="BD117" s="1041"/>
      <c r="BE117" s="1041"/>
      <c r="BF117" s="1041"/>
      <c r="BG117" s="1041"/>
      <c r="BH117" s="1041"/>
      <c r="BI117" s="1041"/>
      <c r="BJ117" s="1041"/>
      <c r="BK117" s="1041"/>
      <c r="BL117" s="1041"/>
      <c r="BM117" s="1041"/>
      <c r="BN117" s="1041"/>
      <c r="BO117" s="1041"/>
      <c r="BP117" s="1042"/>
      <c r="BQ117" s="992" t="s">
        <v>379</v>
      </c>
      <c r="BR117" s="993"/>
      <c r="BS117" s="993"/>
      <c r="BT117" s="993"/>
      <c r="BU117" s="993"/>
      <c r="BV117" s="993" t="s">
        <v>121</v>
      </c>
      <c r="BW117" s="993"/>
      <c r="BX117" s="993"/>
      <c r="BY117" s="993"/>
      <c r="BZ117" s="993"/>
      <c r="CA117" s="993" t="s">
        <v>121</v>
      </c>
      <c r="CB117" s="993"/>
      <c r="CC117" s="993"/>
      <c r="CD117" s="993"/>
      <c r="CE117" s="993"/>
      <c r="CF117" s="987" t="s">
        <v>379</v>
      </c>
      <c r="CG117" s="988"/>
      <c r="CH117" s="988"/>
      <c r="CI117" s="988"/>
      <c r="CJ117" s="988"/>
      <c r="CK117" s="1018"/>
      <c r="CL117" s="1019"/>
      <c r="CM117" s="989" t="s">
        <v>457</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379</v>
      </c>
      <c r="DH117" s="1032"/>
      <c r="DI117" s="1032"/>
      <c r="DJ117" s="1032"/>
      <c r="DK117" s="1033"/>
      <c r="DL117" s="1034" t="s">
        <v>121</v>
      </c>
      <c r="DM117" s="1032"/>
      <c r="DN117" s="1032"/>
      <c r="DO117" s="1032"/>
      <c r="DP117" s="1033"/>
      <c r="DQ117" s="1034" t="s">
        <v>379</v>
      </c>
      <c r="DR117" s="1032"/>
      <c r="DS117" s="1032"/>
      <c r="DT117" s="1032"/>
      <c r="DU117" s="1033"/>
      <c r="DV117" s="1035" t="s">
        <v>121</v>
      </c>
      <c r="DW117" s="1036"/>
      <c r="DX117" s="1036"/>
      <c r="DY117" s="1036"/>
      <c r="DZ117" s="1037"/>
    </row>
    <row r="118" spans="1:130" s="226" customFormat="1" ht="26.25" customHeight="1" x14ac:dyDescent="0.15">
      <c r="A118" s="977" t="s">
        <v>430</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428</v>
      </c>
      <c r="AB118" s="958"/>
      <c r="AC118" s="958"/>
      <c r="AD118" s="958"/>
      <c r="AE118" s="959"/>
      <c r="AF118" s="957" t="s">
        <v>298</v>
      </c>
      <c r="AG118" s="958"/>
      <c r="AH118" s="958"/>
      <c r="AI118" s="958"/>
      <c r="AJ118" s="959"/>
      <c r="AK118" s="957" t="s">
        <v>297</v>
      </c>
      <c r="AL118" s="958"/>
      <c r="AM118" s="958"/>
      <c r="AN118" s="958"/>
      <c r="AO118" s="959"/>
      <c r="AP118" s="1044" t="s">
        <v>429</v>
      </c>
      <c r="AQ118" s="1045"/>
      <c r="AR118" s="1045"/>
      <c r="AS118" s="1045"/>
      <c r="AT118" s="1046"/>
      <c r="AU118" s="973"/>
      <c r="AV118" s="974"/>
      <c r="AW118" s="974"/>
      <c r="AX118" s="974"/>
      <c r="AY118" s="974"/>
      <c r="AZ118" s="1047" t="s">
        <v>458</v>
      </c>
      <c r="BA118" s="1038"/>
      <c r="BB118" s="1038"/>
      <c r="BC118" s="1038"/>
      <c r="BD118" s="1038"/>
      <c r="BE118" s="1038"/>
      <c r="BF118" s="1038"/>
      <c r="BG118" s="1038"/>
      <c r="BH118" s="1038"/>
      <c r="BI118" s="1038"/>
      <c r="BJ118" s="1038"/>
      <c r="BK118" s="1038"/>
      <c r="BL118" s="1038"/>
      <c r="BM118" s="1038"/>
      <c r="BN118" s="1038"/>
      <c r="BO118" s="1038"/>
      <c r="BP118" s="1039"/>
      <c r="BQ118" s="1070" t="s">
        <v>379</v>
      </c>
      <c r="BR118" s="1071"/>
      <c r="BS118" s="1071"/>
      <c r="BT118" s="1071"/>
      <c r="BU118" s="1071"/>
      <c r="BV118" s="1071" t="s">
        <v>121</v>
      </c>
      <c r="BW118" s="1071"/>
      <c r="BX118" s="1071"/>
      <c r="BY118" s="1071"/>
      <c r="BZ118" s="1071"/>
      <c r="CA118" s="1071" t="s">
        <v>379</v>
      </c>
      <c r="CB118" s="1071"/>
      <c r="CC118" s="1071"/>
      <c r="CD118" s="1071"/>
      <c r="CE118" s="1071"/>
      <c r="CF118" s="987" t="s">
        <v>121</v>
      </c>
      <c r="CG118" s="988"/>
      <c r="CH118" s="988"/>
      <c r="CI118" s="988"/>
      <c r="CJ118" s="988"/>
      <c r="CK118" s="1018"/>
      <c r="CL118" s="1019"/>
      <c r="CM118" s="989" t="s">
        <v>459</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379</v>
      </c>
      <c r="DH118" s="1032"/>
      <c r="DI118" s="1032"/>
      <c r="DJ118" s="1032"/>
      <c r="DK118" s="1033"/>
      <c r="DL118" s="1034" t="s">
        <v>121</v>
      </c>
      <c r="DM118" s="1032"/>
      <c r="DN118" s="1032"/>
      <c r="DO118" s="1032"/>
      <c r="DP118" s="1033"/>
      <c r="DQ118" s="1034" t="s">
        <v>379</v>
      </c>
      <c r="DR118" s="1032"/>
      <c r="DS118" s="1032"/>
      <c r="DT118" s="1032"/>
      <c r="DU118" s="1033"/>
      <c r="DV118" s="1035" t="s">
        <v>121</v>
      </c>
      <c r="DW118" s="1036"/>
      <c r="DX118" s="1036"/>
      <c r="DY118" s="1036"/>
      <c r="DZ118" s="1037"/>
    </row>
    <row r="119" spans="1:130" s="226" customFormat="1" ht="26.25" customHeight="1" x14ac:dyDescent="0.15">
      <c r="A119" s="1131" t="s">
        <v>433</v>
      </c>
      <c r="B119" s="1017"/>
      <c r="C119" s="996" t="s">
        <v>434</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379</v>
      </c>
      <c r="AB119" s="965"/>
      <c r="AC119" s="965"/>
      <c r="AD119" s="965"/>
      <c r="AE119" s="966"/>
      <c r="AF119" s="967" t="s">
        <v>121</v>
      </c>
      <c r="AG119" s="965"/>
      <c r="AH119" s="965"/>
      <c r="AI119" s="965"/>
      <c r="AJ119" s="966"/>
      <c r="AK119" s="967" t="s">
        <v>121</v>
      </c>
      <c r="AL119" s="965"/>
      <c r="AM119" s="965"/>
      <c r="AN119" s="965"/>
      <c r="AO119" s="966"/>
      <c r="AP119" s="968" t="s">
        <v>379</v>
      </c>
      <c r="AQ119" s="969"/>
      <c r="AR119" s="969"/>
      <c r="AS119" s="969"/>
      <c r="AT119" s="970"/>
      <c r="AU119" s="975"/>
      <c r="AV119" s="976"/>
      <c r="AW119" s="976"/>
      <c r="AX119" s="976"/>
      <c r="AY119" s="976"/>
      <c r="AZ119" s="257" t="s">
        <v>177</v>
      </c>
      <c r="BA119" s="257"/>
      <c r="BB119" s="257"/>
      <c r="BC119" s="257"/>
      <c r="BD119" s="257"/>
      <c r="BE119" s="257"/>
      <c r="BF119" s="257"/>
      <c r="BG119" s="257"/>
      <c r="BH119" s="257"/>
      <c r="BI119" s="257"/>
      <c r="BJ119" s="257"/>
      <c r="BK119" s="257"/>
      <c r="BL119" s="257"/>
      <c r="BM119" s="257"/>
      <c r="BN119" s="257"/>
      <c r="BO119" s="1048" t="s">
        <v>460</v>
      </c>
      <c r="BP119" s="1079"/>
      <c r="BQ119" s="1070">
        <v>41949933</v>
      </c>
      <c r="BR119" s="1071"/>
      <c r="BS119" s="1071"/>
      <c r="BT119" s="1071"/>
      <c r="BU119" s="1071"/>
      <c r="BV119" s="1071">
        <v>42905220</v>
      </c>
      <c r="BW119" s="1071"/>
      <c r="BX119" s="1071"/>
      <c r="BY119" s="1071"/>
      <c r="BZ119" s="1071"/>
      <c r="CA119" s="1071">
        <v>40518272</v>
      </c>
      <c r="CB119" s="1071"/>
      <c r="CC119" s="1071"/>
      <c r="CD119" s="1071"/>
      <c r="CE119" s="1071"/>
      <c r="CF119" s="1072"/>
      <c r="CG119" s="1073"/>
      <c r="CH119" s="1073"/>
      <c r="CI119" s="1073"/>
      <c r="CJ119" s="1074"/>
      <c r="CK119" s="1020"/>
      <c r="CL119" s="1021"/>
      <c r="CM119" s="1075" t="s">
        <v>461</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v>176</v>
      </c>
      <c r="DH119" s="1057"/>
      <c r="DI119" s="1057"/>
      <c r="DJ119" s="1057"/>
      <c r="DK119" s="1058"/>
      <c r="DL119" s="1056">
        <v>86</v>
      </c>
      <c r="DM119" s="1057"/>
      <c r="DN119" s="1057"/>
      <c r="DO119" s="1057"/>
      <c r="DP119" s="1058"/>
      <c r="DQ119" s="1056">
        <v>43</v>
      </c>
      <c r="DR119" s="1057"/>
      <c r="DS119" s="1057"/>
      <c r="DT119" s="1057"/>
      <c r="DU119" s="1058"/>
      <c r="DV119" s="1059">
        <v>0</v>
      </c>
      <c r="DW119" s="1060"/>
      <c r="DX119" s="1060"/>
      <c r="DY119" s="1060"/>
      <c r="DZ119" s="1061"/>
    </row>
    <row r="120" spans="1:130" s="226" customFormat="1" ht="26.25" customHeight="1" x14ac:dyDescent="0.15">
      <c r="A120" s="1132"/>
      <c r="B120" s="1019"/>
      <c r="C120" s="989" t="s">
        <v>438</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379</v>
      </c>
      <c r="AB120" s="1032"/>
      <c r="AC120" s="1032"/>
      <c r="AD120" s="1032"/>
      <c r="AE120" s="1033"/>
      <c r="AF120" s="1034" t="s">
        <v>121</v>
      </c>
      <c r="AG120" s="1032"/>
      <c r="AH120" s="1032"/>
      <c r="AI120" s="1032"/>
      <c r="AJ120" s="1033"/>
      <c r="AK120" s="1034" t="s">
        <v>121</v>
      </c>
      <c r="AL120" s="1032"/>
      <c r="AM120" s="1032"/>
      <c r="AN120" s="1032"/>
      <c r="AO120" s="1033"/>
      <c r="AP120" s="1035" t="s">
        <v>121</v>
      </c>
      <c r="AQ120" s="1036"/>
      <c r="AR120" s="1036"/>
      <c r="AS120" s="1036"/>
      <c r="AT120" s="1037"/>
      <c r="AU120" s="1062" t="s">
        <v>462</v>
      </c>
      <c r="AV120" s="1063"/>
      <c r="AW120" s="1063"/>
      <c r="AX120" s="1063"/>
      <c r="AY120" s="1064"/>
      <c r="AZ120" s="1013" t="s">
        <v>463</v>
      </c>
      <c r="BA120" s="962"/>
      <c r="BB120" s="962"/>
      <c r="BC120" s="962"/>
      <c r="BD120" s="962"/>
      <c r="BE120" s="962"/>
      <c r="BF120" s="962"/>
      <c r="BG120" s="962"/>
      <c r="BH120" s="962"/>
      <c r="BI120" s="962"/>
      <c r="BJ120" s="962"/>
      <c r="BK120" s="962"/>
      <c r="BL120" s="962"/>
      <c r="BM120" s="962"/>
      <c r="BN120" s="962"/>
      <c r="BO120" s="962"/>
      <c r="BP120" s="963"/>
      <c r="BQ120" s="999">
        <v>6688581</v>
      </c>
      <c r="BR120" s="1000"/>
      <c r="BS120" s="1000"/>
      <c r="BT120" s="1000"/>
      <c r="BU120" s="1000"/>
      <c r="BV120" s="1000">
        <v>7148270</v>
      </c>
      <c r="BW120" s="1000"/>
      <c r="BX120" s="1000"/>
      <c r="BY120" s="1000"/>
      <c r="BZ120" s="1000"/>
      <c r="CA120" s="1000">
        <v>7650016</v>
      </c>
      <c r="CB120" s="1000"/>
      <c r="CC120" s="1000"/>
      <c r="CD120" s="1000"/>
      <c r="CE120" s="1000"/>
      <c r="CF120" s="1014">
        <v>77.099999999999994</v>
      </c>
      <c r="CG120" s="1015"/>
      <c r="CH120" s="1015"/>
      <c r="CI120" s="1015"/>
      <c r="CJ120" s="1015"/>
      <c r="CK120" s="1080" t="s">
        <v>464</v>
      </c>
      <c r="CL120" s="1081"/>
      <c r="CM120" s="1081"/>
      <c r="CN120" s="1081"/>
      <c r="CO120" s="1082"/>
      <c r="CP120" s="1088" t="s">
        <v>406</v>
      </c>
      <c r="CQ120" s="1089"/>
      <c r="CR120" s="1089"/>
      <c r="CS120" s="1089"/>
      <c r="CT120" s="1089"/>
      <c r="CU120" s="1089"/>
      <c r="CV120" s="1089"/>
      <c r="CW120" s="1089"/>
      <c r="CX120" s="1089"/>
      <c r="CY120" s="1089"/>
      <c r="CZ120" s="1089"/>
      <c r="DA120" s="1089"/>
      <c r="DB120" s="1089"/>
      <c r="DC120" s="1089"/>
      <c r="DD120" s="1089"/>
      <c r="DE120" s="1089"/>
      <c r="DF120" s="1090"/>
      <c r="DG120" s="999">
        <v>16154151</v>
      </c>
      <c r="DH120" s="1000"/>
      <c r="DI120" s="1000"/>
      <c r="DJ120" s="1000"/>
      <c r="DK120" s="1000"/>
      <c r="DL120" s="1000">
        <v>16812865</v>
      </c>
      <c r="DM120" s="1000"/>
      <c r="DN120" s="1000"/>
      <c r="DO120" s="1000"/>
      <c r="DP120" s="1000"/>
      <c r="DQ120" s="1000">
        <v>15753858</v>
      </c>
      <c r="DR120" s="1000"/>
      <c r="DS120" s="1000"/>
      <c r="DT120" s="1000"/>
      <c r="DU120" s="1000"/>
      <c r="DV120" s="1001">
        <v>158.80000000000001</v>
      </c>
      <c r="DW120" s="1001"/>
      <c r="DX120" s="1001"/>
      <c r="DY120" s="1001"/>
      <c r="DZ120" s="1002"/>
    </row>
    <row r="121" spans="1:130" s="226" customFormat="1" ht="26.25" customHeight="1" x14ac:dyDescent="0.15">
      <c r="A121" s="1132"/>
      <c r="B121" s="1019"/>
      <c r="C121" s="1040" t="s">
        <v>465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t="s">
        <v>466</v>
      </c>
      <c r="AB121" s="1032"/>
      <c r="AC121" s="1032"/>
      <c r="AD121" s="1032"/>
      <c r="AE121" s="1033"/>
      <c r="AF121" s="1034" t="s">
        <v>121</v>
      </c>
      <c r="AG121" s="1032"/>
      <c r="AH121" s="1032"/>
      <c r="AI121" s="1032"/>
      <c r="AJ121" s="1033"/>
      <c r="AK121" s="1034" t="s">
        <v>379</v>
      </c>
      <c r="AL121" s="1032"/>
      <c r="AM121" s="1032"/>
      <c r="AN121" s="1032"/>
      <c r="AO121" s="1033"/>
      <c r="AP121" s="1035" t="s">
        <v>121</v>
      </c>
      <c r="AQ121" s="1036"/>
      <c r="AR121" s="1036"/>
      <c r="AS121" s="1036"/>
      <c r="AT121" s="1037"/>
      <c r="AU121" s="1065"/>
      <c r="AV121" s="1066"/>
      <c r="AW121" s="1066"/>
      <c r="AX121" s="1066"/>
      <c r="AY121" s="1067"/>
      <c r="AZ121" s="1022" t="s">
        <v>467</v>
      </c>
      <c r="BA121" s="1023"/>
      <c r="BB121" s="1023"/>
      <c r="BC121" s="1023"/>
      <c r="BD121" s="1023"/>
      <c r="BE121" s="1023"/>
      <c r="BF121" s="1023"/>
      <c r="BG121" s="1023"/>
      <c r="BH121" s="1023"/>
      <c r="BI121" s="1023"/>
      <c r="BJ121" s="1023"/>
      <c r="BK121" s="1023"/>
      <c r="BL121" s="1023"/>
      <c r="BM121" s="1023"/>
      <c r="BN121" s="1023"/>
      <c r="BO121" s="1023"/>
      <c r="BP121" s="1024"/>
      <c r="BQ121" s="992">
        <v>5651518</v>
      </c>
      <c r="BR121" s="993"/>
      <c r="BS121" s="993"/>
      <c r="BT121" s="993"/>
      <c r="BU121" s="993"/>
      <c r="BV121" s="993">
        <v>6085189</v>
      </c>
      <c r="BW121" s="993"/>
      <c r="BX121" s="993"/>
      <c r="BY121" s="993"/>
      <c r="BZ121" s="993"/>
      <c r="CA121" s="993">
        <v>6094635</v>
      </c>
      <c r="CB121" s="993"/>
      <c r="CC121" s="993"/>
      <c r="CD121" s="993"/>
      <c r="CE121" s="993"/>
      <c r="CF121" s="987">
        <v>61.4</v>
      </c>
      <c r="CG121" s="988"/>
      <c r="CH121" s="988"/>
      <c r="CI121" s="988"/>
      <c r="CJ121" s="988"/>
      <c r="CK121" s="1083"/>
      <c r="CL121" s="1084"/>
      <c r="CM121" s="1084"/>
      <c r="CN121" s="1084"/>
      <c r="CO121" s="1085"/>
      <c r="CP121" s="1093" t="s">
        <v>468</v>
      </c>
      <c r="CQ121" s="1094"/>
      <c r="CR121" s="1094"/>
      <c r="CS121" s="1094"/>
      <c r="CT121" s="1094"/>
      <c r="CU121" s="1094"/>
      <c r="CV121" s="1094"/>
      <c r="CW121" s="1094"/>
      <c r="CX121" s="1094"/>
      <c r="CY121" s="1094"/>
      <c r="CZ121" s="1094"/>
      <c r="DA121" s="1094"/>
      <c r="DB121" s="1094"/>
      <c r="DC121" s="1094"/>
      <c r="DD121" s="1094"/>
      <c r="DE121" s="1094"/>
      <c r="DF121" s="1095"/>
      <c r="DG121" s="992">
        <v>302883</v>
      </c>
      <c r="DH121" s="993"/>
      <c r="DI121" s="993"/>
      <c r="DJ121" s="993"/>
      <c r="DK121" s="993"/>
      <c r="DL121" s="993">
        <v>397991</v>
      </c>
      <c r="DM121" s="993"/>
      <c r="DN121" s="993"/>
      <c r="DO121" s="993"/>
      <c r="DP121" s="993"/>
      <c r="DQ121" s="993">
        <v>386443</v>
      </c>
      <c r="DR121" s="993"/>
      <c r="DS121" s="993"/>
      <c r="DT121" s="993"/>
      <c r="DU121" s="993"/>
      <c r="DV121" s="994">
        <v>3.9</v>
      </c>
      <c r="DW121" s="994"/>
      <c r="DX121" s="994"/>
      <c r="DY121" s="994"/>
      <c r="DZ121" s="995"/>
    </row>
    <row r="122" spans="1:130" s="226" customFormat="1" ht="26.25" customHeight="1" x14ac:dyDescent="0.15">
      <c r="A122" s="1132"/>
      <c r="B122" s="1019"/>
      <c r="C122" s="989" t="s">
        <v>448</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121</v>
      </c>
      <c r="AB122" s="1032"/>
      <c r="AC122" s="1032"/>
      <c r="AD122" s="1032"/>
      <c r="AE122" s="1033"/>
      <c r="AF122" s="1034" t="s">
        <v>121</v>
      </c>
      <c r="AG122" s="1032"/>
      <c r="AH122" s="1032"/>
      <c r="AI122" s="1032"/>
      <c r="AJ122" s="1033"/>
      <c r="AK122" s="1034" t="s">
        <v>121</v>
      </c>
      <c r="AL122" s="1032"/>
      <c r="AM122" s="1032"/>
      <c r="AN122" s="1032"/>
      <c r="AO122" s="1033"/>
      <c r="AP122" s="1035" t="s">
        <v>121</v>
      </c>
      <c r="AQ122" s="1036"/>
      <c r="AR122" s="1036"/>
      <c r="AS122" s="1036"/>
      <c r="AT122" s="1037"/>
      <c r="AU122" s="1065"/>
      <c r="AV122" s="1066"/>
      <c r="AW122" s="1066"/>
      <c r="AX122" s="1066"/>
      <c r="AY122" s="1067"/>
      <c r="AZ122" s="1047" t="s">
        <v>469</v>
      </c>
      <c r="BA122" s="1038"/>
      <c r="BB122" s="1038"/>
      <c r="BC122" s="1038"/>
      <c r="BD122" s="1038"/>
      <c r="BE122" s="1038"/>
      <c r="BF122" s="1038"/>
      <c r="BG122" s="1038"/>
      <c r="BH122" s="1038"/>
      <c r="BI122" s="1038"/>
      <c r="BJ122" s="1038"/>
      <c r="BK122" s="1038"/>
      <c r="BL122" s="1038"/>
      <c r="BM122" s="1038"/>
      <c r="BN122" s="1038"/>
      <c r="BO122" s="1038"/>
      <c r="BP122" s="1039"/>
      <c r="BQ122" s="1070">
        <v>27774897</v>
      </c>
      <c r="BR122" s="1071"/>
      <c r="BS122" s="1071"/>
      <c r="BT122" s="1071"/>
      <c r="BU122" s="1071"/>
      <c r="BV122" s="1071">
        <v>26824123</v>
      </c>
      <c r="BW122" s="1071"/>
      <c r="BX122" s="1071"/>
      <c r="BY122" s="1071"/>
      <c r="BZ122" s="1071"/>
      <c r="CA122" s="1071">
        <v>25881532</v>
      </c>
      <c r="CB122" s="1071"/>
      <c r="CC122" s="1071"/>
      <c r="CD122" s="1071"/>
      <c r="CE122" s="1071"/>
      <c r="CF122" s="1091">
        <v>260.8</v>
      </c>
      <c r="CG122" s="1092"/>
      <c r="CH122" s="1092"/>
      <c r="CI122" s="1092"/>
      <c r="CJ122" s="1092"/>
      <c r="CK122" s="1083"/>
      <c r="CL122" s="1084"/>
      <c r="CM122" s="1084"/>
      <c r="CN122" s="1084"/>
      <c r="CO122" s="1085"/>
      <c r="CP122" s="1093" t="s">
        <v>470</v>
      </c>
      <c r="CQ122" s="1094"/>
      <c r="CR122" s="1094"/>
      <c r="CS122" s="1094"/>
      <c r="CT122" s="1094"/>
      <c r="CU122" s="1094"/>
      <c r="CV122" s="1094"/>
      <c r="CW122" s="1094"/>
      <c r="CX122" s="1094"/>
      <c r="CY122" s="1094"/>
      <c r="CZ122" s="1094"/>
      <c r="DA122" s="1094"/>
      <c r="DB122" s="1094"/>
      <c r="DC122" s="1094"/>
      <c r="DD122" s="1094"/>
      <c r="DE122" s="1094"/>
      <c r="DF122" s="1095"/>
      <c r="DG122" s="992">
        <v>179021</v>
      </c>
      <c r="DH122" s="993"/>
      <c r="DI122" s="993"/>
      <c r="DJ122" s="993"/>
      <c r="DK122" s="993"/>
      <c r="DL122" s="993">
        <v>288526</v>
      </c>
      <c r="DM122" s="993"/>
      <c r="DN122" s="993"/>
      <c r="DO122" s="993"/>
      <c r="DP122" s="993"/>
      <c r="DQ122" s="993">
        <v>334997</v>
      </c>
      <c r="DR122" s="993"/>
      <c r="DS122" s="993"/>
      <c r="DT122" s="993"/>
      <c r="DU122" s="993"/>
      <c r="DV122" s="994">
        <v>3.4</v>
      </c>
      <c r="DW122" s="994"/>
      <c r="DX122" s="994"/>
      <c r="DY122" s="994"/>
      <c r="DZ122" s="995"/>
    </row>
    <row r="123" spans="1:130" s="226" customFormat="1" ht="26.25" customHeight="1" x14ac:dyDescent="0.15">
      <c r="A123" s="1132"/>
      <c r="B123" s="1019"/>
      <c r="C123" s="989" t="s">
        <v>454</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t="s">
        <v>466</v>
      </c>
      <c r="AB123" s="1032"/>
      <c r="AC123" s="1032"/>
      <c r="AD123" s="1032"/>
      <c r="AE123" s="1033"/>
      <c r="AF123" s="1034" t="s">
        <v>379</v>
      </c>
      <c r="AG123" s="1032"/>
      <c r="AH123" s="1032"/>
      <c r="AI123" s="1032"/>
      <c r="AJ123" s="1033"/>
      <c r="AK123" s="1034" t="s">
        <v>379</v>
      </c>
      <c r="AL123" s="1032"/>
      <c r="AM123" s="1032"/>
      <c r="AN123" s="1032"/>
      <c r="AO123" s="1033"/>
      <c r="AP123" s="1035" t="s">
        <v>379</v>
      </c>
      <c r="AQ123" s="1036"/>
      <c r="AR123" s="1036"/>
      <c r="AS123" s="1036"/>
      <c r="AT123" s="1037"/>
      <c r="AU123" s="1068"/>
      <c r="AV123" s="1069"/>
      <c r="AW123" s="1069"/>
      <c r="AX123" s="1069"/>
      <c r="AY123" s="1069"/>
      <c r="AZ123" s="257" t="s">
        <v>177</v>
      </c>
      <c r="BA123" s="257"/>
      <c r="BB123" s="257"/>
      <c r="BC123" s="257"/>
      <c r="BD123" s="257"/>
      <c r="BE123" s="257"/>
      <c r="BF123" s="257"/>
      <c r="BG123" s="257"/>
      <c r="BH123" s="257"/>
      <c r="BI123" s="257"/>
      <c r="BJ123" s="257"/>
      <c r="BK123" s="257"/>
      <c r="BL123" s="257"/>
      <c r="BM123" s="257"/>
      <c r="BN123" s="257"/>
      <c r="BO123" s="1048" t="s">
        <v>471</v>
      </c>
      <c r="BP123" s="1079"/>
      <c r="BQ123" s="1138">
        <v>40114996</v>
      </c>
      <c r="BR123" s="1139"/>
      <c r="BS123" s="1139"/>
      <c r="BT123" s="1139"/>
      <c r="BU123" s="1139"/>
      <c r="BV123" s="1139">
        <v>40057582</v>
      </c>
      <c r="BW123" s="1139"/>
      <c r="BX123" s="1139"/>
      <c r="BY123" s="1139"/>
      <c r="BZ123" s="1139"/>
      <c r="CA123" s="1139">
        <v>39626183</v>
      </c>
      <c r="CB123" s="1139"/>
      <c r="CC123" s="1139"/>
      <c r="CD123" s="1139"/>
      <c r="CE123" s="1139"/>
      <c r="CF123" s="1072"/>
      <c r="CG123" s="1073"/>
      <c r="CH123" s="1073"/>
      <c r="CI123" s="1073"/>
      <c r="CJ123" s="1074"/>
      <c r="CK123" s="1083"/>
      <c r="CL123" s="1084"/>
      <c r="CM123" s="1084"/>
      <c r="CN123" s="1084"/>
      <c r="CO123" s="1085"/>
      <c r="CP123" s="1093" t="s">
        <v>472</v>
      </c>
      <c r="CQ123" s="1094"/>
      <c r="CR123" s="1094"/>
      <c r="CS123" s="1094"/>
      <c r="CT123" s="1094"/>
      <c r="CU123" s="1094"/>
      <c r="CV123" s="1094"/>
      <c r="CW123" s="1094"/>
      <c r="CX123" s="1094"/>
      <c r="CY123" s="1094"/>
      <c r="CZ123" s="1094"/>
      <c r="DA123" s="1094"/>
      <c r="DB123" s="1094"/>
      <c r="DC123" s="1094"/>
      <c r="DD123" s="1094"/>
      <c r="DE123" s="1094"/>
      <c r="DF123" s="1095"/>
      <c r="DG123" s="1031">
        <v>149780</v>
      </c>
      <c r="DH123" s="1032"/>
      <c r="DI123" s="1032"/>
      <c r="DJ123" s="1032"/>
      <c r="DK123" s="1033"/>
      <c r="DL123" s="1034">
        <v>136113</v>
      </c>
      <c r="DM123" s="1032"/>
      <c r="DN123" s="1032"/>
      <c r="DO123" s="1032"/>
      <c r="DP123" s="1033"/>
      <c r="DQ123" s="1034">
        <v>119165</v>
      </c>
      <c r="DR123" s="1032"/>
      <c r="DS123" s="1032"/>
      <c r="DT123" s="1032"/>
      <c r="DU123" s="1033"/>
      <c r="DV123" s="1035">
        <v>1.2</v>
      </c>
      <c r="DW123" s="1036"/>
      <c r="DX123" s="1036"/>
      <c r="DY123" s="1036"/>
      <c r="DZ123" s="1037"/>
    </row>
    <row r="124" spans="1:130" s="226" customFormat="1" ht="26.25" customHeight="1" thickBot="1" x14ac:dyDescent="0.2">
      <c r="A124" s="1132"/>
      <c r="B124" s="1019"/>
      <c r="C124" s="989" t="s">
        <v>457</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379</v>
      </c>
      <c r="AB124" s="1032"/>
      <c r="AC124" s="1032"/>
      <c r="AD124" s="1032"/>
      <c r="AE124" s="1033"/>
      <c r="AF124" s="1034" t="s">
        <v>466</v>
      </c>
      <c r="AG124" s="1032"/>
      <c r="AH124" s="1032"/>
      <c r="AI124" s="1032"/>
      <c r="AJ124" s="1033"/>
      <c r="AK124" s="1034" t="s">
        <v>121</v>
      </c>
      <c r="AL124" s="1032"/>
      <c r="AM124" s="1032"/>
      <c r="AN124" s="1032"/>
      <c r="AO124" s="1033"/>
      <c r="AP124" s="1035" t="s">
        <v>121</v>
      </c>
      <c r="AQ124" s="1036"/>
      <c r="AR124" s="1036"/>
      <c r="AS124" s="1036"/>
      <c r="AT124" s="1037"/>
      <c r="AU124" s="1134" t="s">
        <v>473</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v>18.399999999999999</v>
      </c>
      <c r="BR124" s="1101"/>
      <c r="BS124" s="1101"/>
      <c r="BT124" s="1101"/>
      <c r="BU124" s="1101"/>
      <c r="BV124" s="1101">
        <v>28.8</v>
      </c>
      <c r="BW124" s="1101"/>
      <c r="BX124" s="1101"/>
      <c r="BY124" s="1101"/>
      <c r="BZ124" s="1101"/>
      <c r="CA124" s="1101">
        <v>8.9</v>
      </c>
      <c r="CB124" s="1101"/>
      <c r="CC124" s="1101"/>
      <c r="CD124" s="1101"/>
      <c r="CE124" s="1101"/>
      <c r="CF124" s="1102"/>
      <c r="CG124" s="1103"/>
      <c r="CH124" s="1103"/>
      <c r="CI124" s="1103"/>
      <c r="CJ124" s="1104"/>
      <c r="CK124" s="1086"/>
      <c r="CL124" s="1086"/>
      <c r="CM124" s="1086"/>
      <c r="CN124" s="1086"/>
      <c r="CO124" s="1087"/>
      <c r="CP124" s="1093" t="s">
        <v>474</v>
      </c>
      <c r="CQ124" s="1094"/>
      <c r="CR124" s="1094"/>
      <c r="CS124" s="1094"/>
      <c r="CT124" s="1094"/>
      <c r="CU124" s="1094"/>
      <c r="CV124" s="1094"/>
      <c r="CW124" s="1094"/>
      <c r="CX124" s="1094"/>
      <c r="CY124" s="1094"/>
      <c r="CZ124" s="1094"/>
      <c r="DA124" s="1094"/>
      <c r="DB124" s="1094"/>
      <c r="DC124" s="1094"/>
      <c r="DD124" s="1094"/>
      <c r="DE124" s="1094"/>
      <c r="DF124" s="1095"/>
      <c r="DG124" s="1078">
        <v>14284</v>
      </c>
      <c r="DH124" s="1057"/>
      <c r="DI124" s="1057"/>
      <c r="DJ124" s="1057"/>
      <c r="DK124" s="1058"/>
      <c r="DL124" s="1056">
        <v>63755</v>
      </c>
      <c r="DM124" s="1057"/>
      <c r="DN124" s="1057"/>
      <c r="DO124" s="1057"/>
      <c r="DP124" s="1058"/>
      <c r="DQ124" s="1056">
        <v>51040</v>
      </c>
      <c r="DR124" s="1057"/>
      <c r="DS124" s="1057"/>
      <c r="DT124" s="1057"/>
      <c r="DU124" s="1058"/>
      <c r="DV124" s="1059">
        <v>0.5</v>
      </c>
      <c r="DW124" s="1060"/>
      <c r="DX124" s="1060"/>
      <c r="DY124" s="1060"/>
      <c r="DZ124" s="1061"/>
    </row>
    <row r="125" spans="1:130" s="226" customFormat="1" ht="26.25" customHeight="1" x14ac:dyDescent="0.15">
      <c r="A125" s="1132"/>
      <c r="B125" s="1019"/>
      <c r="C125" s="989" t="s">
        <v>459</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121</v>
      </c>
      <c r="AB125" s="1032"/>
      <c r="AC125" s="1032"/>
      <c r="AD125" s="1032"/>
      <c r="AE125" s="1033"/>
      <c r="AF125" s="1034" t="s">
        <v>121</v>
      </c>
      <c r="AG125" s="1032"/>
      <c r="AH125" s="1032"/>
      <c r="AI125" s="1032"/>
      <c r="AJ125" s="1033"/>
      <c r="AK125" s="1034" t="s">
        <v>379</v>
      </c>
      <c r="AL125" s="1032"/>
      <c r="AM125" s="1032"/>
      <c r="AN125" s="1032"/>
      <c r="AO125" s="1033"/>
      <c r="AP125" s="1035" t="s">
        <v>379</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475</v>
      </c>
      <c r="CL125" s="1081"/>
      <c r="CM125" s="1081"/>
      <c r="CN125" s="1081"/>
      <c r="CO125" s="1082"/>
      <c r="CP125" s="1013" t="s">
        <v>476</v>
      </c>
      <c r="CQ125" s="962"/>
      <c r="CR125" s="962"/>
      <c r="CS125" s="962"/>
      <c r="CT125" s="962"/>
      <c r="CU125" s="962"/>
      <c r="CV125" s="962"/>
      <c r="CW125" s="962"/>
      <c r="CX125" s="962"/>
      <c r="CY125" s="962"/>
      <c r="CZ125" s="962"/>
      <c r="DA125" s="962"/>
      <c r="DB125" s="962"/>
      <c r="DC125" s="962"/>
      <c r="DD125" s="962"/>
      <c r="DE125" s="962"/>
      <c r="DF125" s="963"/>
      <c r="DG125" s="999" t="s">
        <v>466</v>
      </c>
      <c r="DH125" s="1000"/>
      <c r="DI125" s="1000"/>
      <c r="DJ125" s="1000"/>
      <c r="DK125" s="1000"/>
      <c r="DL125" s="1000" t="s">
        <v>121</v>
      </c>
      <c r="DM125" s="1000"/>
      <c r="DN125" s="1000"/>
      <c r="DO125" s="1000"/>
      <c r="DP125" s="1000"/>
      <c r="DQ125" s="1000" t="s">
        <v>379</v>
      </c>
      <c r="DR125" s="1000"/>
      <c r="DS125" s="1000"/>
      <c r="DT125" s="1000"/>
      <c r="DU125" s="1000"/>
      <c r="DV125" s="1001" t="s">
        <v>379</v>
      </c>
      <c r="DW125" s="1001"/>
      <c r="DX125" s="1001"/>
      <c r="DY125" s="1001"/>
      <c r="DZ125" s="1002"/>
    </row>
    <row r="126" spans="1:130" s="226" customFormat="1" ht="26.25" customHeight="1" thickBot="1" x14ac:dyDescent="0.2">
      <c r="A126" s="1132"/>
      <c r="B126" s="1019"/>
      <c r="C126" s="989" t="s">
        <v>461</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v>10560</v>
      </c>
      <c r="AB126" s="1032"/>
      <c r="AC126" s="1032"/>
      <c r="AD126" s="1032"/>
      <c r="AE126" s="1033"/>
      <c r="AF126" s="1034">
        <v>6918</v>
      </c>
      <c r="AG126" s="1032"/>
      <c r="AH126" s="1032"/>
      <c r="AI126" s="1032"/>
      <c r="AJ126" s="1033"/>
      <c r="AK126" s="1034">
        <v>6853</v>
      </c>
      <c r="AL126" s="1032"/>
      <c r="AM126" s="1032"/>
      <c r="AN126" s="1032"/>
      <c r="AO126" s="1033"/>
      <c r="AP126" s="1035">
        <v>0.1</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477</v>
      </c>
      <c r="CQ126" s="1023"/>
      <c r="CR126" s="1023"/>
      <c r="CS126" s="1023"/>
      <c r="CT126" s="1023"/>
      <c r="CU126" s="1023"/>
      <c r="CV126" s="1023"/>
      <c r="CW126" s="1023"/>
      <c r="CX126" s="1023"/>
      <c r="CY126" s="1023"/>
      <c r="CZ126" s="1023"/>
      <c r="DA126" s="1023"/>
      <c r="DB126" s="1023"/>
      <c r="DC126" s="1023"/>
      <c r="DD126" s="1023"/>
      <c r="DE126" s="1023"/>
      <c r="DF126" s="1024"/>
      <c r="DG126" s="992" t="s">
        <v>379</v>
      </c>
      <c r="DH126" s="993"/>
      <c r="DI126" s="993"/>
      <c r="DJ126" s="993"/>
      <c r="DK126" s="993"/>
      <c r="DL126" s="993" t="s">
        <v>121</v>
      </c>
      <c r="DM126" s="993"/>
      <c r="DN126" s="993"/>
      <c r="DO126" s="993"/>
      <c r="DP126" s="993"/>
      <c r="DQ126" s="993" t="s">
        <v>379</v>
      </c>
      <c r="DR126" s="993"/>
      <c r="DS126" s="993"/>
      <c r="DT126" s="993"/>
      <c r="DU126" s="993"/>
      <c r="DV126" s="994" t="s">
        <v>379</v>
      </c>
      <c r="DW126" s="994"/>
      <c r="DX126" s="994"/>
      <c r="DY126" s="994"/>
      <c r="DZ126" s="995"/>
    </row>
    <row r="127" spans="1:130" s="226" customFormat="1" ht="26.25" customHeight="1" x14ac:dyDescent="0.15">
      <c r="A127" s="1133"/>
      <c r="B127" s="1021"/>
      <c r="C127" s="1075" t="s">
        <v>478</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t="s">
        <v>121</v>
      </c>
      <c r="AB127" s="1032"/>
      <c r="AC127" s="1032"/>
      <c r="AD127" s="1032"/>
      <c r="AE127" s="1033"/>
      <c r="AF127" s="1034" t="s">
        <v>379</v>
      </c>
      <c r="AG127" s="1032"/>
      <c r="AH127" s="1032"/>
      <c r="AI127" s="1032"/>
      <c r="AJ127" s="1033"/>
      <c r="AK127" s="1034" t="s">
        <v>466</v>
      </c>
      <c r="AL127" s="1032"/>
      <c r="AM127" s="1032"/>
      <c r="AN127" s="1032"/>
      <c r="AO127" s="1033"/>
      <c r="AP127" s="1035" t="s">
        <v>379</v>
      </c>
      <c r="AQ127" s="1036"/>
      <c r="AR127" s="1036"/>
      <c r="AS127" s="1036"/>
      <c r="AT127" s="1037"/>
      <c r="AU127" s="262"/>
      <c r="AV127" s="262"/>
      <c r="AW127" s="262"/>
      <c r="AX127" s="1105" t="s">
        <v>479</v>
      </c>
      <c r="AY127" s="1106"/>
      <c r="AZ127" s="1106"/>
      <c r="BA127" s="1106"/>
      <c r="BB127" s="1106"/>
      <c r="BC127" s="1106"/>
      <c r="BD127" s="1106"/>
      <c r="BE127" s="1107"/>
      <c r="BF127" s="1108" t="s">
        <v>480</v>
      </c>
      <c r="BG127" s="1106"/>
      <c r="BH127" s="1106"/>
      <c r="BI127" s="1106"/>
      <c r="BJ127" s="1106"/>
      <c r="BK127" s="1106"/>
      <c r="BL127" s="1107"/>
      <c r="BM127" s="1108" t="s">
        <v>481</v>
      </c>
      <c r="BN127" s="1106"/>
      <c r="BO127" s="1106"/>
      <c r="BP127" s="1106"/>
      <c r="BQ127" s="1106"/>
      <c r="BR127" s="1106"/>
      <c r="BS127" s="1107"/>
      <c r="BT127" s="1108" t="s">
        <v>482</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483</v>
      </c>
      <c r="CQ127" s="1023"/>
      <c r="CR127" s="1023"/>
      <c r="CS127" s="1023"/>
      <c r="CT127" s="1023"/>
      <c r="CU127" s="1023"/>
      <c r="CV127" s="1023"/>
      <c r="CW127" s="1023"/>
      <c r="CX127" s="1023"/>
      <c r="CY127" s="1023"/>
      <c r="CZ127" s="1023"/>
      <c r="DA127" s="1023"/>
      <c r="DB127" s="1023"/>
      <c r="DC127" s="1023"/>
      <c r="DD127" s="1023"/>
      <c r="DE127" s="1023"/>
      <c r="DF127" s="1024"/>
      <c r="DG127" s="992" t="s">
        <v>379</v>
      </c>
      <c r="DH127" s="993"/>
      <c r="DI127" s="993"/>
      <c r="DJ127" s="993"/>
      <c r="DK127" s="993"/>
      <c r="DL127" s="993" t="s">
        <v>379</v>
      </c>
      <c r="DM127" s="993"/>
      <c r="DN127" s="993"/>
      <c r="DO127" s="993"/>
      <c r="DP127" s="993"/>
      <c r="DQ127" s="993" t="s">
        <v>379</v>
      </c>
      <c r="DR127" s="993"/>
      <c r="DS127" s="993"/>
      <c r="DT127" s="993"/>
      <c r="DU127" s="993"/>
      <c r="DV127" s="994" t="s">
        <v>379</v>
      </c>
      <c r="DW127" s="994"/>
      <c r="DX127" s="994"/>
      <c r="DY127" s="994"/>
      <c r="DZ127" s="995"/>
    </row>
    <row r="128" spans="1:130" s="226" customFormat="1" ht="26.25" customHeight="1" thickBot="1" x14ac:dyDescent="0.2">
      <c r="A128" s="1116" t="s">
        <v>484</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485</v>
      </c>
      <c r="X128" s="1118"/>
      <c r="Y128" s="1118"/>
      <c r="Z128" s="1119"/>
      <c r="AA128" s="1120">
        <v>299159</v>
      </c>
      <c r="AB128" s="1121"/>
      <c r="AC128" s="1121"/>
      <c r="AD128" s="1121"/>
      <c r="AE128" s="1122"/>
      <c r="AF128" s="1123">
        <v>372266</v>
      </c>
      <c r="AG128" s="1121"/>
      <c r="AH128" s="1121"/>
      <c r="AI128" s="1121"/>
      <c r="AJ128" s="1122"/>
      <c r="AK128" s="1123">
        <v>453550</v>
      </c>
      <c r="AL128" s="1121"/>
      <c r="AM128" s="1121"/>
      <c r="AN128" s="1121"/>
      <c r="AO128" s="1122"/>
      <c r="AP128" s="1124"/>
      <c r="AQ128" s="1125"/>
      <c r="AR128" s="1125"/>
      <c r="AS128" s="1125"/>
      <c r="AT128" s="1126"/>
      <c r="AU128" s="262"/>
      <c r="AV128" s="262"/>
      <c r="AW128" s="262"/>
      <c r="AX128" s="961" t="s">
        <v>486</v>
      </c>
      <c r="AY128" s="962"/>
      <c r="AZ128" s="962"/>
      <c r="BA128" s="962"/>
      <c r="BB128" s="962"/>
      <c r="BC128" s="962"/>
      <c r="BD128" s="962"/>
      <c r="BE128" s="963"/>
      <c r="BF128" s="1127" t="s">
        <v>379</v>
      </c>
      <c r="BG128" s="1128"/>
      <c r="BH128" s="1128"/>
      <c r="BI128" s="1128"/>
      <c r="BJ128" s="1128"/>
      <c r="BK128" s="1128"/>
      <c r="BL128" s="1129"/>
      <c r="BM128" s="1127">
        <v>13.04</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487</v>
      </c>
      <c r="CQ128" s="1110"/>
      <c r="CR128" s="1110"/>
      <c r="CS128" s="1110"/>
      <c r="CT128" s="1110"/>
      <c r="CU128" s="1110"/>
      <c r="CV128" s="1110"/>
      <c r="CW128" s="1110"/>
      <c r="CX128" s="1110"/>
      <c r="CY128" s="1110"/>
      <c r="CZ128" s="1110"/>
      <c r="DA128" s="1110"/>
      <c r="DB128" s="1110"/>
      <c r="DC128" s="1110"/>
      <c r="DD128" s="1110"/>
      <c r="DE128" s="1110"/>
      <c r="DF128" s="1111"/>
      <c r="DG128" s="1112">
        <v>53828</v>
      </c>
      <c r="DH128" s="1113"/>
      <c r="DI128" s="1113"/>
      <c r="DJ128" s="1113"/>
      <c r="DK128" s="1113"/>
      <c r="DL128" s="1113">
        <v>190609</v>
      </c>
      <c r="DM128" s="1113"/>
      <c r="DN128" s="1113"/>
      <c r="DO128" s="1113"/>
      <c r="DP128" s="1113"/>
      <c r="DQ128" s="1113">
        <v>91605</v>
      </c>
      <c r="DR128" s="1113"/>
      <c r="DS128" s="1113"/>
      <c r="DT128" s="1113"/>
      <c r="DU128" s="1113"/>
      <c r="DV128" s="1114">
        <v>0.9</v>
      </c>
      <c r="DW128" s="1114"/>
      <c r="DX128" s="1114"/>
      <c r="DY128" s="1114"/>
      <c r="DZ128" s="1115"/>
    </row>
    <row r="129" spans="1:131" s="226" customFormat="1" ht="26.25" customHeight="1" x14ac:dyDescent="0.15">
      <c r="A129" s="1003" t="s">
        <v>101</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488</v>
      </c>
      <c r="X129" s="1147"/>
      <c r="Y129" s="1147"/>
      <c r="Z129" s="1148"/>
      <c r="AA129" s="1031">
        <v>12138752</v>
      </c>
      <c r="AB129" s="1032"/>
      <c r="AC129" s="1032"/>
      <c r="AD129" s="1032"/>
      <c r="AE129" s="1033"/>
      <c r="AF129" s="1034">
        <v>12084345</v>
      </c>
      <c r="AG129" s="1032"/>
      <c r="AH129" s="1032"/>
      <c r="AI129" s="1032"/>
      <c r="AJ129" s="1033"/>
      <c r="AK129" s="1034">
        <v>12130292</v>
      </c>
      <c r="AL129" s="1032"/>
      <c r="AM129" s="1032"/>
      <c r="AN129" s="1032"/>
      <c r="AO129" s="1033"/>
      <c r="AP129" s="1149"/>
      <c r="AQ129" s="1150"/>
      <c r="AR129" s="1150"/>
      <c r="AS129" s="1150"/>
      <c r="AT129" s="1151"/>
      <c r="AU129" s="264"/>
      <c r="AV129" s="264"/>
      <c r="AW129" s="264"/>
      <c r="AX129" s="1140" t="s">
        <v>489</v>
      </c>
      <c r="AY129" s="1023"/>
      <c r="AZ129" s="1023"/>
      <c r="BA129" s="1023"/>
      <c r="BB129" s="1023"/>
      <c r="BC129" s="1023"/>
      <c r="BD129" s="1023"/>
      <c r="BE129" s="1024"/>
      <c r="BF129" s="1141" t="s">
        <v>121</v>
      </c>
      <c r="BG129" s="1142"/>
      <c r="BH129" s="1142"/>
      <c r="BI129" s="1142"/>
      <c r="BJ129" s="1142"/>
      <c r="BK129" s="1142"/>
      <c r="BL129" s="1143"/>
      <c r="BM129" s="1141">
        <v>18.04</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3" t="s">
        <v>490</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491</v>
      </c>
      <c r="X130" s="1147"/>
      <c r="Y130" s="1147"/>
      <c r="Z130" s="1148"/>
      <c r="AA130" s="1031">
        <v>2181311</v>
      </c>
      <c r="AB130" s="1032"/>
      <c r="AC130" s="1032"/>
      <c r="AD130" s="1032"/>
      <c r="AE130" s="1033"/>
      <c r="AF130" s="1034">
        <v>2207694</v>
      </c>
      <c r="AG130" s="1032"/>
      <c r="AH130" s="1032"/>
      <c r="AI130" s="1032"/>
      <c r="AJ130" s="1033"/>
      <c r="AK130" s="1034">
        <v>2206732</v>
      </c>
      <c r="AL130" s="1032"/>
      <c r="AM130" s="1032"/>
      <c r="AN130" s="1032"/>
      <c r="AO130" s="1033"/>
      <c r="AP130" s="1149"/>
      <c r="AQ130" s="1150"/>
      <c r="AR130" s="1150"/>
      <c r="AS130" s="1150"/>
      <c r="AT130" s="1151"/>
      <c r="AU130" s="264"/>
      <c r="AV130" s="264"/>
      <c r="AW130" s="264"/>
      <c r="AX130" s="1140" t="s">
        <v>492</v>
      </c>
      <c r="AY130" s="1023"/>
      <c r="AZ130" s="1023"/>
      <c r="BA130" s="1023"/>
      <c r="BB130" s="1023"/>
      <c r="BC130" s="1023"/>
      <c r="BD130" s="1023"/>
      <c r="BE130" s="1024"/>
      <c r="BF130" s="1177">
        <v>9.6</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493</v>
      </c>
      <c r="X131" s="1185"/>
      <c r="Y131" s="1185"/>
      <c r="Z131" s="1186"/>
      <c r="AA131" s="1078">
        <v>9957441</v>
      </c>
      <c r="AB131" s="1057"/>
      <c r="AC131" s="1057"/>
      <c r="AD131" s="1057"/>
      <c r="AE131" s="1058"/>
      <c r="AF131" s="1056">
        <v>9876651</v>
      </c>
      <c r="AG131" s="1057"/>
      <c r="AH131" s="1057"/>
      <c r="AI131" s="1057"/>
      <c r="AJ131" s="1058"/>
      <c r="AK131" s="1056">
        <v>9923560</v>
      </c>
      <c r="AL131" s="1057"/>
      <c r="AM131" s="1057"/>
      <c r="AN131" s="1057"/>
      <c r="AO131" s="1058"/>
      <c r="AP131" s="1187"/>
      <c r="AQ131" s="1188"/>
      <c r="AR131" s="1188"/>
      <c r="AS131" s="1188"/>
      <c r="AT131" s="1189"/>
      <c r="AU131" s="264"/>
      <c r="AV131" s="264"/>
      <c r="AW131" s="264"/>
      <c r="AX131" s="1159" t="s">
        <v>494</v>
      </c>
      <c r="AY131" s="1110"/>
      <c r="AZ131" s="1110"/>
      <c r="BA131" s="1110"/>
      <c r="BB131" s="1110"/>
      <c r="BC131" s="1110"/>
      <c r="BD131" s="1110"/>
      <c r="BE131" s="1111"/>
      <c r="BF131" s="1160">
        <v>8.9</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6" t="s">
        <v>495</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496</v>
      </c>
      <c r="W132" s="1170"/>
      <c r="X132" s="1170"/>
      <c r="Y132" s="1170"/>
      <c r="Z132" s="1171"/>
      <c r="AA132" s="1172">
        <v>11.27525636</v>
      </c>
      <c r="AB132" s="1173"/>
      <c r="AC132" s="1173"/>
      <c r="AD132" s="1173"/>
      <c r="AE132" s="1174"/>
      <c r="AF132" s="1175">
        <v>10.833277389999999</v>
      </c>
      <c r="AG132" s="1173"/>
      <c r="AH132" s="1173"/>
      <c r="AI132" s="1173"/>
      <c r="AJ132" s="1174"/>
      <c r="AK132" s="1175">
        <v>6.7382402150000003</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497</v>
      </c>
      <c r="W133" s="1153"/>
      <c r="X133" s="1153"/>
      <c r="Y133" s="1153"/>
      <c r="Z133" s="1154"/>
      <c r="AA133" s="1155">
        <v>11</v>
      </c>
      <c r="AB133" s="1156"/>
      <c r="AC133" s="1156"/>
      <c r="AD133" s="1156"/>
      <c r="AE133" s="1157"/>
      <c r="AF133" s="1155">
        <v>10.5</v>
      </c>
      <c r="AG133" s="1156"/>
      <c r="AH133" s="1156"/>
      <c r="AI133" s="1156"/>
      <c r="AJ133" s="1157"/>
      <c r="AK133" s="1155">
        <v>9.6</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abfHktPRojI2DsFRo82vDJiUwClkX6aYTTEHYwNpqTWY/0kTL2hJy1BVZvnapF8mKyMDZRPnz9sVJZYtgtuQA==" saltValue="VTz0qtqu22HA/rDBcIuQ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A12aOV02HU3c2kDYmZ/vamnXtVy5rCBgA0awCpYYlHje/KYDa7enjgmifVUL439rHnsviAIKCyvcaeiJn30vA==" saltValue="hkUrfyj5U7Gg2AgC4XdN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vnsnrW6sG0NJn+2V7L+e8qyKV9mzhZ40/pqyUs1BBqlKYv2CHM3Jka/O/Rk+8VjJSxCRf+kUO+sje1rzuZpGg==" saltValue="IaSrEdbRwSMtnseU6sUk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506</v>
      </c>
      <c r="AL9" s="1196"/>
      <c r="AM9" s="1196"/>
      <c r="AN9" s="1197"/>
      <c r="AO9" s="292">
        <v>3522254</v>
      </c>
      <c r="AP9" s="292">
        <v>64189</v>
      </c>
      <c r="AQ9" s="293">
        <v>57316</v>
      </c>
      <c r="AR9" s="294">
        <v>12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507</v>
      </c>
      <c r="AL10" s="1196"/>
      <c r="AM10" s="1196"/>
      <c r="AN10" s="1197"/>
      <c r="AO10" s="295">
        <v>39421</v>
      </c>
      <c r="AP10" s="295">
        <v>718</v>
      </c>
      <c r="AQ10" s="296">
        <v>3762</v>
      </c>
      <c r="AR10" s="297">
        <v>-80.900000000000006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508</v>
      </c>
      <c r="AL11" s="1196"/>
      <c r="AM11" s="1196"/>
      <c r="AN11" s="1197"/>
      <c r="AO11" s="295">
        <v>421131</v>
      </c>
      <c r="AP11" s="295">
        <v>7675</v>
      </c>
      <c r="AQ11" s="296">
        <v>6408</v>
      </c>
      <c r="AR11" s="297">
        <v>19.8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509</v>
      </c>
      <c r="AL12" s="1196"/>
      <c r="AM12" s="1196"/>
      <c r="AN12" s="1197"/>
      <c r="AO12" s="295">
        <v>223781</v>
      </c>
      <c r="AP12" s="295">
        <v>4078</v>
      </c>
      <c r="AQ12" s="296">
        <v>891</v>
      </c>
      <c r="AR12" s="297">
        <v>357.7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510</v>
      </c>
      <c r="AL13" s="1196"/>
      <c r="AM13" s="1196"/>
      <c r="AN13" s="1197"/>
      <c r="AO13" s="295" t="s">
        <v>511</v>
      </c>
      <c r="AP13" s="295" t="s">
        <v>511</v>
      </c>
      <c r="AQ13" s="296">
        <v>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512</v>
      </c>
      <c r="AL14" s="1196"/>
      <c r="AM14" s="1196"/>
      <c r="AN14" s="1197"/>
      <c r="AO14" s="295">
        <v>256224</v>
      </c>
      <c r="AP14" s="295">
        <v>4669</v>
      </c>
      <c r="AQ14" s="296">
        <v>2694</v>
      </c>
      <c r="AR14" s="297">
        <v>73.3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513</v>
      </c>
      <c r="AL15" s="1196"/>
      <c r="AM15" s="1196"/>
      <c r="AN15" s="1197"/>
      <c r="AO15" s="295">
        <v>6678</v>
      </c>
      <c r="AP15" s="295">
        <v>122</v>
      </c>
      <c r="AQ15" s="296">
        <v>1362</v>
      </c>
      <c r="AR15" s="297">
        <v>-91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514</v>
      </c>
      <c r="AL16" s="1199"/>
      <c r="AM16" s="1199"/>
      <c r="AN16" s="1200"/>
      <c r="AO16" s="295">
        <v>-343729</v>
      </c>
      <c r="AP16" s="295">
        <v>-6264</v>
      </c>
      <c r="AQ16" s="296">
        <v>-4530</v>
      </c>
      <c r="AR16" s="297">
        <v>38.299999999999997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177</v>
      </c>
      <c r="AL17" s="1199"/>
      <c r="AM17" s="1199"/>
      <c r="AN17" s="1200"/>
      <c r="AO17" s="295">
        <v>4125760</v>
      </c>
      <c r="AP17" s="295">
        <v>75187</v>
      </c>
      <c r="AQ17" s="296">
        <v>67903</v>
      </c>
      <c r="AR17" s="297">
        <v>10.7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519</v>
      </c>
      <c r="AL21" s="1191"/>
      <c r="AM21" s="1191"/>
      <c r="AN21" s="1192"/>
      <c r="AO21" s="307">
        <v>6.89</v>
      </c>
      <c r="AP21" s="308">
        <v>6.2</v>
      </c>
      <c r="AQ21" s="309">
        <v>0.69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520</v>
      </c>
      <c r="AL22" s="1191"/>
      <c r="AM22" s="1191"/>
      <c r="AN22" s="1192"/>
      <c r="AO22" s="312">
        <v>97.2</v>
      </c>
      <c r="AP22" s="313">
        <v>98.7</v>
      </c>
      <c r="AQ22" s="314">
        <v>-1.5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525</v>
      </c>
      <c r="AL32" s="1207"/>
      <c r="AM32" s="1207"/>
      <c r="AN32" s="1208"/>
      <c r="AO32" s="322">
        <v>2219034</v>
      </c>
      <c r="AP32" s="322">
        <v>40439</v>
      </c>
      <c r="AQ32" s="323">
        <v>34720</v>
      </c>
      <c r="AR32" s="324">
        <v>16.5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526</v>
      </c>
      <c r="AL33" s="1207"/>
      <c r="AM33" s="1207"/>
      <c r="AN33" s="1208"/>
      <c r="AO33" s="322" t="s">
        <v>511</v>
      </c>
      <c r="AP33" s="322" t="s">
        <v>511</v>
      </c>
      <c r="AQ33" s="323">
        <v>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527</v>
      </c>
      <c r="AL34" s="1207"/>
      <c r="AM34" s="1207"/>
      <c r="AN34" s="1208"/>
      <c r="AO34" s="322" t="s">
        <v>511</v>
      </c>
      <c r="AP34" s="322" t="s">
        <v>511</v>
      </c>
      <c r="AQ34" s="323">
        <v>22</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528</v>
      </c>
      <c r="AL35" s="1207"/>
      <c r="AM35" s="1207"/>
      <c r="AN35" s="1208"/>
      <c r="AO35" s="322">
        <v>1088967</v>
      </c>
      <c r="AP35" s="322">
        <v>19845</v>
      </c>
      <c r="AQ35" s="323">
        <v>9232</v>
      </c>
      <c r="AR35" s="324">
        <v>115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529</v>
      </c>
      <c r="AL36" s="1207"/>
      <c r="AM36" s="1207"/>
      <c r="AN36" s="1208"/>
      <c r="AO36" s="322">
        <v>14101</v>
      </c>
      <c r="AP36" s="322">
        <v>257</v>
      </c>
      <c r="AQ36" s="323">
        <v>2017</v>
      </c>
      <c r="AR36" s="324">
        <v>-87.3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530</v>
      </c>
      <c r="AL37" s="1207"/>
      <c r="AM37" s="1207"/>
      <c r="AN37" s="1208"/>
      <c r="AO37" s="322">
        <v>6853</v>
      </c>
      <c r="AP37" s="322">
        <v>125</v>
      </c>
      <c r="AQ37" s="323">
        <v>1146</v>
      </c>
      <c r="AR37" s="324">
        <v>-89.1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531</v>
      </c>
      <c r="AL38" s="1210"/>
      <c r="AM38" s="1210"/>
      <c r="AN38" s="1211"/>
      <c r="AO38" s="325" t="s">
        <v>511</v>
      </c>
      <c r="AP38" s="325" t="s">
        <v>511</v>
      </c>
      <c r="AQ38" s="326">
        <v>1</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532</v>
      </c>
      <c r="AL39" s="1210"/>
      <c r="AM39" s="1210"/>
      <c r="AN39" s="1211"/>
      <c r="AO39" s="322">
        <v>-453550</v>
      </c>
      <c r="AP39" s="322">
        <v>-8265</v>
      </c>
      <c r="AQ39" s="323">
        <v>-6713</v>
      </c>
      <c r="AR39" s="324">
        <v>23.1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533</v>
      </c>
      <c r="AL40" s="1207"/>
      <c r="AM40" s="1207"/>
      <c r="AN40" s="1208"/>
      <c r="AO40" s="322">
        <v>-2206732</v>
      </c>
      <c r="AP40" s="322">
        <v>-40215</v>
      </c>
      <c r="AQ40" s="323">
        <v>-28519</v>
      </c>
      <c r="AR40" s="324">
        <v>41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292</v>
      </c>
      <c r="AL41" s="1213"/>
      <c r="AM41" s="1213"/>
      <c r="AN41" s="1214"/>
      <c r="AO41" s="322">
        <v>668673</v>
      </c>
      <c r="AP41" s="322">
        <v>12186</v>
      </c>
      <c r="AQ41" s="323">
        <v>11906</v>
      </c>
      <c r="AR41" s="324">
        <v>2.4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501</v>
      </c>
      <c r="AN49" s="1203" t="s">
        <v>537</v>
      </c>
      <c r="AO49" s="1204"/>
      <c r="AP49" s="1204"/>
      <c r="AQ49" s="1204"/>
      <c r="AR49" s="120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7230651</v>
      </c>
      <c r="AN51" s="344">
        <v>128531</v>
      </c>
      <c r="AO51" s="345">
        <v>635.70000000000005</v>
      </c>
      <c r="AP51" s="346">
        <v>62256</v>
      </c>
      <c r="AQ51" s="347">
        <v>71.099999999999994</v>
      </c>
      <c r="AR51" s="348">
        <v>564.6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543725</v>
      </c>
      <c r="AN52" s="352">
        <v>9665</v>
      </c>
      <c r="AO52" s="353">
        <v>67.900000000000006</v>
      </c>
      <c r="AP52" s="354">
        <v>24482</v>
      </c>
      <c r="AQ52" s="355">
        <v>28.5</v>
      </c>
      <c r="AR52" s="356">
        <v>39.4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11364016</v>
      </c>
      <c r="AN53" s="344">
        <v>202922</v>
      </c>
      <c r="AO53" s="345">
        <v>57.9</v>
      </c>
      <c r="AP53" s="346">
        <v>53896</v>
      </c>
      <c r="AQ53" s="347">
        <v>-13.4</v>
      </c>
      <c r="AR53" s="348">
        <v>71.3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444064</v>
      </c>
      <c r="AN54" s="352">
        <v>7929</v>
      </c>
      <c r="AO54" s="353">
        <v>-18</v>
      </c>
      <c r="AP54" s="354">
        <v>20608</v>
      </c>
      <c r="AQ54" s="355">
        <v>-15.8</v>
      </c>
      <c r="AR54" s="356">
        <v>-2.2000000000000002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11566942</v>
      </c>
      <c r="AN55" s="344">
        <v>208391</v>
      </c>
      <c r="AO55" s="345">
        <v>2.7</v>
      </c>
      <c r="AP55" s="346">
        <v>47278</v>
      </c>
      <c r="AQ55" s="347">
        <v>-12.3</v>
      </c>
      <c r="AR55" s="348">
        <v>15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219211</v>
      </c>
      <c r="AN56" s="352">
        <v>3949</v>
      </c>
      <c r="AO56" s="353">
        <v>-50.2</v>
      </c>
      <c r="AP56" s="354">
        <v>24096</v>
      </c>
      <c r="AQ56" s="355">
        <v>16.899999999999999</v>
      </c>
      <c r="AR56" s="356">
        <v>-67.099999999999994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13387349</v>
      </c>
      <c r="AN57" s="344">
        <v>242380</v>
      </c>
      <c r="AO57" s="345">
        <v>16.3</v>
      </c>
      <c r="AP57" s="346">
        <v>44504</v>
      </c>
      <c r="AQ57" s="347">
        <v>-5.9</v>
      </c>
      <c r="AR57" s="348">
        <v>22.2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318505</v>
      </c>
      <c r="AN58" s="352">
        <v>5767</v>
      </c>
      <c r="AO58" s="353">
        <v>46</v>
      </c>
      <c r="AP58" s="354">
        <v>25876</v>
      </c>
      <c r="AQ58" s="355">
        <v>7.4</v>
      </c>
      <c r="AR58" s="356">
        <v>38.6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5545728</v>
      </c>
      <c r="AN59" s="344">
        <v>101065</v>
      </c>
      <c r="AO59" s="345">
        <v>-58.3</v>
      </c>
      <c r="AP59" s="346">
        <v>47820</v>
      </c>
      <c r="AQ59" s="347">
        <v>7.5</v>
      </c>
      <c r="AR59" s="348">
        <v>-65.8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295486</v>
      </c>
      <c r="AN60" s="352">
        <v>5385</v>
      </c>
      <c r="AO60" s="353">
        <v>-6.6</v>
      </c>
      <c r="AP60" s="354">
        <v>25855</v>
      </c>
      <c r="AQ60" s="355">
        <v>-0.1</v>
      </c>
      <c r="AR60" s="356">
        <v>-6.5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9818937</v>
      </c>
      <c r="AN61" s="359">
        <v>176658</v>
      </c>
      <c r="AO61" s="360">
        <v>130.9</v>
      </c>
      <c r="AP61" s="361">
        <v>51151</v>
      </c>
      <c r="AQ61" s="362">
        <v>9.4</v>
      </c>
      <c r="AR61" s="348">
        <v>121.5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364198</v>
      </c>
      <c r="AN62" s="352">
        <v>6539</v>
      </c>
      <c r="AO62" s="353">
        <v>7.8</v>
      </c>
      <c r="AP62" s="354">
        <v>24183</v>
      </c>
      <c r="AQ62" s="355">
        <v>7.4</v>
      </c>
      <c r="AR62" s="356">
        <v>0.4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JhFmoTliwqdiOON28geetJCWRNKJpQbCAsPL50oM7TBtcXNXfN1/7hCWhU9/nTYoZm+PZWHEIkkXoIuMaVfA==" saltValue="lZ3AwGn93RuieEoYjUbK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DblVo+QmoYWUe8Nz0vwL+6nqXS3FP5LmndUVm7Gz3GO8ScVB2W+Lr5Qt9499YkFgo5M4PMlpONHupGMZqRhLA==" saltValue="7g7d4CB5ChLzk67lEr7d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NBbUHGyftpLKDaG2F1Qt8Mkeb2Qhy2k+GJHnuwFXSpZy38uhjU7jIlxp7jZE4q39Vp2ZCNWoRp12FKRZcniXQ==" saltValue="JdETXHZF1kVvpxm2ughP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5" t="s">
        <v>3</v>
      </c>
      <c r="D47" s="1215"/>
      <c r="E47" s="1216"/>
      <c r="F47" s="11">
        <v>8.41</v>
      </c>
      <c r="G47" s="12">
        <v>9.06</v>
      </c>
      <c r="H47" s="12">
        <v>14.7</v>
      </c>
      <c r="I47" s="12">
        <v>14.79</v>
      </c>
      <c r="J47" s="13">
        <v>14.88</v>
      </c>
    </row>
    <row r="48" spans="2:10" ht="57.75" customHeight="1" x14ac:dyDescent="0.15">
      <c r="B48" s="14"/>
      <c r="C48" s="1217" t="s">
        <v>4</v>
      </c>
      <c r="D48" s="1217"/>
      <c r="E48" s="1218"/>
      <c r="F48" s="15">
        <v>11.47</v>
      </c>
      <c r="G48" s="16">
        <v>12.25</v>
      </c>
      <c r="H48" s="16">
        <v>17.55</v>
      </c>
      <c r="I48" s="16">
        <v>6.87</v>
      </c>
      <c r="J48" s="17">
        <v>6.49</v>
      </c>
    </row>
    <row r="49" spans="2:10" ht="57.75" customHeight="1" thickBot="1" x14ac:dyDescent="0.2">
      <c r="B49" s="18"/>
      <c r="C49" s="1219" t="s">
        <v>5</v>
      </c>
      <c r="D49" s="1219"/>
      <c r="E49" s="1220"/>
      <c r="F49" s="19">
        <v>2.0299999999999998</v>
      </c>
      <c r="G49" s="20" t="s">
        <v>558</v>
      </c>
      <c r="H49" s="20">
        <v>4.97</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jJn7jOObED2YV8OW65wDcPS16F7/W5rQNWWuupeNAV2kpsHo8v64ZvC0l9RSnVEy5uLpA1IcHPz3QjN/kTx7Q==" saltValue="zqF7nZPVhF8ukeyZnPbV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2019-09-05T04:44:40Z</cp:lastPrinted>
  <dcterms:created xsi:type="dcterms:W3CDTF">2019-02-14T01:25:25Z</dcterms:created>
  <dcterms:modified xsi:type="dcterms:W3CDTF">2019-10-30T23:50:58Z</dcterms:modified>
  <cp:category/>
</cp:coreProperties>
</file>