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6 利府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U35" i="10" s="1"/>
  <c r="U36" i="10" s="1"/>
  <c r="C34" i="10"/>
  <c r="AM34" i="10" l="1"/>
  <c r="BW34" i="10" s="1"/>
  <c r="BW35" i="10" s="1"/>
  <c r="BW36" i="10" s="1"/>
  <c r="BW37" i="10" s="1"/>
  <c r="BW38" i="10" s="1"/>
  <c r="BW39" i="10" s="1"/>
  <c r="BW40"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<sst xmlns="http://schemas.openxmlformats.org/spreadsheetml/2006/main" count="1083" uniqueCount="587">
  <si>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</si>
  <si>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</si>
  <si>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</si>
  <si>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</si>
  <si>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</si>
  <si>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</si>
  <si>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</si>
  <si>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</si>
  <si>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</si>
  <si>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</si>
  <si>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</si>
  <si>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</si>
  <si>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</si>
  <si>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</si>
  <si>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</si>
  <si>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</si>
  <si>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</si>
  <si>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</si>
  <si>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</si>
  <si>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</si>
  <si>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</si>
  <si>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</si>
  <si>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</si>
  <si>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</si>
  <si>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</si>
  <si>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</si>
  <si>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</si>
  <si>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</si>
  <si>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</si>
  <si>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</si>
  <si>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</si>
  <si>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</si>
  <si>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</si>
  <si>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</si>
  <si>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</si>
  <si>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</si>
  <si>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</si>
  <si>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</si>
  <si>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</si>
  <si>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</si>
  <si>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</si>
  <si>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</si>
  <si>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</si>
  <si>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</si>
  <si>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</si>
  <si>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</si>
  <si>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</si>
  <si>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</si>
  <si>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</si>
  <si>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</si>
  <si>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</si>
  <si>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</si>
  <si>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</si>
  <si>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</si>
  <si>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</si>
  <si>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</si>
  <si>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</si>
  <si>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</si>
  <si>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</si>
  <si>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</si>
  <si>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</si>
  <si>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</si>
  <si>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</si>
  <si>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</si>
  <si>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</si>
  <si>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</si>
  <si>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</si>
  <si>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</si>
  <si>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</si>
  <si>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</si>
  <si>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</si>
  <si>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</si>
  <si>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</si>
  <si>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</si>
  <si>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</si>
  <si>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</si>
  <si>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</si>
  <si>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</si>
  <si>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</si>
  <si>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</si>
  <si>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</si>
  <si>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</si>
  <si>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</si>
  <si>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</si>
  <si>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</si>
  <si>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</si>
  <si>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</si>
  <si>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</si>
  <si>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</si>
  <si>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</si>
  <si>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</si>
  <si>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</si>
  <si>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</si>
  <si>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</si>
  <si>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</si>
  <si>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</si>
  <si>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</si>
  <si>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</si>
  <si>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</si>
  <si>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</si>
  <si>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</si>
  <si>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</si>
  <si>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</si>
  <si>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</si>
  <si>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</si>
  <si>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</si>
  <si>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</si>
  <si>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</si>
  <si>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</si>
  <si>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</si>
  <si>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</si>
  <si>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</si>
  <si>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</si>
  <si>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</si>
  <si>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</si>
  <si>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</si>
  <si>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</si>
  <si>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</si>
  <si>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</si>
  <si>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</si>
  <si>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</si>
  <si>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</si>
  <si>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</si>
  <si>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</si>
  <si>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</si>
  <si>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</si>
  <si>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</si>
  <si>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</si>
  <si>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</si>
  <si>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</si>
  <si>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</si>
  <si>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</si>
  <si>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</si>
  <si>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</si>
  <si>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</si>
  <si>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</si>
  <si>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</si>
  <si>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</si>
  <si>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</si>
  <si>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</si>
  <si>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</si>
  <si>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</si>
  <si>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</si>
  <si>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</si>
  <si>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</si>
  <si>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</si>
  <si>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</si>
  <si>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</si>
  <si>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</si>
  <si>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</si>
  <si>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</si>
  <si>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</si>
  <si>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</si>
  <si>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</si>
  <si>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</si>
  <si>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</si>
  <si>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</si>
  <si>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</si>
  <si>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</si>
  <si>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</si>
  <si>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</si>
  <si>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</si>
  <si>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</si>
  <si>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</si>
  <si>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</si>
  <si>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</si>
  <si>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</si>
  <si>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</si>
  <si>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</si>
  <si>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</si>
  <si>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</si>
  <si>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</si>
  <si>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</si>
  <si>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</si>
  <si>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</si>
  <si>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</si>
  <si>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</si>
  <si>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</si>
  <si>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</si>
  <si>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</si>
  <si>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</si>
  <si>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</si>
  <si>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</si>
  <si>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</si>
  <si>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</si>
  <si>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</si>
  <si>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</si>
  <si>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</si>
  <si>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</si>
  <si>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</si>
  <si>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</si>
  <si>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</si>
  <si>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</si>
  <si>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</si>
  <si>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</si>
  <si>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</si>
  <si>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</si>
  <si>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</si>
  <si>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</si>
  <si>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</si>
  <si>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</si>
  <si>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</si>
  <si>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</si>
  <si>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</si>
  <si>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宮城県利府町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</si>
  <si>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</si>
  <si>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</si>
  <si>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</si>
  <si>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</si>
  <si>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</si>
  <si>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</si>
  <si>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</si>
  <si>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</si>
  <si>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</si>
  <si>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</si>
  <si>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</si>
  <si>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</si>
  <si>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</si>
  <si>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</si>
  <si>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</si>
  <si>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</si>
  <si>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</si>
  <si>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</si>
  <si>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</si>
  <si>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</si>
  <si>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</si>
  <si>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</si>
  <si>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</si>
  <si>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</si>
  <si>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</si>
  <si>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</si>
  <si>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</si>
  <si>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</si>
  <si>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</si>
  <si>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</si>
  <si>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</si>
  <si>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</si>
  <si>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</si>
  <si>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</si>
  <si>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</si>
  <si>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</si>
  <si>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</si>
  <si>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</si>
  <si>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</si>
  <si>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</si>
  <si>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</si>
  <si>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</si>
  <si>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</si>
  <si>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</si>
  <si>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</si>
  <si>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</si>
  <si>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</si>
  <si>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</si>
  <si>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</si>
  <si>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</si>
  <si>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</si>
  <si>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</si>
  <si>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</si>
  <si>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</si>
  <si>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</si>
  <si>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</si>
  <si>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</si>
  <si>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</si>
  <si>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</si>
  <si>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</si>
  <si>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</si>
  <si>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</si>
  <si>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</si>
  <si>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</si>
  <si>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</si>
  <si>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</si>
  <si>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</si>
  <si>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</si>
  <si>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</si>
  <si>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</si>
  <si>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</si>
  <si>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</si>
  <si>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</si>
  <si>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</si>
  <si>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</si>
  <si>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</si>
  <si>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</si>
  <si>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</si>
  <si>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</si>
  <si>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</si>
  <si>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</si>
  <si>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</si>
  <si>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</si>
  <si>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</si>
  <si>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</si>
  <si>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</si>
  <si>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</si>
  <si>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</si>
  <si>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</si>
  <si>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</si>
  <si>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</si>
  <si>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</si>
  <si>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</si>
  <si>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</si>
  <si>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</si>
  <si>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</si>
  <si>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</si>
  <si>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</si>
  <si>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</si>
  <si>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</si>
  <si>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</si>
  <si>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</si>
  <si>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</si>
  <si>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</si>
  <si>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</si>
  <si>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</si>
  <si>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</si>
  <si>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</si>
  <si>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</si>
  <si>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</si>
  <si>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</si>
  <si>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</si>
  <si>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</si>
  <si>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</si>
  <si>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</si>
  <si>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</si>
  <si>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</si>
  <si>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</si>
  <si>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</si>
  <si>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</si>
  <si>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</si>
  <si>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</si>
  <si>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</si>
  <si>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</si>
  <si>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</si>
  <si>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</si>
  <si>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</si>
  <si>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</si>
  <si>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</si>
  <si>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</si>
  <si>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</si>
  <si>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</si>
  <si>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</si>
  <si>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</si>
  <si>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</si>
  <si>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</si>
  <si>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</si>
  <si>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</si>
  <si>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</si>
  <si>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</si>
  <si>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</si>
  <si>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</si>
  <si>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</si>
  <si>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</si>
  <si>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</si>
  <si>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</si>
  <si>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</si>
  <si>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</si>
  <si>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</si>
  <si>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宮城県利府町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</si>
  <si>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</si>
  <si>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</si>
  <si>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</si>
  <si>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</si>
  <si>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</si>
  <si>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</si>
  <si>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</si>
  <si>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</si>
  <si>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</si>
  <si>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</si>
  <si>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</si>
  <si>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</si>
  <si>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</si>
  <si>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</si>
  <si>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</si>
  <si>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</si>
  <si>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</si>
  <si>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</si>
  <si>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</si>
  <si>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</si>
  <si>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</si>
  <si>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</si>
  <si>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</si>
  <si>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</si>
  <si>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</si>
  <si>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</si>
  <si>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</si>
  <si>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</si>
  <si>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</si>
  <si>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</si>
  <si>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</si>
  <si>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</si>
  <si>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</si>
  <si>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</si>
  <si>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</si>
  <si>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</si>
  <si>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</si>
  <si>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</si>
  <si>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</si>
  <si>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</si>
  <si>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</si>
  <si>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</si>
  <si>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</si>
  <si>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</si>
  <si>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</si>
  <si>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</si>
  <si>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</si>
  <si>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</si>
  <si>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</si>
  <si>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</si>
  <si>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</si>
  <si>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</si>
  <si>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</si>
  <si>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</si>
  <si>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</si>
  <si>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</si>
  <si>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</si>
  <si>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</si>
  <si>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</si>
  <si>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</si>
  <si>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</si>
  <si>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</si>
  <si>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</si>
  <si>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</si>
  <si>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</si>
  <si>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</si>
  <si>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</si>
  <si>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</si>
  <si>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</si>
  <si>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</si>
  <si>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</si>
  <si>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</si>
  <si>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</si>
  <si>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</si>
  <si>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</si>
  <si>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</si>
  <si>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</si>
  <si>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</si>
  <si>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</si>
  <si>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</si>
  <si>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</si>
  <si>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</si>
  <si>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</si>
  <si>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</si>
  <si>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</si>
  <si>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</si>
  <si>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</si>
  <si>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</si>
  <si>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</si>
  <si>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</si>
  <si>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</si>
  <si>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</si>
  <si>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</si>
  <si>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</si>
  <si>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</si>
  <si>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</si>
  <si>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</si>
  <si>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</si>
  <si>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</si>
  <si>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</si>
  <si>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</si>
  <si>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</si>
  <si>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</si>
  <si>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</si>
  <si>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</si>
  <si>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</si>
  <si>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</si>
  <si>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</si>
  <si>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</si>
  <si>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</si>
  <si>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</si>
  <si>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</si>
  <si>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</si>
  <si>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</si>
  <si>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</si>
  <si>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</si>
  <si>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</si>
  <si>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</si>
  <si>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</si>
  <si>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</si>
  <si>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</si>
  <si>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</si>
  <si>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</si>
  <si>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</si>
  <si>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</si>
  <si>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</si>
  <si>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</si>
  <si>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</si>
  <si>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</si>
  <si>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</si>
  <si>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</si>
  <si>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</si>
  <si>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</si>
  <si>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</si>
  <si>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</si>
  <si>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</si>
  <si>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</si>
  <si>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</si>
  <si>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</si>
  <si>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</si>
  <si>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</si>
  <si>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</si>
  <si>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</si>
  <si>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</si>
  <si>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</si>
  <si>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</si>
  <si>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</si>
  <si>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</si>
  <si>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</si>
  <si>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</si>
  <si>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</si>
  <si>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</si>
  <si>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</si>
  <si>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</si>
  <si>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</si>
  <si>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</si>
  <si>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</si>
  <si>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</si>
  <si>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</si>
  <si>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</si>
  <si>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</si>
  <si>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</si>
  <si>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</si>
  <si>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</si>
  <si>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</si>
  <si>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</si>
  <si>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</si>
  <si>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</si>
  <si>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</si>
  <si>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</si>
  <si>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</si>
  <si>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</si>
  <si>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</si>
  <si>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</si>
  <si>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</si>
  <si>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</si>
  <si>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</si>
  <si>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</si>
  <si>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</si>
  <si>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</si>
  <si>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</si>
  <si>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</si>
  <si>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</si>
  <si>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</si>
  <si>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</si>
  <si>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</si>
  <si>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</si>
  <si>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3.05</t>
  </si>
  <si>
    <t>▲ 4.24</t>
  </si>
  <si>
    <t>▲ 11.57</t>
  </si>
  <si>
    <t>▲ 7.92</t>
  </si>
  <si>
    <t>水道事業会計</t>
  </si>
  <si>
    <t>一般会計</t>
  </si>
  <si>
    <t>国民健康保険特別会計</t>
  </si>
  <si>
    <t>介護保険特別会計</t>
  </si>
  <si>
    <t>下水道特別会計</t>
  </si>
  <si>
    <t>後期高齢者医療特別会計</t>
  </si>
  <si>
    <t>町営墓地特別会計</t>
  </si>
  <si>
    <t>その他会計（赤字）</t>
  </si>
  <si>
    <t>その他会計（黒字）</t>
  </si>
  <si>
    <t>-</t>
    <phoneticPr fontId="11"/>
  </si>
  <si>
    <t>宮城東部衛生処理組合</t>
  </si>
  <si>
    <t>宮城県市町村職員退職手当組合</t>
  </si>
  <si>
    <t>宮城県市町村非常勤消防団員補償報償組合</t>
  </si>
  <si>
    <t>塩釜地区消防事務組合</t>
  </si>
  <si>
    <t>宮城県市町村自治振興センター</t>
  </si>
  <si>
    <t>宮城県後期高齢者医療広域連合</t>
  </si>
  <si>
    <t>宮城県後期高齢者医療事業会計</t>
    <rPh sb="10" eb="12">
      <t>ジギョウ</t>
    </rPh>
    <rPh sb="12" eb="14">
      <t>カイケイ</t>
    </rPh>
    <phoneticPr fontId="5"/>
  </si>
  <si>
    <t>株式会社まちづくり利府</t>
    <rPh sb="0" eb="4">
      <t>カブシキガイシャ</t>
    </rPh>
    <rPh sb="9" eb="11">
      <t>リフ</t>
    </rPh>
    <phoneticPr fontId="11"/>
  </si>
  <si>
    <t>-</t>
    <phoneticPr fontId="2"/>
  </si>
  <si>
    <t>-</t>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</si>
  <si>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</si>
  <si>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</si>
  <si>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</si>
  <si>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公共施設整備基金</t>
    <rPh sb="0" eb="2">
      <t>コウキョウ</t>
    </rPh>
    <rPh sb="2" eb="4">
      <t>シセツ</t>
    </rPh>
    <rPh sb="4" eb="6">
      <t>セイビ</t>
    </rPh>
    <rPh sb="6" eb="8">
      <t>キキン</t>
    </rPh>
    <phoneticPr fontId="11"/>
  </si>
  <si>
    <t>図書館建設基金</t>
    <rPh sb="0" eb="3">
      <t>トショカン</t>
    </rPh>
    <rPh sb="3" eb="5">
      <t>ケンセツ</t>
    </rPh>
    <rPh sb="5" eb="7">
      <t>キキン</t>
    </rPh>
    <phoneticPr fontId="11"/>
  </si>
  <si>
    <t>社会福祉基金</t>
    <rPh sb="0" eb="2">
      <t>シャカイ</t>
    </rPh>
    <rPh sb="2" eb="4">
      <t>フクシ</t>
    </rPh>
    <rPh sb="4" eb="6">
      <t>キキン</t>
    </rPh>
    <phoneticPr fontId="11"/>
  </si>
  <si>
    <t>町営霊園等管理運営基金</t>
    <rPh sb="0" eb="2">
      <t>チョウエイ</t>
    </rPh>
    <rPh sb="2" eb="4">
      <t>レイエン</t>
    </rPh>
    <rPh sb="4" eb="5">
      <t>トウ</t>
    </rPh>
    <rPh sb="5" eb="7">
      <t>カンリ</t>
    </rPh>
    <rPh sb="7" eb="9">
      <t>ウンエイ</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</si>
  <si>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</si>
  <si>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</si>
  <si>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</si>
  <si>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</si>
  <si>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</si>
  <si>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</si>
  <si>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</si>
  <si>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</si>
  <si>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</si>
  <si>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</si>
  <si>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</si>
  <si>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</si>
  <si>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将来負担比率については、類似団体と比較すると低い水準となっているものの、増加傾向である。主な要因としては、充当可能基金等の減少により、充当可能財源が大幅に減少したものと考えられる。
　一方で、有形固定資産減価償却率については、低下しており、類似団体と比較すると低い水準となっている。これは、公共施設等総合管理計画において、老朽化した施設等の改修が進んだものと考えれる。今後も計画的に老朽化対策に取り組み、維持管理に要する経費の減少に努めたい。</t>
    <rPh sb="1" eb="3">
      <t>ショウライ</t>
    </rPh>
    <rPh sb="3" eb="5">
      <t>フタン</t>
    </rPh>
    <rPh sb="5" eb="7">
      <t>ヒリツ</t>
    </rPh>
    <rPh sb="13" eb="15">
      <t>ルイジ</t>
    </rPh>
    <rPh sb="15" eb="17">
      <t>ダンタイ</t>
    </rPh>
    <rPh sb="18" eb="20">
      <t>ヒカク</t>
    </rPh>
    <rPh sb="23" eb="24">
      <t>ヒク</t>
    </rPh>
    <rPh sb="25" eb="27">
      <t>スイジュン</t>
    </rPh>
    <rPh sb="37" eb="39">
      <t>ゾウカ</t>
    </rPh>
    <rPh sb="39" eb="41">
      <t>ケイコウ</t>
    </rPh>
    <rPh sb="45" eb="46">
      <t>オモ</t>
    </rPh>
    <rPh sb="47" eb="49">
      <t>ヨウイン</t>
    </rPh>
    <rPh sb="85" eb="86">
      <t>カンガ</t>
    </rPh>
    <rPh sb="93" eb="95">
      <t>イッポウ</t>
    </rPh>
    <rPh sb="97" eb="99">
      <t>ユウケイ</t>
    </rPh>
    <rPh sb="99" eb="101">
      <t>コテイ</t>
    </rPh>
    <rPh sb="101" eb="103">
      <t>シサン</t>
    </rPh>
    <rPh sb="103" eb="105">
      <t>ゲンカ</t>
    </rPh>
    <rPh sb="105" eb="107">
      <t>ショウキャク</t>
    </rPh>
    <rPh sb="107" eb="108">
      <t>リツ</t>
    </rPh>
    <rPh sb="114" eb="116">
      <t>テイカ</t>
    </rPh>
    <rPh sb="121" eb="123">
      <t>ルイジ</t>
    </rPh>
    <rPh sb="123" eb="125">
      <t>ダンタイ</t>
    </rPh>
    <rPh sb="126" eb="128">
      <t>ヒカク</t>
    </rPh>
    <rPh sb="131" eb="132">
      <t>ヒク</t>
    </rPh>
    <rPh sb="133" eb="135">
      <t>スイジュン</t>
    </rPh>
    <rPh sb="146" eb="148">
      <t>コウキョウ</t>
    </rPh>
    <rPh sb="148" eb="150">
      <t>シセツ</t>
    </rPh>
    <rPh sb="150" eb="151">
      <t>トウ</t>
    </rPh>
    <rPh sb="151" eb="153">
      <t>ソウゴウ</t>
    </rPh>
    <rPh sb="153" eb="155">
      <t>カンリ</t>
    </rPh>
    <rPh sb="155" eb="157">
      <t>ケイカク</t>
    </rPh>
    <rPh sb="162" eb="165">
      <t>ロウキュウカ</t>
    </rPh>
    <rPh sb="167" eb="169">
      <t>シセツ</t>
    </rPh>
    <rPh sb="169" eb="170">
      <t>トウ</t>
    </rPh>
    <rPh sb="171" eb="173">
      <t>カイシュウ</t>
    </rPh>
    <rPh sb="174" eb="175">
      <t>スス</t>
    </rPh>
    <rPh sb="180" eb="181">
      <t>カンガ</t>
    </rPh>
    <rPh sb="185" eb="187">
      <t>コンゴ</t>
    </rPh>
    <rPh sb="188" eb="191">
      <t>ケイカクテキ</t>
    </rPh>
    <rPh sb="192" eb="195">
      <t>ロウキュウカ</t>
    </rPh>
    <rPh sb="195" eb="197">
      <t>タイサク</t>
    </rPh>
    <rPh sb="198" eb="199">
      <t>ト</t>
    </rPh>
    <rPh sb="200" eb="201">
      <t>ク</t>
    </rPh>
    <rPh sb="203" eb="205">
      <t>イジ</t>
    </rPh>
    <rPh sb="205" eb="207">
      <t>カンリ</t>
    </rPh>
    <rPh sb="208" eb="209">
      <t>ヨウ</t>
    </rPh>
    <rPh sb="211" eb="213">
      <t>ケイヒ</t>
    </rPh>
    <rPh sb="214" eb="216">
      <t>ゲンショウ</t>
    </rPh>
    <rPh sb="217" eb="218">
      <t>ツト</t>
    </rPh>
    <phoneticPr fontId="5"/>
  </si>
  <si>
    <t>　将来負担比率については、類似団体より低く、実質公債費比率については類似団体より高くなっている。主な要因として、急激な人口増加に対応するため、インフラ整備に伴う過去の借入が影響しているものと考えられるが、現在は、新規起債額の抑制により、計画的な償還が図られているため、比率は減少傾向にある。今後も、引き続き財政を圧迫することがないよう計画的な公債管理に努めていく。</t>
    <rPh sb="1" eb="3">
      <t>ショウライ</t>
    </rPh>
    <rPh sb="3" eb="5">
      <t>フタン</t>
    </rPh>
    <rPh sb="5" eb="7">
      <t>ヒリツ</t>
    </rPh>
    <rPh sb="13" eb="15">
      <t>ルイジ</t>
    </rPh>
    <rPh sb="15" eb="17">
      <t>ダンタイ</t>
    </rPh>
    <rPh sb="19" eb="20">
      <t>ヒク</t>
    </rPh>
    <rPh sb="22" eb="24">
      <t>ジッシツ</t>
    </rPh>
    <rPh sb="24" eb="26">
      <t>コウサイ</t>
    </rPh>
    <rPh sb="26" eb="27">
      <t>ヒ</t>
    </rPh>
    <rPh sb="27" eb="29">
      <t>ヒリツ</t>
    </rPh>
    <rPh sb="40" eb="41">
      <t>タカ</t>
    </rPh>
    <rPh sb="48" eb="49">
      <t>オモ</t>
    </rPh>
    <rPh sb="50" eb="52">
      <t>ヨウイン</t>
    </rPh>
    <rPh sb="56" eb="58">
      <t>キュウゲキ</t>
    </rPh>
    <rPh sb="59" eb="61">
      <t>ジンコウ</t>
    </rPh>
    <rPh sb="61" eb="63">
      <t>ゾウカ</t>
    </rPh>
    <rPh sb="64" eb="66">
      <t>タイオウ</t>
    </rPh>
    <rPh sb="75" eb="77">
      <t>セイビ</t>
    </rPh>
    <rPh sb="78" eb="79">
      <t>トモナ</t>
    </rPh>
    <rPh sb="80" eb="82">
      <t>カコ</t>
    </rPh>
    <rPh sb="83" eb="85">
      <t>カリイレ</t>
    </rPh>
    <rPh sb="86" eb="88">
      <t>エイキョウ</t>
    </rPh>
    <rPh sb="95" eb="96">
      <t>カンガ</t>
    </rPh>
    <rPh sb="102" eb="104">
      <t>ゲンザイ</t>
    </rPh>
    <rPh sb="106" eb="108">
      <t>シンキ</t>
    </rPh>
    <rPh sb="108" eb="110">
      <t>キサイ</t>
    </rPh>
    <rPh sb="110" eb="111">
      <t>ガク</t>
    </rPh>
    <rPh sb="112" eb="114">
      <t>ヨクセイ</t>
    </rPh>
    <rPh sb="118" eb="121">
      <t>ケイカクテキ</t>
    </rPh>
    <rPh sb="122" eb="124">
      <t>ショウカン</t>
    </rPh>
    <rPh sb="125" eb="126">
      <t>ハカ</t>
    </rPh>
    <rPh sb="134" eb="136">
      <t>ヒリツ</t>
    </rPh>
    <rPh sb="137" eb="139">
      <t>ゲンショウ</t>
    </rPh>
    <rPh sb="139" eb="141">
      <t>ケイコウ</t>
    </rPh>
    <rPh sb="145" eb="147">
      <t>コンゴ</t>
    </rPh>
    <rPh sb="149" eb="150">
      <t>ヒ</t>
    </rPh>
    <rPh sb="151" eb="152">
      <t>ツヅ</t>
    </rPh>
    <rPh sb="153" eb="155">
      <t>ザイセイ</t>
    </rPh>
    <rPh sb="156" eb="158">
      <t>アッパク</t>
    </rPh>
    <rPh sb="167" eb="170">
      <t>ケイカクテキ</t>
    </rPh>
    <rPh sb="171" eb="173">
      <t>コウサイ</t>
    </rPh>
    <rPh sb="173" eb="175">
      <t>カンリ</t>
    </rPh>
    <rPh sb="176" eb="1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</si>
</sst>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1"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12" fillId="0" borderId="117" xfId="20" applyFont="1" applyFill="1" applyBorder="1" applyAlignment="1" applyProtection="1">
      <alignment vertical="center" shrinkToFit="1"/>
      <protection locked="0"/>
    </xf>
    <xf numFmtId="0" fontId="12" fillId="0" borderId="113" xfId="20" applyFont="1" applyFill="1" applyBorder="1" applyAlignment="1" applyProtection="1">
      <alignment vertical="center" shrinkToFit="1"/>
      <protection locked="0"/>
    </xf>
    <xf numFmtId="0" fontId="12" fillId="0" borderId="114" xfId="20" applyFont="1" applyFill="1" applyBorder="1" applyAlignment="1" applyProtection="1">
      <alignmen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02表_【Ｈ21決算】 マニュアル補足資料" xfId="20"/>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F111-4A80-91CE-83ACAE5671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56911</c:v>
                </c:pt>
                <c:pt idx="1">
                  <c:v>45565</c:v>
                </c:pt>
                <c:pt idx="2">
                  <c:v>83076</c:v>
                </c:pt>
                <c:pt idx="3">
                  <c:v>110777</c:v>
                </c:pt>
                <c:pt idx="4">
                  <c:v>105478</c:v>
                </c:pt>
              </c:numCache>
            </c:numRef>
          </c:val>
          <c:smooth val="0"/>
          <c:extLst>
            <c:ext xmlns:c16="http://schemas.microsoft.com/office/drawing/2014/chart" uri="{C3380CC4-5D6E-409C-BE32-E72D297353CC}">
              <c16:uniqueId val="{00000001-F111-4A80-91CE-83ACAE5671C4}"/>
            </c:ext>
          </c:extLst>
        </c:ser>
        <c:dLbls>
          <c:showLegendKey val="0"/>
          <c:showVal val="0"/>
          <c:showCatName val="0"/>
          <c:showSerName val="0"/>
          <c:showPercent val="0"/>
          <c:showBubbleSize val="0"/>
        </c:dLbls>
        <c:marker val="1"/>
        <c:smooth val="0"/>
        <c:axId val="127879424"/>
        <c:axId val="127897984"/>
      </c:lineChart>
      <c:catAx>
        <c:axId val="12787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7984"/>
        <c:crosses val="autoZero"/>
        <c:auto val="1"/>
        <c:lblAlgn val="ctr"/>
        <c:lblOffset val="100"/>
        <c:tickLblSkip val="1"/>
        <c:tickMarkSkip val="1"/>
        <c:noMultiLvlLbl val="0"/>
      </c:catAx>
      <c:valAx>
        <c:axId val="127897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7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6.95</c:v>
                </c:pt>
                <c:pt idx="1">
                  <c:v>3.6</c:v>
                </c:pt>
                <c:pt idx="2">
                  <c:v>7.37</c:v>
                </c:pt>
                <c:pt idx="3">
                  <c:v>6.16</c:v>
                </c:pt>
                <c:pt idx="4">
                  <c:v>8.65</c:v>
                </c:pt>
              </c:numCache>
            </c:numRef>
          </c:val>
          <c:extLst>
            <c:ext xmlns:c16="http://schemas.microsoft.com/office/drawing/2014/chart" uri="{C3380CC4-5D6E-409C-BE32-E72D297353CC}">
              <c16:uniqueId val="{00000000-2375-4495-BD8C-C10D8E8E42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23.75</c:v>
                </c:pt>
                <c:pt idx="1">
                  <c:v>25.95</c:v>
                </c:pt>
                <c:pt idx="2">
                  <c:v>32.57</c:v>
                </c:pt>
                <c:pt idx="3">
                  <c:v>27.32</c:v>
                </c:pt>
                <c:pt idx="4">
                  <c:v>20.56</c:v>
                </c:pt>
              </c:numCache>
            </c:numRef>
          </c:val>
          <c:extLst>
            <c:ext xmlns:c16="http://schemas.microsoft.com/office/drawing/2014/chart" uri="{C3380CC4-5D6E-409C-BE32-E72D297353CC}">
              <c16:uniqueId val="{00000001-2375-4495-BD8C-C10D8E8E42F1}"/>
            </c:ext>
          </c:extLst>
        </c:ser>
        <c:dLbls>
          <c:showLegendKey val="0"/>
          <c:showVal val="0"/>
          <c:showCatName val="0"/>
          <c:showSerName val="0"/>
          <c:showPercent val="0"/>
          <c:showBubbleSize val="0"/>
        </c:dLbls>
        <c:gapWidth val="250"/>
        <c:overlap val="100"/>
        <c:axId val="150520960"/>
        <c:axId val="15052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-3.05</c:v>
                </c:pt>
                <c:pt idx="1">
                  <c:v>-4.24</c:v>
                </c:pt>
                <c:pt idx="2">
                  <c:v>8.6</c:v>
                </c:pt>
                <c:pt idx="3">
                  <c:v>-11.57</c:v>
                </c:pt>
                <c:pt idx="4">
                  <c:v>-7.92</c:v>
                </c:pt>
              </c:numCache>
            </c:numRef>
          </c:val>
          <c:smooth val="0"/>
          <c:extLst>
            <c:ext xmlns:c16="http://schemas.microsoft.com/office/drawing/2014/chart" uri="{C3380CC4-5D6E-409C-BE32-E72D297353CC}">
              <c16:uniqueId val="{00000002-2375-4495-BD8C-C10D8E8E42F1}"/>
            </c:ext>
          </c:extLst>
        </c:ser>
        <c:dLbls>
          <c:showLegendKey val="0"/>
          <c:showVal val="0"/>
          <c:showCatName val="0"/>
          <c:showSerName val="0"/>
          <c:showPercent val="0"/>
          <c:showBubbleSize val="0"/>
        </c:dLbls>
        <c:marker val="1"/>
        <c:smooth val="0"/>
        <c:axId val="150520960"/>
        <c:axId val="150522880"/>
      </c:lineChart>
      <c:catAx>
        <c:axId val="1505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522880"/>
        <c:crosses val="autoZero"/>
        <c:auto val="1"/>
        <c:lblAlgn val="ctr"/>
        <c:lblOffset val="100"/>
        <c:tickLblSkip val="1"/>
        <c:tickMarkSkip val="1"/>
        <c:noMultiLvlLbl val="0"/>
      </c:catAx>
      <c:valAx>
        <c:axId val="15052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6F-4F1B-B1A0-627C8A6EE2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6F-4F1B-B1A0-627C8A6EE2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6F-4F1B-B1A0-627C8A6EE2A9}"/>
            </c:ext>
          </c:extLst>
        </c:ser>
        <c:ser>
          <c:idx val="3"/>
          <c:order val="3"/>
          <c:tx>
            <c:strRef>
              <c:f>データシート!$A$30</c:f>
              <c:strCache>
                <c:ptCount val="1"/>
                <c:pt idx="0">
                  <c:v>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c:v>
                </c:pt>
                <c:pt idx="4">
                  <c:v>#N/A</c:v>
                </c:pt>
                <c:pt idx="5">
                  <c:v>0.02</c:v>
                </c:pt>
                <c:pt idx="6">
                  <c:v>#N/A</c:v>
                </c:pt>
                <c:pt idx="7">
                  <c:v>0.84</c:v>
                </c:pt>
                <c:pt idx="8">
                  <c:v>#N/A</c:v>
                </c:pt>
                <c:pt idx="9">
                  <c:v>0.01</c:v>
                </c:pt>
              </c:numCache>
            </c:numRef>
          </c:val>
          <c:extLst>
            <c:ext xmlns:c16="http://schemas.microsoft.com/office/drawing/2014/chart" uri="{C3380CC4-5D6E-409C-BE32-E72D297353CC}">
              <c16:uniqueId val="{00000003-F36F-4F1B-B1A0-627C8A6EE2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0.04</c:v>
                </c:pt>
                <c:pt idx="4">
                  <c:v>#N/A</c:v>
                </c:pt>
                <c:pt idx="5">
                  <c:v>0.03</c:v>
                </c:pt>
                <c:pt idx="6">
                  <c:v>#N/A</c:v>
                </c:pt>
                <c:pt idx="7">
                  <c:v>0.09</c:v>
                </c:pt>
                <c:pt idx="8">
                  <c:v>#N/A</c:v>
                </c:pt>
                <c:pt idx="9">
                  <c:v>0.04</c:v>
                </c:pt>
              </c:numCache>
            </c:numRef>
          </c:val>
          <c:extLst>
            <c:ext xmlns:c16="http://schemas.microsoft.com/office/drawing/2014/chart" uri="{C3380CC4-5D6E-409C-BE32-E72D297353CC}">
              <c16:uniqueId val="{00000004-F36F-4F1B-B1A0-627C8A6EE2A9}"/>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0.31</c:v>
                </c:pt>
                <c:pt idx="4">
                  <c:v>#N/A</c:v>
                </c:pt>
                <c:pt idx="5">
                  <c:v>0.36</c:v>
                </c:pt>
                <c:pt idx="6">
                  <c:v>#N/A</c:v>
                </c:pt>
                <c:pt idx="7">
                  <c:v>0.56000000000000005</c:v>
                </c:pt>
                <c:pt idx="8">
                  <c:v>#N/A</c:v>
                </c:pt>
                <c:pt idx="9">
                  <c:v>0.62</c:v>
                </c:pt>
              </c:numCache>
            </c:numRef>
          </c:val>
          <c:extLst>
            <c:ext xmlns:c16="http://schemas.microsoft.com/office/drawing/2014/chart" uri="{C3380CC4-5D6E-409C-BE32-E72D297353CC}">
              <c16:uniqueId val="{00000005-F36F-4F1B-B1A0-627C8A6EE2A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0.82</c:v>
                </c:pt>
                <c:pt idx="2">
                  <c:v>#N/A</c:v>
                </c:pt>
                <c:pt idx="3">
                  <c:v>0.46</c:v>
                </c:pt>
                <c:pt idx="4">
                  <c:v>#N/A</c:v>
                </c:pt>
                <c:pt idx="5">
                  <c:v>0.59</c:v>
                </c:pt>
                <c:pt idx="6">
                  <c:v>#N/A</c:v>
                </c:pt>
                <c:pt idx="7">
                  <c:v>1.1599999999999999</c:v>
                </c:pt>
                <c:pt idx="8">
                  <c:v>#N/A</c:v>
                </c:pt>
                <c:pt idx="9">
                  <c:v>1.06</c:v>
                </c:pt>
              </c:numCache>
            </c:numRef>
          </c:val>
          <c:extLst>
            <c:ext xmlns:c16="http://schemas.microsoft.com/office/drawing/2014/chart" uri="{C3380CC4-5D6E-409C-BE32-E72D297353CC}">
              <c16:uniqueId val="{00000006-F36F-4F1B-B1A0-627C8A6EE2A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1.83</c:v>
                </c:pt>
                <c:pt idx="2">
                  <c:v>#N/A</c:v>
                </c:pt>
                <c:pt idx="3">
                  <c:v>3.12</c:v>
                </c:pt>
                <c:pt idx="4">
                  <c:v>#N/A</c:v>
                </c:pt>
                <c:pt idx="5">
                  <c:v>1.43</c:v>
                </c:pt>
                <c:pt idx="6">
                  <c:v>#N/A</c:v>
                </c:pt>
                <c:pt idx="7">
                  <c:v>1.21</c:v>
                </c:pt>
                <c:pt idx="8">
                  <c:v>#N/A</c:v>
                </c:pt>
                <c:pt idx="9">
                  <c:v>1.1499999999999999</c:v>
                </c:pt>
              </c:numCache>
            </c:numRef>
          </c:val>
          <c:extLst>
            <c:ext xmlns:c16="http://schemas.microsoft.com/office/drawing/2014/chart" uri="{C3380CC4-5D6E-409C-BE32-E72D297353CC}">
              <c16:uniqueId val="{00000007-F36F-4F1B-B1A0-627C8A6EE2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6.95</c:v>
                </c:pt>
                <c:pt idx="2">
                  <c:v>#N/A</c:v>
                </c:pt>
                <c:pt idx="3">
                  <c:v>3.6</c:v>
                </c:pt>
                <c:pt idx="4">
                  <c:v>#N/A</c:v>
                </c:pt>
                <c:pt idx="5">
                  <c:v>7.34</c:v>
                </c:pt>
                <c:pt idx="6">
                  <c:v>#N/A</c:v>
                </c:pt>
                <c:pt idx="7">
                  <c:v>5.31</c:v>
                </c:pt>
                <c:pt idx="8">
                  <c:v>#N/A</c:v>
                </c:pt>
                <c:pt idx="9">
                  <c:v>8.6199999999999992</c:v>
                </c:pt>
              </c:numCache>
            </c:numRef>
          </c:val>
          <c:extLst>
            <c:ext xmlns:c16="http://schemas.microsoft.com/office/drawing/2014/chart" uri="{C3380CC4-5D6E-409C-BE32-E72D297353CC}">
              <c16:uniqueId val="{00000008-F36F-4F1B-B1A0-627C8A6EE2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20.350000000000001</c:v>
                </c:pt>
                <c:pt idx="2">
                  <c:v>#N/A</c:v>
                </c:pt>
                <c:pt idx="3">
                  <c:v>18.52</c:v>
                </c:pt>
                <c:pt idx="4">
                  <c:v>#N/A</c:v>
                </c:pt>
                <c:pt idx="5">
                  <c:v>14.71</c:v>
                </c:pt>
                <c:pt idx="6">
                  <c:v>#N/A</c:v>
                </c:pt>
                <c:pt idx="7">
                  <c:v>16.850000000000001</c:v>
                </c:pt>
                <c:pt idx="8">
                  <c:v>#N/A</c:v>
                </c:pt>
                <c:pt idx="9">
                  <c:v>18.440000000000001</c:v>
                </c:pt>
              </c:numCache>
            </c:numRef>
          </c:val>
          <c:extLst>
            <c:ext xmlns:c16="http://schemas.microsoft.com/office/drawing/2014/chart" uri="{C3380CC4-5D6E-409C-BE32-E72D297353CC}">
              <c16:uniqueId val="{00000009-F36F-4F1B-B1A0-627C8A6EE2A9}"/>
            </c:ext>
          </c:extLst>
        </c:ser>
        <c:dLbls>
          <c:showLegendKey val="0"/>
          <c:showVal val="0"/>
          <c:showCatName val="0"/>
          <c:showSerName val="0"/>
          <c:showPercent val="0"/>
          <c:showBubbleSize val="0"/>
        </c:dLbls>
        <c:gapWidth val="150"/>
        <c:overlap val="100"/>
        <c:axId val="136707072"/>
        <c:axId val="136712960"/>
      </c:barChart>
      <c:catAx>
        <c:axId val="1367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12960"/>
        <c:crosses val="autoZero"/>
        <c:auto val="1"/>
        <c:lblAlgn val="ctr"/>
        <c:lblOffset val="100"/>
        <c:tickLblSkip val="1"/>
        <c:tickMarkSkip val="1"/>
        <c:noMultiLvlLbl val="0"/>
      </c:catAx>
      <c:valAx>
        <c:axId val="13671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0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840</c:v>
                </c:pt>
                <c:pt idx="5">
                  <c:v>845</c:v>
                </c:pt>
                <c:pt idx="8">
                  <c:v>822</c:v>
                </c:pt>
                <c:pt idx="11">
                  <c:v>836</c:v>
                </c:pt>
                <c:pt idx="14">
                  <c:v>811</c:v>
                </c:pt>
              </c:numCache>
            </c:numRef>
          </c:val>
          <c:extLst>
            <c:ext xmlns:c16="http://schemas.microsoft.com/office/drawing/2014/chart" uri="{C3380CC4-5D6E-409C-BE32-E72D297353CC}">
              <c16:uniqueId val="{00000000-34F1-4385-88BD-FEB6F6FC4B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F1-4385-88BD-FEB6F6FC4B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74</c:v>
                </c:pt>
                <c:pt idx="3">
                  <c:v>58</c:v>
                </c:pt>
                <c:pt idx="6">
                  <c:v>27</c:v>
                </c:pt>
                <c:pt idx="9">
                  <c:v>7</c:v>
                </c:pt>
                <c:pt idx="12">
                  <c:v>4</c:v>
                </c:pt>
              </c:numCache>
            </c:numRef>
          </c:val>
          <c:extLst>
            <c:ext xmlns:c16="http://schemas.microsoft.com/office/drawing/2014/chart" uri="{C3380CC4-5D6E-409C-BE32-E72D297353CC}">
              <c16:uniqueId val="{00000002-34F1-4385-88BD-FEB6F6FC4B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27</c:v>
                </c:pt>
                <c:pt idx="6">
                  <c:v>28</c:v>
                </c:pt>
                <c:pt idx="9">
                  <c:v>29</c:v>
                </c:pt>
                <c:pt idx="12">
                  <c:v>13</c:v>
                </c:pt>
              </c:numCache>
            </c:numRef>
          </c:val>
          <c:extLst>
            <c:ext xmlns:c16="http://schemas.microsoft.com/office/drawing/2014/chart" uri="{C3380CC4-5D6E-409C-BE32-E72D297353CC}">
              <c16:uniqueId val="{00000003-34F1-4385-88BD-FEB6F6FC4B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c:v>
                </c:pt>
                <c:pt idx="3">
                  <c:v>45</c:v>
                </c:pt>
                <c:pt idx="6">
                  <c:v>53</c:v>
                </c:pt>
                <c:pt idx="9">
                  <c:v>55</c:v>
                </c:pt>
                <c:pt idx="12">
                  <c:v>39</c:v>
                </c:pt>
              </c:numCache>
            </c:numRef>
          </c:val>
          <c:extLst>
            <c:ext xmlns:c16="http://schemas.microsoft.com/office/drawing/2014/chart" uri="{C3380CC4-5D6E-409C-BE32-E72D297353CC}">
              <c16:uniqueId val="{00000004-34F1-4385-88BD-FEB6F6FC4B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F1-4385-88BD-FEB6F6FC4B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F1-4385-88BD-FEB6F6FC4B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1280</c:v>
                </c:pt>
                <c:pt idx="3">
                  <c:v>1311</c:v>
                </c:pt>
                <c:pt idx="6">
                  <c:v>1283</c:v>
                </c:pt>
                <c:pt idx="9">
                  <c:v>1324</c:v>
                </c:pt>
                <c:pt idx="12">
                  <c:v>1275</c:v>
                </c:pt>
              </c:numCache>
            </c:numRef>
          </c:val>
          <c:extLst>
            <c:ext xmlns:c16="http://schemas.microsoft.com/office/drawing/2014/chart" uri="{C3380CC4-5D6E-409C-BE32-E72D297353CC}">
              <c16:uniqueId val="{00000007-34F1-4385-88BD-FEB6F6FC4BEE}"/>
            </c:ext>
          </c:extLst>
        </c:ser>
        <c:dLbls>
          <c:showLegendKey val="0"/>
          <c:showVal val="0"/>
          <c:showCatName val="0"/>
          <c:showSerName val="0"/>
          <c:showPercent val="0"/>
          <c:showBubbleSize val="0"/>
        </c:dLbls>
        <c:gapWidth val="100"/>
        <c:overlap val="100"/>
        <c:axId val="150566784"/>
        <c:axId val="15057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583</c:v>
                </c:pt>
                <c:pt idx="2">
                  <c:v>#N/A</c:v>
                </c:pt>
                <c:pt idx="3">
                  <c:v>#N/A</c:v>
                </c:pt>
                <c:pt idx="4">
                  <c:v>596</c:v>
                </c:pt>
                <c:pt idx="5">
                  <c:v>#N/A</c:v>
                </c:pt>
                <c:pt idx="6">
                  <c:v>#N/A</c:v>
                </c:pt>
                <c:pt idx="7">
                  <c:v>569</c:v>
                </c:pt>
                <c:pt idx="8">
                  <c:v>#N/A</c:v>
                </c:pt>
                <c:pt idx="9">
                  <c:v>#N/A</c:v>
                </c:pt>
                <c:pt idx="10">
                  <c:v>579</c:v>
                </c:pt>
                <c:pt idx="11">
                  <c:v>#N/A</c:v>
                </c:pt>
                <c:pt idx="12">
                  <c:v>#N/A</c:v>
                </c:pt>
                <c:pt idx="13">
                  <c:v>520</c:v>
                </c:pt>
                <c:pt idx="14">
                  <c:v>#N/A</c:v>
                </c:pt>
              </c:numCache>
            </c:numRef>
          </c:val>
          <c:smooth val="0"/>
          <c:extLst>
            <c:ext xmlns:c16="http://schemas.microsoft.com/office/drawing/2014/chart" uri="{C3380CC4-5D6E-409C-BE32-E72D297353CC}">
              <c16:uniqueId val="{00000008-34F1-4385-88BD-FEB6F6FC4BEE}"/>
            </c:ext>
          </c:extLst>
        </c:ser>
        <c:dLbls>
          <c:showLegendKey val="0"/>
          <c:showVal val="0"/>
          <c:showCatName val="0"/>
          <c:showSerName val="0"/>
          <c:showPercent val="0"/>
          <c:showBubbleSize val="0"/>
        </c:dLbls>
        <c:marker val="1"/>
        <c:smooth val="0"/>
        <c:axId val="150566784"/>
        <c:axId val="150573056"/>
      </c:lineChart>
      <c:catAx>
        <c:axId val="1505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73056"/>
        <c:crosses val="autoZero"/>
        <c:auto val="1"/>
        <c:lblAlgn val="ctr"/>
        <c:lblOffset val="100"/>
        <c:tickLblSkip val="1"/>
        <c:tickMarkSkip val="1"/>
        <c:noMultiLvlLbl val="0"/>
      </c:catAx>
      <c:valAx>
        <c:axId val="15057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6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8802</c:v>
                </c:pt>
                <c:pt idx="5">
                  <c:v>8663</c:v>
                </c:pt>
                <c:pt idx="8">
                  <c:v>8648</c:v>
                </c:pt>
                <c:pt idx="11">
                  <c:v>8639</c:v>
                </c:pt>
                <c:pt idx="14">
                  <c:v>8744</c:v>
                </c:pt>
              </c:numCache>
            </c:numRef>
          </c:val>
          <c:extLst>
            <c:ext xmlns:c16="http://schemas.microsoft.com/office/drawing/2014/chart" uri="{C3380CC4-5D6E-409C-BE32-E72D297353CC}">
              <c16:uniqueId val="{00000000-F32F-43C3-B605-7A1C605972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506</c:v>
                </c:pt>
                <c:pt idx="5">
                  <c:v>474</c:v>
                </c:pt>
                <c:pt idx="8">
                  <c:v>757</c:v>
                </c:pt>
                <c:pt idx="11">
                  <c:v>673</c:v>
                </c:pt>
                <c:pt idx="14">
                  <c:v>745</c:v>
                </c:pt>
              </c:numCache>
            </c:numRef>
          </c:val>
          <c:extLst>
            <c:ext xmlns:c16="http://schemas.microsoft.com/office/drawing/2014/chart" uri="{C3380CC4-5D6E-409C-BE32-E72D297353CC}">
              <c16:uniqueId val="{00000001-F32F-43C3-B605-7A1C605972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3292</c:v>
                </c:pt>
                <c:pt idx="5">
                  <c:v>3537</c:v>
                </c:pt>
                <c:pt idx="8">
                  <c:v>3490</c:v>
                </c:pt>
                <c:pt idx="11">
                  <c:v>3521</c:v>
                </c:pt>
                <c:pt idx="14">
                  <c:v>2648</c:v>
                </c:pt>
              </c:numCache>
            </c:numRef>
          </c:val>
          <c:extLst>
            <c:ext xmlns:c16="http://schemas.microsoft.com/office/drawing/2014/chart" uri="{C3380CC4-5D6E-409C-BE32-E72D297353CC}">
              <c16:uniqueId val="{00000002-F32F-43C3-B605-7A1C605972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2F-43C3-B605-7A1C605972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2F-43C3-B605-7A1C605972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2F-43C3-B605-7A1C605972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234</c:v>
                </c:pt>
                <c:pt idx="3">
                  <c:v>145</c:v>
                </c:pt>
                <c:pt idx="6">
                  <c:v>62</c:v>
                </c:pt>
                <c:pt idx="9">
                  <c:v>17</c:v>
                </c:pt>
                <c:pt idx="12">
                  <c:v>23</c:v>
                </c:pt>
              </c:numCache>
            </c:numRef>
          </c:val>
          <c:extLst>
            <c:ext xmlns:c16="http://schemas.microsoft.com/office/drawing/2014/chart" uri="{C3380CC4-5D6E-409C-BE32-E72D297353CC}">
              <c16:uniqueId val="{00000006-F32F-43C3-B605-7A1C605972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101</c:v>
                </c:pt>
                <c:pt idx="3">
                  <c:v>89</c:v>
                </c:pt>
                <c:pt idx="6">
                  <c:v>69</c:v>
                </c:pt>
                <c:pt idx="9">
                  <c:v>43</c:v>
                </c:pt>
                <c:pt idx="12">
                  <c:v>60</c:v>
                </c:pt>
              </c:numCache>
            </c:numRef>
          </c:val>
          <c:extLst>
            <c:ext xmlns:c16="http://schemas.microsoft.com/office/drawing/2014/chart" uri="{C3380CC4-5D6E-409C-BE32-E72D297353CC}">
              <c16:uniqueId val="{00000007-F32F-43C3-B605-7A1C605972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686</c:v>
                </c:pt>
                <c:pt idx="3">
                  <c:v>525</c:v>
                </c:pt>
                <c:pt idx="6">
                  <c:v>607</c:v>
                </c:pt>
                <c:pt idx="9">
                  <c:v>709</c:v>
                </c:pt>
                <c:pt idx="12">
                  <c:v>708</c:v>
                </c:pt>
              </c:numCache>
            </c:numRef>
          </c:val>
          <c:extLst>
            <c:ext xmlns:c16="http://schemas.microsoft.com/office/drawing/2014/chart" uri="{C3380CC4-5D6E-409C-BE32-E72D297353CC}">
              <c16:uniqueId val="{00000008-F32F-43C3-B605-7A1C605972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c:v>
                </c:pt>
                <c:pt idx="3">
                  <c:v>66</c:v>
                </c:pt>
                <c:pt idx="6">
                  <c:v>19</c:v>
                </c:pt>
                <c:pt idx="9">
                  <c:v>13</c:v>
                </c:pt>
                <c:pt idx="12">
                  <c:v>9</c:v>
                </c:pt>
              </c:numCache>
            </c:numRef>
          </c:val>
          <c:extLst>
            <c:ext xmlns:c16="http://schemas.microsoft.com/office/drawing/2014/chart" uri="{C3380CC4-5D6E-409C-BE32-E72D297353CC}">
              <c16:uniqueId val="{00000009-F32F-43C3-B605-7A1C605972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12216</c:v>
                </c:pt>
                <c:pt idx="3">
                  <c:v>11773</c:v>
                </c:pt>
                <c:pt idx="6">
                  <c:v>11885</c:v>
                </c:pt>
                <c:pt idx="9">
                  <c:v>11705</c:v>
                </c:pt>
                <c:pt idx="12">
                  <c:v>11780</c:v>
                </c:pt>
              </c:numCache>
            </c:numRef>
          </c:val>
          <c:extLst>
            <c:ext xmlns:c16="http://schemas.microsoft.com/office/drawing/2014/chart" uri="{C3380CC4-5D6E-409C-BE32-E72D297353CC}">
              <c16:uniqueId val="{0000000A-F32F-43C3-B605-7A1C6059729A}"/>
            </c:ext>
          </c:extLst>
        </c:ser>
        <c:dLbls>
          <c:showLegendKey val="0"/>
          <c:showVal val="0"/>
          <c:showCatName val="0"/>
          <c:showSerName val="0"/>
          <c:showPercent val="0"/>
          <c:showBubbleSize val="0"/>
        </c:dLbls>
        <c:gapWidth val="100"/>
        <c:overlap val="100"/>
        <c:axId val="150846080"/>
        <c:axId val="15085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709</c:v>
                </c:pt>
                <c:pt idx="2">
                  <c:v>#N/A</c:v>
                </c:pt>
                <c:pt idx="3">
                  <c:v>#N/A</c:v>
                </c:pt>
                <c:pt idx="4">
                  <c:v>0</c:v>
                </c:pt>
                <c:pt idx="5">
                  <c:v>#N/A</c:v>
                </c:pt>
                <c:pt idx="6">
                  <c:v>#N/A</c:v>
                </c:pt>
                <c:pt idx="7">
                  <c:v>0</c:v>
                </c:pt>
                <c:pt idx="8">
                  <c:v>#N/A</c:v>
                </c:pt>
                <c:pt idx="9">
                  <c:v>#N/A</c:v>
                </c:pt>
                <c:pt idx="10">
                  <c:v>0</c:v>
                </c:pt>
                <c:pt idx="11">
                  <c:v>#N/A</c:v>
                </c:pt>
                <c:pt idx="12">
                  <c:v>#N/A</c:v>
                </c:pt>
                <c:pt idx="13">
                  <c:v>443</c:v>
                </c:pt>
                <c:pt idx="14">
                  <c:v>#N/A</c:v>
                </c:pt>
              </c:numCache>
            </c:numRef>
          </c:val>
          <c:smooth val="0"/>
          <c:extLst>
            <c:ext xmlns:c16="http://schemas.microsoft.com/office/drawing/2014/chart" uri="{C3380CC4-5D6E-409C-BE32-E72D297353CC}">
              <c16:uniqueId val="{0000000B-F32F-43C3-B605-7A1C6059729A}"/>
            </c:ext>
          </c:extLst>
        </c:ser>
        <c:dLbls>
          <c:showLegendKey val="0"/>
          <c:showVal val="0"/>
          <c:showCatName val="0"/>
          <c:showSerName val="0"/>
          <c:showPercent val="0"/>
          <c:showBubbleSize val="0"/>
        </c:dLbls>
        <c:marker val="1"/>
        <c:smooth val="0"/>
        <c:axId val="150846080"/>
        <c:axId val="150856448"/>
      </c:lineChart>
      <c:catAx>
        <c:axId val="1508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856448"/>
        <c:crosses val="autoZero"/>
        <c:auto val="1"/>
        <c:lblAlgn val="ctr"/>
        <c:lblOffset val="100"/>
        <c:tickLblSkip val="1"/>
        <c:tickMarkSkip val="1"/>
        <c:noMultiLvlLbl val="0"/>
      </c:catAx>
      <c:valAx>
        <c:axId val="15085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2174</c:v>
                </c:pt>
                <c:pt idx="1">
                  <c:v>1829</c:v>
                </c:pt>
                <c:pt idx="2">
                  <c:v>1380</c:v>
                </c:pt>
              </c:numCache>
            </c:numRef>
          </c:val>
          <c:extLst>
            <c:ext xmlns:c16="http://schemas.microsoft.com/office/drawing/2014/chart" uri="{C3380CC4-5D6E-409C-BE32-E72D297353CC}">
              <c16:uniqueId val="{00000000-ADB8-4E30-B4CE-A361767450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c:v>
                </c:pt>
                <c:pt idx="1">
                  <c:v>75</c:v>
                </c:pt>
                <c:pt idx="2">
                  <c:v>73</c:v>
                </c:pt>
              </c:numCache>
            </c:numRef>
          </c:val>
          <c:extLst>
            <c:ext xmlns:c16="http://schemas.microsoft.com/office/drawing/2014/chart" uri="{C3380CC4-5D6E-409C-BE32-E72D297353CC}">
              <c16:uniqueId val="{00000001-ADB8-4E30-B4CE-A361767450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3809</c:v>
                </c:pt>
                <c:pt idx="1">
                  <c:v>2892</c:v>
                </c:pt>
                <c:pt idx="2">
                  <c:v>1950</c:v>
                </c:pt>
              </c:numCache>
            </c:numRef>
          </c:val>
          <c:extLst>
            <c:ext xmlns:c16="http://schemas.microsoft.com/office/drawing/2014/chart" uri="{C3380CC4-5D6E-409C-BE32-E72D297353CC}">
              <c16:uniqueId val="{00000002-ADB8-4E30-B4CE-A3617674508B}"/>
            </c:ext>
          </c:extLst>
        </c:ser>
        <c:dLbls>
          <c:showLegendKey val="0"/>
          <c:showVal val="0"/>
          <c:showCatName val="0"/>
          <c:showSerName val="0"/>
          <c:showPercent val="0"/>
          <c:showBubbleSize val="0"/>
        </c:dLbls>
        <c:gapWidth val="120"/>
        <c:overlap val="100"/>
        <c:axId val="151548672"/>
        <c:axId val="151550208"/>
      </c:barChart>
      <c:catAx>
        <c:axId val="1515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550208"/>
        <c:crosses val="autoZero"/>
        <c:auto val="1"/>
        <c:lblAlgn val="ctr"/>
        <c:lblOffset val="100"/>
        <c:tickLblSkip val="1"/>
        <c:tickMarkSkip val="1"/>
        <c:noMultiLvlLbl val="0"/>
      </c:catAx>
      <c:valAx>
        <c:axId val="151550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54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{458143C2-052D-479E-B7B6-F3D945962A09}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598-4B9B-AA5A-D7CCA39878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{0F2A8BEB-3A20-4424-90E0-7B2C11C01420}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98-4B9B-AA5A-D7CCA39878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{A5AC268D-5AA5-4ABD-B528-A7F498714243}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98-4B9B-AA5A-D7CCA39878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{B2C396BD-B0EB-435C-B600-EA3BC8BEB993}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98-4B9B-AA5A-D7CCA39878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{BB118E64-029D-480C-9442-D1770DDBF2FE}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98-4B9B-AA5A-D7CCA398786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{180F76D9-8EE8-4905-ACFD-560A270876D4}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598-4B9B-AA5A-D7CCA398786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{E98F9E39-E7A0-4660-9631-DD5E38E45498}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598-4B9B-AA5A-D7CCA398786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{973B7AC0-EBBF-46C8-A8D6-2D33F01DAF9D}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598-4B9B-AA5A-D7CCA3987869}"/>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{907D725F-13F6-4819-9C7D-F3D295472896}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598-4B9B-AA5A-D7CCA39878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54.5</c:v>
                </c:pt>
                <c:pt idx="32">
                  <c:v>49.5</c:v>
                </c:pt>
              </c:numCache>
            </c:numRef>
          </c:xVal>
          <c:yVal>
            <c:numRef>
              <c:f>公会計指標分析・財政指標組合せ分析表!$BP$51:$DC$51</c:f>
              <c:numCache>
                <c:formatCode>#,##0.0;"▲ "#,##0.0</c:formatCode>
                <c:ptCount val="40"/>
                <c:pt idx="32">
                  <c:v>7.4</c:v>
                </c:pt>
              </c:numCache>
            </c:numRef>
          </c:yVal>
          <c:smooth val="0"/>
          <c:extLst>
            <c:ext xmlns:c16="http://schemas.microsoft.com/office/drawing/2014/chart" uri="{C3380CC4-5D6E-409C-BE32-E72D297353CC}">
              <c16:uniqueId val="{00000009-E598-4B9B-AA5A-D7CCA39878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{72CB7770-D9E6-44BF-B740-F1679F8CA919}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598-4B9B-AA5A-D7CCA39878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{A7E95F5C-CC03-4AD4-A3A7-3A23DF27514D}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98-4B9B-AA5A-D7CCA39878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{8F5C1D47-3CB6-422F-847D-4C6FE1BC127C}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98-4B9B-AA5A-D7CCA39878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{58611123-9197-44CF-A568-1520C6A80D67}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98-4B9B-AA5A-D7CCA39878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{32BCE65A-97E1-49BE-BC54-564B471B273A}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98-4B9B-AA5A-D7CCA398786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{FEE2264B-61D6-4ECA-8D92-284BD44018C7}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598-4B9B-AA5A-D7CCA398786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{B799DF97-D7B2-43C2-8A6A-1121B0701B10}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598-4B9B-AA5A-D7CCA398786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{BC2F5127-770D-4CCF-AC40-CF543255D244}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598-4B9B-AA5A-D7CCA398786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{1EDD17E0-79DB-4BF5-990E-D953BDD14D1E}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598-4B9B-AA5A-D7CCA39878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c:ext xmlns:c16="http://schemas.microsoft.com/office/drawing/2014/chart" uri="{C3380CC4-5D6E-409C-BE32-E72D297353CC}">
              <c16:uniqueId val="{00000013-E598-4B9B-AA5A-D7CCA3987869}"/>
            </c:ext>
          </c:extLst>
        </c:ser>
        <c:dLbls>
          <c:showLegendKey val="0"/>
          <c:showVal val="1"/>
          <c:showCatName val="0"/>
          <c:showSerName val="0"/>
          <c:showPercent val="0"/>
          <c:showBubbleSize val="0"/>
        </c:dLbls>
        <c:axId val="151437312"/>
        <c:axId val="151439232"/>
      </c:scatterChart>
      <c:valAx>
        <c:axId val="151437312"/>
        <c:scaling>
          <c:orientation val="minMax"/>
          <c:max val="58.9"/>
          <c:min val="4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39232"/>
        <c:crosses val="autoZero"/>
        <c:crossBetween val="midCat"/>
      </c:valAx>
      <c:valAx>
        <c:axId val="151439232"/>
        <c:scaling>
          <c:orientation val="minMax"/>
          <c:max val="2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43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{D8DB76D3-C731-4AD4-914F-FFB99C563AA3}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ABA-4E53-960B-AD85189741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{41731078-853D-4B20-B5B9-B17B977398A0}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BA-4E53-960B-AD85189741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{82DDCB64-B229-47A8-BA7F-E2398C10F702}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BA-4E53-960B-AD85189741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{F58D0EDD-8CCB-4E7C-ADBF-C3437B2101EE}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BA-4E53-960B-AD85189741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{14FBE441-51FC-4B72-AC6A-0C3CCBA1EF5B}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BA-4E53-960B-AD851897418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{4F4C9762-3DEE-465F-80C3-AB2E9409F837}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ABA-4E53-960B-AD851897418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{5601923C-3A54-40C3-8E1F-BAEC9CA7A909}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ABA-4E53-960B-AD851897418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{DBCF20DA-3CCF-4172-B07F-D634258D3C80}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ABA-4E53-960B-AD85189741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{C3410659-E02F-4715-A092-CC98F2791061}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ABA-4E53-960B-AD85189741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10.8</c:v>
                </c:pt>
                <c:pt idx="16">
                  <c:v>9.6</c:v>
                </c:pt>
                <c:pt idx="24">
                  <c:v>9.6</c:v>
                </c:pt>
                <c:pt idx="32">
                  <c:v>9.3000000000000007</c:v>
                </c:pt>
              </c:numCache>
            </c:numRef>
          </c:xVal>
          <c:yVal>
            <c:numRef>
              <c:f>公会計指標分析・財政指標組合せ分析表!$BP$73:$DC$73</c:f>
              <c:numCache>
                <c:formatCode>#,##0.0;"▲ "#,##0.0</c:formatCode>
                <c:ptCount val="40"/>
                <c:pt idx="0">
                  <c:v>12.3</c:v>
                </c:pt>
                <c:pt idx="32">
                  <c:v>7.4</c:v>
                </c:pt>
              </c:numCache>
            </c:numRef>
          </c:yVal>
          <c:smooth val="0"/>
          <c:extLst>
            <c:ext xmlns:c16="http://schemas.microsoft.com/office/drawing/2014/chart" uri="{C3380CC4-5D6E-409C-BE32-E72D297353CC}">
              <c16:uniqueId val="{00000009-3ABA-4E53-960B-AD85189741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{356A6297-D359-4DD3-B410-90A4A92928C0}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ABA-4E53-960B-AD85189741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{8B1B9410-4684-4B59-8332-94EF26E33B33}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BA-4E53-960B-AD85189741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{393DCB4B-F90F-498B-BBFC-E493B6CAB4FF}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BA-4E53-960B-AD85189741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{1DCE9AE0-EF99-45D6-AB29-38C7BEA219F7}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BA-4E53-960B-AD85189741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{0BD004D1-251D-4853-9C41-401FBBB39C87}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BA-4E53-960B-AD85189741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{ED208628-6636-4BC1-8DF2-3454D0CADD5E}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ABA-4E53-960B-AD85189741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{8CFCF60A-A570-4AF6-871C-E5B2311FADC3}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ABA-4E53-960B-AD8518974188}"/>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{EE4F2467-87D3-4776-A1CC-D8C13248AB14}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ABA-4E53-960B-AD8518974188}"/>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{E388A865-5F9A-4CC6-8DB1-68556EECE92B}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ABA-4E53-960B-AD85189741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3ABA-4E53-960B-AD8518974188}"/>
            </c:ext>
          </c:extLst>
        </c:ser>
        <c:dLbls>
          <c:showLegendKey val="0"/>
          <c:showVal val="1"/>
          <c:showCatName val="0"/>
          <c:showSerName val="0"/>
          <c:showPercent val="0"/>
          <c:showBubbleSize val="0"/>
        </c:dLbls>
        <c:axId val="152135552"/>
        <c:axId val="152170496"/>
      </c:scatterChart>
      <c:valAx>
        <c:axId val="152135552"/>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170496"/>
        <c:crosses val="autoZero"/>
        <c:crossBetween val="midCat"/>
      </c:valAx>
      <c:valAx>
        <c:axId val="152170496"/>
        <c:scaling>
          <c:orientation val="minMax"/>
          <c:max val="2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135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itchFamily="50" charset="-128"/>
              <a:ea typeface="ＭＳ Ｐゴシック" pitchFamily="50" charset="-128"/>
              <a:cs typeface="+mn-cs"/>
            </a:rPr>
            <a:t>　分子の大きな要因となる平成２</a:t>
          </a:r>
          <a:r>
            <a:rPr kumimoji="1" lang="ja-JP" altLang="en-US" sz="1300">
              <a:solidFill>
                <a:schemeClr val="dk1"/>
              </a:solidFill>
              <a:effectLst/>
              <a:latin typeface="ＭＳ Ｐゴシック" pitchFamily="50" charset="-128"/>
              <a:ea typeface="ＭＳ Ｐゴシック" pitchFamily="50" charset="-128"/>
              <a:cs typeface="+mn-cs"/>
            </a:rPr>
            <a:t>９</a:t>
          </a:r>
          <a:r>
            <a:rPr kumimoji="1" lang="ja-JP" altLang="ja-JP" sz="1300">
              <a:solidFill>
                <a:schemeClr val="dk1"/>
              </a:solidFill>
              <a:effectLst/>
              <a:latin typeface="ＭＳ Ｐゴシック" pitchFamily="50" charset="-128"/>
              <a:ea typeface="ＭＳ Ｐゴシック" pitchFamily="50" charset="-128"/>
              <a:cs typeface="+mn-cs"/>
            </a:rPr>
            <a:t>年度の元利償還金については、平成</a:t>
          </a:r>
          <a:r>
            <a:rPr kumimoji="1" lang="ja-JP" altLang="en-US" sz="1300">
              <a:solidFill>
                <a:schemeClr val="dk1"/>
              </a:solidFill>
              <a:effectLst/>
              <a:latin typeface="ＭＳ Ｐゴシック" pitchFamily="50" charset="-128"/>
              <a:ea typeface="ＭＳ Ｐゴシック" pitchFamily="50" charset="-128"/>
              <a:cs typeface="+mn-cs"/>
            </a:rPr>
            <a:t>３</a:t>
          </a:r>
          <a:r>
            <a:rPr kumimoji="1" lang="ja-JP" altLang="ja-JP" sz="1300">
              <a:solidFill>
                <a:schemeClr val="dk1"/>
              </a:solidFill>
              <a:effectLst/>
              <a:latin typeface="ＭＳ Ｐゴシック" pitchFamily="50" charset="-128"/>
              <a:ea typeface="ＭＳ Ｐゴシック" pitchFamily="50" charset="-128"/>
              <a:cs typeface="+mn-cs"/>
            </a:rPr>
            <a:t>年度</a:t>
          </a:r>
          <a:r>
            <a:rPr kumimoji="1" lang="ja-JP" altLang="en-US" sz="1300">
              <a:solidFill>
                <a:schemeClr val="dk1"/>
              </a:solidFill>
              <a:effectLst/>
              <a:latin typeface="ＭＳ Ｐゴシック" pitchFamily="50" charset="-128"/>
              <a:ea typeface="ＭＳ Ｐゴシック" pitchFamily="50" charset="-128"/>
              <a:cs typeface="+mn-cs"/>
            </a:rPr>
            <a:t>及び平成８年度</a:t>
          </a:r>
          <a:r>
            <a:rPr kumimoji="1" lang="ja-JP" altLang="ja-JP" sz="1300">
              <a:solidFill>
                <a:schemeClr val="dk1"/>
              </a:solidFill>
              <a:effectLst/>
              <a:latin typeface="ＭＳ Ｐゴシック" pitchFamily="50" charset="-128"/>
              <a:ea typeface="ＭＳ Ｐゴシック" pitchFamily="50" charset="-128"/>
              <a:cs typeface="+mn-cs"/>
            </a:rPr>
            <a:t>に借り入れた</a:t>
          </a:r>
          <a:r>
            <a:rPr kumimoji="1" lang="ja-JP" altLang="en-US" sz="1300">
              <a:solidFill>
                <a:schemeClr val="dk1"/>
              </a:solidFill>
              <a:effectLst/>
              <a:latin typeface="ＭＳ Ｐゴシック" pitchFamily="50" charset="-128"/>
              <a:ea typeface="ＭＳ Ｐゴシック" pitchFamily="50" charset="-128"/>
              <a:cs typeface="+mn-cs"/>
            </a:rPr>
            <a:t>学校教育施設等整備事業債の償還が終了したことにより</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したものである。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起債抑制策（当該年度元金償還額を上回らない当該年度借入額の設定）を継続的に実施していることから、地方債残高が抑制され、今後、元利償還金（公債費）の減により、分子が減少していくものと考え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itchFamily="50" charset="-128"/>
              <a:ea typeface="ＭＳ Ｐゴシック" pitchFamily="50" charset="-128"/>
              <a:cs typeface="+mn-cs"/>
            </a:rPr>
            <a:t>　将来負担額のうち、</a:t>
          </a:r>
          <a:r>
            <a:rPr kumimoji="1" lang="ja-JP" altLang="ja-JP" sz="1300" b="0" i="0" baseline="0">
              <a:solidFill>
                <a:schemeClr val="dk1"/>
              </a:solidFill>
              <a:effectLst/>
              <a:latin typeface="ＭＳ Ｐゴシック" pitchFamily="50" charset="-128"/>
              <a:ea typeface="ＭＳ Ｐゴシック" pitchFamily="50" charset="-128"/>
              <a:cs typeface="+mn-cs"/>
            </a:rPr>
            <a:t>「一般会計等に係る地方債の現在高」</a:t>
          </a:r>
          <a:r>
            <a:rPr kumimoji="1" lang="ja-JP" altLang="ja-JP" sz="1300">
              <a:solidFill>
                <a:schemeClr val="dk1"/>
              </a:solidFill>
              <a:effectLst/>
              <a:latin typeface="ＭＳ Ｐゴシック" pitchFamily="50" charset="-128"/>
              <a:ea typeface="ＭＳ Ｐゴシック" pitchFamily="50" charset="-128"/>
              <a:cs typeface="+mn-cs"/>
            </a:rPr>
            <a:t>、「組合等負担等見込額」、「退職手当負担見込額」は増加となったものの、「債務負担行為に基づく支出予定額」「公営企業債等繰入見込額」が減少している。</a:t>
          </a:r>
          <a:r>
            <a:rPr kumimoji="1" lang="ja-JP" altLang="en-US" sz="1300">
              <a:solidFill>
                <a:schemeClr val="dk1"/>
              </a:solidFill>
              <a:effectLst/>
              <a:latin typeface="ＭＳ Ｐゴシック" pitchFamily="50" charset="-128"/>
              <a:ea typeface="ＭＳ Ｐゴシック" pitchFamily="50" charset="-128"/>
              <a:cs typeface="+mn-cs"/>
            </a:rPr>
            <a:t>また、</a:t>
          </a:r>
          <a:r>
            <a:rPr kumimoji="1" lang="ja-JP" altLang="ja-JP" sz="1300">
              <a:solidFill>
                <a:schemeClr val="dk1"/>
              </a:solidFill>
              <a:effectLst/>
              <a:latin typeface="ＭＳ Ｐゴシック" pitchFamily="50" charset="-128"/>
              <a:ea typeface="ＭＳ Ｐゴシック" pitchFamily="50" charset="-128"/>
              <a:cs typeface="+mn-cs"/>
            </a:rPr>
            <a:t>充当可能財源のうち、「充当可能基</a:t>
          </a:r>
          <a:r>
            <a:rPr kumimoji="1" lang="ja-JP" altLang="ja-JP" sz="1300" b="0" i="0" baseline="0">
              <a:solidFill>
                <a:schemeClr val="dk1"/>
              </a:solidFill>
              <a:effectLst/>
              <a:latin typeface="ＭＳ Ｐゴシック" pitchFamily="50" charset="-128"/>
              <a:ea typeface="ＭＳ Ｐゴシック" pitchFamily="50" charset="-128"/>
              <a:cs typeface="+mn-cs"/>
            </a:rPr>
            <a:t>特定歳入</a:t>
          </a:r>
          <a:r>
            <a:rPr kumimoji="1" lang="ja-JP" altLang="ja-JP" sz="1300">
              <a:solidFill>
                <a:schemeClr val="dk1"/>
              </a:solidFill>
              <a:effectLst/>
              <a:latin typeface="ＭＳ Ｐゴシック" pitchFamily="50" charset="-128"/>
              <a:ea typeface="ＭＳ Ｐゴシック" pitchFamily="50" charset="-128"/>
              <a:cs typeface="+mn-cs"/>
            </a:rPr>
            <a:t>」は減少</a:t>
          </a:r>
          <a:r>
            <a:rPr kumimoji="1" lang="ja-JP" altLang="en-US" sz="1300">
              <a:solidFill>
                <a:schemeClr val="dk1"/>
              </a:solidFill>
              <a:effectLst/>
              <a:latin typeface="ＭＳ Ｐゴシック" pitchFamily="50" charset="-128"/>
              <a:ea typeface="ＭＳ Ｐゴシック" pitchFamily="50" charset="-128"/>
              <a:cs typeface="+mn-cs"/>
            </a:rPr>
            <a:t>が減少したことにより</a:t>
          </a:r>
          <a:r>
            <a:rPr kumimoji="1" lang="ja-JP" altLang="ja-JP" sz="1300">
              <a:solidFill>
                <a:schemeClr val="dk1"/>
              </a:solidFill>
              <a:effectLst/>
              <a:latin typeface="ＭＳ Ｐゴシック" pitchFamily="50" charset="-128"/>
              <a:ea typeface="ＭＳ Ｐゴシック" pitchFamily="50" charset="-128"/>
              <a:cs typeface="+mn-cs"/>
            </a:rPr>
            <a:t>、平成２</a:t>
          </a:r>
          <a:r>
            <a:rPr kumimoji="1" lang="ja-JP" altLang="en-US" sz="1300">
              <a:solidFill>
                <a:schemeClr val="dk1"/>
              </a:solidFill>
              <a:effectLst/>
              <a:latin typeface="ＭＳ Ｐゴシック" pitchFamily="50" charset="-128"/>
              <a:ea typeface="ＭＳ Ｐゴシック" pitchFamily="50" charset="-128"/>
              <a:cs typeface="+mn-cs"/>
            </a:rPr>
            <a:t>９</a:t>
          </a:r>
          <a:r>
            <a:rPr kumimoji="1" lang="ja-JP" altLang="ja-JP" sz="1300">
              <a:solidFill>
                <a:schemeClr val="dk1"/>
              </a:solidFill>
              <a:effectLst/>
              <a:latin typeface="ＭＳ Ｐゴシック" pitchFamily="50" charset="-128"/>
              <a:ea typeface="ＭＳ Ｐゴシック" pitchFamily="50" charset="-128"/>
              <a:cs typeface="+mn-cs"/>
            </a:rPr>
            <a:t>年度</a:t>
          </a:r>
          <a:r>
            <a:rPr kumimoji="1" lang="ja-JP" altLang="en-US" sz="1300">
              <a:solidFill>
                <a:schemeClr val="dk1"/>
              </a:solidFill>
              <a:effectLst/>
              <a:latin typeface="ＭＳ Ｐゴシック" pitchFamily="50" charset="-128"/>
              <a:ea typeface="ＭＳ Ｐゴシック" pitchFamily="50" charset="-128"/>
              <a:cs typeface="+mn-cs"/>
            </a:rPr>
            <a:t>から</a:t>
          </a:r>
          <a:r>
            <a:rPr kumimoji="1" lang="ja-JP" altLang="ja-JP" sz="1300">
              <a:solidFill>
                <a:schemeClr val="dk1"/>
              </a:solidFill>
              <a:effectLst/>
              <a:latin typeface="ＭＳ Ｐゴシック" pitchFamily="50" charset="-128"/>
              <a:ea typeface="ＭＳ Ｐゴシック" pitchFamily="50" charset="-128"/>
              <a:cs typeface="+mn-cs"/>
            </a:rPr>
            <a:t>将来負担額を、充当可能財源を</a:t>
          </a:r>
          <a:r>
            <a:rPr kumimoji="1" lang="ja-JP" altLang="en-US" sz="1300">
              <a:solidFill>
                <a:schemeClr val="dk1"/>
              </a:solidFill>
              <a:effectLst/>
              <a:latin typeface="ＭＳ Ｐゴシック" pitchFamily="50" charset="-128"/>
              <a:ea typeface="ＭＳ Ｐゴシック" pitchFamily="50" charset="-128"/>
              <a:cs typeface="+mn-cs"/>
            </a:rPr>
            <a:t>下</a:t>
          </a:r>
          <a:r>
            <a:rPr kumimoji="1" lang="ja-JP" altLang="ja-JP" sz="1300">
              <a:solidFill>
                <a:schemeClr val="dk1"/>
              </a:solidFill>
              <a:effectLst/>
              <a:latin typeface="ＭＳ Ｐゴシック" pitchFamily="50" charset="-128"/>
              <a:ea typeface="ＭＳ Ｐゴシック" pitchFamily="50" charset="-128"/>
              <a:cs typeface="+mn-cs"/>
            </a:rPr>
            <a:t>回っている状況である。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a:t>
          </a:r>
          <a:r>
            <a:rPr kumimoji="1" lang="ja-JP" altLang="en-US" sz="1300">
              <a:solidFill>
                <a:schemeClr val="dk1"/>
              </a:solidFill>
              <a:effectLst/>
              <a:latin typeface="ＭＳ Ｐゴシック" pitchFamily="50" charset="-128"/>
              <a:ea typeface="ＭＳ Ｐゴシック" pitchFamily="50" charset="-128"/>
              <a:cs typeface="+mn-cs"/>
            </a:rPr>
            <a:t>は</a:t>
          </a:r>
          <a:r>
            <a:rPr kumimoji="1" lang="ja-JP" altLang="ja-JP" sz="1300">
              <a:solidFill>
                <a:schemeClr val="dk1"/>
              </a:solidFill>
              <a:effectLst/>
              <a:latin typeface="ＭＳ Ｐゴシック" pitchFamily="50" charset="-128"/>
              <a:ea typeface="ＭＳ Ｐゴシック" pitchFamily="50" charset="-128"/>
              <a:cs typeface="+mn-cs"/>
            </a:rPr>
            <a:t>、起債抑制策（当該年度元金償還額を上回らない当該年度借入額の設定）の実施による地方債残高の減少が</a:t>
          </a:r>
          <a:r>
            <a:rPr kumimoji="1" lang="ja-JP" altLang="en-US" sz="1300">
              <a:solidFill>
                <a:schemeClr val="dk1"/>
              </a:solidFill>
              <a:effectLst/>
              <a:latin typeface="ＭＳ Ｐゴシック" pitchFamily="50" charset="-128"/>
              <a:ea typeface="ＭＳ Ｐゴシック" pitchFamily="50" charset="-128"/>
              <a:cs typeface="+mn-cs"/>
            </a:rPr>
            <a:t>とれるよう努力する。</a:t>
          </a:r>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宮城県利府町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震災復興事業及び文化複合施設整備等により一時的に基金の取り崩しことにより、基金全体として約１３億９千万円の減となった。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今後も文化複合施設等公共施設の整備事業が見込まれることから</a:t>
          </a:r>
          <a:r>
            <a:rPr lang="ja-JP" altLang="en-US" sz="1300" b="0" i="0" u="none" strike="noStrike" baseline="0" smtClean="0">
              <a:solidFill>
                <a:schemeClr val="dk1"/>
              </a:solidFill>
              <a:latin typeface="ＭＳ ゴシック" pitchFamily="49" charset="-128"/>
              <a:ea typeface="ＭＳ ゴシック" pitchFamily="49" charset="-128"/>
              <a:cs typeface="+mn-cs"/>
            </a:rPr>
            <a:t>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　東日本大震災復興特別区域法に規定する復興交付金事業等に要する経費の財源に充てる。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教育、文化、福祉等の公共施設の整備を図り、もって町民福祉の向上に資する経費の財源に充てる。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　震災復興事業のため５０６百万円</a:t>
          </a:r>
          <a:r>
            <a:rPr lang="ja-JP" altLang="ja-JP" sz="1300" b="0" i="0" baseline="0">
              <a:solidFill>
                <a:schemeClr val="dk1"/>
              </a:solidFill>
              <a:effectLst/>
              <a:latin typeface="ＭＳ ゴシック" pitchFamily="49" charset="-128"/>
              <a:ea typeface="ＭＳ ゴシック" pitchFamily="49" charset="-128"/>
              <a:cs typeface="+mn-cs"/>
            </a:rPr>
            <a:t>を取り崩したことによる減少</a:t>
          </a:r>
          <a:r>
            <a:rPr lang="ja-JP" altLang="en-US" sz="1300" b="0" i="0" baseline="0">
              <a:solidFill>
                <a:schemeClr val="dk1"/>
              </a:solidFill>
              <a:effectLst/>
              <a:latin typeface="ＭＳ ゴシック" pitchFamily="49" charset="-128"/>
              <a:ea typeface="ＭＳ ゴシック"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文化複合施設整備事業等のため３０１百万円</a:t>
          </a:r>
          <a:r>
            <a:rPr lang="ja-JP" altLang="ja-JP" sz="1300" b="0" i="0" baseline="0">
              <a:solidFill>
                <a:schemeClr val="dk1"/>
              </a:solidFill>
              <a:effectLst/>
              <a:latin typeface="ＭＳ ゴシック" pitchFamily="49" charset="-128"/>
              <a:ea typeface="ＭＳ ゴシック" pitchFamily="49" charset="-128"/>
              <a:cs typeface="+mn-cs"/>
            </a:rPr>
            <a:t>を取り崩したことによる減少</a:t>
          </a:r>
          <a:r>
            <a:rPr lang="ja-JP" altLang="en-US" sz="1300" b="0" i="0" baseline="0">
              <a:solidFill>
                <a:schemeClr val="dk1"/>
              </a:solidFill>
              <a:effectLst/>
              <a:latin typeface="ＭＳ ゴシック" pitchFamily="49" charset="-128"/>
              <a:ea typeface="ＭＳ ゴシック"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　震災復興事業の計画に基づき事業の進捗に努める。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公共施設整備事業や社会福祉事業等に備え計画的に基金をあて事業の進捗に努める。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文化複合施設や小学校建替事業等により約４億５千万円を取り崩したことによる減。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itchFamily="49" charset="-128"/>
              <a:ea typeface="ＭＳ ゴシック" pitchFamily="49" charset="-128"/>
              <a:cs typeface="+mn-cs"/>
            </a:rPr>
            <a:t>財政調整基金の残高は、標準財政規模の５％から１０％の範囲内となるように努めることとしている。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itchFamily="49" charset="-128"/>
              <a:ea typeface="ＭＳ ゴシック" pitchFamily="49" charset="-128"/>
              <a:cs typeface="+mn-cs"/>
            </a:rPr>
            <a:t>償還のため２百万円を取り崩したことによる減少。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itchFamily="49" charset="-128"/>
              <a:ea typeface="ＭＳ ゴシック" pitchFamily="49" charset="-128"/>
              <a:cs typeface="+mn-cs"/>
            </a:rPr>
            <a:t>地方債の償還計画を踏まえ、取り崩し予定。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有形固定資産減価償却率は類似団体より低くなっている。公共施設等管理計画に基づき、現在、順次、個別施設計画の策定を行っており、計画的に維持管理を進めている効果と考えられる。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今後も、必要に応じ個別計画の策定を実施、適正な改修等に取り組んでいく。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0" name="直線コネクタ 69"/>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1"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2" name="直線コネクタ 71"/>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3"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4" name="直線コネクタ 73"/>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5"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6" name="フローチャート: 判断 75"/>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7" name="フローチャート: 判断 76"/>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8" name="フローチャート: 判断 77"/>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4" name="楕円 83"/>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5" name="有形固定資産減価償却率該当値テキスト"/>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6" name="楕円 85"/>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132897</xdr:rowOff>
    </xdr:from>
    <xdr:to>
      <xdr:col>23</xdr:col>
      <xdr:colOff>85725</xdr:colOff>
      <xdr:row>31</xdr:row>
      <xdr:rowOff>115661</xdr:rowOff>
    </xdr:to>
    <xdr:cxnSp macro="">
      <xdr:nvCxnSpPr>
        <xdr:cNvPr id="87" name="直線コネクタ 86"/>
        <xdr:cNvCxnSpPr/>
      </xdr:nvCxnSpPr>
      <xdr:spPr>
        <a:xfrm>
          <a:off x="4051300" y="6047922"/>
          <a:ext cx="711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8"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9"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90" name="n_1mainValue有形固定資産減価償却率"/>
        <xdr:cNvSpPr txBox="1"/>
      </xdr:nvSpPr>
      <xdr:spPr>
        <a:xfrm>
          <a:off x="38360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立地企業からの地方税収入の増や資本的整備に係る補助金の有効活用等が考えられる。今後も、</a:t>
          </a:r>
          <a:r>
            <a:rPr kumimoji="1" lang="ja-JP" altLang="en-US" sz="1100">
              <a:latin typeface="ＭＳ Ｐゴシック" panose="020B0600070205080204" pitchFamily="50" charset="-128"/>
              <a:ea typeface="ＭＳ Ｐゴシック" panose="020B0600070205080204" pitchFamily="50" charset="-128"/>
            </a:rPr>
            <a:t>引き続き新規起債額の抑制に努め、地方債現在高の減少に取り組んでいく。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9" name="直線コネクタ 118"/>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2"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3" name="直線コネクタ 122"/>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4"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5" name="フローチャート: 判断 124"/>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98002</xdr:rowOff>
    </xdr:from>
    <xdr:to>
      <xdr:col>76</xdr:col>
      <xdr:colOff>73025</xdr:colOff>
      <xdr:row>33</xdr:row>
      <xdr:rowOff>28152</xdr:rowOff>
    </xdr:to>
    <xdr:sp macro="" textlink="">
      <xdr:nvSpPr>
        <xdr:cNvPr id="131" name="楕円 130"/>
        <xdr:cNvSpPr/>
      </xdr:nvSpPr>
      <xdr:spPr>
        <a:xfrm>
          <a:off x="147447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76429</xdr:rowOff>
    </xdr:from>
    <xdr:ext cx="340478" cy="259045"/>
    <xdr:sp macro="" textlink="">
      <xdr:nvSpPr>
        <xdr:cNvPr id="132" name="債務償還可能年数該当値テキスト"/>
        <xdr:cNvSpPr txBox="1"/>
      </xdr:nvSpPr>
      <xdr:spPr>
        <a:xfrm>
          <a:off x="14846300" y="6334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0" name="楕円 69"/>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1" name="【道路】&#10;有形固定資産減価償却率該当値テキスト"/>
        <xdr:cNvSpPr txBox="1"/>
      </xdr:nvSpPr>
      <xdr:spPr>
        <a:xfrm>
          <a:off x="4673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2" name="楕円 71"/>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xdr:rowOff>
    </xdr:from>
    <xdr:to>
      <xdr:col>24</xdr:col>
      <xdr:colOff>63500</xdr:colOff>
      <xdr:row>39</xdr:row>
      <xdr:rowOff>11430</xdr:rowOff>
    </xdr:to>
    <xdr:cxnSp macro="">
      <xdr:nvCxnSpPr>
        <xdr:cNvPr id="73" name="直線コネクタ 72"/>
        <xdr:cNvCxnSpPr/>
      </xdr:nvCxnSpPr>
      <xdr:spPr>
        <a:xfrm>
          <a:off x="3797300" y="6696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76" name="n_1mainValue【道路】&#10;有形固定資産減価償却率"/>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115057</xdr:rowOff>
    </xdr:from>
    <xdr:to>
      <xdr:col>55</xdr:col>
      <xdr:colOff>50800</xdr:colOff>
      <xdr:row>40</xdr:row>
      <xdr:rowOff>45207</xdr:rowOff>
    </xdr:to>
    <xdr:sp macro="" textlink="">
      <xdr:nvSpPr>
        <xdr:cNvPr id="112" name="楕円 111"/>
        <xdr:cNvSpPr/>
      </xdr:nvSpPr>
      <xdr:spPr>
        <a:xfrm>
          <a:off x="10426700" y="68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93484</xdr:rowOff>
    </xdr:from>
    <xdr:ext cx="469744" cy="259045"/>
    <xdr:sp macro="" textlink="">
      <xdr:nvSpPr>
        <xdr:cNvPr id="113" name="【道路】&#10;一人当たり延長該当値テキスト"/>
        <xdr:cNvSpPr txBox="1"/>
      </xdr:nvSpPr>
      <xdr:spPr>
        <a:xfrm>
          <a:off x="10515600" y="67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118714</xdr:rowOff>
    </xdr:from>
    <xdr:to>
      <xdr:col>50</xdr:col>
      <xdr:colOff>165100</xdr:colOff>
      <xdr:row>40</xdr:row>
      <xdr:rowOff>48864</xdr:rowOff>
    </xdr:to>
    <xdr:sp macro="" textlink="">
      <xdr:nvSpPr>
        <xdr:cNvPr id="114" name="楕円 113"/>
        <xdr:cNvSpPr/>
      </xdr:nvSpPr>
      <xdr:spPr>
        <a:xfrm>
          <a:off x="9588500" y="68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165857</xdr:rowOff>
    </xdr:from>
    <xdr:to>
      <xdr:col>55</xdr:col>
      <xdr:colOff>0</xdr:colOff>
      <xdr:row>39</xdr:row>
      <xdr:rowOff>169514</xdr:rowOff>
    </xdr:to>
    <xdr:cxnSp macro="">
      <xdr:nvCxnSpPr>
        <xdr:cNvPr id="115" name="直線コネクタ 114"/>
        <xdr:cNvCxnSpPr/>
      </xdr:nvCxnSpPr>
      <xdr:spPr>
        <a:xfrm flipV="1">
          <a:off x="9639300" y="685240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39991</xdr:rowOff>
    </xdr:from>
    <xdr:ext cx="469744" cy="259045"/>
    <xdr:sp macro="" textlink="">
      <xdr:nvSpPr>
        <xdr:cNvPr id="118" name="n_1mainValue【道路】&#10;一人当たり延長"/>
        <xdr:cNvSpPr txBox="1"/>
      </xdr:nvSpPr>
      <xdr:spPr>
        <a:xfrm>
          <a:off x="9391727" y="68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159" name="直線コネクタ 158"/>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160"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161" name="直線コネクタ 160"/>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3" name="直線コネクタ 1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164"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165" name="フローチャート: 判断 164"/>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166" name="フローチャート: 判断 165"/>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67" name="フローチャート: 判断 166"/>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173" name="楕円 172"/>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174" name="【公営住宅】&#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175" name="楕円 174"/>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129539</xdr:rowOff>
    </xdr:to>
    <xdr:cxnSp macro="">
      <xdr:nvCxnSpPr>
        <xdr:cNvPr id="176" name="直線コネクタ 175"/>
        <xdr:cNvCxnSpPr/>
      </xdr:nvCxnSpPr>
      <xdr:spPr>
        <a:xfrm flipV="1">
          <a:off x="3797300" y="14114145"/>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177"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17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179" name="n_1main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0" name="直線コネクタ 1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1" name="テキスト ボックス 1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2" name="直線コネクタ 1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3" name="テキスト ボックス 1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4" name="直線コネクタ 1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5" name="テキスト ボックス 1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6" name="直線コネクタ 1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7" name="テキスト ボックス 1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8" name="直線コネクタ 1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9" name="テキスト ボックス 1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0" name="直線コネクタ 1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1" name="テキスト ボックス 2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05" name="直線コネクタ 204"/>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06"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07" name="直線コネクタ 206"/>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08"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09" name="直線コネクタ 208"/>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10"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11" name="フローチャート: 判断 210"/>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12" name="フローチャート: 判断 211"/>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13" name="フローチャート: 判断 212"/>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50002</xdr:rowOff>
    </xdr:from>
    <xdr:to>
      <xdr:col>55</xdr:col>
      <xdr:colOff>50800</xdr:colOff>
      <xdr:row>86</xdr:row>
      <xdr:rowOff>151602</xdr:rowOff>
    </xdr:to>
    <xdr:sp macro="" textlink="">
      <xdr:nvSpPr>
        <xdr:cNvPr id="219" name="楕円 218"/>
        <xdr:cNvSpPr/>
      </xdr:nvSpPr>
      <xdr:spPr>
        <a:xfrm>
          <a:off x="104267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136379</xdr:rowOff>
    </xdr:from>
    <xdr:ext cx="469744" cy="259045"/>
    <xdr:sp macro="" textlink="">
      <xdr:nvSpPr>
        <xdr:cNvPr id="220" name="【公営住宅】&#10;一人当たり面積該当値テキスト"/>
        <xdr:cNvSpPr txBox="1"/>
      </xdr:nvSpPr>
      <xdr:spPr>
        <a:xfrm>
          <a:off x="10515600" y="147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50002</xdr:rowOff>
    </xdr:from>
    <xdr:to>
      <xdr:col>50</xdr:col>
      <xdr:colOff>165100</xdr:colOff>
      <xdr:row>86</xdr:row>
      <xdr:rowOff>151602</xdr:rowOff>
    </xdr:to>
    <xdr:sp macro="" textlink="">
      <xdr:nvSpPr>
        <xdr:cNvPr id="221" name="楕円 220"/>
        <xdr:cNvSpPr/>
      </xdr:nvSpPr>
      <xdr:spPr>
        <a:xfrm>
          <a:off x="9588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100802</xdr:rowOff>
    </xdr:from>
    <xdr:to>
      <xdr:col>55</xdr:col>
      <xdr:colOff>0</xdr:colOff>
      <xdr:row>86</xdr:row>
      <xdr:rowOff>100802</xdr:rowOff>
    </xdr:to>
    <xdr:cxnSp macro="">
      <xdr:nvCxnSpPr>
        <xdr:cNvPr id="222" name="直線コネクタ 221"/>
        <xdr:cNvCxnSpPr/>
      </xdr:nvCxnSpPr>
      <xdr:spPr>
        <a:xfrm>
          <a:off x="9639300" y="14845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23"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24"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142729</xdr:rowOff>
    </xdr:from>
    <xdr:ext cx="469744" cy="259045"/>
    <xdr:sp macro="" textlink="">
      <xdr:nvSpPr>
        <xdr:cNvPr id="225" name="n_1mainValue【公営住宅】&#10;一人当たり面積"/>
        <xdr:cNvSpPr txBox="1"/>
      </xdr:nvSpPr>
      <xdr:spPr>
        <a:xfrm>
          <a:off x="9391727" y="148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6" name="直線コネクタ 2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7" name="テキスト ボックス 23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8" name="直線コネクタ 2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9" name="テキスト ボックス 2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0" name="直線コネクタ 2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1" name="テキスト ボックス 2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2" name="直線コネクタ 2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3" name="テキスト ボックス 2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4" name="直線コネクタ 2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5" name="テキスト ボックス 24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249" name="直線コネクタ 248"/>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50"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1" name="直線コネクタ 25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252"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253" name="直線コネクタ 252"/>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122572</xdr:rowOff>
    </xdr:from>
    <xdr:ext cx="405111" cy="259045"/>
    <xdr:sp macro="" textlink="">
      <xdr:nvSpPr>
        <xdr:cNvPr id="254" name="【港湾・漁港】&#10;有形固定資産減価償却率平均値テキスト"/>
        <xdr:cNvSpPr txBox="1"/>
      </xdr:nvSpPr>
      <xdr:spPr>
        <a:xfrm>
          <a:off x="4673600" y="176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255" name="フローチャート: 判断 254"/>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256" name="フローチャート: 判断 255"/>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257" name="フローチャート: 判断 256"/>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263" name="楕円 262"/>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340478" cy="259045"/>
    <xdr:sp macro="" textlink="">
      <xdr:nvSpPr>
        <xdr:cNvPr id="264" name="【港湾・漁港】&#10;有形固定資産減価償却率該当値テキスト"/>
        <xdr:cNvSpPr txBox="1"/>
      </xdr:nvSpPr>
      <xdr:spPr>
        <a:xfrm>
          <a:off x="4673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53991</xdr:rowOff>
    </xdr:from>
    <xdr:ext cx="405111" cy="259045"/>
    <xdr:sp macro="" textlink="">
      <xdr:nvSpPr>
        <xdr:cNvPr id="265" name="n_1aveValue【港湾・漁港】&#10;有形固定資産減価償却率"/>
        <xdr:cNvSpPr txBox="1"/>
      </xdr:nvSpPr>
      <xdr:spPr>
        <a:xfrm>
          <a:off x="3582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266" name="n_2aveValue【港湾・漁港】&#10;有形固定資産減価償却率"/>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77" name="直線コネクタ 27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278" name="テキスト ボックス 27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79" name="直線コネクタ 27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280" name="テキスト ボックス 27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1" name="直線コネクタ 28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282" name="テキスト ボックス 28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3" name="直線コネクタ 28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284" name="テキスト ボックス 28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5" name="直線コネクタ 2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286" name="テキスト ボックス 2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288" name="直線コネクタ 287"/>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289"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290" name="直線コネクタ 289"/>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291"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292" name="直線コネクタ 291"/>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120995</xdr:rowOff>
    </xdr:from>
    <xdr:ext cx="599010" cy="259045"/>
    <xdr:sp macro="" textlink="">
      <xdr:nvSpPr>
        <xdr:cNvPr id="293" name="【港湾・漁港】&#10;一人当たり有形固定資産（償却資産）額平均値テキスト"/>
        <xdr:cNvSpPr txBox="1"/>
      </xdr:nvSpPr>
      <xdr:spPr>
        <a:xfrm>
          <a:off x="10515600" y="17780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294" name="フローチャート: 判断 293"/>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295" name="フローチャート: 判断 294"/>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296" name="フローチャート: 判断 295"/>
        <xdr:cNvSpPr/>
      </xdr:nvSpPr>
      <xdr:spPr>
        <a:xfrm>
          <a:off x="8699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97" name="テキスト ボックス 2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8" name="テキスト ボックス 2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9" name="テキスト ボックス 2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0" name="テキスト ボックス 2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1" name="テキスト ボックス 3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84443</xdr:rowOff>
    </xdr:from>
    <xdr:to>
      <xdr:col>55</xdr:col>
      <xdr:colOff>50800</xdr:colOff>
      <xdr:row>108</xdr:row>
      <xdr:rowOff>14593</xdr:rowOff>
    </xdr:to>
    <xdr:sp macro="" textlink="">
      <xdr:nvSpPr>
        <xdr:cNvPr id="302" name="楕円 301"/>
        <xdr:cNvSpPr/>
      </xdr:nvSpPr>
      <xdr:spPr>
        <a:xfrm>
          <a:off x="10426700" y="184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170820</xdr:rowOff>
    </xdr:from>
    <xdr:ext cx="534377" cy="259045"/>
    <xdr:sp macro="" textlink="">
      <xdr:nvSpPr>
        <xdr:cNvPr id="303" name="【港湾・漁港】&#10;一人当たり有形固定資産（償却資産）額該当値テキスト"/>
        <xdr:cNvSpPr txBox="1"/>
      </xdr:nvSpPr>
      <xdr:spPr>
        <a:xfrm>
          <a:off x="10515600" y="183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138988</xdr:rowOff>
    </xdr:from>
    <xdr:ext cx="599010" cy="259045"/>
    <xdr:sp macro="" textlink="">
      <xdr:nvSpPr>
        <xdr:cNvPr id="304" name="n_1aveValue【港湾・漁港】&#10;一人当たり有形固定資産（償却資産）額"/>
        <xdr:cNvSpPr txBox="1"/>
      </xdr:nvSpPr>
      <xdr:spPr>
        <a:xfrm>
          <a:off x="93270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22617</xdr:rowOff>
    </xdr:from>
    <xdr:ext cx="599010" cy="259045"/>
    <xdr:sp macro="" textlink="">
      <xdr:nvSpPr>
        <xdr:cNvPr id="305" name="n_2aveValue【港湾・漁港】&#10;一人当たり有形固定資産（償却資産）額"/>
        <xdr:cNvSpPr txBox="1"/>
      </xdr:nvSpPr>
      <xdr:spPr>
        <a:xfrm>
          <a:off x="8450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6" name="直線コネクタ 3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7" name="テキスト ボックス 3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8" name="直線コネクタ 3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9" name="テキスト ボックス 3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0" name="直線コネクタ 3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1" name="テキスト ボックス 3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2" name="直線コネクタ 3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3" name="テキスト ボックス 3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4" name="直線コネクタ 3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5" name="テキスト ボックス 3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6" name="直線コネクタ 3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7" name="テキスト ボックス 3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31" name="直線コネクタ 33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3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33" name="直線コネクタ 33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5" name="直線コネクタ 33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3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37" name="フローチャート: 判断 33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8" name="フローチャート: 判断 33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9" name="フローチャート: 判断 33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345" name="楕円 344"/>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346" name="【認定こども園・幼稚園・保育所】&#10;有形固定資産減価償却率該当値テキスト"/>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347" name="楕円 346"/>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36</xdr:row>
      <xdr:rowOff>156210</xdr:rowOff>
    </xdr:to>
    <xdr:cxnSp macro="">
      <xdr:nvCxnSpPr>
        <xdr:cNvPr id="348" name="直線コネクタ 347"/>
        <xdr:cNvCxnSpPr/>
      </xdr:nvCxnSpPr>
      <xdr:spPr>
        <a:xfrm flipV="1">
          <a:off x="15481300" y="592836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4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351" name="n_1main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75" name="直線コネクタ 37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77" name="直線コネクタ 37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7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79" name="直線コネクタ 37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80"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81" name="フローチャート: 判断 38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82" name="フローチャート: 判断 38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83" name="フローチャート: 判断 38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126365</xdr:rowOff>
    </xdr:from>
    <xdr:to>
      <xdr:col>116</xdr:col>
      <xdr:colOff>114300</xdr:colOff>
      <xdr:row>42</xdr:row>
      <xdr:rowOff>56515</xdr:rowOff>
    </xdr:to>
    <xdr:sp macro="" textlink="">
      <xdr:nvSpPr>
        <xdr:cNvPr id="389" name="楕円 388"/>
        <xdr:cNvSpPr/>
      </xdr:nvSpPr>
      <xdr:spPr>
        <a:xfrm>
          <a:off x="22110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41292</xdr:rowOff>
    </xdr:from>
    <xdr:ext cx="469744" cy="259045"/>
    <xdr:sp macro="" textlink="">
      <xdr:nvSpPr>
        <xdr:cNvPr id="390" name="【認定こども園・幼稚園・保育所】&#10;一人当たり面積該当値テキスト"/>
        <xdr:cNvSpPr txBox="1"/>
      </xdr:nvSpPr>
      <xdr:spPr>
        <a:xfrm>
          <a:off x="22199600" y="70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132080</xdr:rowOff>
    </xdr:from>
    <xdr:to>
      <xdr:col>112</xdr:col>
      <xdr:colOff>38100</xdr:colOff>
      <xdr:row>42</xdr:row>
      <xdr:rowOff>62230</xdr:rowOff>
    </xdr:to>
    <xdr:sp macro="" textlink="">
      <xdr:nvSpPr>
        <xdr:cNvPr id="391" name="楕円 390"/>
        <xdr:cNvSpPr/>
      </xdr:nvSpPr>
      <xdr:spPr>
        <a:xfrm>
          <a:off x="21272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5715</xdr:rowOff>
    </xdr:from>
    <xdr:to>
      <xdr:col>116</xdr:col>
      <xdr:colOff>63500</xdr:colOff>
      <xdr:row>42</xdr:row>
      <xdr:rowOff>11430</xdr:rowOff>
    </xdr:to>
    <xdr:cxnSp macro="">
      <xdr:nvCxnSpPr>
        <xdr:cNvPr id="392" name="直線コネクタ 391"/>
        <xdr:cNvCxnSpPr/>
      </xdr:nvCxnSpPr>
      <xdr:spPr>
        <a:xfrm flipV="1">
          <a:off x="21323300" y="72066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39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9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53357</xdr:rowOff>
    </xdr:from>
    <xdr:ext cx="469744" cy="259045"/>
    <xdr:sp macro="" textlink="">
      <xdr:nvSpPr>
        <xdr:cNvPr id="395" name="n_1mainValue【認定こども園・幼稚園・保育所】&#10;一人当たり面積"/>
        <xdr:cNvSpPr txBox="1"/>
      </xdr:nvSpPr>
      <xdr:spPr>
        <a:xfrm>
          <a:off x="21075727" y="725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6" name="テキスト ボックス 40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7" name="直線コネクタ 4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8" name="テキスト ボックス 4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9" name="直線コネクタ 4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0" name="テキスト ボックス 4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1" name="直線コネクタ 4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2" name="テキスト ボックス 4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3" name="直線コネクタ 4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4" name="テキスト ボックス 4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5" name="直線コネクタ 4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6" name="テキスト ボックス 41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20" name="直線コネクタ 41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2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22" name="直線コネクタ 42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2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24" name="直線コネクタ 42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25"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26" name="フローチャート: 判断 42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27" name="フローチャート: 判断 42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28" name="フローチャート: 判断 42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34" name="楕円 433"/>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435"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36" name="楕円 43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62</xdr:row>
      <xdr:rowOff>114300</xdr:rowOff>
    </xdr:to>
    <xdr:cxnSp macro="">
      <xdr:nvCxnSpPr>
        <xdr:cNvPr id="437" name="直線コネクタ 436"/>
        <xdr:cNvCxnSpPr/>
      </xdr:nvCxnSpPr>
      <xdr:spPr>
        <a:xfrm flipV="1">
          <a:off x="15481300" y="103327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38"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3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40" name="n_1mainValue【学校施設】&#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2" name="直線コネクタ 4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3" name="テキスト ボックス 4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4" name="直線コネクタ 4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5" name="テキスト ボックス 4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6" name="直線コネクタ 4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7" name="テキスト ボックス 4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8" name="直線コネクタ 4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9" name="テキスト ボックス 4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63" name="直線コネクタ 46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6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65" name="直線コネクタ 46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6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67" name="直線コネクタ 46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68"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69" name="フローチャート: 判断 46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70" name="フローチャート: 判断 46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71" name="フローチャート: 判断 47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83617</xdr:rowOff>
    </xdr:from>
    <xdr:to>
      <xdr:col>116</xdr:col>
      <xdr:colOff>114300</xdr:colOff>
      <xdr:row>61</xdr:row>
      <xdr:rowOff>13767</xdr:rowOff>
    </xdr:to>
    <xdr:sp macro="" textlink="">
      <xdr:nvSpPr>
        <xdr:cNvPr id="477" name="楕円 476"/>
        <xdr:cNvSpPr/>
      </xdr:nvSpPr>
      <xdr:spPr>
        <a:xfrm>
          <a:off x="22110700" y="103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106494</xdr:rowOff>
    </xdr:from>
    <xdr:ext cx="469744" cy="259045"/>
    <xdr:sp macro="" textlink="">
      <xdr:nvSpPr>
        <xdr:cNvPr id="478" name="【学校施設】&#10;一人当たり面積該当値テキスト"/>
        <xdr:cNvSpPr txBox="1"/>
      </xdr:nvSpPr>
      <xdr:spPr>
        <a:xfrm>
          <a:off x="22199600" y="102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21895</xdr:rowOff>
    </xdr:from>
    <xdr:to>
      <xdr:col>112</xdr:col>
      <xdr:colOff>38100</xdr:colOff>
      <xdr:row>61</xdr:row>
      <xdr:rowOff>123495</xdr:rowOff>
    </xdr:to>
    <xdr:sp macro="" textlink="">
      <xdr:nvSpPr>
        <xdr:cNvPr id="479" name="楕円 478"/>
        <xdr:cNvSpPr/>
      </xdr:nvSpPr>
      <xdr:spPr>
        <a:xfrm>
          <a:off x="21272500" y="104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134417</xdr:rowOff>
    </xdr:from>
    <xdr:to>
      <xdr:col>116</xdr:col>
      <xdr:colOff>63500</xdr:colOff>
      <xdr:row>61</xdr:row>
      <xdr:rowOff>72695</xdr:rowOff>
    </xdr:to>
    <xdr:cxnSp macro="">
      <xdr:nvCxnSpPr>
        <xdr:cNvPr id="480" name="直線コネクタ 479"/>
        <xdr:cNvCxnSpPr/>
      </xdr:nvCxnSpPr>
      <xdr:spPr>
        <a:xfrm flipV="1">
          <a:off x="21323300" y="1042141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81"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140022</xdr:rowOff>
    </xdr:from>
    <xdr:ext cx="469744" cy="259045"/>
    <xdr:sp macro="" textlink="">
      <xdr:nvSpPr>
        <xdr:cNvPr id="483" name="n_1mainValue【学校施設】&#10;一人当たり面積"/>
        <xdr:cNvSpPr txBox="1"/>
      </xdr:nvSpPr>
      <xdr:spPr>
        <a:xfrm>
          <a:off x="21075727" y="102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09" name="直線コネクタ 50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1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11" name="直線コネクタ 51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1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15" name="フローチャート: 判断 51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16" name="フローチャート: 判断 51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17" name="フローチャート: 判断 51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145687</xdr:rowOff>
    </xdr:from>
    <xdr:to>
      <xdr:col>85</xdr:col>
      <xdr:colOff>177800</xdr:colOff>
      <xdr:row>85</xdr:row>
      <xdr:rowOff>75837</xdr:rowOff>
    </xdr:to>
    <xdr:sp macro="" textlink="">
      <xdr:nvSpPr>
        <xdr:cNvPr id="523" name="楕円 522"/>
        <xdr:cNvSpPr/>
      </xdr:nvSpPr>
      <xdr:spPr>
        <a:xfrm>
          <a:off x="16268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124114</xdr:rowOff>
    </xdr:from>
    <xdr:ext cx="405111" cy="259045"/>
    <xdr:sp macro="" textlink="">
      <xdr:nvSpPr>
        <xdr:cNvPr id="524" name="【児童館】&#10;有形固定資産減価償却率該当値テキスト"/>
        <xdr:cNvSpPr txBox="1"/>
      </xdr:nvSpPr>
      <xdr:spPr>
        <a:xfrm>
          <a:off x="16357600"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23223</xdr:rowOff>
    </xdr:from>
    <xdr:to>
      <xdr:col>81</xdr:col>
      <xdr:colOff>101600</xdr:colOff>
      <xdr:row>85</xdr:row>
      <xdr:rowOff>124823</xdr:rowOff>
    </xdr:to>
    <xdr:sp macro="" textlink="">
      <xdr:nvSpPr>
        <xdr:cNvPr id="525" name="楕円 524"/>
        <xdr:cNvSpPr/>
      </xdr:nvSpPr>
      <xdr:spPr>
        <a:xfrm>
          <a:off x="15430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25037</xdr:rowOff>
    </xdr:from>
    <xdr:to>
      <xdr:col>85</xdr:col>
      <xdr:colOff>127000</xdr:colOff>
      <xdr:row>85</xdr:row>
      <xdr:rowOff>74023</xdr:rowOff>
    </xdr:to>
    <xdr:cxnSp macro="">
      <xdr:nvCxnSpPr>
        <xdr:cNvPr id="526" name="直線コネクタ 525"/>
        <xdr:cNvCxnSpPr/>
      </xdr:nvCxnSpPr>
      <xdr:spPr>
        <a:xfrm flipV="1">
          <a:off x="15481300" y="145982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2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2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115950</xdr:rowOff>
    </xdr:from>
    <xdr:ext cx="405111" cy="259045"/>
    <xdr:sp macro="" textlink="">
      <xdr:nvSpPr>
        <xdr:cNvPr id="529" name="n_1mainValue【児童館】&#10;有形固定資産減価償却率"/>
        <xdr:cNvSpPr txBox="1"/>
      </xdr:nvSpPr>
      <xdr:spPr>
        <a:xfrm>
          <a:off x="152660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53" name="直線コネクタ 55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5" name="直線コネクタ 55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5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57" name="直線コネクタ 55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5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59" name="フローチャート: 判断 55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60" name="フローチャート: 判断 55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61" name="フローチャート: 判断 56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567" name="楕円 566"/>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56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569" name="楕円 568"/>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570" name="直線コネクタ 569"/>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7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7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573"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4" name="テキスト ボックス 5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5" name="直線コネクタ 5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6" name="テキスト ボックス 5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7" name="直線コネクタ 5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8" name="テキスト ボックス 5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9" name="直線コネクタ 5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0" name="テキスト ボックス 5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1" name="直線コネクタ 5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2" name="テキスト ボックス 5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96" name="直線コネクタ 59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9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98" name="直線コネクタ 59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0" name="直線コネクタ 59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01"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02" name="フローチャート: 判断 60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03" name="フローチャート: 判断 60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04" name="フローチャート: 判断 60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10" name="楕円 609"/>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611" name="【公民館】&#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612" name="楕円 611"/>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144780</xdr:rowOff>
    </xdr:to>
    <xdr:cxnSp macro="">
      <xdr:nvCxnSpPr>
        <xdr:cNvPr id="613" name="直線コネクタ 612"/>
        <xdr:cNvCxnSpPr/>
      </xdr:nvCxnSpPr>
      <xdr:spPr>
        <a:xfrm flipV="1">
          <a:off x="15481300" y="18272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14"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1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616" name="n_1mainValue【公民館】&#10;有形固定資産減価償却率"/>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7" name="直線コネクタ 6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8" name="テキスト ボックス 6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9" name="直線コネクタ 6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0" name="テキスト ボックス 6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1" name="直線コネクタ 6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2" name="テキスト ボックス 6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3" name="直線コネクタ 6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4" name="テキスト ボックス 6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38" name="直線コネクタ 63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3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40" name="直線コネクタ 63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4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42" name="直線コネクタ 64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43"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44" name="フローチャート: 判断 64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45" name="フローチャート: 判断 64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46" name="フローチャート: 判断 64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652" name="楕円 651"/>
        <xdr:cNvSpPr/>
      </xdr:nvSpPr>
      <xdr:spPr>
        <a:xfrm>
          <a:off x="22110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653" name="【公民館】&#10;一人当たり面積該当値テキスト"/>
        <xdr:cNvSpPr txBox="1"/>
      </xdr:nvSpPr>
      <xdr:spPr>
        <a:xfrm>
          <a:off x="22199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132842</xdr:rowOff>
    </xdr:from>
    <xdr:to>
      <xdr:col>112</xdr:col>
      <xdr:colOff>38100</xdr:colOff>
      <xdr:row>108</xdr:row>
      <xdr:rowOff>62992</xdr:rowOff>
    </xdr:to>
    <xdr:sp macro="" textlink="">
      <xdr:nvSpPr>
        <xdr:cNvPr id="654" name="楕円 653"/>
        <xdr:cNvSpPr/>
      </xdr:nvSpPr>
      <xdr:spPr>
        <a:xfrm>
          <a:off x="21272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12192</xdr:rowOff>
    </xdr:to>
    <xdr:cxnSp macro="">
      <xdr:nvCxnSpPr>
        <xdr:cNvPr id="655" name="直線コネクタ 654"/>
        <xdr:cNvCxnSpPr/>
      </xdr:nvCxnSpPr>
      <xdr:spPr>
        <a:xfrm>
          <a:off x="21323300" y="1852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5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5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54119</xdr:rowOff>
    </xdr:from>
    <xdr:ext cx="469744" cy="259045"/>
    <xdr:sp macro="" textlink="">
      <xdr:nvSpPr>
        <xdr:cNvPr id="658" name="n_1mainValue【公民館】&#10;一人当たり面積"/>
        <xdr:cNvSpPr txBox="1"/>
      </xdr:nvSpPr>
      <xdr:spPr>
        <a:xfrm>
          <a:off x="21075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認定こども園、幼稚園、保育所については類似団体平均を上回っている。今後は、園児数の推移や地域の実情を踏まえ、機能の充実を図るとともに、施設の機能が維持できるよう必要な補修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50546</xdr:rowOff>
    </xdr:from>
    <xdr:to>
      <xdr:col>24</xdr:col>
      <xdr:colOff>114300</xdr:colOff>
      <xdr:row>37</xdr:row>
      <xdr:rowOff>152146</xdr:rowOff>
    </xdr:to>
    <xdr:sp macro="" textlink="">
      <xdr:nvSpPr>
        <xdr:cNvPr id="68" name="楕円 67"/>
        <xdr:cNvSpPr/>
      </xdr:nvSpPr>
      <xdr:spPr>
        <a:xfrm>
          <a:off x="4584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73423</xdr:rowOff>
    </xdr:from>
    <xdr:ext cx="405111" cy="259045"/>
    <xdr:sp macro="" textlink="">
      <xdr:nvSpPr>
        <xdr:cNvPr id="69" name="【図書館】&#10;有形固定資産減価償却率該当値テキスト"/>
        <xdr:cNvSpPr txBox="1"/>
      </xdr:nvSpPr>
      <xdr:spPr>
        <a:xfrm>
          <a:off x="4673600"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98552</xdr:rowOff>
    </xdr:from>
    <xdr:to>
      <xdr:col>20</xdr:col>
      <xdr:colOff>38100</xdr:colOff>
      <xdr:row>38</xdr:row>
      <xdr:rowOff>28702</xdr:rowOff>
    </xdr:to>
    <xdr:sp macro="" textlink="">
      <xdr:nvSpPr>
        <xdr:cNvPr id="70" name="楕円 69"/>
        <xdr:cNvSpPr/>
      </xdr:nvSpPr>
      <xdr:spPr>
        <a:xfrm>
          <a:off x="3746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101346</xdr:rowOff>
    </xdr:from>
    <xdr:to>
      <xdr:col>24</xdr:col>
      <xdr:colOff>63500</xdr:colOff>
      <xdr:row>37</xdr:row>
      <xdr:rowOff>149352</xdr:rowOff>
    </xdr:to>
    <xdr:cxnSp macro="">
      <xdr:nvCxnSpPr>
        <xdr:cNvPr id="71" name="直線コネクタ 70"/>
        <xdr:cNvCxnSpPr/>
      </xdr:nvCxnSpPr>
      <xdr:spPr>
        <a:xfrm flipV="1">
          <a:off x="3797300" y="64449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45229</xdr:rowOff>
    </xdr:from>
    <xdr:ext cx="405111" cy="259045"/>
    <xdr:sp macro="" textlink="">
      <xdr:nvSpPr>
        <xdr:cNvPr id="74" name="n_1main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62484</xdr:rowOff>
    </xdr:from>
    <xdr:to>
      <xdr:col>54</xdr:col>
      <xdr:colOff>189865</xdr:colOff>
      <xdr:row>41</xdr:row>
      <xdr:rowOff>112776</xdr:rowOff>
    </xdr:to>
    <xdr:cxnSp macro="">
      <xdr:nvCxnSpPr>
        <xdr:cNvPr id="96" name="直線コネクタ 95"/>
        <xdr:cNvCxnSpPr/>
      </xdr:nvCxnSpPr>
      <xdr:spPr>
        <a:xfrm flipV="1">
          <a:off x="10476865" y="6577584"/>
          <a:ext cx="0" cy="56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116603</xdr:rowOff>
    </xdr:from>
    <xdr:ext cx="469744" cy="259045"/>
    <xdr:sp macro="" textlink="">
      <xdr:nvSpPr>
        <xdr:cNvPr id="97" name="【図書館】&#10;一人当たり面積最小値テキスト"/>
        <xdr:cNvSpPr txBox="1"/>
      </xdr:nvSpPr>
      <xdr:spPr>
        <a:xfrm>
          <a:off x="10515600" y="71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112776</xdr:rowOff>
    </xdr:from>
    <xdr:to>
      <xdr:col>55</xdr:col>
      <xdr:colOff>88900</xdr:colOff>
      <xdr:row>41</xdr:row>
      <xdr:rowOff>112776</xdr:rowOff>
    </xdr:to>
    <xdr:cxnSp macro="">
      <xdr:nvCxnSpPr>
        <xdr:cNvPr id="98" name="直線コネクタ 97"/>
        <xdr:cNvCxnSpPr/>
      </xdr:nvCxnSpPr>
      <xdr:spPr>
        <a:xfrm>
          <a:off x="10388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9161</xdr:rowOff>
    </xdr:from>
    <xdr:ext cx="469744" cy="259045"/>
    <xdr:sp macro="" textlink="">
      <xdr:nvSpPr>
        <xdr:cNvPr id="99" name="【図書館】&#10;一人当たり面積最大値テキスト"/>
        <xdr:cNvSpPr txBox="1"/>
      </xdr:nvSpPr>
      <xdr:spPr>
        <a:xfrm>
          <a:off x="10515600" y="635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62484</xdr:rowOff>
    </xdr:from>
    <xdr:to>
      <xdr:col>55</xdr:col>
      <xdr:colOff>88900</xdr:colOff>
      <xdr:row>38</xdr:row>
      <xdr:rowOff>62484</xdr:rowOff>
    </xdr:to>
    <xdr:cxnSp macro="">
      <xdr:nvCxnSpPr>
        <xdr:cNvPr id="100" name="直線コネクタ 99"/>
        <xdr:cNvCxnSpPr/>
      </xdr:nvCxnSpPr>
      <xdr:spPr>
        <a:xfrm>
          <a:off x="10388600" y="657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135145</xdr:rowOff>
    </xdr:from>
    <xdr:ext cx="469744" cy="259045"/>
    <xdr:sp macro="" textlink="">
      <xdr:nvSpPr>
        <xdr:cNvPr id="101" name="【図書館】&#10;一人当たり面積平均値テキスト"/>
        <xdr:cNvSpPr txBox="1"/>
      </xdr:nvSpPr>
      <xdr:spPr>
        <a:xfrm>
          <a:off x="10515600" y="6821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02" name="フローチャート: 判断 101"/>
        <xdr:cNvSpPr/>
      </xdr:nvSpPr>
      <xdr:spPr>
        <a:xfrm>
          <a:off x="104267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114554</xdr:rowOff>
    </xdr:from>
    <xdr:to>
      <xdr:col>50</xdr:col>
      <xdr:colOff>165100</xdr:colOff>
      <xdr:row>41</xdr:row>
      <xdr:rowOff>44704</xdr:rowOff>
    </xdr:to>
    <xdr:sp macro="" textlink="">
      <xdr:nvSpPr>
        <xdr:cNvPr id="103" name="フローチャート: 判断 102"/>
        <xdr:cNvSpPr/>
      </xdr:nvSpPr>
      <xdr:spPr>
        <a:xfrm>
          <a:off x="9588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04" name="フローチャート: 判断 103"/>
        <xdr:cNvSpPr/>
      </xdr:nvSpPr>
      <xdr:spPr>
        <a:xfrm>
          <a:off x="8699500" y="698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61976</xdr:rowOff>
    </xdr:from>
    <xdr:to>
      <xdr:col>55</xdr:col>
      <xdr:colOff>50800</xdr:colOff>
      <xdr:row>41</xdr:row>
      <xdr:rowOff>163576</xdr:rowOff>
    </xdr:to>
    <xdr:sp macro="" textlink="">
      <xdr:nvSpPr>
        <xdr:cNvPr id="110" name="楕円 109"/>
        <xdr:cNvSpPr/>
      </xdr:nvSpPr>
      <xdr:spPr>
        <a:xfrm>
          <a:off x="10426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148353</xdr:rowOff>
    </xdr:from>
    <xdr:ext cx="469744" cy="259045"/>
    <xdr:sp macro="" textlink="">
      <xdr:nvSpPr>
        <xdr:cNvPr id="111" name="【図書館】&#10;一人当たり面積該当値テキスト"/>
        <xdr:cNvSpPr txBox="1"/>
      </xdr:nvSpPr>
      <xdr:spPr>
        <a:xfrm>
          <a:off x="10515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157988</xdr:rowOff>
    </xdr:from>
    <xdr:to>
      <xdr:col>50</xdr:col>
      <xdr:colOff>165100</xdr:colOff>
      <xdr:row>34</xdr:row>
      <xdr:rowOff>88138</xdr:rowOff>
    </xdr:to>
    <xdr:sp macro="" textlink="">
      <xdr:nvSpPr>
        <xdr:cNvPr id="112" name="楕円 111"/>
        <xdr:cNvSpPr/>
      </xdr:nvSpPr>
      <xdr:spPr>
        <a:xfrm>
          <a:off x="9588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37338</xdr:rowOff>
    </xdr:from>
    <xdr:to>
      <xdr:col>55</xdr:col>
      <xdr:colOff>0</xdr:colOff>
      <xdr:row>41</xdr:row>
      <xdr:rowOff>112776</xdr:rowOff>
    </xdr:to>
    <xdr:cxnSp macro="">
      <xdr:nvCxnSpPr>
        <xdr:cNvPr id="113" name="直線コネクタ 112"/>
        <xdr:cNvCxnSpPr/>
      </xdr:nvCxnSpPr>
      <xdr:spPr>
        <a:xfrm>
          <a:off x="9639300" y="5866638"/>
          <a:ext cx="838200" cy="127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35831</xdr:rowOff>
    </xdr:from>
    <xdr:ext cx="469744" cy="259045"/>
    <xdr:sp macro="" textlink="">
      <xdr:nvSpPr>
        <xdr:cNvPr id="114" name="n_1aveValue【図書館】&#10;一人当たり面積"/>
        <xdr:cNvSpPr txBox="1"/>
      </xdr:nvSpPr>
      <xdr:spPr>
        <a:xfrm>
          <a:off x="93917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77233</xdr:rowOff>
    </xdr:from>
    <xdr:ext cx="469744" cy="259045"/>
    <xdr:sp macro="" textlink="">
      <xdr:nvSpPr>
        <xdr:cNvPr id="115" name="n_2aveValue【図書館】&#10;一人当たり面積"/>
        <xdr:cNvSpPr txBox="1"/>
      </xdr:nvSpPr>
      <xdr:spPr>
        <a:xfrm>
          <a:off x="8515427"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104665</xdr:rowOff>
    </xdr:from>
    <xdr:ext cx="469744" cy="259045"/>
    <xdr:sp macro="" textlink="">
      <xdr:nvSpPr>
        <xdr:cNvPr id="116" name="n_1mainValue【図書館】&#10;一人当たり面積"/>
        <xdr:cNvSpPr txBox="1"/>
      </xdr:nvSpPr>
      <xdr:spPr>
        <a:xfrm>
          <a:off x="9391727" y="55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47"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6" name="楕円 155"/>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57" name="【体育館・プール】&#10;有形固定資産減価償却率該当値テキスト"/>
        <xdr:cNvSpPr txBox="1"/>
      </xdr:nvSpPr>
      <xdr:spPr>
        <a:xfrm>
          <a:off x="4673600"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xdr:rowOff>
    </xdr:from>
    <xdr:to>
      <xdr:col>20</xdr:col>
      <xdr:colOff>38100</xdr:colOff>
      <xdr:row>59</xdr:row>
      <xdr:rowOff>103051</xdr:rowOff>
    </xdr:to>
    <xdr:sp macro="" textlink="">
      <xdr:nvSpPr>
        <xdr:cNvPr id="158" name="楕円 157"/>
        <xdr:cNvSpPr/>
      </xdr:nvSpPr>
      <xdr:spPr>
        <a:xfrm>
          <a:off x="3746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52251</xdr:rowOff>
    </xdr:to>
    <xdr:cxnSp macro="">
      <xdr:nvCxnSpPr>
        <xdr:cNvPr id="159" name="直線コネクタ 158"/>
        <xdr:cNvCxnSpPr/>
      </xdr:nvCxnSpPr>
      <xdr:spPr>
        <a:xfrm flipV="1">
          <a:off x="3797300" y="101302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0"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94178</xdr:rowOff>
    </xdr:from>
    <xdr:ext cx="405111" cy="259045"/>
    <xdr:sp macro="" textlink="">
      <xdr:nvSpPr>
        <xdr:cNvPr id="162" name="n_1mainValue【体育館・プール】&#10;有形固定資産減価償却率"/>
        <xdr:cNvSpPr txBox="1"/>
      </xdr:nvSpPr>
      <xdr:spPr>
        <a:xfrm>
          <a:off x="35820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1"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00" name="楕円 199"/>
        <xdr:cNvSpPr/>
      </xdr:nvSpPr>
      <xdr:spPr>
        <a:xfrm>
          <a:off x="10426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167657</xdr:rowOff>
    </xdr:from>
    <xdr:ext cx="469744" cy="259045"/>
    <xdr:sp macro="" textlink="">
      <xdr:nvSpPr>
        <xdr:cNvPr id="201" name="【体育館・プール】&#10;一人当たり面積該当値テキスト"/>
        <xdr:cNvSpPr txBox="1"/>
      </xdr:nvSpPr>
      <xdr:spPr>
        <a:xfrm>
          <a:off x="1051560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17780</xdr:rowOff>
    </xdr:from>
    <xdr:to>
      <xdr:col>50</xdr:col>
      <xdr:colOff>165100</xdr:colOff>
      <xdr:row>61</xdr:row>
      <xdr:rowOff>119380</xdr:rowOff>
    </xdr:to>
    <xdr:sp macro="" textlink="">
      <xdr:nvSpPr>
        <xdr:cNvPr id="202" name="楕円 201"/>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68580</xdr:rowOff>
    </xdr:from>
    <xdr:to>
      <xdr:col>55</xdr:col>
      <xdr:colOff>0</xdr:colOff>
      <xdr:row>61</xdr:row>
      <xdr:rowOff>68580</xdr:rowOff>
    </xdr:to>
    <xdr:cxnSp macro="">
      <xdr:nvCxnSpPr>
        <xdr:cNvPr id="203" name="直線コネクタ 202"/>
        <xdr:cNvCxnSpPr/>
      </xdr:nvCxnSpPr>
      <xdr:spPr>
        <a:xfrm>
          <a:off x="9639300" y="1052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110507</xdr:rowOff>
    </xdr:from>
    <xdr:ext cx="469744" cy="259045"/>
    <xdr:sp macro="" textlink="">
      <xdr:nvSpPr>
        <xdr:cNvPr id="206" name="n_1main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255" name="フローチャート: 判断 25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261" name="楕円 260"/>
        <xdr:cNvSpPr/>
      </xdr:nvSpPr>
      <xdr:spPr>
        <a:xfrm>
          <a:off x="4584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166388</xdr:rowOff>
    </xdr:from>
    <xdr:ext cx="405111" cy="259045"/>
    <xdr:sp macro="" textlink="">
      <xdr:nvSpPr>
        <xdr:cNvPr id="262" name="【市民会館】&#10;有形固定資産減価償却率該当値テキスト"/>
        <xdr:cNvSpPr txBox="1"/>
      </xdr:nvSpPr>
      <xdr:spPr>
        <a:xfrm>
          <a:off x="4673600"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xdr:rowOff>
    </xdr:from>
    <xdr:to>
      <xdr:col>20</xdr:col>
      <xdr:colOff>38100</xdr:colOff>
      <xdr:row>105</xdr:row>
      <xdr:rowOff>106045</xdr:rowOff>
    </xdr:to>
    <xdr:sp macro="" textlink="">
      <xdr:nvSpPr>
        <xdr:cNvPr id="263" name="楕円 262"/>
        <xdr:cNvSpPr/>
      </xdr:nvSpPr>
      <xdr:spPr>
        <a:xfrm>
          <a:off x="3746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22861</xdr:rowOff>
    </xdr:from>
    <xdr:to>
      <xdr:col>24</xdr:col>
      <xdr:colOff>63500</xdr:colOff>
      <xdr:row>105</xdr:row>
      <xdr:rowOff>55245</xdr:rowOff>
    </xdr:to>
    <xdr:cxnSp macro="">
      <xdr:nvCxnSpPr>
        <xdr:cNvPr id="264" name="直線コネクタ 263"/>
        <xdr:cNvCxnSpPr/>
      </xdr:nvCxnSpPr>
      <xdr:spPr>
        <a:xfrm flipV="1">
          <a:off x="3797300" y="180251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265"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26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122572</xdr:rowOff>
    </xdr:from>
    <xdr:ext cx="405111" cy="259045"/>
    <xdr:sp macro="" textlink="">
      <xdr:nvSpPr>
        <xdr:cNvPr id="267" name="n_1main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3" name="直線コネクタ 29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5" name="直線コネクタ 29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7" name="直線コネクタ 29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298"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9" name="フローチャート: 判断 29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00" name="フローチャート: 判断 29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01" name="フローチャート: 判断 30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38463</xdr:rowOff>
    </xdr:from>
    <xdr:to>
      <xdr:col>55</xdr:col>
      <xdr:colOff>50800</xdr:colOff>
      <xdr:row>108</xdr:row>
      <xdr:rowOff>140063</xdr:rowOff>
    </xdr:to>
    <xdr:sp macro="" textlink="">
      <xdr:nvSpPr>
        <xdr:cNvPr id="307" name="楕円 306"/>
        <xdr:cNvSpPr/>
      </xdr:nvSpPr>
      <xdr:spPr>
        <a:xfrm>
          <a:off x="10426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124840</xdr:rowOff>
    </xdr:from>
    <xdr:ext cx="469744" cy="259045"/>
    <xdr:sp macro="" textlink="">
      <xdr:nvSpPr>
        <xdr:cNvPr id="308" name="【市民会館】&#10;一人当たり面積該当値テキスト"/>
        <xdr:cNvSpPr txBox="1"/>
      </xdr:nvSpPr>
      <xdr:spPr>
        <a:xfrm>
          <a:off x="10515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38463</xdr:rowOff>
    </xdr:from>
    <xdr:to>
      <xdr:col>50</xdr:col>
      <xdr:colOff>165100</xdr:colOff>
      <xdr:row>108</xdr:row>
      <xdr:rowOff>140063</xdr:rowOff>
    </xdr:to>
    <xdr:sp macro="" textlink="">
      <xdr:nvSpPr>
        <xdr:cNvPr id="309" name="楕円 308"/>
        <xdr:cNvSpPr/>
      </xdr:nvSpPr>
      <xdr:spPr>
        <a:xfrm>
          <a:off x="9588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89263</xdr:rowOff>
    </xdr:from>
    <xdr:to>
      <xdr:col>55</xdr:col>
      <xdr:colOff>0</xdr:colOff>
      <xdr:row>108</xdr:row>
      <xdr:rowOff>89263</xdr:rowOff>
    </xdr:to>
    <xdr:cxnSp macro="">
      <xdr:nvCxnSpPr>
        <xdr:cNvPr id="310" name="直線コネクタ 309"/>
        <xdr:cNvCxnSpPr/>
      </xdr:nvCxnSpPr>
      <xdr:spPr>
        <a:xfrm>
          <a:off x="9639300" y="1860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11"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1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131190</xdr:rowOff>
    </xdr:from>
    <xdr:ext cx="469744" cy="259045"/>
    <xdr:sp macro="" textlink="">
      <xdr:nvSpPr>
        <xdr:cNvPr id="313" name="n_1mainValue【市民会館】&#10;一人当たり面積"/>
        <xdr:cNvSpPr txBox="1"/>
      </xdr:nvSpPr>
      <xdr:spPr>
        <a:xfrm>
          <a:off x="9391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8" name="直線コネクタ 33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0" name="直線コネクタ 33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4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42" name="直線コネクタ 34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43"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4" name="フローチャート: 判断 34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5" name="フローチャート: 判断 34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6" name="フローチャート: 判断 34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352" name="楕円 351"/>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53"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54"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135907</xdr:rowOff>
    </xdr:from>
    <xdr:ext cx="405111" cy="259045"/>
    <xdr:sp macro="" textlink="">
      <xdr:nvSpPr>
        <xdr:cNvPr id="355" name="n_1mainValue【一般廃棄物処理施設】&#10;有形固定資産減価償却率"/>
        <xdr:cNvSpPr txBox="1"/>
      </xdr:nvSpPr>
      <xdr:spPr>
        <a:xfrm>
          <a:off x="15266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7" name="直線コネクタ 376"/>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8"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9" name="直線コネクタ 378"/>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80"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1" name="直線コネクタ 380"/>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82"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3" name="フローチャート: 判断 382"/>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4" name="フローチャート: 判断 383"/>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85" name="フローチャート: 判断 384"/>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79327</xdr:rowOff>
    </xdr:from>
    <xdr:to>
      <xdr:col>112</xdr:col>
      <xdr:colOff>38100</xdr:colOff>
      <xdr:row>40</xdr:row>
      <xdr:rowOff>9477</xdr:rowOff>
    </xdr:to>
    <xdr:sp macro="" textlink="">
      <xdr:nvSpPr>
        <xdr:cNvPr id="391" name="楕円 390"/>
        <xdr:cNvSpPr/>
      </xdr:nvSpPr>
      <xdr:spPr>
        <a:xfrm>
          <a:off x="21272500" y="67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392"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93"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26004</xdr:rowOff>
    </xdr:from>
    <xdr:ext cx="534377" cy="259045"/>
    <xdr:sp macro="" textlink="">
      <xdr:nvSpPr>
        <xdr:cNvPr id="394" name="n_1mainValue【一般廃棄物処理施設】&#10;一人当たり有形固定資産（償却資産）額"/>
        <xdr:cNvSpPr txBox="1"/>
      </xdr:nvSpPr>
      <xdr:spPr>
        <a:xfrm>
          <a:off x="21043411" y="65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19" name="直線コネクタ 41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1" name="直線コネクタ 42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3" name="直線コネクタ 42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24"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5" name="フローチャート: 判断 42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6" name="フローチャート: 判断 42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27" name="フローチャート: 判断 426"/>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433" name="楕円 432"/>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434" name="【保健センター・保健所】&#10;有形固定資産減価償却率該当値テキスト"/>
        <xdr:cNvSpPr txBox="1"/>
      </xdr:nvSpPr>
      <xdr:spPr>
        <a:xfrm>
          <a:off x="16357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170180</xdr:rowOff>
    </xdr:from>
    <xdr:to>
      <xdr:col>81</xdr:col>
      <xdr:colOff>101600</xdr:colOff>
      <xdr:row>64</xdr:row>
      <xdr:rowOff>100330</xdr:rowOff>
    </xdr:to>
    <xdr:sp macro="" textlink="">
      <xdr:nvSpPr>
        <xdr:cNvPr id="435" name="楕円 434"/>
        <xdr:cNvSpPr/>
      </xdr:nvSpPr>
      <xdr:spPr>
        <a:xfrm>
          <a:off x="15430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64</xdr:row>
      <xdr:rowOff>49530</xdr:rowOff>
    </xdr:to>
    <xdr:cxnSp macro="">
      <xdr:nvCxnSpPr>
        <xdr:cNvPr id="436" name="直線コネクタ 435"/>
        <xdr:cNvCxnSpPr/>
      </xdr:nvCxnSpPr>
      <xdr:spPr>
        <a:xfrm flipV="1">
          <a:off x="15481300" y="10582275"/>
          <a:ext cx="8382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437"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38"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91457</xdr:rowOff>
    </xdr:from>
    <xdr:ext cx="405111" cy="259045"/>
    <xdr:sp macro="" textlink="">
      <xdr:nvSpPr>
        <xdr:cNvPr id="439" name="n_1mainValue【保健センター・保健所】&#10;有形固定資産減価償却率"/>
        <xdr:cNvSpPr txBox="1"/>
      </xdr:nvSpPr>
      <xdr:spPr>
        <a:xfrm>
          <a:off x="15266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5" name="直線コネクタ 464"/>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7" name="直線コネクタ 46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0"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1" name="フローチャート: 判断 470"/>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2" name="フローチャート: 判断 47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73" name="フローチャート: 判断 472"/>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479" name="楕円 478"/>
        <xdr:cNvSpPr/>
      </xdr:nvSpPr>
      <xdr:spPr>
        <a:xfrm>
          <a:off x="22110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25961</xdr:rowOff>
    </xdr:from>
    <xdr:ext cx="469744" cy="259045"/>
    <xdr:sp macro="" textlink="">
      <xdr:nvSpPr>
        <xdr:cNvPr id="480" name="【保健センター・保健所】&#10;一人当たり面積該当値テキスト"/>
        <xdr:cNvSpPr txBox="1"/>
      </xdr:nvSpPr>
      <xdr:spPr>
        <a:xfrm>
          <a:off x="22199600" y="106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3084</xdr:rowOff>
    </xdr:from>
    <xdr:to>
      <xdr:col>112</xdr:col>
      <xdr:colOff>38100</xdr:colOff>
      <xdr:row>63</xdr:row>
      <xdr:rowOff>104684</xdr:rowOff>
    </xdr:to>
    <xdr:sp macro="" textlink="">
      <xdr:nvSpPr>
        <xdr:cNvPr id="481" name="楕円 480"/>
        <xdr:cNvSpPr/>
      </xdr:nvSpPr>
      <xdr:spPr>
        <a:xfrm>
          <a:off x="21272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53884</xdr:rowOff>
    </xdr:to>
    <xdr:cxnSp macro="">
      <xdr:nvCxnSpPr>
        <xdr:cNvPr id="482" name="直線コネクタ 481"/>
        <xdr:cNvCxnSpPr/>
      </xdr:nvCxnSpPr>
      <xdr:spPr>
        <a:xfrm>
          <a:off x="21323300" y="1085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483"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8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121211</xdr:rowOff>
    </xdr:from>
    <xdr:ext cx="469744" cy="259045"/>
    <xdr:sp macro="" textlink="">
      <xdr:nvSpPr>
        <xdr:cNvPr id="485" name="n_1mainValue【保健センター・保健所】&#10;一人当たり面積"/>
        <xdr:cNvSpPr txBox="1"/>
      </xdr:nvSpPr>
      <xdr:spPr>
        <a:xfrm>
          <a:off x="21075727" y="105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1" name="直線コネクタ 51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3" name="直線コネクタ 51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16"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7" name="フローチャート: 判断 51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8" name="フローチャート: 判断 51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19" name="フローチャート: 判断 51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25" name="楕円 524"/>
        <xdr:cNvSpPr/>
      </xdr:nvSpPr>
      <xdr:spPr>
        <a:xfrm>
          <a:off x="16268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42471</xdr:rowOff>
    </xdr:from>
    <xdr:ext cx="405111" cy="259045"/>
    <xdr:sp macro="" textlink="">
      <xdr:nvSpPr>
        <xdr:cNvPr id="526" name="【消防施設】&#10;有形固定資産減価償却率該当値テキスト"/>
        <xdr:cNvSpPr txBox="1"/>
      </xdr:nvSpPr>
      <xdr:spPr>
        <a:xfrm>
          <a:off x="16357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527" name="楕円 526"/>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83</xdr:row>
      <xdr:rowOff>144236</xdr:rowOff>
    </xdr:to>
    <xdr:cxnSp macro="">
      <xdr:nvCxnSpPr>
        <xdr:cNvPr id="528" name="直線コネクタ 527"/>
        <xdr:cNvCxnSpPr/>
      </xdr:nvCxnSpPr>
      <xdr:spPr>
        <a:xfrm flipV="1">
          <a:off x="15481300" y="143451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529"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0"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531" name="n_1mainValue【消防施設】&#10;有形固定資産減価償却率"/>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3" name="直線コネクタ 55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5" name="直線コネクタ 55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7" name="直線コネクタ 55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8"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9" name="フローチャート: 判断 55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0" name="フローチャート: 判断 55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61" name="フローチャート: 判断 56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567" name="楕円 566"/>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568"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569" name="楕円 568"/>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83</xdr:row>
      <xdr:rowOff>17526</xdr:rowOff>
    </xdr:to>
    <xdr:cxnSp macro="">
      <xdr:nvCxnSpPr>
        <xdr:cNvPr id="570" name="直線コネクタ 569"/>
        <xdr:cNvCxnSpPr/>
      </xdr:nvCxnSpPr>
      <xdr:spPr>
        <a:xfrm flipV="1">
          <a:off x="21323300" y="1420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71"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72"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573" name="n_1mainValue【消防施設】&#10;一人当たり面積"/>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604"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07" name="フローチャート: 判断 606"/>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13" name="楕円 612"/>
        <xdr:cNvSpPr/>
      </xdr:nvSpPr>
      <xdr:spPr>
        <a:xfrm>
          <a:off x="16268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147519</xdr:rowOff>
    </xdr:from>
    <xdr:ext cx="405111" cy="259045"/>
    <xdr:sp macro="" textlink="">
      <xdr:nvSpPr>
        <xdr:cNvPr id="614" name="【庁舎】&#10;有形固定資産減価償却率該当値テキスト"/>
        <xdr:cNvSpPr txBox="1"/>
      </xdr:nvSpPr>
      <xdr:spPr>
        <a:xfrm>
          <a:off x="16357600"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615" name="楕円 614"/>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81099</xdr:rowOff>
    </xdr:to>
    <xdr:cxnSp macro="">
      <xdr:nvCxnSpPr>
        <xdr:cNvPr id="616" name="直線コネクタ 615"/>
        <xdr:cNvCxnSpPr/>
      </xdr:nvCxnSpPr>
      <xdr:spPr>
        <a:xfrm flipV="1">
          <a:off x="15481300" y="182221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617"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18"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619" name="n_1mainValue【庁舎】&#10;有形固定資産減価償却率"/>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0"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3" name="フローチャート: 判断 652"/>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80373</xdr:rowOff>
    </xdr:from>
    <xdr:to>
      <xdr:col>116</xdr:col>
      <xdr:colOff>114300</xdr:colOff>
      <xdr:row>108</xdr:row>
      <xdr:rowOff>10523</xdr:rowOff>
    </xdr:to>
    <xdr:sp macro="" textlink="">
      <xdr:nvSpPr>
        <xdr:cNvPr id="659" name="楕円 658"/>
        <xdr:cNvSpPr/>
      </xdr:nvSpPr>
      <xdr:spPr>
        <a:xfrm>
          <a:off x="221107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103250</xdr:rowOff>
    </xdr:from>
    <xdr:ext cx="469744" cy="259045"/>
    <xdr:sp macro="" textlink="">
      <xdr:nvSpPr>
        <xdr:cNvPr id="660" name="【庁舎】&#10;一人当たり面積該当値テキスト"/>
        <xdr:cNvSpPr txBox="1"/>
      </xdr:nvSpPr>
      <xdr:spPr>
        <a:xfrm>
          <a:off x="22199600" y="182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81462</xdr:rowOff>
    </xdr:from>
    <xdr:to>
      <xdr:col>112</xdr:col>
      <xdr:colOff>38100</xdr:colOff>
      <xdr:row>108</xdr:row>
      <xdr:rowOff>11612</xdr:rowOff>
    </xdr:to>
    <xdr:sp macro="" textlink="">
      <xdr:nvSpPr>
        <xdr:cNvPr id="661" name="楕円 660"/>
        <xdr:cNvSpPr/>
      </xdr:nvSpPr>
      <xdr:spPr>
        <a:xfrm>
          <a:off x="212725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131173</xdr:rowOff>
    </xdr:from>
    <xdr:to>
      <xdr:col>116</xdr:col>
      <xdr:colOff>63500</xdr:colOff>
      <xdr:row>107</xdr:row>
      <xdr:rowOff>132262</xdr:rowOff>
    </xdr:to>
    <xdr:cxnSp macro="">
      <xdr:nvCxnSpPr>
        <xdr:cNvPr id="662" name="直線コネクタ 661"/>
        <xdr:cNvCxnSpPr/>
      </xdr:nvCxnSpPr>
      <xdr:spPr>
        <a:xfrm flipV="1">
          <a:off x="21323300" y="184763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663"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64"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28139</xdr:rowOff>
    </xdr:from>
    <xdr:ext cx="469744" cy="259045"/>
    <xdr:sp macro="" textlink="">
      <xdr:nvSpPr>
        <xdr:cNvPr id="665" name="n_1mainValue【庁舎】&#10;一人当たり面積"/>
        <xdr:cNvSpPr txBox="1"/>
      </xdr:nvSpPr>
      <xdr:spPr>
        <a:xfrm>
          <a:off x="21075727" y="182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類似団体と比較して、有形固定資産減価償却率が高くなっている施設は図書館である。平成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年に建設され、約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であるため、他の施設よりも有形固定資産減価償却率が高くなっている。そのため、現在、図書館、公民館等を複合した施設の建築を進めており、今後は比率が低くなっていくことが見込まれる。また、施設の複合化により、今後の維持管理費用についても減少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新幹線車両基地、大型ショッピングセンターなど、納税額が多額である企業の影響により、類似団体を上回る税収があることから、全国平均、宮城県平均及び類似団体平均を上回っている。平成２２年度以降東日本大震災の影響による税収の減などにより低下傾向にあったが、平成２６年度以降は上昇傾向に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今後もより効率的・効果的な町政運営を推進しつつ、町税の徴収率向上対策など歳入確保に努める。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76200</xdr:rowOff>
    </xdr:to>
    <xdr:cxnSp macro="">
      <xdr:nvCxnSpPr>
        <xdr:cNvPr id="75" name="直線コネクタ 74"/>
        <xdr:cNvCxnSpPr/>
      </xdr:nvCxnSpPr>
      <xdr:spPr>
        <a:xfrm flipV="1">
          <a:off x="2336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103011</xdr:rowOff>
    </xdr:to>
    <xdr:cxnSp macro="">
      <xdr:nvCxnSpPr>
        <xdr:cNvPr id="78" name="直線コネクタ 77"/>
        <xdr:cNvCxnSpPr/>
      </xdr:nvCxnSpPr>
      <xdr:spPr>
        <a:xfrm flipV="1">
          <a:off x="1447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復興事業の進捗による投資的経費の大幅な減</a:t>
          </a:r>
          <a:r>
            <a:rPr lang="ja-JP" altLang="ja-JP" sz="1300">
              <a:solidFill>
                <a:schemeClr val="dk1"/>
              </a:solidFill>
              <a:effectLst/>
              <a:latin typeface="ＭＳ Ｐゴシック" pitchFamily="50" charset="-128"/>
              <a:ea typeface="ＭＳ Ｐゴシック" pitchFamily="50" charset="-128"/>
              <a:cs typeface="+mn-cs"/>
            </a:rPr>
            <a:t>や普通交付税の減による経常一般財源の減や扶助費、公債費の増に伴い、前年度から</a:t>
          </a:r>
          <a:r>
            <a:rPr lang="ja-JP" altLang="en-US" sz="1300">
              <a:solidFill>
                <a:schemeClr val="dk1"/>
              </a:solidFill>
              <a:effectLst/>
              <a:latin typeface="ＭＳ Ｐゴシック" pitchFamily="50" charset="-128"/>
              <a:ea typeface="ＭＳ Ｐゴシック" pitchFamily="50" charset="-128"/>
              <a:cs typeface="+mn-cs"/>
            </a:rPr>
            <a:t>０</a:t>
          </a:r>
          <a:r>
            <a:rPr lang="ja-JP" altLang="ja-JP" sz="1300">
              <a:solidFill>
                <a:schemeClr val="dk1"/>
              </a:solidFill>
              <a:effectLst/>
              <a:latin typeface="ＭＳ Ｐゴシック" pitchFamily="50" charset="-128"/>
              <a:ea typeface="ＭＳ Ｐゴシック" pitchFamily="50" charset="-128"/>
              <a:cs typeface="+mn-cs"/>
            </a:rPr>
            <a:t>．</a:t>
          </a:r>
          <a:r>
            <a:rPr lang="ja-JP" altLang="en-US" sz="1300">
              <a:solidFill>
                <a:schemeClr val="dk1"/>
              </a:solidFill>
              <a:effectLst/>
              <a:latin typeface="ＭＳ Ｐゴシック" pitchFamily="50" charset="-128"/>
              <a:ea typeface="ＭＳ Ｐゴシック" pitchFamily="50" charset="-128"/>
              <a:cs typeface="+mn-cs"/>
            </a:rPr>
            <a:t>２ポイント</a:t>
          </a:r>
          <a:r>
            <a:rPr lang="ja-JP" altLang="ja-JP" sz="1300">
              <a:solidFill>
                <a:schemeClr val="dk1"/>
              </a:solidFill>
              <a:effectLst/>
              <a:latin typeface="ＭＳ Ｐゴシック" pitchFamily="50" charset="-128"/>
              <a:ea typeface="ＭＳ Ｐゴシック" pitchFamily="50" charset="-128"/>
              <a:cs typeface="+mn-cs"/>
            </a:rPr>
            <a:t>上昇</a:t>
          </a:r>
          <a:r>
            <a:rPr kumimoji="1" lang="ja-JP" altLang="ja-JP" sz="1300">
              <a:solidFill>
                <a:schemeClr val="dk1"/>
              </a:solidFill>
              <a:effectLst/>
              <a:latin typeface="ＭＳ Ｐゴシック" pitchFamily="50" charset="-128"/>
              <a:ea typeface="ＭＳ Ｐゴシック" pitchFamily="50" charset="-128"/>
              <a:cs typeface="+mn-cs"/>
            </a:rPr>
            <a:t>し、全国平均、宮城県平均及び類似団体平均を上回っている。近年の都市化による人口急増に伴う小・中学校や土木施設などの建設債や、臨時財政対策債の償還が全体の経常収支比率を引き上げる要因となっており、今後も経常経費の削減を図るための枠配分による予算編成を継続するとともに、事務事業の見直しや各種事業の優先度を厳しく点検し、町税等の徴収施策の向上により、現在の水準を維持すること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62</xdr:row>
      <xdr:rowOff>128905</xdr:rowOff>
    </xdr:to>
    <xdr:cxnSp macro="">
      <xdr:nvCxnSpPr>
        <xdr:cNvPr id="132" name="直線コネクタ 131"/>
        <xdr:cNvCxnSpPr/>
      </xdr:nvCxnSpPr>
      <xdr:spPr>
        <a:xfrm>
          <a:off x="4114800" y="107507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120862</xdr:rowOff>
    </xdr:to>
    <xdr:cxnSp macro="">
      <xdr:nvCxnSpPr>
        <xdr:cNvPr id="135" name="直線コネクタ 134"/>
        <xdr:cNvCxnSpPr/>
      </xdr:nvCxnSpPr>
      <xdr:spPr>
        <a:xfrm>
          <a:off x="3225800" y="1063815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63</xdr:row>
      <xdr:rowOff>33867</xdr:rowOff>
    </xdr:to>
    <xdr:cxnSp macro="">
      <xdr:nvCxnSpPr>
        <xdr:cNvPr id="138" name="直線コネクタ 137"/>
        <xdr:cNvCxnSpPr/>
      </xdr:nvCxnSpPr>
      <xdr:spPr>
        <a:xfrm flipV="1">
          <a:off x="2336800" y="1063815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78105</xdr:rowOff>
    </xdr:to>
    <xdr:cxnSp macro="">
      <xdr:nvCxnSpPr>
        <xdr:cNvPr id="141" name="直線コネクタ 140"/>
        <xdr:cNvCxnSpPr/>
      </xdr:nvCxnSpPr>
      <xdr:spPr>
        <a:xfrm flipV="1">
          <a:off x="1447800" y="108352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51" name="楕円 150"/>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52"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3" name="楕円 152"/>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4" name="テキスト ボックス 153"/>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5" name="楕円 154"/>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6" name="テキスト ボックス 155"/>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8" name="テキスト ボックス 157"/>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9" name="楕円 158"/>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60" name="テキスト ボックス 159"/>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宮城県平均及び類似団体平均を下回っているが、現在整備を進めている東日本大震災からの復興事業等による各種施設や、既存の屋内温水プールをはじめとするスポーツ施設等の施設管理運営に要する経費が多額になることから、今後も指定管理者制度の導入などによる民間委託を推進し、コスト削減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25947</xdr:rowOff>
    </xdr:from>
    <xdr:to>
      <xdr:col>23</xdr:col>
      <xdr:colOff>133350</xdr:colOff>
      <xdr:row>83</xdr:row>
      <xdr:rowOff>46072</xdr:rowOff>
    </xdr:to>
    <xdr:cxnSp macro="">
      <xdr:nvCxnSpPr>
        <xdr:cNvPr id="195" name="直線コネクタ 194"/>
        <xdr:cNvCxnSpPr/>
      </xdr:nvCxnSpPr>
      <xdr:spPr>
        <a:xfrm flipV="1">
          <a:off x="4114800" y="14256297"/>
          <a:ext cx="838200" cy="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14309</xdr:rowOff>
    </xdr:from>
    <xdr:to>
      <xdr:col>19</xdr:col>
      <xdr:colOff>133350</xdr:colOff>
      <xdr:row>83</xdr:row>
      <xdr:rowOff>46072</xdr:rowOff>
    </xdr:to>
    <xdr:cxnSp macro="">
      <xdr:nvCxnSpPr>
        <xdr:cNvPr id="198" name="直線コネクタ 197"/>
        <xdr:cNvCxnSpPr/>
      </xdr:nvCxnSpPr>
      <xdr:spPr>
        <a:xfrm>
          <a:off x="3225800" y="14244659"/>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170501</xdr:rowOff>
    </xdr:from>
    <xdr:to>
      <xdr:col>15</xdr:col>
      <xdr:colOff>82550</xdr:colOff>
      <xdr:row>83</xdr:row>
      <xdr:rowOff>14309</xdr:rowOff>
    </xdr:to>
    <xdr:cxnSp macro="">
      <xdr:nvCxnSpPr>
        <xdr:cNvPr id="201" name="直線コネクタ 200"/>
        <xdr:cNvCxnSpPr/>
      </xdr:nvCxnSpPr>
      <xdr:spPr>
        <a:xfrm>
          <a:off x="2336800" y="14229401"/>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141447</xdr:rowOff>
    </xdr:from>
    <xdr:to>
      <xdr:col>11</xdr:col>
      <xdr:colOff>31750</xdr:colOff>
      <xdr:row>82</xdr:row>
      <xdr:rowOff>170501</xdr:rowOff>
    </xdr:to>
    <xdr:cxnSp macro="">
      <xdr:nvCxnSpPr>
        <xdr:cNvPr id="204" name="直線コネクタ 203"/>
        <xdr:cNvCxnSpPr/>
      </xdr:nvCxnSpPr>
      <xdr:spPr>
        <a:xfrm>
          <a:off x="1447800" y="14200347"/>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146597</xdr:rowOff>
    </xdr:from>
    <xdr:to>
      <xdr:col>23</xdr:col>
      <xdr:colOff>184150</xdr:colOff>
      <xdr:row>83</xdr:row>
      <xdr:rowOff>76747</xdr:rowOff>
    </xdr:to>
    <xdr:sp macro="" textlink="">
      <xdr:nvSpPr>
        <xdr:cNvPr id="214" name="楕円 213"/>
        <xdr:cNvSpPr/>
      </xdr:nvSpPr>
      <xdr:spPr>
        <a:xfrm>
          <a:off x="4902200" y="142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163124</xdr:rowOff>
    </xdr:from>
    <xdr:ext cx="762000" cy="259045"/>
    <xdr:sp macro="" textlink="">
      <xdr:nvSpPr>
        <xdr:cNvPr id="215" name="人件費・物件費等の状況該当値テキスト"/>
        <xdr:cNvSpPr txBox="1"/>
      </xdr:nvSpPr>
      <xdr:spPr>
        <a:xfrm>
          <a:off x="5041900" y="1405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166722</xdr:rowOff>
    </xdr:from>
    <xdr:to>
      <xdr:col>19</xdr:col>
      <xdr:colOff>184150</xdr:colOff>
      <xdr:row>83</xdr:row>
      <xdr:rowOff>96872</xdr:rowOff>
    </xdr:to>
    <xdr:sp macro="" textlink="">
      <xdr:nvSpPr>
        <xdr:cNvPr id="216" name="楕円 215"/>
        <xdr:cNvSpPr/>
      </xdr:nvSpPr>
      <xdr:spPr>
        <a:xfrm>
          <a:off x="4064000" y="142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107049</xdr:rowOff>
    </xdr:from>
    <xdr:ext cx="736600" cy="259045"/>
    <xdr:sp macro="" textlink="">
      <xdr:nvSpPr>
        <xdr:cNvPr id="217" name="テキスト ボックス 216"/>
        <xdr:cNvSpPr txBox="1"/>
      </xdr:nvSpPr>
      <xdr:spPr>
        <a:xfrm>
          <a:off x="3733800" y="1399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134959</xdr:rowOff>
    </xdr:from>
    <xdr:to>
      <xdr:col>15</xdr:col>
      <xdr:colOff>133350</xdr:colOff>
      <xdr:row>83</xdr:row>
      <xdr:rowOff>65109</xdr:rowOff>
    </xdr:to>
    <xdr:sp macro="" textlink="">
      <xdr:nvSpPr>
        <xdr:cNvPr id="218" name="楕円 217"/>
        <xdr:cNvSpPr/>
      </xdr:nvSpPr>
      <xdr:spPr>
        <a:xfrm>
          <a:off x="3175000" y="141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75286</xdr:rowOff>
    </xdr:from>
    <xdr:ext cx="762000" cy="259045"/>
    <xdr:sp macro="" textlink="">
      <xdr:nvSpPr>
        <xdr:cNvPr id="219" name="テキスト ボックス 218"/>
        <xdr:cNvSpPr txBox="1"/>
      </xdr:nvSpPr>
      <xdr:spPr>
        <a:xfrm>
          <a:off x="2844800" y="1396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119701</xdr:rowOff>
    </xdr:from>
    <xdr:to>
      <xdr:col>11</xdr:col>
      <xdr:colOff>82550</xdr:colOff>
      <xdr:row>83</xdr:row>
      <xdr:rowOff>49851</xdr:rowOff>
    </xdr:to>
    <xdr:sp macro="" textlink="">
      <xdr:nvSpPr>
        <xdr:cNvPr id="220" name="楕円 219"/>
        <xdr:cNvSpPr/>
      </xdr:nvSpPr>
      <xdr:spPr>
        <a:xfrm>
          <a:off x="2286000" y="141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60028</xdr:rowOff>
    </xdr:from>
    <xdr:ext cx="762000" cy="259045"/>
    <xdr:sp macro="" textlink="">
      <xdr:nvSpPr>
        <xdr:cNvPr id="221" name="テキスト ボックス 220"/>
        <xdr:cNvSpPr txBox="1"/>
      </xdr:nvSpPr>
      <xdr:spPr>
        <a:xfrm>
          <a:off x="1955800" y="139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90647</xdr:rowOff>
    </xdr:from>
    <xdr:to>
      <xdr:col>7</xdr:col>
      <xdr:colOff>31750</xdr:colOff>
      <xdr:row>83</xdr:row>
      <xdr:rowOff>20797</xdr:rowOff>
    </xdr:to>
    <xdr:sp macro="" textlink="">
      <xdr:nvSpPr>
        <xdr:cNvPr id="222" name="楕円 221"/>
        <xdr:cNvSpPr/>
      </xdr:nvSpPr>
      <xdr:spPr>
        <a:xfrm>
          <a:off x="1397000" y="141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30974</xdr:rowOff>
    </xdr:from>
    <xdr:ext cx="762000" cy="259045"/>
    <xdr:sp macro="" textlink="">
      <xdr:nvSpPr>
        <xdr:cNvPr id="223" name="テキスト ボックス 222"/>
        <xdr:cNvSpPr txBox="1"/>
      </xdr:nvSpPr>
      <xdr:spPr>
        <a:xfrm>
          <a:off x="1066800" y="1391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平成２３年度からの２年間は、国家公務員の時限的な給与改定特例法による措置により、ラスパイレス指数は１００を超えていたが、特例措置終了により平成２５年度以降は大幅な減となった。全国町村平均及び類似団体を下回っている状況であり、適正な水準内にあると考えられる。今後も適正な給与水準の保持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7" name="直線コネクタ 256"/>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15522</xdr:rowOff>
    </xdr:to>
    <xdr:cxnSp macro="">
      <xdr:nvCxnSpPr>
        <xdr:cNvPr id="260" name="直線コネクタ 259"/>
        <xdr:cNvCxnSpPr/>
      </xdr:nvCxnSpPr>
      <xdr:spPr>
        <a:xfrm>
          <a:off x="15290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160161</xdr:rowOff>
    </xdr:to>
    <xdr:cxnSp macro="">
      <xdr:nvCxnSpPr>
        <xdr:cNvPr id="263" name="直線コネクタ 262"/>
        <xdr:cNvCxnSpPr/>
      </xdr:nvCxnSpPr>
      <xdr:spPr>
        <a:xfrm>
          <a:off x="14401800" y="142430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133350</xdr:rowOff>
    </xdr:to>
    <xdr:cxnSp macro="">
      <xdr:nvCxnSpPr>
        <xdr:cNvPr id="266" name="直線コネクタ 265"/>
        <xdr:cNvCxnSpPr/>
      </xdr:nvCxnSpPr>
      <xdr:spPr>
        <a:xfrm flipV="1">
          <a:off x="13512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6" name="楕円 275"/>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7"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9" name="テキスト ボックス 278"/>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2" name="楕円 281"/>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3" name="テキスト ボックス 282"/>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平成１３年度から平成２２年度までの１０年間で７．３％の定員削減により、「定員管理の状況」は、全国平均、宮城県平均及び類似団体を下回っており、適正な水準内にあると考えられる。今後も定員適正化計画により、定員適正化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136666</xdr:rowOff>
    </xdr:from>
    <xdr:to>
      <xdr:col>81</xdr:col>
      <xdr:colOff>44450</xdr:colOff>
      <xdr:row>60</xdr:row>
      <xdr:rowOff>136666</xdr:rowOff>
    </xdr:to>
    <xdr:cxnSp macro="">
      <xdr:nvCxnSpPr>
        <xdr:cNvPr id="320" name="直線コネクタ 319"/>
        <xdr:cNvCxnSpPr/>
      </xdr:nvCxnSpPr>
      <xdr:spPr>
        <a:xfrm>
          <a:off x="16179800" y="104236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136666</xdr:rowOff>
    </xdr:to>
    <xdr:cxnSp macro="">
      <xdr:nvCxnSpPr>
        <xdr:cNvPr id="323" name="直線コネクタ 322"/>
        <xdr:cNvCxnSpPr/>
      </xdr:nvCxnSpPr>
      <xdr:spPr>
        <a:xfrm>
          <a:off x="15290800" y="10416963"/>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120579</xdr:rowOff>
    </xdr:from>
    <xdr:to>
      <xdr:col>72</xdr:col>
      <xdr:colOff>203200</xdr:colOff>
      <xdr:row>60</xdr:row>
      <xdr:rowOff>129963</xdr:rowOff>
    </xdr:to>
    <xdr:cxnSp macro="">
      <xdr:nvCxnSpPr>
        <xdr:cNvPr id="326" name="直線コネクタ 325"/>
        <xdr:cNvCxnSpPr/>
      </xdr:nvCxnSpPr>
      <xdr:spPr>
        <a:xfrm>
          <a:off x="14401800" y="104075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120579</xdr:rowOff>
    </xdr:from>
    <xdr:to>
      <xdr:col>68</xdr:col>
      <xdr:colOff>152400</xdr:colOff>
      <xdr:row>60</xdr:row>
      <xdr:rowOff>123261</xdr:rowOff>
    </xdr:to>
    <xdr:cxnSp macro="">
      <xdr:nvCxnSpPr>
        <xdr:cNvPr id="329" name="直線コネクタ 328"/>
        <xdr:cNvCxnSpPr/>
      </xdr:nvCxnSpPr>
      <xdr:spPr>
        <a:xfrm flipV="1">
          <a:off x="13512800" y="10407579"/>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39" name="楕円 338"/>
        <xdr:cNvSpPr/>
      </xdr:nvSpPr>
      <xdr:spPr>
        <a:xfrm>
          <a:off x="169672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102393</xdr:rowOff>
    </xdr:from>
    <xdr:ext cx="762000" cy="259045"/>
    <xdr:sp macro="" textlink="">
      <xdr:nvSpPr>
        <xdr:cNvPr id="340" name="定員管理の状況該当値テキスト"/>
        <xdr:cNvSpPr txBox="1"/>
      </xdr:nvSpPr>
      <xdr:spPr>
        <a:xfrm>
          <a:off x="17106900" y="1021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85866</xdr:rowOff>
    </xdr:from>
    <xdr:to>
      <xdr:col>77</xdr:col>
      <xdr:colOff>95250</xdr:colOff>
      <xdr:row>61</xdr:row>
      <xdr:rowOff>16016</xdr:rowOff>
    </xdr:to>
    <xdr:sp macro="" textlink="">
      <xdr:nvSpPr>
        <xdr:cNvPr id="341" name="楕円 340"/>
        <xdr:cNvSpPr/>
      </xdr:nvSpPr>
      <xdr:spPr>
        <a:xfrm>
          <a:off x="16129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42" name="テキスト ボックス 341"/>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3" name="楕円 342"/>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4" name="テキスト ボックス 343"/>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69779</xdr:rowOff>
    </xdr:from>
    <xdr:to>
      <xdr:col>68</xdr:col>
      <xdr:colOff>203200</xdr:colOff>
      <xdr:row>60</xdr:row>
      <xdr:rowOff>171379</xdr:rowOff>
    </xdr:to>
    <xdr:sp macro="" textlink="">
      <xdr:nvSpPr>
        <xdr:cNvPr id="345" name="楕円 344"/>
        <xdr:cNvSpPr/>
      </xdr:nvSpPr>
      <xdr:spPr>
        <a:xfrm>
          <a:off x="14351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10106</xdr:rowOff>
    </xdr:from>
    <xdr:ext cx="762000" cy="259045"/>
    <xdr:sp macro="" textlink="">
      <xdr:nvSpPr>
        <xdr:cNvPr id="346" name="テキスト ボックス 345"/>
        <xdr:cNvSpPr txBox="1"/>
      </xdr:nvSpPr>
      <xdr:spPr>
        <a:xfrm>
          <a:off x="14020800" y="101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72461</xdr:rowOff>
    </xdr:from>
    <xdr:to>
      <xdr:col>64</xdr:col>
      <xdr:colOff>152400</xdr:colOff>
      <xdr:row>61</xdr:row>
      <xdr:rowOff>2611</xdr:rowOff>
    </xdr:to>
    <xdr:sp macro="" textlink="">
      <xdr:nvSpPr>
        <xdr:cNvPr id="347" name="楕円 346"/>
        <xdr:cNvSpPr/>
      </xdr:nvSpPr>
      <xdr:spPr>
        <a:xfrm>
          <a:off x="13462000" y="10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12788</xdr:rowOff>
    </xdr:from>
    <xdr:ext cx="762000" cy="259045"/>
    <xdr:sp macro="" textlink="">
      <xdr:nvSpPr>
        <xdr:cNvPr id="348" name="テキスト ボックス 347"/>
        <xdr:cNvSpPr txBox="1"/>
      </xdr:nvSpPr>
      <xdr:spPr>
        <a:xfrm>
          <a:off x="13131800" y="1012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Ｐゴシック" pitchFamily="50" charset="-128"/>
              <a:ea typeface="ＭＳ Ｐゴシック" pitchFamily="50" charset="-128"/>
              <a:cs typeface="+mn-cs"/>
            </a:rPr>
            <a:t>平成</a:t>
          </a:r>
          <a:r>
            <a:rPr lang="en-US" altLang="ja-JP" sz="1200">
              <a:solidFill>
                <a:schemeClr val="dk1"/>
              </a:solidFill>
              <a:effectLst/>
              <a:latin typeface="ＭＳ Ｐゴシック" pitchFamily="50" charset="-128"/>
              <a:ea typeface="ＭＳ Ｐゴシック" pitchFamily="50" charset="-128"/>
              <a:cs typeface="+mn-cs"/>
            </a:rPr>
            <a:t>29</a:t>
          </a:r>
          <a:r>
            <a:rPr lang="ja-JP" altLang="ja-JP" sz="1200">
              <a:solidFill>
                <a:schemeClr val="dk1"/>
              </a:solidFill>
              <a:effectLst/>
              <a:latin typeface="ＭＳ Ｐゴシック" pitchFamily="50" charset="-128"/>
              <a:ea typeface="ＭＳ Ｐゴシック" pitchFamily="50" charset="-128"/>
              <a:cs typeface="+mn-cs"/>
            </a:rPr>
            <a:t>年度の公債費に準ずる債務負担行為に係るものが平成</a:t>
          </a:r>
          <a:r>
            <a:rPr lang="en-US" altLang="ja-JP" sz="1200">
              <a:solidFill>
                <a:schemeClr val="dk1"/>
              </a:solidFill>
              <a:effectLst/>
              <a:latin typeface="ＭＳ Ｐゴシック" pitchFamily="50" charset="-128"/>
              <a:ea typeface="ＭＳ Ｐゴシック" pitchFamily="50" charset="-128"/>
              <a:cs typeface="+mn-cs"/>
            </a:rPr>
            <a:t>28</a:t>
          </a:r>
          <a:r>
            <a:rPr lang="ja-JP" altLang="ja-JP" sz="1200">
              <a:solidFill>
                <a:schemeClr val="dk1"/>
              </a:solidFill>
              <a:effectLst/>
              <a:latin typeface="ＭＳ Ｐゴシック" pitchFamily="50" charset="-128"/>
              <a:ea typeface="ＭＳ Ｐゴシック" pitchFamily="50" charset="-128"/>
              <a:cs typeface="+mn-cs"/>
            </a:rPr>
            <a:t>年度より減少したが、元利償還金や特定財源の額が増加したこと等により昨年度と同様となり</a:t>
          </a:r>
          <a:r>
            <a:rPr kumimoji="1" lang="ja-JP" altLang="ja-JP" sz="1200">
              <a:solidFill>
                <a:schemeClr val="dk1"/>
              </a:solidFill>
              <a:effectLst/>
              <a:latin typeface="ＭＳ Ｐゴシック" pitchFamily="50" charset="-128"/>
              <a:ea typeface="ＭＳ Ｐゴシック" pitchFamily="50" charset="-128"/>
              <a:cs typeface="+mn-cs"/>
            </a:rPr>
            <a:t>、全国平均、宮城県平均及び類似団体平均を下回っている。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主な要因としては、地方債の借入抑制策（当該年度元金償還額を上回らない当該年度借入額の設定）により、年々比率が減少しているものと考えられる。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今後も地方債残高（公債費）の削減や政策的に課税客体を増やし町税収入の増加を図り、実質公債費比率の削減に努める。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158242</xdr:rowOff>
    </xdr:to>
    <xdr:cxnSp macro="">
      <xdr:nvCxnSpPr>
        <xdr:cNvPr id="380" name="直線コネクタ 379"/>
        <xdr:cNvCxnSpPr/>
      </xdr:nvCxnSpPr>
      <xdr:spPr>
        <a:xfrm flipV="1">
          <a:off x="16179800" y="71587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41</xdr:row>
      <xdr:rowOff>158242</xdr:rowOff>
    </xdr:to>
    <xdr:cxnSp macro="">
      <xdr:nvCxnSpPr>
        <xdr:cNvPr id="383" name="直線コネクタ 382"/>
        <xdr:cNvCxnSpPr/>
      </xdr:nvCxnSpPr>
      <xdr:spPr>
        <a:xfrm>
          <a:off x="15290800" y="718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102616</xdr:rowOff>
    </xdr:to>
    <xdr:cxnSp macro="">
      <xdr:nvCxnSpPr>
        <xdr:cNvPr id="386" name="直線コネクタ 385"/>
        <xdr:cNvCxnSpPr/>
      </xdr:nvCxnSpPr>
      <xdr:spPr>
        <a:xfrm flipV="1">
          <a:off x="14401800" y="71876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121920</xdr:rowOff>
    </xdr:to>
    <xdr:cxnSp macro="">
      <xdr:nvCxnSpPr>
        <xdr:cNvPr id="389" name="直線コネクタ 388"/>
        <xdr:cNvCxnSpPr/>
      </xdr:nvCxnSpPr>
      <xdr:spPr>
        <a:xfrm flipV="1">
          <a:off x="13512800" y="73035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3" name="楕円 402"/>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4" name="テキスト ボックス 403"/>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5" name="楕円 404"/>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6" name="テキスト ボックス 405"/>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宮城県平均及び類似団体平均を下回っている要因としては、将来負担額となる「地方債の現在高」及び「公営企業債等繰入見込額」は増加したものの、「債務負担行為に基づく支出予定額」、「組合負担等見込額」、「退職手当負担見込額」の減少と、充当可能財源となる「充当可能特定歳入」の増加により、平成２６年度以降値なしとなっ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今後も地方債の借入抑制策（可能な限り当該年度元金償還額を上回らない当該年度借入額の設定）を実施し、将来負担比率の適正化に努める。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3" name="テキスト ボックス 452"/>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118594</xdr:rowOff>
    </xdr:from>
    <xdr:to>
      <xdr:col>81</xdr:col>
      <xdr:colOff>95250</xdr:colOff>
      <xdr:row>14</xdr:row>
      <xdr:rowOff>48744</xdr:rowOff>
    </xdr:to>
    <xdr:sp macro="" textlink="">
      <xdr:nvSpPr>
        <xdr:cNvPr id="459" name="楕円 458"/>
        <xdr:cNvSpPr/>
      </xdr:nvSpPr>
      <xdr:spPr>
        <a:xfrm>
          <a:off x="169672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39871</xdr:rowOff>
    </xdr:from>
    <xdr:ext cx="762000" cy="259045"/>
    <xdr:sp macro="" textlink="">
      <xdr:nvSpPr>
        <xdr:cNvPr id="460" name="将来負担の状況該当値テキスト"/>
        <xdr:cNvSpPr txBox="1"/>
      </xdr:nvSpPr>
      <xdr:spPr>
        <a:xfrm>
          <a:off x="17106900" y="226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3447</xdr:rowOff>
    </xdr:from>
    <xdr:to>
      <xdr:col>64</xdr:col>
      <xdr:colOff>152400</xdr:colOff>
      <xdr:row>14</xdr:row>
      <xdr:rowOff>105047</xdr:rowOff>
    </xdr:to>
    <xdr:sp macro="" textlink="">
      <xdr:nvSpPr>
        <xdr:cNvPr id="461" name="楕円 460"/>
        <xdr:cNvSpPr/>
      </xdr:nvSpPr>
      <xdr:spPr>
        <a:xfrm>
          <a:off x="134620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115224</xdr:rowOff>
    </xdr:from>
    <xdr:ext cx="762000" cy="259045"/>
    <xdr:sp macro="" textlink="">
      <xdr:nvSpPr>
        <xdr:cNvPr id="462" name="テキスト ボックス 461"/>
        <xdr:cNvSpPr txBox="1"/>
      </xdr:nvSpPr>
      <xdr:spPr>
        <a:xfrm>
          <a:off x="13131800" y="21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全国平均、宮城県平均を下回っており、適正な水準内にあると考えられる。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今後も継続的かつ計画的な給与適正化と定員適正化、行政改革への取り組みを通じて人件費の抑制に努める。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159004</xdr:rowOff>
    </xdr:to>
    <xdr:cxnSp macro="">
      <xdr:nvCxnSpPr>
        <xdr:cNvPr id="64" name="直線コネクタ 63"/>
        <xdr:cNvCxnSpPr/>
      </xdr:nvCxnSpPr>
      <xdr:spPr>
        <a:xfrm>
          <a:off x="3987800" y="6331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159004</xdr:rowOff>
    </xdr:to>
    <xdr:cxnSp macro="">
      <xdr:nvCxnSpPr>
        <xdr:cNvPr id="67" name="直線コネクタ 66"/>
        <xdr:cNvCxnSpPr/>
      </xdr:nvCxnSpPr>
      <xdr:spPr>
        <a:xfrm>
          <a:off x="3098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10414</xdr:rowOff>
    </xdr:to>
    <xdr:cxnSp macro="">
      <xdr:nvCxnSpPr>
        <xdr:cNvPr id="70" name="直線コネクタ 69"/>
        <xdr:cNvCxnSpPr/>
      </xdr:nvCxnSpPr>
      <xdr:spPr>
        <a:xfrm flipV="1">
          <a:off x="2209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60706</xdr:rowOff>
    </xdr:to>
    <xdr:cxnSp macro="">
      <xdr:nvCxnSpPr>
        <xdr:cNvPr id="73" name="直線コネクタ 72"/>
        <xdr:cNvCxnSpPr/>
      </xdr:nvCxnSpPr>
      <xdr:spPr>
        <a:xfrm flipV="1">
          <a:off x="1320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itchFamily="50" charset="-128"/>
              <a:ea typeface="ＭＳ Ｐゴシック" pitchFamily="50" charset="-128"/>
              <a:cs typeface="+mn-cs"/>
            </a:rPr>
            <a:t>　</a:t>
          </a:r>
          <a:r>
            <a:rPr kumimoji="1" lang="ja-JP" altLang="ja-JP" sz="1300" b="0" i="0" baseline="0">
              <a:solidFill>
                <a:schemeClr val="dk1"/>
              </a:solidFill>
              <a:effectLst/>
              <a:latin typeface="ＭＳ Ｐゴシック" pitchFamily="50" charset="-128"/>
              <a:ea typeface="ＭＳ Ｐゴシック" pitchFamily="50" charset="-128"/>
              <a:cs typeface="+mn-cs"/>
            </a:rPr>
            <a:t>全国平均及び宮城県平均を上回っている要因としては、主に過去に整備したスポーツ施設や保健福祉施設の管理に要する委託料及び情報関連機器の賃借料によるものである。施設の指定管理者制度の導入などによる民間委託の推進や情報関連機器の統廃合を進め、コストの低減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168910</xdr:rowOff>
    </xdr:to>
    <xdr:cxnSp macro="">
      <xdr:nvCxnSpPr>
        <xdr:cNvPr id="125" name="直線コネクタ 124"/>
        <xdr:cNvCxnSpPr/>
      </xdr:nvCxnSpPr>
      <xdr:spPr>
        <a:xfrm>
          <a:off x="15671800" y="270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130810</xdr:rowOff>
    </xdr:to>
    <xdr:cxnSp macro="">
      <xdr:nvCxnSpPr>
        <xdr:cNvPr id="128" name="直線コネクタ 127"/>
        <xdr:cNvCxnSpPr/>
      </xdr:nvCxnSpPr>
      <xdr:spPr>
        <a:xfrm>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16</xdr:row>
      <xdr:rowOff>81280</xdr:rowOff>
    </xdr:to>
    <xdr:cxnSp macro="">
      <xdr:nvCxnSpPr>
        <xdr:cNvPr id="131" name="直線コネクタ 130"/>
        <xdr:cNvCxnSpPr/>
      </xdr:nvCxnSpPr>
      <xdr:spPr>
        <a:xfrm flipV="1">
          <a:off x="13893800" y="267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81280</xdr:rowOff>
    </xdr:to>
    <xdr:cxnSp macro="">
      <xdr:nvCxnSpPr>
        <xdr:cNvPr id="134" name="直線コネクタ 133"/>
        <xdr:cNvCxnSpPr/>
      </xdr:nvCxnSpPr>
      <xdr:spPr>
        <a:xfrm>
          <a:off x="13004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4" name="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類似団体平均を若干上回るが、全国平均、宮城県平均及び類似団体を下回っている。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近年、子ども医療費助成などの少子化対策事業の推進や高齢化率の上昇などにより扶助費が増加傾向にある。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今後も、高齢化率の上昇が見込まれることから、各種手当への特別加算等の見直しを進めるなど、財政を圧迫する上昇傾向に歯止めをかけるよう努める。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56243</xdr:rowOff>
    </xdr:to>
    <xdr:cxnSp macro="">
      <xdr:nvCxnSpPr>
        <xdr:cNvPr id="188" name="直線コネクタ 187"/>
        <xdr:cNvCxnSpPr/>
      </xdr:nvCxnSpPr>
      <xdr:spPr>
        <a:xfrm>
          <a:off x="3987800" y="9570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140607</xdr:rowOff>
    </xdr:to>
    <xdr:cxnSp macro="">
      <xdr:nvCxnSpPr>
        <xdr:cNvPr id="191" name="直線コネクタ 190"/>
        <xdr:cNvCxnSpPr/>
      </xdr:nvCxnSpPr>
      <xdr:spPr>
        <a:xfrm>
          <a:off x="3098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97065</xdr:rowOff>
    </xdr:to>
    <xdr:cxnSp macro="">
      <xdr:nvCxnSpPr>
        <xdr:cNvPr id="194" name="直線コネクタ 193"/>
        <xdr:cNvCxnSpPr/>
      </xdr:nvCxnSpPr>
      <xdr:spPr>
        <a:xfrm>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23585</xdr:rowOff>
    </xdr:to>
    <xdr:cxnSp macro="">
      <xdr:nvCxnSpPr>
        <xdr:cNvPr id="197" name="直線コネクタ 196"/>
        <xdr:cNvCxnSpPr/>
      </xdr:nvCxnSpPr>
      <xdr:spPr>
        <a:xfrm flipV="1">
          <a:off x="1320800" y="9515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2" name="テキスト ボックス 211"/>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4" name="テキスト ボックス 213"/>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宮城県平均及び類似団体平均を下回っている。今後も、適正な他会計への繰出し（繰出金）を実施するとともに、維持補修費については、道路、施設等の公共施設などの適正な管理を行い、大幅に増加しないよう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27940</xdr:rowOff>
    </xdr:to>
    <xdr:cxnSp macro="">
      <xdr:nvCxnSpPr>
        <xdr:cNvPr id="249" name="直線コネクタ 248"/>
        <xdr:cNvCxnSpPr/>
      </xdr:nvCxnSpPr>
      <xdr:spPr>
        <a:xfrm>
          <a:off x="15671800" y="962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27940</xdr:rowOff>
    </xdr:to>
    <xdr:cxnSp macro="">
      <xdr:nvCxnSpPr>
        <xdr:cNvPr id="252" name="直線コネクタ 251"/>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5" name="直線コネクタ 254"/>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20320</xdr:rowOff>
    </xdr:to>
    <xdr:cxnSp macro="">
      <xdr:nvCxnSpPr>
        <xdr:cNvPr id="258" name="直線コネクタ 257"/>
        <xdr:cNvCxnSpPr/>
      </xdr:nvCxnSpPr>
      <xdr:spPr>
        <a:xfrm flipV="1">
          <a:off x="13004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0" name="楕円 269"/>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1" name="テキスト ボックス 270"/>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7" name="テキスト ボックス 276"/>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全国平均をやや上回るが、宮城県平均、類似団体平均を下回っている。今後も、各種団体等への補助金の見直しや類似補助事業の統廃合に努め、補助費が上昇しないように努める。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35560</xdr:rowOff>
    </xdr:to>
    <xdr:cxnSp macro="">
      <xdr:nvCxnSpPr>
        <xdr:cNvPr id="307" name="直線コネクタ 306"/>
        <xdr:cNvCxnSpPr/>
      </xdr:nvCxnSpPr>
      <xdr:spPr>
        <a:xfrm flipV="1">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10" name="直線コネクタ 309"/>
        <xdr:cNvCxnSpPr/>
      </xdr:nvCxnSpPr>
      <xdr:spPr>
        <a:xfrm>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26416</xdr:rowOff>
    </xdr:to>
    <xdr:cxnSp macro="">
      <xdr:nvCxnSpPr>
        <xdr:cNvPr id="313" name="直線コネクタ 312"/>
        <xdr:cNvCxnSpPr/>
      </xdr:nvCxnSpPr>
      <xdr:spPr>
        <a:xfrm>
          <a:off x="13893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6" name="直線コネクタ 315"/>
        <xdr:cNvCxnSpPr/>
      </xdr:nvCxnSpPr>
      <xdr:spPr>
        <a:xfrm flipV="1">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6" name="楕円 32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1" name="テキスト ボックス 33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2" name="楕円 33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3" name="テキスト ボックス 332"/>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全国平均、宮城県平均及び類似団体を上回っているが、主な要因は、近年の都市化に合わせた人口急増に伴う小・中学校や土木施設などの建設債や、臨時財政対策債などの償還によるものである。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今後も、起債抑制策（当該年度元金償還額を上回らない当該年度借入額の設定）を継続的に実施していくことから、地方債残高が抑制され、公債費の削減が図られるものと考える。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8889</xdr:rowOff>
    </xdr:to>
    <xdr:cxnSp macro="">
      <xdr:nvCxnSpPr>
        <xdr:cNvPr id="368" name="直線コネクタ 367"/>
        <xdr:cNvCxnSpPr/>
      </xdr:nvCxnSpPr>
      <xdr:spPr>
        <a:xfrm flipV="1">
          <a:off x="3987800" y="13484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79</xdr:row>
      <xdr:rowOff>8889</xdr:rowOff>
    </xdr:to>
    <xdr:cxnSp macro="">
      <xdr:nvCxnSpPr>
        <xdr:cNvPr id="371" name="直線コネクタ 370"/>
        <xdr:cNvCxnSpPr/>
      </xdr:nvCxnSpPr>
      <xdr:spPr>
        <a:xfrm>
          <a:off x="3098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79</xdr:row>
      <xdr:rowOff>77470</xdr:rowOff>
    </xdr:to>
    <xdr:cxnSp macro="">
      <xdr:nvCxnSpPr>
        <xdr:cNvPr id="374" name="直線コネクタ 373"/>
        <xdr:cNvCxnSpPr/>
      </xdr:nvCxnSpPr>
      <xdr:spPr>
        <a:xfrm flipV="1">
          <a:off x="2209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77470</xdr:rowOff>
    </xdr:to>
    <xdr:cxnSp macro="">
      <xdr:nvCxnSpPr>
        <xdr:cNvPr id="377" name="直線コネクタ 376"/>
        <xdr:cNvCxnSpPr/>
      </xdr:nvCxnSpPr>
      <xdr:spPr>
        <a:xfrm>
          <a:off x="1320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87" name="楕円 386"/>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88"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89" name="楕円 388"/>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0" name="テキスト ボックス 389"/>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1" name="楕円 390"/>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2" name="テキスト ボックス 391"/>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26670</xdr:rowOff>
    </xdr:from>
    <xdr:to>
      <xdr:col>11</xdr:col>
      <xdr:colOff>60325</xdr:colOff>
      <xdr:row>79</xdr:row>
      <xdr:rowOff>128270</xdr:rowOff>
    </xdr:to>
    <xdr:sp macro="" textlink="">
      <xdr:nvSpPr>
        <xdr:cNvPr id="393" name="楕円 392"/>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113047</xdr:rowOff>
    </xdr:from>
    <xdr:ext cx="762000" cy="259045"/>
    <xdr:sp macro="" textlink="">
      <xdr:nvSpPr>
        <xdr:cNvPr id="394" name="テキスト ボックス 393"/>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5" name="楕円 394"/>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6" name="テキスト ボックス 395"/>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全国平均、宮城県平均及び類似団体平均を下回っている。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今後も、行政の効率化に努めるとともに、自主財源である税収などの歳入確保に努め、財政の健全化に努める。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72137</xdr:rowOff>
    </xdr:to>
    <xdr:cxnSp macro="">
      <xdr:nvCxnSpPr>
        <xdr:cNvPr id="427" name="直線コネクタ 426"/>
        <xdr:cNvCxnSpPr/>
      </xdr:nvCxnSpPr>
      <xdr:spPr>
        <a:xfrm>
          <a:off x="15671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21844</xdr:rowOff>
    </xdr:to>
    <xdr:cxnSp macro="">
      <xdr:nvCxnSpPr>
        <xdr:cNvPr id="430" name="直線コネクタ 429"/>
        <xdr:cNvCxnSpPr/>
      </xdr:nvCxnSpPr>
      <xdr:spPr>
        <a:xfrm>
          <a:off x="14782800" y="12960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76708</xdr:rowOff>
    </xdr:to>
    <xdr:cxnSp macro="">
      <xdr:nvCxnSpPr>
        <xdr:cNvPr id="433" name="直線コネクタ 432"/>
        <xdr:cNvCxnSpPr/>
      </xdr:nvCxnSpPr>
      <xdr:spPr>
        <a:xfrm flipV="1">
          <a:off x="13893800" y="129606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145287</xdr:rowOff>
    </xdr:to>
    <xdr:cxnSp macro="">
      <xdr:nvCxnSpPr>
        <xdr:cNvPr id="436" name="直線コネクタ 435"/>
        <xdr:cNvCxnSpPr/>
      </xdr:nvCxnSpPr>
      <xdr:spPr>
        <a:xfrm flipV="1">
          <a:off x="13004800" y="131069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6" name="楕円 445"/>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47"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8" name="楕円 447"/>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9" name="テキスト ボックス 448"/>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50" name="楕円 449"/>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1" name="テキスト ボックス 450"/>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2" name="楕円 451"/>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3" name="テキスト ボックス 452"/>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4" name="楕円 453"/>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5" name="テキスト ボックス 45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122357</xdr:rowOff>
    </xdr:from>
    <xdr:to>
      <xdr:col>29</xdr:col>
      <xdr:colOff>127000</xdr:colOff>
      <xdr:row>18</xdr:row>
      <xdr:rowOff>128937</xdr:rowOff>
    </xdr:to>
    <xdr:cxnSp macro="">
      <xdr:nvCxnSpPr>
        <xdr:cNvPr id="52" name="直線コネクタ 51"/>
        <xdr:cNvCxnSpPr/>
      </xdr:nvCxnSpPr>
      <xdr:spPr bwMode="auto">
        <a:xfrm flipV="1">
          <a:off x="5003800" y="3256082"/>
          <a:ext cx="6477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117720</xdr:rowOff>
    </xdr:from>
    <xdr:to>
      <xdr:col>26</xdr:col>
      <xdr:colOff>50800</xdr:colOff>
      <xdr:row>18</xdr:row>
      <xdr:rowOff>128937</xdr:rowOff>
    </xdr:to>
    <xdr:cxnSp macro="">
      <xdr:nvCxnSpPr>
        <xdr:cNvPr id="55" name="直線コネクタ 54"/>
        <xdr:cNvCxnSpPr/>
      </xdr:nvCxnSpPr>
      <xdr:spPr bwMode="auto">
        <a:xfrm>
          <a:off x="4305300" y="3251445"/>
          <a:ext cx="698500" cy="1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117720</xdr:rowOff>
    </xdr:from>
    <xdr:to>
      <xdr:col>22</xdr:col>
      <xdr:colOff>114300</xdr:colOff>
      <xdr:row>18</xdr:row>
      <xdr:rowOff>130832</xdr:rowOff>
    </xdr:to>
    <xdr:cxnSp macro="">
      <xdr:nvCxnSpPr>
        <xdr:cNvPr id="58" name="直線コネクタ 57"/>
        <xdr:cNvCxnSpPr/>
      </xdr:nvCxnSpPr>
      <xdr:spPr bwMode="auto">
        <a:xfrm flipV="1">
          <a:off x="3606800" y="3251445"/>
          <a:ext cx="698500" cy="1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130832</xdr:rowOff>
    </xdr:from>
    <xdr:to>
      <xdr:col>18</xdr:col>
      <xdr:colOff>177800</xdr:colOff>
      <xdr:row>18</xdr:row>
      <xdr:rowOff>143242</xdr:rowOff>
    </xdr:to>
    <xdr:cxnSp macro="">
      <xdr:nvCxnSpPr>
        <xdr:cNvPr id="61" name="直線コネクタ 60"/>
        <xdr:cNvCxnSpPr/>
      </xdr:nvCxnSpPr>
      <xdr:spPr bwMode="auto">
        <a:xfrm flipV="1">
          <a:off x="2908300" y="3264557"/>
          <a:ext cx="698500" cy="1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71557</xdr:rowOff>
    </xdr:from>
    <xdr:to>
      <xdr:col>29</xdr:col>
      <xdr:colOff>177800</xdr:colOff>
      <xdr:row>19</xdr:row>
      <xdr:rowOff>1707</xdr:rowOff>
    </xdr:to>
    <xdr:sp macro="" textlink="">
      <xdr:nvSpPr>
        <xdr:cNvPr id="71" name="楕円 70"/>
        <xdr:cNvSpPr/>
      </xdr:nvSpPr>
      <xdr:spPr bwMode="auto">
        <a:xfrm>
          <a:off x="56007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43634</xdr:rowOff>
    </xdr:from>
    <xdr:ext cx="762000" cy="259045"/>
    <xdr:sp macro="" textlink="">
      <xdr:nvSpPr>
        <xdr:cNvPr id="72" name="人口1人当たり決算額の推移該当値テキスト130"/>
        <xdr:cNvSpPr txBox="1"/>
      </xdr:nvSpPr>
      <xdr:spPr>
        <a:xfrm>
          <a:off x="5740400" y="317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78138</xdr:rowOff>
    </xdr:from>
    <xdr:to>
      <xdr:col>26</xdr:col>
      <xdr:colOff>101600</xdr:colOff>
      <xdr:row>19</xdr:row>
      <xdr:rowOff>8288</xdr:rowOff>
    </xdr:to>
    <xdr:sp macro="" textlink="">
      <xdr:nvSpPr>
        <xdr:cNvPr id="73" name="楕円 72"/>
        <xdr:cNvSpPr/>
      </xdr:nvSpPr>
      <xdr:spPr bwMode="auto">
        <a:xfrm>
          <a:off x="4953000" y="321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164514</xdr:rowOff>
    </xdr:from>
    <xdr:ext cx="736600" cy="259045"/>
    <xdr:sp macro="" textlink="">
      <xdr:nvSpPr>
        <xdr:cNvPr id="74" name="テキスト ボックス 73"/>
        <xdr:cNvSpPr txBox="1"/>
      </xdr:nvSpPr>
      <xdr:spPr>
        <a:xfrm>
          <a:off x="4622800" y="3298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66920</xdr:rowOff>
    </xdr:from>
    <xdr:to>
      <xdr:col>22</xdr:col>
      <xdr:colOff>165100</xdr:colOff>
      <xdr:row>18</xdr:row>
      <xdr:rowOff>168520</xdr:rowOff>
    </xdr:to>
    <xdr:sp macro="" textlink="">
      <xdr:nvSpPr>
        <xdr:cNvPr id="75" name="楕円 74"/>
        <xdr:cNvSpPr/>
      </xdr:nvSpPr>
      <xdr:spPr bwMode="auto">
        <a:xfrm>
          <a:off x="4254500" y="320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153297</xdr:rowOff>
    </xdr:from>
    <xdr:ext cx="762000" cy="259045"/>
    <xdr:sp macro="" textlink="">
      <xdr:nvSpPr>
        <xdr:cNvPr id="76" name="テキスト ボックス 75"/>
        <xdr:cNvSpPr txBox="1"/>
      </xdr:nvSpPr>
      <xdr:spPr>
        <a:xfrm>
          <a:off x="3924300" y="328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80032</xdr:rowOff>
    </xdr:from>
    <xdr:to>
      <xdr:col>19</xdr:col>
      <xdr:colOff>38100</xdr:colOff>
      <xdr:row>19</xdr:row>
      <xdr:rowOff>10182</xdr:rowOff>
    </xdr:to>
    <xdr:sp macro="" textlink="">
      <xdr:nvSpPr>
        <xdr:cNvPr id="77" name="楕円 76"/>
        <xdr:cNvSpPr/>
      </xdr:nvSpPr>
      <xdr:spPr bwMode="auto">
        <a:xfrm>
          <a:off x="3556000" y="321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166409</xdr:rowOff>
    </xdr:from>
    <xdr:ext cx="762000" cy="259045"/>
    <xdr:sp macro="" textlink="">
      <xdr:nvSpPr>
        <xdr:cNvPr id="78" name="テキスト ボックス 77"/>
        <xdr:cNvSpPr txBox="1"/>
      </xdr:nvSpPr>
      <xdr:spPr>
        <a:xfrm>
          <a:off x="3225800" y="33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92441</xdr:rowOff>
    </xdr:from>
    <xdr:to>
      <xdr:col>15</xdr:col>
      <xdr:colOff>101600</xdr:colOff>
      <xdr:row>19</xdr:row>
      <xdr:rowOff>22592</xdr:rowOff>
    </xdr:to>
    <xdr:sp macro="" textlink="">
      <xdr:nvSpPr>
        <xdr:cNvPr id="79" name="楕円 78"/>
        <xdr:cNvSpPr/>
      </xdr:nvSpPr>
      <xdr:spPr bwMode="auto">
        <a:xfrm>
          <a:off x="2857500" y="32261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7369</xdr:rowOff>
    </xdr:from>
    <xdr:ext cx="762000" cy="259045"/>
    <xdr:sp macro="" textlink="">
      <xdr:nvSpPr>
        <xdr:cNvPr id="80" name="テキスト ボックス 79"/>
        <xdr:cNvSpPr txBox="1"/>
      </xdr:nvSpPr>
      <xdr:spPr>
        <a:xfrm>
          <a:off x="2527300" y="33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153419</xdr:rowOff>
    </xdr:from>
    <xdr:to>
      <xdr:col>29</xdr:col>
      <xdr:colOff>127000</xdr:colOff>
      <xdr:row>35</xdr:row>
      <xdr:rowOff>206684</xdr:rowOff>
    </xdr:to>
    <xdr:cxnSp macro="">
      <xdr:nvCxnSpPr>
        <xdr:cNvPr id="115" name="直線コネクタ 114"/>
        <xdr:cNvCxnSpPr/>
      </xdr:nvCxnSpPr>
      <xdr:spPr bwMode="auto">
        <a:xfrm>
          <a:off x="5003800" y="6763769"/>
          <a:ext cx="647700" cy="5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191460</xdr:rowOff>
    </xdr:from>
    <xdr:ext cx="762000" cy="259045"/>
    <xdr:sp macro="" textlink="">
      <xdr:nvSpPr>
        <xdr:cNvPr id="116" name="人口1人当たり決算額の推移平均値テキスト445"/>
        <xdr:cNvSpPr txBox="1"/>
      </xdr:nvSpPr>
      <xdr:spPr>
        <a:xfrm>
          <a:off x="5740400" y="6801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153419</xdr:rowOff>
    </xdr:from>
    <xdr:to>
      <xdr:col>26</xdr:col>
      <xdr:colOff>50800</xdr:colOff>
      <xdr:row>35</xdr:row>
      <xdr:rowOff>164033</xdr:rowOff>
    </xdr:to>
    <xdr:cxnSp macro="">
      <xdr:nvCxnSpPr>
        <xdr:cNvPr id="118" name="直線コネクタ 117"/>
        <xdr:cNvCxnSpPr/>
      </xdr:nvCxnSpPr>
      <xdr:spPr bwMode="auto">
        <a:xfrm flipV="1">
          <a:off x="4305300" y="6763769"/>
          <a:ext cx="698500" cy="1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139410</xdr:rowOff>
    </xdr:from>
    <xdr:to>
      <xdr:col>22</xdr:col>
      <xdr:colOff>114300</xdr:colOff>
      <xdr:row>35</xdr:row>
      <xdr:rowOff>164033</xdr:rowOff>
    </xdr:to>
    <xdr:cxnSp macro="">
      <xdr:nvCxnSpPr>
        <xdr:cNvPr id="121" name="直線コネクタ 120"/>
        <xdr:cNvCxnSpPr/>
      </xdr:nvCxnSpPr>
      <xdr:spPr bwMode="auto">
        <a:xfrm>
          <a:off x="3606800" y="6749760"/>
          <a:ext cx="6985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139410</xdr:rowOff>
    </xdr:from>
    <xdr:to>
      <xdr:col>18</xdr:col>
      <xdr:colOff>177800</xdr:colOff>
      <xdr:row>35</xdr:row>
      <xdr:rowOff>145680</xdr:rowOff>
    </xdr:to>
    <xdr:cxnSp macro="">
      <xdr:nvCxnSpPr>
        <xdr:cNvPr id="124" name="直線コネクタ 123"/>
        <xdr:cNvCxnSpPr/>
      </xdr:nvCxnSpPr>
      <xdr:spPr bwMode="auto">
        <a:xfrm flipV="1">
          <a:off x="2908300" y="6749760"/>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155884</xdr:rowOff>
    </xdr:from>
    <xdr:to>
      <xdr:col>29</xdr:col>
      <xdr:colOff>177800</xdr:colOff>
      <xdr:row>35</xdr:row>
      <xdr:rowOff>257484</xdr:rowOff>
    </xdr:to>
    <xdr:sp macro="" textlink="">
      <xdr:nvSpPr>
        <xdr:cNvPr id="134" name="楕円 133"/>
        <xdr:cNvSpPr/>
      </xdr:nvSpPr>
      <xdr:spPr bwMode="auto">
        <a:xfrm>
          <a:off x="5600700" y="676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961</xdr:rowOff>
    </xdr:from>
    <xdr:ext cx="762000" cy="259045"/>
    <xdr:sp macro="" textlink="">
      <xdr:nvSpPr>
        <xdr:cNvPr id="135" name="人口1人当たり決算額の推移該当値テキスト445"/>
        <xdr:cNvSpPr txBox="1"/>
      </xdr:nvSpPr>
      <xdr:spPr>
        <a:xfrm>
          <a:off x="5740400" y="661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102619</xdr:rowOff>
    </xdr:from>
    <xdr:to>
      <xdr:col>26</xdr:col>
      <xdr:colOff>101600</xdr:colOff>
      <xdr:row>35</xdr:row>
      <xdr:rowOff>204219</xdr:rowOff>
    </xdr:to>
    <xdr:sp macro="" textlink="">
      <xdr:nvSpPr>
        <xdr:cNvPr id="136" name="楕円 135"/>
        <xdr:cNvSpPr/>
      </xdr:nvSpPr>
      <xdr:spPr bwMode="auto">
        <a:xfrm>
          <a:off x="4953000" y="671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214396</xdr:rowOff>
    </xdr:from>
    <xdr:ext cx="736600" cy="259045"/>
    <xdr:sp macro="" textlink="">
      <xdr:nvSpPr>
        <xdr:cNvPr id="137" name="テキスト ボックス 136"/>
        <xdr:cNvSpPr txBox="1"/>
      </xdr:nvSpPr>
      <xdr:spPr>
        <a:xfrm>
          <a:off x="4622800" y="648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113233</xdr:rowOff>
    </xdr:from>
    <xdr:to>
      <xdr:col>22</xdr:col>
      <xdr:colOff>165100</xdr:colOff>
      <xdr:row>35</xdr:row>
      <xdr:rowOff>214833</xdr:rowOff>
    </xdr:to>
    <xdr:sp macro="" textlink="">
      <xdr:nvSpPr>
        <xdr:cNvPr id="138" name="楕円 137"/>
        <xdr:cNvSpPr/>
      </xdr:nvSpPr>
      <xdr:spPr bwMode="auto">
        <a:xfrm>
          <a:off x="4254500" y="672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225010</xdr:rowOff>
    </xdr:from>
    <xdr:ext cx="762000" cy="259045"/>
    <xdr:sp macro="" textlink="">
      <xdr:nvSpPr>
        <xdr:cNvPr id="139" name="テキスト ボックス 138"/>
        <xdr:cNvSpPr txBox="1"/>
      </xdr:nvSpPr>
      <xdr:spPr>
        <a:xfrm>
          <a:off x="3924300" y="64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88610</xdr:rowOff>
    </xdr:from>
    <xdr:to>
      <xdr:col>19</xdr:col>
      <xdr:colOff>38100</xdr:colOff>
      <xdr:row>35</xdr:row>
      <xdr:rowOff>190210</xdr:rowOff>
    </xdr:to>
    <xdr:sp macro="" textlink="">
      <xdr:nvSpPr>
        <xdr:cNvPr id="140" name="楕円 139"/>
        <xdr:cNvSpPr/>
      </xdr:nvSpPr>
      <xdr:spPr bwMode="auto">
        <a:xfrm>
          <a:off x="3556000" y="66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200387</xdr:rowOff>
    </xdr:from>
    <xdr:ext cx="762000" cy="259045"/>
    <xdr:sp macro="" textlink="">
      <xdr:nvSpPr>
        <xdr:cNvPr id="141" name="テキスト ボックス 140"/>
        <xdr:cNvSpPr txBox="1"/>
      </xdr:nvSpPr>
      <xdr:spPr>
        <a:xfrm>
          <a:off x="3225800" y="646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94880</xdr:rowOff>
    </xdr:from>
    <xdr:to>
      <xdr:col>15</xdr:col>
      <xdr:colOff>101600</xdr:colOff>
      <xdr:row>35</xdr:row>
      <xdr:rowOff>196480</xdr:rowOff>
    </xdr:to>
    <xdr:sp macro="" textlink="">
      <xdr:nvSpPr>
        <xdr:cNvPr id="142" name="楕円 141"/>
        <xdr:cNvSpPr/>
      </xdr:nvSpPr>
      <xdr:spPr bwMode="auto">
        <a:xfrm>
          <a:off x="2857500" y="670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206657</xdr:rowOff>
    </xdr:from>
    <xdr:ext cx="762000" cy="259045"/>
    <xdr:sp macro="" textlink="">
      <xdr:nvSpPr>
        <xdr:cNvPr id="143" name="テキスト ボックス 142"/>
        <xdr:cNvSpPr txBox="1"/>
      </xdr:nvSpPr>
      <xdr:spPr>
        <a:xfrm>
          <a:off x="2527300" y="64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121330</xdr:rowOff>
    </xdr:from>
    <xdr:to>
      <xdr:col>24</xdr:col>
      <xdr:colOff>63500</xdr:colOff>
      <xdr:row>36</xdr:row>
      <xdr:rowOff>124302</xdr:rowOff>
    </xdr:to>
    <xdr:cxnSp macro="">
      <xdr:nvCxnSpPr>
        <xdr:cNvPr id="63" name="直線コネクタ 62"/>
        <xdr:cNvCxnSpPr/>
      </xdr:nvCxnSpPr>
      <xdr:spPr>
        <a:xfrm>
          <a:off x="3797300" y="629353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107598</xdr:rowOff>
    </xdr:from>
    <xdr:to>
      <xdr:col>19</xdr:col>
      <xdr:colOff>177800</xdr:colOff>
      <xdr:row>36</xdr:row>
      <xdr:rowOff>121330</xdr:rowOff>
    </xdr:to>
    <xdr:cxnSp macro="">
      <xdr:nvCxnSpPr>
        <xdr:cNvPr id="66" name="直線コネクタ 65"/>
        <xdr:cNvCxnSpPr/>
      </xdr:nvCxnSpPr>
      <xdr:spPr>
        <a:xfrm>
          <a:off x="2908300" y="6279798"/>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107598</xdr:rowOff>
    </xdr:from>
    <xdr:to>
      <xdr:col>15</xdr:col>
      <xdr:colOff>50800</xdr:colOff>
      <xdr:row>36</xdr:row>
      <xdr:rowOff>107876</xdr:rowOff>
    </xdr:to>
    <xdr:cxnSp macro="">
      <xdr:nvCxnSpPr>
        <xdr:cNvPr id="69" name="直線コネクタ 68"/>
        <xdr:cNvCxnSpPr/>
      </xdr:nvCxnSpPr>
      <xdr:spPr>
        <a:xfrm flipV="1">
          <a:off x="2019300" y="6279798"/>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107876</xdr:rowOff>
    </xdr:from>
    <xdr:to>
      <xdr:col>10</xdr:col>
      <xdr:colOff>114300</xdr:colOff>
      <xdr:row>36</xdr:row>
      <xdr:rowOff>123225</xdr:rowOff>
    </xdr:to>
    <xdr:cxnSp macro="">
      <xdr:nvCxnSpPr>
        <xdr:cNvPr id="72" name="直線コネクタ 71"/>
        <xdr:cNvCxnSpPr/>
      </xdr:nvCxnSpPr>
      <xdr:spPr>
        <a:xfrm flipV="1">
          <a:off x="1130300" y="6280076"/>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73502</xdr:rowOff>
    </xdr:from>
    <xdr:to>
      <xdr:col>24</xdr:col>
      <xdr:colOff>114300</xdr:colOff>
      <xdr:row>37</xdr:row>
      <xdr:rowOff>3652</xdr:rowOff>
    </xdr:to>
    <xdr:sp macro="" textlink="">
      <xdr:nvSpPr>
        <xdr:cNvPr id="82" name="楕円 81"/>
        <xdr:cNvSpPr/>
      </xdr:nvSpPr>
      <xdr:spPr>
        <a:xfrm>
          <a:off x="4584700" y="6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51929</xdr:rowOff>
    </xdr:from>
    <xdr:ext cx="534377" cy="259045"/>
    <xdr:sp macro="" textlink="">
      <xdr:nvSpPr>
        <xdr:cNvPr id="83" name="人件費該当値テキスト"/>
        <xdr:cNvSpPr txBox="1"/>
      </xdr:nvSpPr>
      <xdr:spPr>
        <a:xfrm>
          <a:off x="4686300" y="6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70530</xdr:rowOff>
    </xdr:from>
    <xdr:to>
      <xdr:col>20</xdr:col>
      <xdr:colOff>38100</xdr:colOff>
      <xdr:row>37</xdr:row>
      <xdr:rowOff>680</xdr:rowOff>
    </xdr:to>
    <xdr:sp macro="" textlink="">
      <xdr:nvSpPr>
        <xdr:cNvPr id="84" name="楕円 83"/>
        <xdr:cNvSpPr/>
      </xdr:nvSpPr>
      <xdr:spPr>
        <a:xfrm>
          <a:off x="3746500" y="62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163257</xdr:rowOff>
    </xdr:from>
    <xdr:ext cx="534377" cy="259045"/>
    <xdr:sp macro="" textlink="">
      <xdr:nvSpPr>
        <xdr:cNvPr id="85" name="テキスト ボックス 84"/>
        <xdr:cNvSpPr txBox="1"/>
      </xdr:nvSpPr>
      <xdr:spPr>
        <a:xfrm>
          <a:off x="3530111" y="6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56798</xdr:rowOff>
    </xdr:from>
    <xdr:to>
      <xdr:col>15</xdr:col>
      <xdr:colOff>101600</xdr:colOff>
      <xdr:row>36</xdr:row>
      <xdr:rowOff>158398</xdr:rowOff>
    </xdr:to>
    <xdr:sp macro="" textlink="">
      <xdr:nvSpPr>
        <xdr:cNvPr id="86" name="楕円 85"/>
        <xdr:cNvSpPr/>
      </xdr:nvSpPr>
      <xdr:spPr>
        <a:xfrm>
          <a:off x="2857500" y="62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149525</xdr:rowOff>
    </xdr:from>
    <xdr:ext cx="534377" cy="259045"/>
    <xdr:sp macro="" textlink="">
      <xdr:nvSpPr>
        <xdr:cNvPr id="87" name="テキスト ボックス 86"/>
        <xdr:cNvSpPr txBox="1"/>
      </xdr:nvSpPr>
      <xdr:spPr>
        <a:xfrm>
          <a:off x="2641111" y="63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57076</xdr:rowOff>
    </xdr:from>
    <xdr:to>
      <xdr:col>10</xdr:col>
      <xdr:colOff>165100</xdr:colOff>
      <xdr:row>36</xdr:row>
      <xdr:rowOff>158676</xdr:rowOff>
    </xdr:to>
    <xdr:sp macro="" textlink="">
      <xdr:nvSpPr>
        <xdr:cNvPr id="88" name="楕円 87"/>
        <xdr:cNvSpPr/>
      </xdr:nvSpPr>
      <xdr:spPr>
        <a:xfrm>
          <a:off x="1968500" y="62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149803</xdr:rowOff>
    </xdr:from>
    <xdr:ext cx="534377" cy="259045"/>
    <xdr:sp macro="" textlink="">
      <xdr:nvSpPr>
        <xdr:cNvPr id="89" name="テキスト ボックス 88"/>
        <xdr:cNvSpPr txBox="1"/>
      </xdr:nvSpPr>
      <xdr:spPr>
        <a:xfrm>
          <a:off x="1752111" y="63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72425</xdr:rowOff>
    </xdr:from>
    <xdr:to>
      <xdr:col>6</xdr:col>
      <xdr:colOff>38100</xdr:colOff>
      <xdr:row>37</xdr:row>
      <xdr:rowOff>2575</xdr:rowOff>
    </xdr:to>
    <xdr:sp macro="" textlink="">
      <xdr:nvSpPr>
        <xdr:cNvPr id="90" name="楕円 89"/>
        <xdr:cNvSpPr/>
      </xdr:nvSpPr>
      <xdr:spPr>
        <a:xfrm>
          <a:off x="1079500" y="6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165152</xdr:rowOff>
    </xdr:from>
    <xdr:ext cx="534377" cy="259045"/>
    <xdr:sp macro="" textlink="">
      <xdr:nvSpPr>
        <xdr:cNvPr id="91" name="テキスト ボックス 90"/>
        <xdr:cNvSpPr txBox="1"/>
      </xdr:nvSpPr>
      <xdr:spPr>
        <a:xfrm>
          <a:off x="863111" y="63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13937</xdr:rowOff>
    </xdr:from>
    <xdr:to>
      <xdr:col>24</xdr:col>
      <xdr:colOff>63500</xdr:colOff>
      <xdr:row>58</xdr:row>
      <xdr:rowOff>55967</xdr:rowOff>
    </xdr:to>
    <xdr:cxnSp macro="">
      <xdr:nvCxnSpPr>
        <xdr:cNvPr id="123" name="直線コネクタ 122"/>
        <xdr:cNvCxnSpPr/>
      </xdr:nvCxnSpPr>
      <xdr:spPr>
        <a:xfrm>
          <a:off x="3797300" y="9958037"/>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13937</xdr:rowOff>
    </xdr:from>
    <xdr:to>
      <xdr:col>19</xdr:col>
      <xdr:colOff>177800</xdr:colOff>
      <xdr:row>58</xdr:row>
      <xdr:rowOff>54595</xdr:rowOff>
    </xdr:to>
    <xdr:cxnSp macro="">
      <xdr:nvCxnSpPr>
        <xdr:cNvPr id="126" name="直線コネクタ 125"/>
        <xdr:cNvCxnSpPr/>
      </xdr:nvCxnSpPr>
      <xdr:spPr>
        <a:xfrm flipV="1">
          <a:off x="2908300" y="9958037"/>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54595</xdr:rowOff>
    </xdr:from>
    <xdr:to>
      <xdr:col>15</xdr:col>
      <xdr:colOff>50800</xdr:colOff>
      <xdr:row>58</xdr:row>
      <xdr:rowOff>63152</xdr:rowOff>
    </xdr:to>
    <xdr:cxnSp macro="">
      <xdr:nvCxnSpPr>
        <xdr:cNvPr id="129" name="直線コネクタ 128"/>
        <xdr:cNvCxnSpPr/>
      </xdr:nvCxnSpPr>
      <xdr:spPr>
        <a:xfrm flipV="1">
          <a:off x="2019300" y="9998695"/>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63152</xdr:rowOff>
    </xdr:from>
    <xdr:to>
      <xdr:col>10</xdr:col>
      <xdr:colOff>114300</xdr:colOff>
      <xdr:row>58</xdr:row>
      <xdr:rowOff>102634</xdr:rowOff>
    </xdr:to>
    <xdr:cxnSp macro="">
      <xdr:nvCxnSpPr>
        <xdr:cNvPr id="132" name="直線コネクタ 131"/>
        <xdr:cNvCxnSpPr/>
      </xdr:nvCxnSpPr>
      <xdr:spPr>
        <a:xfrm flipV="1">
          <a:off x="1130300" y="10007252"/>
          <a:ext cx="889000" cy="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5167</xdr:rowOff>
    </xdr:from>
    <xdr:to>
      <xdr:col>24</xdr:col>
      <xdr:colOff>114300</xdr:colOff>
      <xdr:row>58</xdr:row>
      <xdr:rowOff>106767</xdr:rowOff>
    </xdr:to>
    <xdr:sp macro="" textlink="">
      <xdr:nvSpPr>
        <xdr:cNvPr id="142" name="楕円 141"/>
        <xdr:cNvSpPr/>
      </xdr:nvSpPr>
      <xdr:spPr>
        <a:xfrm>
          <a:off x="4584700" y="99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155044</xdr:rowOff>
    </xdr:from>
    <xdr:ext cx="534377" cy="259045"/>
    <xdr:sp macro="" textlink="">
      <xdr:nvSpPr>
        <xdr:cNvPr id="143" name="物件費該当値テキスト"/>
        <xdr:cNvSpPr txBox="1"/>
      </xdr:nvSpPr>
      <xdr:spPr>
        <a:xfrm>
          <a:off x="4686300" y="992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134587</xdr:rowOff>
    </xdr:from>
    <xdr:to>
      <xdr:col>20</xdr:col>
      <xdr:colOff>38100</xdr:colOff>
      <xdr:row>58</xdr:row>
      <xdr:rowOff>64737</xdr:rowOff>
    </xdr:to>
    <xdr:sp macro="" textlink="">
      <xdr:nvSpPr>
        <xdr:cNvPr id="144" name="楕円 143"/>
        <xdr:cNvSpPr/>
      </xdr:nvSpPr>
      <xdr:spPr>
        <a:xfrm>
          <a:off x="3746500" y="99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55864</xdr:rowOff>
    </xdr:from>
    <xdr:ext cx="534377" cy="259045"/>
    <xdr:sp macro="" textlink="">
      <xdr:nvSpPr>
        <xdr:cNvPr id="145" name="テキスト ボックス 144"/>
        <xdr:cNvSpPr txBox="1"/>
      </xdr:nvSpPr>
      <xdr:spPr>
        <a:xfrm>
          <a:off x="3530111" y="99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3795</xdr:rowOff>
    </xdr:from>
    <xdr:to>
      <xdr:col>15</xdr:col>
      <xdr:colOff>101600</xdr:colOff>
      <xdr:row>58</xdr:row>
      <xdr:rowOff>105395</xdr:rowOff>
    </xdr:to>
    <xdr:sp macro="" textlink="">
      <xdr:nvSpPr>
        <xdr:cNvPr id="146" name="楕円 145"/>
        <xdr:cNvSpPr/>
      </xdr:nvSpPr>
      <xdr:spPr>
        <a:xfrm>
          <a:off x="2857500" y="99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96522</xdr:rowOff>
    </xdr:from>
    <xdr:ext cx="534377" cy="259045"/>
    <xdr:sp macro="" textlink="">
      <xdr:nvSpPr>
        <xdr:cNvPr id="147" name="テキスト ボックス 146"/>
        <xdr:cNvSpPr txBox="1"/>
      </xdr:nvSpPr>
      <xdr:spPr>
        <a:xfrm>
          <a:off x="2641111" y="100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12352</xdr:rowOff>
    </xdr:from>
    <xdr:to>
      <xdr:col>10</xdr:col>
      <xdr:colOff>165100</xdr:colOff>
      <xdr:row>58</xdr:row>
      <xdr:rowOff>113952</xdr:rowOff>
    </xdr:to>
    <xdr:sp macro="" textlink="">
      <xdr:nvSpPr>
        <xdr:cNvPr id="148" name="楕円 147"/>
        <xdr:cNvSpPr/>
      </xdr:nvSpPr>
      <xdr:spPr>
        <a:xfrm>
          <a:off x="1968500" y="9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105079</xdr:rowOff>
    </xdr:from>
    <xdr:ext cx="534377" cy="259045"/>
    <xdr:sp macro="" textlink="">
      <xdr:nvSpPr>
        <xdr:cNvPr id="149" name="テキスト ボックス 148"/>
        <xdr:cNvSpPr txBox="1"/>
      </xdr:nvSpPr>
      <xdr:spPr>
        <a:xfrm>
          <a:off x="1752111" y="1004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51834</xdr:rowOff>
    </xdr:from>
    <xdr:to>
      <xdr:col>6</xdr:col>
      <xdr:colOff>38100</xdr:colOff>
      <xdr:row>58</xdr:row>
      <xdr:rowOff>153434</xdr:rowOff>
    </xdr:to>
    <xdr:sp macro="" textlink="">
      <xdr:nvSpPr>
        <xdr:cNvPr id="150" name="楕円 149"/>
        <xdr:cNvSpPr/>
      </xdr:nvSpPr>
      <xdr:spPr>
        <a:xfrm>
          <a:off x="1079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144561</xdr:rowOff>
    </xdr:from>
    <xdr:ext cx="534377" cy="259045"/>
    <xdr:sp macro="" textlink="">
      <xdr:nvSpPr>
        <xdr:cNvPr id="151" name="テキスト ボックス 150"/>
        <xdr:cNvSpPr txBox="1"/>
      </xdr:nvSpPr>
      <xdr:spPr>
        <a:xfrm>
          <a:off x="863111" y="100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8865</xdr:rowOff>
    </xdr:from>
    <xdr:to>
      <xdr:col>24</xdr:col>
      <xdr:colOff>63500</xdr:colOff>
      <xdr:row>76</xdr:row>
      <xdr:rowOff>60758</xdr:rowOff>
    </xdr:to>
    <xdr:cxnSp macro="">
      <xdr:nvCxnSpPr>
        <xdr:cNvPr id="180" name="直線コネクタ 179"/>
        <xdr:cNvCxnSpPr/>
      </xdr:nvCxnSpPr>
      <xdr:spPr>
        <a:xfrm flipV="1">
          <a:off x="3797300" y="13039065"/>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60758</xdr:rowOff>
    </xdr:from>
    <xdr:to>
      <xdr:col>19</xdr:col>
      <xdr:colOff>177800</xdr:colOff>
      <xdr:row>76</xdr:row>
      <xdr:rowOff>98933</xdr:rowOff>
    </xdr:to>
    <xdr:cxnSp macro="">
      <xdr:nvCxnSpPr>
        <xdr:cNvPr id="183" name="直線コネクタ 182"/>
        <xdr:cNvCxnSpPr/>
      </xdr:nvCxnSpPr>
      <xdr:spPr>
        <a:xfrm flipV="1">
          <a:off x="2908300" y="13090958"/>
          <a:ext cx="8890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98933</xdr:rowOff>
    </xdr:from>
    <xdr:to>
      <xdr:col>15</xdr:col>
      <xdr:colOff>50800</xdr:colOff>
      <xdr:row>76</xdr:row>
      <xdr:rowOff>117069</xdr:rowOff>
    </xdr:to>
    <xdr:cxnSp macro="">
      <xdr:nvCxnSpPr>
        <xdr:cNvPr id="186" name="直線コネクタ 185"/>
        <xdr:cNvCxnSpPr/>
      </xdr:nvCxnSpPr>
      <xdr:spPr>
        <a:xfrm flipV="1">
          <a:off x="2019300" y="1312913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81483</xdr:rowOff>
    </xdr:from>
    <xdr:to>
      <xdr:col>10</xdr:col>
      <xdr:colOff>114300</xdr:colOff>
      <xdr:row>76</xdr:row>
      <xdr:rowOff>117069</xdr:rowOff>
    </xdr:to>
    <xdr:cxnSp macro="">
      <xdr:nvCxnSpPr>
        <xdr:cNvPr id="189" name="直線コネクタ 188"/>
        <xdr:cNvCxnSpPr/>
      </xdr:nvCxnSpPr>
      <xdr:spPr>
        <a:xfrm>
          <a:off x="1130300" y="13111683"/>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129515</xdr:rowOff>
    </xdr:from>
    <xdr:to>
      <xdr:col>24</xdr:col>
      <xdr:colOff>114300</xdr:colOff>
      <xdr:row>76</xdr:row>
      <xdr:rowOff>59665</xdr:rowOff>
    </xdr:to>
    <xdr:sp macro="" textlink="">
      <xdr:nvSpPr>
        <xdr:cNvPr id="199" name="楕円 198"/>
        <xdr:cNvSpPr/>
      </xdr:nvSpPr>
      <xdr:spPr>
        <a:xfrm>
          <a:off x="4584700" y="12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152392</xdr:rowOff>
    </xdr:from>
    <xdr:ext cx="469744" cy="259045"/>
    <xdr:sp macro="" textlink="">
      <xdr:nvSpPr>
        <xdr:cNvPr id="200" name="維持補修費該当値テキスト"/>
        <xdr:cNvSpPr txBox="1"/>
      </xdr:nvSpPr>
      <xdr:spPr>
        <a:xfrm>
          <a:off x="4686300" y="1283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9958</xdr:rowOff>
    </xdr:from>
    <xdr:to>
      <xdr:col>20</xdr:col>
      <xdr:colOff>38100</xdr:colOff>
      <xdr:row>76</xdr:row>
      <xdr:rowOff>111558</xdr:rowOff>
    </xdr:to>
    <xdr:sp macro="" textlink="">
      <xdr:nvSpPr>
        <xdr:cNvPr id="201" name="楕円 200"/>
        <xdr:cNvSpPr/>
      </xdr:nvSpPr>
      <xdr:spPr>
        <a:xfrm>
          <a:off x="37465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128084</xdr:rowOff>
    </xdr:from>
    <xdr:ext cx="469744" cy="259045"/>
    <xdr:sp macro="" textlink="">
      <xdr:nvSpPr>
        <xdr:cNvPr id="202" name="テキスト ボックス 201"/>
        <xdr:cNvSpPr txBox="1"/>
      </xdr:nvSpPr>
      <xdr:spPr>
        <a:xfrm>
          <a:off x="3562428" y="128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48133</xdr:rowOff>
    </xdr:from>
    <xdr:to>
      <xdr:col>15</xdr:col>
      <xdr:colOff>101600</xdr:colOff>
      <xdr:row>76</xdr:row>
      <xdr:rowOff>149733</xdr:rowOff>
    </xdr:to>
    <xdr:sp macro="" textlink="">
      <xdr:nvSpPr>
        <xdr:cNvPr id="203" name="楕円 202"/>
        <xdr:cNvSpPr/>
      </xdr:nvSpPr>
      <xdr:spPr>
        <a:xfrm>
          <a:off x="2857500" y="130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166260</xdr:rowOff>
    </xdr:from>
    <xdr:ext cx="469744" cy="259045"/>
    <xdr:sp macro="" textlink="">
      <xdr:nvSpPr>
        <xdr:cNvPr id="204" name="テキスト ボックス 203"/>
        <xdr:cNvSpPr txBox="1"/>
      </xdr:nvSpPr>
      <xdr:spPr>
        <a:xfrm>
          <a:off x="2673428" y="128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66269</xdr:rowOff>
    </xdr:from>
    <xdr:to>
      <xdr:col>10</xdr:col>
      <xdr:colOff>165100</xdr:colOff>
      <xdr:row>76</xdr:row>
      <xdr:rowOff>167869</xdr:rowOff>
    </xdr:to>
    <xdr:sp macro="" textlink="">
      <xdr:nvSpPr>
        <xdr:cNvPr id="205" name="楕円 204"/>
        <xdr:cNvSpPr/>
      </xdr:nvSpPr>
      <xdr:spPr>
        <a:xfrm>
          <a:off x="19685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12946</xdr:rowOff>
    </xdr:from>
    <xdr:ext cx="469744" cy="259045"/>
    <xdr:sp macro="" textlink="">
      <xdr:nvSpPr>
        <xdr:cNvPr id="206" name="テキスト ボックス 205"/>
        <xdr:cNvSpPr txBox="1"/>
      </xdr:nvSpPr>
      <xdr:spPr>
        <a:xfrm>
          <a:off x="1784428" y="128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30683</xdr:rowOff>
    </xdr:from>
    <xdr:to>
      <xdr:col>6</xdr:col>
      <xdr:colOff>38100</xdr:colOff>
      <xdr:row>76</xdr:row>
      <xdr:rowOff>132283</xdr:rowOff>
    </xdr:to>
    <xdr:sp macro="" textlink="">
      <xdr:nvSpPr>
        <xdr:cNvPr id="207" name="楕円 206"/>
        <xdr:cNvSpPr/>
      </xdr:nvSpPr>
      <xdr:spPr>
        <a:xfrm>
          <a:off x="1079500" y="130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148810</xdr:rowOff>
    </xdr:from>
    <xdr:ext cx="469744" cy="259045"/>
    <xdr:sp macro="" textlink="">
      <xdr:nvSpPr>
        <xdr:cNvPr id="208" name="テキスト ボックス 207"/>
        <xdr:cNvSpPr txBox="1"/>
      </xdr:nvSpPr>
      <xdr:spPr>
        <a:xfrm>
          <a:off x="895428" y="1283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41370</xdr:rowOff>
    </xdr:from>
    <xdr:to>
      <xdr:col>24</xdr:col>
      <xdr:colOff>63500</xdr:colOff>
      <xdr:row>97</xdr:row>
      <xdr:rowOff>112464</xdr:rowOff>
    </xdr:to>
    <xdr:cxnSp macro="">
      <xdr:nvCxnSpPr>
        <xdr:cNvPr id="240" name="直線コネクタ 239"/>
        <xdr:cNvCxnSpPr/>
      </xdr:nvCxnSpPr>
      <xdr:spPr>
        <a:xfrm flipV="1">
          <a:off x="3797300" y="16672020"/>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112464</xdr:rowOff>
    </xdr:from>
    <xdr:to>
      <xdr:col>19</xdr:col>
      <xdr:colOff>177800</xdr:colOff>
      <xdr:row>97</xdr:row>
      <xdr:rowOff>165646</xdr:rowOff>
    </xdr:to>
    <xdr:cxnSp macro="">
      <xdr:nvCxnSpPr>
        <xdr:cNvPr id="243" name="直線コネクタ 242"/>
        <xdr:cNvCxnSpPr/>
      </xdr:nvCxnSpPr>
      <xdr:spPr>
        <a:xfrm flipV="1">
          <a:off x="2908300" y="16743114"/>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165646</xdr:rowOff>
    </xdr:from>
    <xdr:to>
      <xdr:col>15</xdr:col>
      <xdr:colOff>50800</xdr:colOff>
      <xdr:row>98</xdr:row>
      <xdr:rowOff>15097</xdr:rowOff>
    </xdr:to>
    <xdr:cxnSp macro="">
      <xdr:nvCxnSpPr>
        <xdr:cNvPr id="246" name="直線コネクタ 245"/>
        <xdr:cNvCxnSpPr/>
      </xdr:nvCxnSpPr>
      <xdr:spPr>
        <a:xfrm flipV="1">
          <a:off x="2019300" y="1679629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15097</xdr:rowOff>
    </xdr:from>
    <xdr:to>
      <xdr:col>10</xdr:col>
      <xdr:colOff>114300</xdr:colOff>
      <xdr:row>98</xdr:row>
      <xdr:rowOff>109182</xdr:rowOff>
    </xdr:to>
    <xdr:cxnSp macro="">
      <xdr:nvCxnSpPr>
        <xdr:cNvPr id="249" name="直線コネクタ 248"/>
        <xdr:cNvCxnSpPr/>
      </xdr:nvCxnSpPr>
      <xdr:spPr>
        <a:xfrm flipV="1">
          <a:off x="1130300" y="16817197"/>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162020</xdr:rowOff>
    </xdr:from>
    <xdr:to>
      <xdr:col>24</xdr:col>
      <xdr:colOff>114300</xdr:colOff>
      <xdr:row>97</xdr:row>
      <xdr:rowOff>92170</xdr:rowOff>
    </xdr:to>
    <xdr:sp macro="" textlink="">
      <xdr:nvSpPr>
        <xdr:cNvPr id="259" name="楕円 258"/>
        <xdr:cNvSpPr/>
      </xdr:nvSpPr>
      <xdr:spPr>
        <a:xfrm>
          <a:off x="4584700" y="166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140447</xdr:rowOff>
    </xdr:from>
    <xdr:ext cx="534377" cy="259045"/>
    <xdr:sp macro="" textlink="">
      <xdr:nvSpPr>
        <xdr:cNvPr id="260" name="扶助費該当値テキスト"/>
        <xdr:cNvSpPr txBox="1"/>
      </xdr:nvSpPr>
      <xdr:spPr>
        <a:xfrm>
          <a:off x="4686300" y="165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61664</xdr:rowOff>
    </xdr:from>
    <xdr:to>
      <xdr:col>20</xdr:col>
      <xdr:colOff>38100</xdr:colOff>
      <xdr:row>97</xdr:row>
      <xdr:rowOff>163264</xdr:rowOff>
    </xdr:to>
    <xdr:sp macro="" textlink="">
      <xdr:nvSpPr>
        <xdr:cNvPr id="261" name="楕円 260"/>
        <xdr:cNvSpPr/>
      </xdr:nvSpPr>
      <xdr:spPr>
        <a:xfrm>
          <a:off x="3746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154391</xdr:rowOff>
    </xdr:from>
    <xdr:ext cx="534377" cy="259045"/>
    <xdr:sp macro="" textlink="">
      <xdr:nvSpPr>
        <xdr:cNvPr id="262" name="テキスト ボックス 261"/>
        <xdr:cNvSpPr txBox="1"/>
      </xdr:nvSpPr>
      <xdr:spPr>
        <a:xfrm>
          <a:off x="3530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114846</xdr:rowOff>
    </xdr:from>
    <xdr:to>
      <xdr:col>15</xdr:col>
      <xdr:colOff>101600</xdr:colOff>
      <xdr:row>98</xdr:row>
      <xdr:rowOff>44996</xdr:rowOff>
    </xdr:to>
    <xdr:sp macro="" textlink="">
      <xdr:nvSpPr>
        <xdr:cNvPr id="263" name="楕円 262"/>
        <xdr:cNvSpPr/>
      </xdr:nvSpPr>
      <xdr:spPr>
        <a:xfrm>
          <a:off x="2857500" y="167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36123</xdr:rowOff>
    </xdr:from>
    <xdr:ext cx="534377" cy="259045"/>
    <xdr:sp macro="" textlink="">
      <xdr:nvSpPr>
        <xdr:cNvPr id="264" name="テキスト ボックス 263"/>
        <xdr:cNvSpPr txBox="1"/>
      </xdr:nvSpPr>
      <xdr:spPr>
        <a:xfrm>
          <a:off x="2641111" y="168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135747</xdr:rowOff>
    </xdr:from>
    <xdr:to>
      <xdr:col>10</xdr:col>
      <xdr:colOff>165100</xdr:colOff>
      <xdr:row>98</xdr:row>
      <xdr:rowOff>65897</xdr:rowOff>
    </xdr:to>
    <xdr:sp macro="" textlink="">
      <xdr:nvSpPr>
        <xdr:cNvPr id="265" name="楕円 264"/>
        <xdr:cNvSpPr/>
      </xdr:nvSpPr>
      <xdr:spPr>
        <a:xfrm>
          <a:off x="1968500" y="167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57024</xdr:rowOff>
    </xdr:from>
    <xdr:ext cx="534377" cy="259045"/>
    <xdr:sp macro="" textlink="">
      <xdr:nvSpPr>
        <xdr:cNvPr id="266" name="テキスト ボックス 265"/>
        <xdr:cNvSpPr txBox="1"/>
      </xdr:nvSpPr>
      <xdr:spPr>
        <a:xfrm>
          <a:off x="1752111" y="168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58382</xdr:rowOff>
    </xdr:from>
    <xdr:to>
      <xdr:col>6</xdr:col>
      <xdr:colOff>38100</xdr:colOff>
      <xdr:row>98</xdr:row>
      <xdr:rowOff>159982</xdr:rowOff>
    </xdr:to>
    <xdr:sp macro="" textlink="">
      <xdr:nvSpPr>
        <xdr:cNvPr id="267" name="楕円 266"/>
        <xdr:cNvSpPr/>
      </xdr:nvSpPr>
      <xdr:spPr>
        <a:xfrm>
          <a:off x="1079500" y="16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151109</xdr:rowOff>
    </xdr:from>
    <xdr:ext cx="534377" cy="259045"/>
    <xdr:sp macro="" textlink="">
      <xdr:nvSpPr>
        <xdr:cNvPr id="268" name="テキスト ボックス 267"/>
        <xdr:cNvSpPr txBox="1"/>
      </xdr:nvSpPr>
      <xdr:spPr>
        <a:xfrm>
          <a:off x="863111" y="169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21805</xdr:rowOff>
    </xdr:from>
    <xdr:to>
      <xdr:col>55</xdr:col>
      <xdr:colOff>0</xdr:colOff>
      <xdr:row>37</xdr:row>
      <xdr:rowOff>37847</xdr:rowOff>
    </xdr:to>
    <xdr:cxnSp macro="">
      <xdr:nvCxnSpPr>
        <xdr:cNvPr id="293" name="直線コネクタ 292"/>
        <xdr:cNvCxnSpPr/>
      </xdr:nvCxnSpPr>
      <xdr:spPr>
        <a:xfrm flipV="1">
          <a:off x="9639300" y="6365455"/>
          <a:ext cx="8382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27434</xdr:rowOff>
    </xdr:from>
    <xdr:to>
      <xdr:col>50</xdr:col>
      <xdr:colOff>114300</xdr:colOff>
      <xdr:row>37</xdr:row>
      <xdr:rowOff>37847</xdr:rowOff>
    </xdr:to>
    <xdr:cxnSp macro="">
      <xdr:nvCxnSpPr>
        <xdr:cNvPr id="296" name="直線コネクタ 295"/>
        <xdr:cNvCxnSpPr/>
      </xdr:nvCxnSpPr>
      <xdr:spPr>
        <a:xfrm>
          <a:off x="8750300" y="6371084"/>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27434</xdr:rowOff>
    </xdr:from>
    <xdr:to>
      <xdr:col>45</xdr:col>
      <xdr:colOff>177800</xdr:colOff>
      <xdr:row>37</xdr:row>
      <xdr:rowOff>39236</xdr:rowOff>
    </xdr:to>
    <xdr:cxnSp macro="">
      <xdr:nvCxnSpPr>
        <xdr:cNvPr id="299" name="直線コネクタ 298"/>
        <xdr:cNvCxnSpPr/>
      </xdr:nvCxnSpPr>
      <xdr:spPr>
        <a:xfrm flipV="1">
          <a:off x="7861300" y="6371084"/>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38356</xdr:rowOff>
    </xdr:from>
    <xdr:to>
      <xdr:col>41</xdr:col>
      <xdr:colOff>50800</xdr:colOff>
      <xdr:row>37</xdr:row>
      <xdr:rowOff>39236</xdr:rowOff>
    </xdr:to>
    <xdr:cxnSp macro="">
      <xdr:nvCxnSpPr>
        <xdr:cNvPr id="302" name="直線コネクタ 301"/>
        <xdr:cNvCxnSpPr/>
      </xdr:nvCxnSpPr>
      <xdr:spPr>
        <a:xfrm>
          <a:off x="6972300" y="6382006"/>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142455</xdr:rowOff>
    </xdr:from>
    <xdr:to>
      <xdr:col>55</xdr:col>
      <xdr:colOff>50800</xdr:colOff>
      <xdr:row>37</xdr:row>
      <xdr:rowOff>72605</xdr:rowOff>
    </xdr:to>
    <xdr:sp macro="" textlink="">
      <xdr:nvSpPr>
        <xdr:cNvPr id="312" name="楕円 311"/>
        <xdr:cNvSpPr/>
      </xdr:nvSpPr>
      <xdr:spPr>
        <a:xfrm>
          <a:off x="10426700" y="63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57382</xdr:rowOff>
    </xdr:from>
    <xdr:ext cx="534377" cy="259045"/>
    <xdr:sp macro="" textlink="">
      <xdr:nvSpPr>
        <xdr:cNvPr id="313" name="補助費等該当値テキスト"/>
        <xdr:cNvSpPr txBox="1"/>
      </xdr:nvSpPr>
      <xdr:spPr>
        <a:xfrm>
          <a:off x="10528300" y="62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158497</xdr:rowOff>
    </xdr:from>
    <xdr:to>
      <xdr:col>50</xdr:col>
      <xdr:colOff>165100</xdr:colOff>
      <xdr:row>37</xdr:row>
      <xdr:rowOff>88647</xdr:rowOff>
    </xdr:to>
    <xdr:sp macro="" textlink="">
      <xdr:nvSpPr>
        <xdr:cNvPr id="314" name="楕円 313"/>
        <xdr:cNvSpPr/>
      </xdr:nvSpPr>
      <xdr:spPr>
        <a:xfrm>
          <a:off x="9588500" y="63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79774</xdr:rowOff>
    </xdr:from>
    <xdr:ext cx="534377" cy="259045"/>
    <xdr:sp macro="" textlink="">
      <xdr:nvSpPr>
        <xdr:cNvPr id="315" name="テキスト ボックス 314"/>
        <xdr:cNvSpPr txBox="1"/>
      </xdr:nvSpPr>
      <xdr:spPr>
        <a:xfrm>
          <a:off x="9372111" y="64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148084</xdr:rowOff>
    </xdr:from>
    <xdr:to>
      <xdr:col>46</xdr:col>
      <xdr:colOff>38100</xdr:colOff>
      <xdr:row>37</xdr:row>
      <xdr:rowOff>78234</xdr:rowOff>
    </xdr:to>
    <xdr:sp macro="" textlink="">
      <xdr:nvSpPr>
        <xdr:cNvPr id="316" name="楕円 315"/>
        <xdr:cNvSpPr/>
      </xdr:nvSpPr>
      <xdr:spPr>
        <a:xfrm>
          <a:off x="8699500" y="63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69361</xdr:rowOff>
    </xdr:from>
    <xdr:ext cx="534377" cy="259045"/>
    <xdr:sp macro="" textlink="">
      <xdr:nvSpPr>
        <xdr:cNvPr id="317" name="テキスト ボックス 316"/>
        <xdr:cNvSpPr txBox="1"/>
      </xdr:nvSpPr>
      <xdr:spPr>
        <a:xfrm>
          <a:off x="8483111" y="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159886</xdr:rowOff>
    </xdr:from>
    <xdr:to>
      <xdr:col>41</xdr:col>
      <xdr:colOff>101600</xdr:colOff>
      <xdr:row>37</xdr:row>
      <xdr:rowOff>90036</xdr:rowOff>
    </xdr:to>
    <xdr:sp macro="" textlink="">
      <xdr:nvSpPr>
        <xdr:cNvPr id="318" name="楕円 317"/>
        <xdr:cNvSpPr/>
      </xdr:nvSpPr>
      <xdr:spPr>
        <a:xfrm>
          <a:off x="7810500" y="63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81163</xdr:rowOff>
    </xdr:from>
    <xdr:ext cx="534377" cy="259045"/>
    <xdr:sp macro="" textlink="">
      <xdr:nvSpPr>
        <xdr:cNvPr id="319" name="テキスト ボックス 318"/>
        <xdr:cNvSpPr txBox="1"/>
      </xdr:nvSpPr>
      <xdr:spPr>
        <a:xfrm>
          <a:off x="7594111" y="64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159006</xdr:rowOff>
    </xdr:from>
    <xdr:to>
      <xdr:col>36</xdr:col>
      <xdr:colOff>165100</xdr:colOff>
      <xdr:row>37</xdr:row>
      <xdr:rowOff>89156</xdr:rowOff>
    </xdr:to>
    <xdr:sp macro="" textlink="">
      <xdr:nvSpPr>
        <xdr:cNvPr id="320" name="楕円 319"/>
        <xdr:cNvSpPr/>
      </xdr:nvSpPr>
      <xdr:spPr>
        <a:xfrm>
          <a:off x="6921500" y="633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80283</xdr:rowOff>
    </xdr:from>
    <xdr:ext cx="534377" cy="259045"/>
    <xdr:sp macro="" textlink="">
      <xdr:nvSpPr>
        <xdr:cNvPr id="321" name="テキスト ボックス 320"/>
        <xdr:cNvSpPr txBox="1"/>
      </xdr:nvSpPr>
      <xdr:spPr>
        <a:xfrm>
          <a:off x="6705111" y="64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57579</xdr:rowOff>
    </xdr:from>
    <xdr:to>
      <xdr:col>55</xdr:col>
      <xdr:colOff>0</xdr:colOff>
      <xdr:row>54</xdr:row>
      <xdr:rowOff>97958</xdr:rowOff>
    </xdr:to>
    <xdr:cxnSp macro="">
      <xdr:nvCxnSpPr>
        <xdr:cNvPr id="350" name="直線コネクタ 349"/>
        <xdr:cNvCxnSpPr/>
      </xdr:nvCxnSpPr>
      <xdr:spPr>
        <a:xfrm>
          <a:off x="9639300" y="9315879"/>
          <a:ext cx="8382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57579</xdr:rowOff>
    </xdr:from>
    <xdr:to>
      <xdr:col>50</xdr:col>
      <xdr:colOff>114300</xdr:colOff>
      <xdr:row>55</xdr:row>
      <xdr:rowOff>97211</xdr:rowOff>
    </xdr:to>
    <xdr:cxnSp macro="">
      <xdr:nvCxnSpPr>
        <xdr:cNvPr id="353" name="直線コネクタ 352"/>
        <xdr:cNvCxnSpPr/>
      </xdr:nvCxnSpPr>
      <xdr:spPr>
        <a:xfrm flipV="1">
          <a:off x="8750300" y="9315879"/>
          <a:ext cx="889000" cy="2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97211</xdr:rowOff>
    </xdr:from>
    <xdr:to>
      <xdr:col>45</xdr:col>
      <xdr:colOff>177800</xdr:colOff>
      <xdr:row>57</xdr:row>
      <xdr:rowOff>40145</xdr:rowOff>
    </xdr:to>
    <xdr:cxnSp macro="">
      <xdr:nvCxnSpPr>
        <xdr:cNvPr id="356" name="直線コネクタ 355"/>
        <xdr:cNvCxnSpPr/>
      </xdr:nvCxnSpPr>
      <xdr:spPr>
        <a:xfrm flipV="1">
          <a:off x="7861300" y="9526961"/>
          <a:ext cx="889000" cy="2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125138</xdr:rowOff>
    </xdr:from>
    <xdr:to>
      <xdr:col>41</xdr:col>
      <xdr:colOff>50800</xdr:colOff>
      <xdr:row>57</xdr:row>
      <xdr:rowOff>40145</xdr:rowOff>
    </xdr:to>
    <xdr:cxnSp macro="">
      <xdr:nvCxnSpPr>
        <xdr:cNvPr id="359" name="直線コネクタ 358"/>
        <xdr:cNvCxnSpPr/>
      </xdr:nvCxnSpPr>
      <xdr:spPr>
        <a:xfrm>
          <a:off x="6972300" y="9726338"/>
          <a:ext cx="889000" cy="8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47158</xdr:rowOff>
    </xdr:from>
    <xdr:to>
      <xdr:col>55</xdr:col>
      <xdr:colOff>50800</xdr:colOff>
      <xdr:row>54</xdr:row>
      <xdr:rowOff>148758</xdr:rowOff>
    </xdr:to>
    <xdr:sp macro="" textlink="">
      <xdr:nvSpPr>
        <xdr:cNvPr id="369" name="楕円 368"/>
        <xdr:cNvSpPr/>
      </xdr:nvSpPr>
      <xdr:spPr>
        <a:xfrm>
          <a:off x="10426700" y="93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70035</xdr:rowOff>
    </xdr:from>
    <xdr:ext cx="599010" cy="259045"/>
    <xdr:sp macro="" textlink="">
      <xdr:nvSpPr>
        <xdr:cNvPr id="370" name="普通建設事業費該当値テキスト"/>
        <xdr:cNvSpPr txBox="1"/>
      </xdr:nvSpPr>
      <xdr:spPr>
        <a:xfrm>
          <a:off x="10528300" y="915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6779</xdr:rowOff>
    </xdr:from>
    <xdr:to>
      <xdr:col>50</xdr:col>
      <xdr:colOff>165100</xdr:colOff>
      <xdr:row>54</xdr:row>
      <xdr:rowOff>108379</xdr:rowOff>
    </xdr:to>
    <xdr:sp macro="" textlink="">
      <xdr:nvSpPr>
        <xdr:cNvPr id="371" name="楕円 370"/>
        <xdr:cNvSpPr/>
      </xdr:nvSpPr>
      <xdr:spPr>
        <a:xfrm>
          <a:off x="9588500" y="92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124906</xdr:rowOff>
    </xdr:from>
    <xdr:ext cx="599010" cy="259045"/>
    <xdr:sp macro="" textlink="">
      <xdr:nvSpPr>
        <xdr:cNvPr id="372" name="テキスト ボックス 371"/>
        <xdr:cNvSpPr txBox="1"/>
      </xdr:nvSpPr>
      <xdr:spPr>
        <a:xfrm>
          <a:off x="9339795" y="90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46411</xdr:rowOff>
    </xdr:from>
    <xdr:to>
      <xdr:col>46</xdr:col>
      <xdr:colOff>38100</xdr:colOff>
      <xdr:row>55</xdr:row>
      <xdr:rowOff>148011</xdr:rowOff>
    </xdr:to>
    <xdr:sp macro="" textlink="">
      <xdr:nvSpPr>
        <xdr:cNvPr id="373" name="楕円 372"/>
        <xdr:cNvSpPr/>
      </xdr:nvSpPr>
      <xdr:spPr>
        <a:xfrm>
          <a:off x="8699500" y="94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164538</xdr:rowOff>
    </xdr:from>
    <xdr:ext cx="534377" cy="259045"/>
    <xdr:sp macro="" textlink="">
      <xdr:nvSpPr>
        <xdr:cNvPr id="374" name="テキスト ボックス 373"/>
        <xdr:cNvSpPr txBox="1"/>
      </xdr:nvSpPr>
      <xdr:spPr>
        <a:xfrm>
          <a:off x="8483111" y="925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160795</xdr:rowOff>
    </xdr:from>
    <xdr:to>
      <xdr:col>41</xdr:col>
      <xdr:colOff>101600</xdr:colOff>
      <xdr:row>57</xdr:row>
      <xdr:rowOff>90945</xdr:rowOff>
    </xdr:to>
    <xdr:sp macro="" textlink="">
      <xdr:nvSpPr>
        <xdr:cNvPr id="375" name="楕円 374"/>
        <xdr:cNvSpPr/>
      </xdr:nvSpPr>
      <xdr:spPr>
        <a:xfrm>
          <a:off x="7810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82072</xdr:rowOff>
    </xdr:from>
    <xdr:ext cx="534377" cy="259045"/>
    <xdr:sp macro="" textlink="">
      <xdr:nvSpPr>
        <xdr:cNvPr id="376" name="テキスト ボックス 375"/>
        <xdr:cNvSpPr txBox="1"/>
      </xdr:nvSpPr>
      <xdr:spPr>
        <a:xfrm>
          <a:off x="7594111" y="9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74338</xdr:rowOff>
    </xdr:from>
    <xdr:to>
      <xdr:col>36</xdr:col>
      <xdr:colOff>165100</xdr:colOff>
      <xdr:row>57</xdr:row>
      <xdr:rowOff>4488</xdr:rowOff>
    </xdr:to>
    <xdr:sp macro="" textlink="">
      <xdr:nvSpPr>
        <xdr:cNvPr id="377" name="楕円 376"/>
        <xdr:cNvSpPr/>
      </xdr:nvSpPr>
      <xdr:spPr>
        <a:xfrm>
          <a:off x="6921500" y="96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21015</xdr:rowOff>
    </xdr:from>
    <xdr:ext cx="534377" cy="259045"/>
    <xdr:sp macro="" textlink="">
      <xdr:nvSpPr>
        <xdr:cNvPr id="378" name="テキスト ボックス 377"/>
        <xdr:cNvSpPr txBox="1"/>
      </xdr:nvSpPr>
      <xdr:spPr>
        <a:xfrm>
          <a:off x="6705111" y="94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109362</xdr:rowOff>
    </xdr:from>
    <xdr:to>
      <xdr:col>55</xdr:col>
      <xdr:colOff>0</xdr:colOff>
      <xdr:row>72</xdr:row>
      <xdr:rowOff>120792</xdr:rowOff>
    </xdr:to>
    <xdr:cxnSp macro="">
      <xdr:nvCxnSpPr>
        <xdr:cNvPr id="409" name="直線コネクタ 408"/>
        <xdr:cNvCxnSpPr/>
      </xdr:nvCxnSpPr>
      <xdr:spPr>
        <a:xfrm>
          <a:off x="9639300" y="122823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109362</xdr:rowOff>
    </xdr:from>
    <xdr:to>
      <xdr:col>50</xdr:col>
      <xdr:colOff>114300</xdr:colOff>
      <xdr:row>73</xdr:row>
      <xdr:rowOff>88934</xdr:rowOff>
    </xdr:to>
    <xdr:cxnSp macro="">
      <xdr:nvCxnSpPr>
        <xdr:cNvPr id="412" name="直線コネクタ 411"/>
        <xdr:cNvCxnSpPr/>
      </xdr:nvCxnSpPr>
      <xdr:spPr>
        <a:xfrm flipV="1">
          <a:off x="8750300" y="12282312"/>
          <a:ext cx="889000" cy="3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88934</xdr:rowOff>
    </xdr:from>
    <xdr:to>
      <xdr:col>45</xdr:col>
      <xdr:colOff>177800</xdr:colOff>
      <xdr:row>75</xdr:row>
      <xdr:rowOff>139047</xdr:rowOff>
    </xdr:to>
    <xdr:cxnSp macro="">
      <xdr:nvCxnSpPr>
        <xdr:cNvPr id="415" name="直線コネクタ 414"/>
        <xdr:cNvCxnSpPr/>
      </xdr:nvCxnSpPr>
      <xdr:spPr>
        <a:xfrm flipV="1">
          <a:off x="7861300" y="12604784"/>
          <a:ext cx="889000" cy="39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69992</xdr:rowOff>
    </xdr:from>
    <xdr:to>
      <xdr:col>55</xdr:col>
      <xdr:colOff>50800</xdr:colOff>
      <xdr:row>73</xdr:row>
      <xdr:rowOff>142</xdr:rowOff>
    </xdr:to>
    <xdr:sp macro="" textlink="">
      <xdr:nvSpPr>
        <xdr:cNvPr id="425" name="楕円 424"/>
        <xdr:cNvSpPr/>
      </xdr:nvSpPr>
      <xdr:spPr>
        <a:xfrm>
          <a:off x="10426700" y="124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92869</xdr:rowOff>
    </xdr:from>
    <xdr:ext cx="534377" cy="259045"/>
    <xdr:sp macro="" textlink="">
      <xdr:nvSpPr>
        <xdr:cNvPr id="426" name="普通建設事業費 （ うち新規整備　）該当値テキスト"/>
        <xdr:cNvSpPr txBox="1"/>
      </xdr:nvSpPr>
      <xdr:spPr>
        <a:xfrm>
          <a:off x="10528300" y="1226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58562</xdr:rowOff>
    </xdr:from>
    <xdr:to>
      <xdr:col>50</xdr:col>
      <xdr:colOff>165100</xdr:colOff>
      <xdr:row>71</xdr:row>
      <xdr:rowOff>160162</xdr:rowOff>
    </xdr:to>
    <xdr:sp macro="" textlink="">
      <xdr:nvSpPr>
        <xdr:cNvPr id="427" name="楕円 426"/>
        <xdr:cNvSpPr/>
      </xdr:nvSpPr>
      <xdr:spPr>
        <a:xfrm>
          <a:off x="9588500" y="122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5239</xdr:rowOff>
    </xdr:from>
    <xdr:ext cx="534377" cy="259045"/>
    <xdr:sp macro="" textlink="">
      <xdr:nvSpPr>
        <xdr:cNvPr id="428" name="テキスト ボックス 427"/>
        <xdr:cNvSpPr txBox="1"/>
      </xdr:nvSpPr>
      <xdr:spPr>
        <a:xfrm>
          <a:off x="9372111" y="120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38134</xdr:rowOff>
    </xdr:from>
    <xdr:to>
      <xdr:col>46</xdr:col>
      <xdr:colOff>38100</xdr:colOff>
      <xdr:row>73</xdr:row>
      <xdr:rowOff>139734</xdr:rowOff>
    </xdr:to>
    <xdr:sp macro="" textlink="">
      <xdr:nvSpPr>
        <xdr:cNvPr id="429" name="楕円 428"/>
        <xdr:cNvSpPr/>
      </xdr:nvSpPr>
      <xdr:spPr>
        <a:xfrm>
          <a:off x="8699500" y="125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156261</xdr:rowOff>
    </xdr:from>
    <xdr:ext cx="534377" cy="259045"/>
    <xdr:sp macro="" textlink="">
      <xdr:nvSpPr>
        <xdr:cNvPr id="430" name="テキスト ボックス 429"/>
        <xdr:cNvSpPr txBox="1"/>
      </xdr:nvSpPr>
      <xdr:spPr>
        <a:xfrm>
          <a:off x="8483111" y="1232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88247</xdr:rowOff>
    </xdr:from>
    <xdr:to>
      <xdr:col>41</xdr:col>
      <xdr:colOff>101600</xdr:colOff>
      <xdr:row>76</xdr:row>
      <xdr:rowOff>18396</xdr:rowOff>
    </xdr:to>
    <xdr:sp macro="" textlink="">
      <xdr:nvSpPr>
        <xdr:cNvPr id="431" name="楕円 430"/>
        <xdr:cNvSpPr/>
      </xdr:nvSpPr>
      <xdr:spPr>
        <a:xfrm>
          <a:off x="7810500" y="1294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34924</xdr:rowOff>
    </xdr:from>
    <xdr:ext cx="534377" cy="259045"/>
    <xdr:sp macro="" textlink="">
      <xdr:nvSpPr>
        <xdr:cNvPr id="432" name="テキスト ボックス 431"/>
        <xdr:cNvSpPr txBox="1"/>
      </xdr:nvSpPr>
      <xdr:spPr>
        <a:xfrm>
          <a:off x="7594111" y="127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69608</xdr:rowOff>
    </xdr:from>
    <xdr:to>
      <xdr:col>55</xdr:col>
      <xdr:colOff>0</xdr:colOff>
      <xdr:row>97</xdr:row>
      <xdr:rowOff>71374</xdr:rowOff>
    </xdr:to>
    <xdr:cxnSp macro="">
      <xdr:nvCxnSpPr>
        <xdr:cNvPr id="461" name="直線コネクタ 460"/>
        <xdr:cNvCxnSpPr/>
      </xdr:nvCxnSpPr>
      <xdr:spPr>
        <a:xfrm flipV="1">
          <a:off x="9639300" y="16700258"/>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71374</xdr:rowOff>
    </xdr:from>
    <xdr:to>
      <xdr:col>50</xdr:col>
      <xdr:colOff>114300</xdr:colOff>
      <xdr:row>97</xdr:row>
      <xdr:rowOff>143763</xdr:rowOff>
    </xdr:to>
    <xdr:cxnSp macro="">
      <xdr:nvCxnSpPr>
        <xdr:cNvPr id="464" name="直線コネクタ 463"/>
        <xdr:cNvCxnSpPr/>
      </xdr:nvCxnSpPr>
      <xdr:spPr>
        <a:xfrm flipV="1">
          <a:off x="8750300" y="1670202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143763</xdr:rowOff>
    </xdr:from>
    <xdr:to>
      <xdr:col>45</xdr:col>
      <xdr:colOff>177800</xdr:colOff>
      <xdr:row>99</xdr:row>
      <xdr:rowOff>16687</xdr:rowOff>
    </xdr:to>
    <xdr:cxnSp macro="">
      <xdr:nvCxnSpPr>
        <xdr:cNvPr id="467" name="直線コネクタ 466"/>
        <xdr:cNvCxnSpPr/>
      </xdr:nvCxnSpPr>
      <xdr:spPr>
        <a:xfrm flipV="1">
          <a:off x="7861300" y="16774413"/>
          <a:ext cx="889000" cy="2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18808</xdr:rowOff>
    </xdr:from>
    <xdr:to>
      <xdr:col>55</xdr:col>
      <xdr:colOff>50800</xdr:colOff>
      <xdr:row>97</xdr:row>
      <xdr:rowOff>120408</xdr:rowOff>
    </xdr:to>
    <xdr:sp macro="" textlink="">
      <xdr:nvSpPr>
        <xdr:cNvPr id="477" name="楕円 476"/>
        <xdr:cNvSpPr/>
      </xdr:nvSpPr>
      <xdr:spPr>
        <a:xfrm>
          <a:off x="10426700" y="166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168685</xdr:rowOff>
    </xdr:from>
    <xdr:ext cx="534377" cy="259045"/>
    <xdr:sp macro="" textlink="">
      <xdr:nvSpPr>
        <xdr:cNvPr id="478" name="普通建設事業費 （ うち更新整備　）該当値テキスト"/>
        <xdr:cNvSpPr txBox="1"/>
      </xdr:nvSpPr>
      <xdr:spPr>
        <a:xfrm>
          <a:off x="10528300" y="166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20574</xdr:rowOff>
    </xdr:from>
    <xdr:to>
      <xdr:col>50</xdr:col>
      <xdr:colOff>165100</xdr:colOff>
      <xdr:row>97</xdr:row>
      <xdr:rowOff>122174</xdr:rowOff>
    </xdr:to>
    <xdr:sp macro="" textlink="">
      <xdr:nvSpPr>
        <xdr:cNvPr id="479" name="楕円 478"/>
        <xdr:cNvSpPr/>
      </xdr:nvSpPr>
      <xdr:spPr>
        <a:xfrm>
          <a:off x="95885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138701</xdr:rowOff>
    </xdr:from>
    <xdr:ext cx="534377" cy="259045"/>
    <xdr:sp macro="" textlink="">
      <xdr:nvSpPr>
        <xdr:cNvPr id="480" name="テキスト ボックス 479"/>
        <xdr:cNvSpPr txBox="1"/>
      </xdr:nvSpPr>
      <xdr:spPr>
        <a:xfrm>
          <a:off x="9372111"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92963</xdr:rowOff>
    </xdr:from>
    <xdr:to>
      <xdr:col>46</xdr:col>
      <xdr:colOff>38100</xdr:colOff>
      <xdr:row>98</xdr:row>
      <xdr:rowOff>23113</xdr:rowOff>
    </xdr:to>
    <xdr:sp macro="" textlink="">
      <xdr:nvSpPr>
        <xdr:cNvPr id="481" name="楕円 480"/>
        <xdr:cNvSpPr/>
      </xdr:nvSpPr>
      <xdr:spPr>
        <a:xfrm>
          <a:off x="8699500" y="16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39640</xdr:rowOff>
    </xdr:from>
    <xdr:ext cx="534377" cy="259045"/>
    <xdr:sp macro="" textlink="">
      <xdr:nvSpPr>
        <xdr:cNvPr id="482" name="テキスト ボックス 481"/>
        <xdr:cNvSpPr txBox="1"/>
      </xdr:nvSpPr>
      <xdr:spPr>
        <a:xfrm>
          <a:off x="8483111" y="164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137337</xdr:rowOff>
    </xdr:from>
    <xdr:to>
      <xdr:col>41</xdr:col>
      <xdr:colOff>101600</xdr:colOff>
      <xdr:row>99</xdr:row>
      <xdr:rowOff>67487</xdr:rowOff>
    </xdr:to>
    <xdr:sp macro="" textlink="">
      <xdr:nvSpPr>
        <xdr:cNvPr id="483" name="楕円 482"/>
        <xdr:cNvSpPr/>
      </xdr:nvSpPr>
      <xdr:spPr>
        <a:xfrm>
          <a:off x="7810500" y="16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58614</xdr:rowOff>
    </xdr:from>
    <xdr:ext cx="469744" cy="259045"/>
    <xdr:sp macro="" textlink="">
      <xdr:nvSpPr>
        <xdr:cNvPr id="484" name="テキスト ボックス 483"/>
        <xdr:cNvSpPr txBox="1"/>
      </xdr:nvSpPr>
      <xdr:spPr>
        <a:xfrm>
          <a:off x="7626428" y="170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136244</xdr:rowOff>
    </xdr:from>
    <xdr:to>
      <xdr:col>85</xdr:col>
      <xdr:colOff>127000</xdr:colOff>
      <xdr:row>38</xdr:row>
      <xdr:rowOff>138264</xdr:rowOff>
    </xdr:to>
    <xdr:cxnSp macro="">
      <xdr:nvCxnSpPr>
        <xdr:cNvPr id="511" name="直線コネクタ 510"/>
        <xdr:cNvCxnSpPr/>
      </xdr:nvCxnSpPr>
      <xdr:spPr>
        <a:xfrm flipV="1">
          <a:off x="15481300" y="6651344"/>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136829</xdr:rowOff>
    </xdr:from>
    <xdr:to>
      <xdr:col>81</xdr:col>
      <xdr:colOff>50800</xdr:colOff>
      <xdr:row>38</xdr:row>
      <xdr:rowOff>138264</xdr:rowOff>
    </xdr:to>
    <xdr:cxnSp macro="">
      <xdr:nvCxnSpPr>
        <xdr:cNvPr id="514" name="直線コネクタ 513"/>
        <xdr:cNvCxnSpPr/>
      </xdr:nvCxnSpPr>
      <xdr:spPr>
        <a:xfrm>
          <a:off x="14592300" y="6651929"/>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8557</xdr:rowOff>
    </xdr:from>
    <xdr:to>
      <xdr:col>76</xdr:col>
      <xdr:colOff>114300</xdr:colOff>
      <xdr:row>38</xdr:row>
      <xdr:rowOff>136829</xdr:rowOff>
    </xdr:to>
    <xdr:cxnSp macro="">
      <xdr:nvCxnSpPr>
        <xdr:cNvPr id="517" name="直線コネクタ 516"/>
        <xdr:cNvCxnSpPr/>
      </xdr:nvCxnSpPr>
      <xdr:spPr>
        <a:xfrm>
          <a:off x="13703300" y="6523657"/>
          <a:ext cx="889000" cy="1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8557</xdr:rowOff>
    </xdr:from>
    <xdr:to>
      <xdr:col>71</xdr:col>
      <xdr:colOff>177800</xdr:colOff>
      <xdr:row>38</xdr:row>
      <xdr:rowOff>116401</xdr:rowOff>
    </xdr:to>
    <xdr:cxnSp macro="">
      <xdr:nvCxnSpPr>
        <xdr:cNvPr id="520" name="直線コネクタ 519"/>
        <xdr:cNvCxnSpPr/>
      </xdr:nvCxnSpPr>
      <xdr:spPr>
        <a:xfrm flipV="1">
          <a:off x="12814300" y="6523657"/>
          <a:ext cx="889000" cy="10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85444</xdr:rowOff>
    </xdr:from>
    <xdr:to>
      <xdr:col>85</xdr:col>
      <xdr:colOff>177800</xdr:colOff>
      <xdr:row>39</xdr:row>
      <xdr:rowOff>15594</xdr:rowOff>
    </xdr:to>
    <xdr:sp macro="" textlink="">
      <xdr:nvSpPr>
        <xdr:cNvPr id="530" name="楕円 529"/>
        <xdr:cNvSpPr/>
      </xdr:nvSpPr>
      <xdr:spPr>
        <a:xfrm>
          <a:off x="16268700" y="660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87464</xdr:rowOff>
    </xdr:from>
    <xdr:to>
      <xdr:col>81</xdr:col>
      <xdr:colOff>101600</xdr:colOff>
      <xdr:row>39</xdr:row>
      <xdr:rowOff>17614</xdr:rowOff>
    </xdr:to>
    <xdr:sp macro="" textlink="">
      <xdr:nvSpPr>
        <xdr:cNvPr id="532" name="楕円 531"/>
        <xdr:cNvSpPr/>
      </xdr:nvSpPr>
      <xdr:spPr>
        <a:xfrm>
          <a:off x="15430500" y="66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8741</xdr:rowOff>
    </xdr:from>
    <xdr:ext cx="378565" cy="259045"/>
    <xdr:sp macro="" textlink="">
      <xdr:nvSpPr>
        <xdr:cNvPr id="533" name="テキスト ボックス 532"/>
        <xdr:cNvSpPr txBox="1"/>
      </xdr:nvSpPr>
      <xdr:spPr>
        <a:xfrm>
          <a:off x="15292017" y="6695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86029</xdr:rowOff>
    </xdr:from>
    <xdr:to>
      <xdr:col>76</xdr:col>
      <xdr:colOff>165100</xdr:colOff>
      <xdr:row>39</xdr:row>
      <xdr:rowOff>16179</xdr:rowOff>
    </xdr:to>
    <xdr:sp macro="" textlink="">
      <xdr:nvSpPr>
        <xdr:cNvPr id="534" name="楕円 533"/>
        <xdr:cNvSpPr/>
      </xdr:nvSpPr>
      <xdr:spPr>
        <a:xfrm>
          <a:off x="14541500" y="66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7306</xdr:rowOff>
    </xdr:from>
    <xdr:ext cx="378565" cy="259045"/>
    <xdr:sp macro="" textlink="">
      <xdr:nvSpPr>
        <xdr:cNvPr id="535" name="テキスト ボックス 534"/>
        <xdr:cNvSpPr txBox="1"/>
      </xdr:nvSpPr>
      <xdr:spPr>
        <a:xfrm>
          <a:off x="14403017" y="669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129207</xdr:rowOff>
    </xdr:from>
    <xdr:to>
      <xdr:col>72</xdr:col>
      <xdr:colOff>38100</xdr:colOff>
      <xdr:row>38</xdr:row>
      <xdr:rowOff>59357</xdr:rowOff>
    </xdr:to>
    <xdr:sp macro="" textlink="">
      <xdr:nvSpPr>
        <xdr:cNvPr id="536" name="楕円 535"/>
        <xdr:cNvSpPr/>
      </xdr:nvSpPr>
      <xdr:spPr>
        <a:xfrm>
          <a:off x="13652500" y="64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75884</xdr:rowOff>
    </xdr:from>
    <xdr:ext cx="534377" cy="259045"/>
    <xdr:sp macro="" textlink="">
      <xdr:nvSpPr>
        <xdr:cNvPr id="537" name="テキスト ボックス 536"/>
        <xdr:cNvSpPr txBox="1"/>
      </xdr:nvSpPr>
      <xdr:spPr>
        <a:xfrm>
          <a:off x="13436111" y="62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65601</xdr:rowOff>
    </xdr:from>
    <xdr:to>
      <xdr:col>67</xdr:col>
      <xdr:colOff>101600</xdr:colOff>
      <xdr:row>38</xdr:row>
      <xdr:rowOff>167201</xdr:rowOff>
    </xdr:to>
    <xdr:sp macro="" textlink="">
      <xdr:nvSpPr>
        <xdr:cNvPr id="538" name="楕円 537"/>
        <xdr:cNvSpPr/>
      </xdr:nvSpPr>
      <xdr:spPr>
        <a:xfrm>
          <a:off x="12763500" y="65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12278</xdr:rowOff>
    </xdr:from>
    <xdr:ext cx="469744" cy="259045"/>
    <xdr:sp macro="" textlink="">
      <xdr:nvSpPr>
        <xdr:cNvPr id="539" name="テキスト ボックス 538"/>
        <xdr:cNvSpPr txBox="1"/>
      </xdr:nvSpPr>
      <xdr:spPr>
        <a:xfrm>
          <a:off x="12579428" y="63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17334</xdr:rowOff>
    </xdr:from>
    <xdr:to>
      <xdr:col>85</xdr:col>
      <xdr:colOff>127000</xdr:colOff>
      <xdr:row>76</xdr:row>
      <xdr:rowOff>38870</xdr:rowOff>
    </xdr:to>
    <xdr:cxnSp macro="">
      <xdr:nvCxnSpPr>
        <xdr:cNvPr id="619" name="直線コネクタ 618"/>
        <xdr:cNvCxnSpPr/>
      </xdr:nvCxnSpPr>
      <xdr:spPr>
        <a:xfrm>
          <a:off x="15481300" y="13047534"/>
          <a:ext cx="8382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17334</xdr:rowOff>
    </xdr:from>
    <xdr:to>
      <xdr:col>81</xdr:col>
      <xdr:colOff>50800</xdr:colOff>
      <xdr:row>76</xdr:row>
      <xdr:rowOff>37500</xdr:rowOff>
    </xdr:to>
    <xdr:cxnSp macro="">
      <xdr:nvCxnSpPr>
        <xdr:cNvPr id="622" name="直線コネクタ 621"/>
        <xdr:cNvCxnSpPr/>
      </xdr:nvCxnSpPr>
      <xdr:spPr>
        <a:xfrm flipV="1">
          <a:off x="14592300" y="13047534"/>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24371</xdr:rowOff>
    </xdr:from>
    <xdr:to>
      <xdr:col>76</xdr:col>
      <xdr:colOff>114300</xdr:colOff>
      <xdr:row>76</xdr:row>
      <xdr:rowOff>37500</xdr:rowOff>
    </xdr:to>
    <xdr:cxnSp macro="">
      <xdr:nvCxnSpPr>
        <xdr:cNvPr id="625" name="直線コネクタ 624"/>
        <xdr:cNvCxnSpPr/>
      </xdr:nvCxnSpPr>
      <xdr:spPr>
        <a:xfrm>
          <a:off x="13703300" y="13054571"/>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24371</xdr:rowOff>
    </xdr:from>
    <xdr:to>
      <xdr:col>71</xdr:col>
      <xdr:colOff>177800</xdr:colOff>
      <xdr:row>76</xdr:row>
      <xdr:rowOff>32993</xdr:rowOff>
    </xdr:to>
    <xdr:cxnSp macro="">
      <xdr:nvCxnSpPr>
        <xdr:cNvPr id="628" name="直線コネクタ 627"/>
        <xdr:cNvCxnSpPr/>
      </xdr:nvCxnSpPr>
      <xdr:spPr>
        <a:xfrm flipV="1">
          <a:off x="12814300" y="1305457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159520</xdr:rowOff>
    </xdr:from>
    <xdr:to>
      <xdr:col>85</xdr:col>
      <xdr:colOff>177800</xdr:colOff>
      <xdr:row>76</xdr:row>
      <xdr:rowOff>89670</xdr:rowOff>
    </xdr:to>
    <xdr:sp macro="" textlink="">
      <xdr:nvSpPr>
        <xdr:cNvPr id="638" name="楕円 637"/>
        <xdr:cNvSpPr/>
      </xdr:nvSpPr>
      <xdr:spPr>
        <a:xfrm>
          <a:off x="16268700" y="130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10948</xdr:rowOff>
    </xdr:from>
    <xdr:ext cx="534377" cy="259045"/>
    <xdr:sp macro="" textlink="">
      <xdr:nvSpPr>
        <xdr:cNvPr id="639" name="公債費該当値テキスト"/>
        <xdr:cNvSpPr txBox="1"/>
      </xdr:nvSpPr>
      <xdr:spPr>
        <a:xfrm>
          <a:off x="16370300" y="1286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137984</xdr:rowOff>
    </xdr:from>
    <xdr:to>
      <xdr:col>81</xdr:col>
      <xdr:colOff>101600</xdr:colOff>
      <xdr:row>76</xdr:row>
      <xdr:rowOff>68134</xdr:rowOff>
    </xdr:to>
    <xdr:sp macro="" textlink="">
      <xdr:nvSpPr>
        <xdr:cNvPr id="640" name="楕円 639"/>
        <xdr:cNvSpPr/>
      </xdr:nvSpPr>
      <xdr:spPr>
        <a:xfrm>
          <a:off x="15430500" y="129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84661</xdr:rowOff>
    </xdr:from>
    <xdr:ext cx="534377" cy="259045"/>
    <xdr:sp macro="" textlink="">
      <xdr:nvSpPr>
        <xdr:cNvPr id="641" name="テキスト ボックス 640"/>
        <xdr:cNvSpPr txBox="1"/>
      </xdr:nvSpPr>
      <xdr:spPr>
        <a:xfrm>
          <a:off x="15214111" y="127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158150</xdr:rowOff>
    </xdr:from>
    <xdr:to>
      <xdr:col>76</xdr:col>
      <xdr:colOff>165100</xdr:colOff>
      <xdr:row>76</xdr:row>
      <xdr:rowOff>88300</xdr:rowOff>
    </xdr:to>
    <xdr:sp macro="" textlink="">
      <xdr:nvSpPr>
        <xdr:cNvPr id="642" name="楕円 641"/>
        <xdr:cNvSpPr/>
      </xdr:nvSpPr>
      <xdr:spPr>
        <a:xfrm>
          <a:off x="14541500" y="130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104826</xdr:rowOff>
    </xdr:from>
    <xdr:ext cx="534377" cy="259045"/>
    <xdr:sp macro="" textlink="">
      <xdr:nvSpPr>
        <xdr:cNvPr id="643" name="テキスト ボックス 642"/>
        <xdr:cNvSpPr txBox="1"/>
      </xdr:nvSpPr>
      <xdr:spPr>
        <a:xfrm>
          <a:off x="14325111" y="1279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145021</xdr:rowOff>
    </xdr:from>
    <xdr:to>
      <xdr:col>72</xdr:col>
      <xdr:colOff>38100</xdr:colOff>
      <xdr:row>76</xdr:row>
      <xdr:rowOff>75171</xdr:rowOff>
    </xdr:to>
    <xdr:sp macro="" textlink="">
      <xdr:nvSpPr>
        <xdr:cNvPr id="644" name="楕円 643"/>
        <xdr:cNvSpPr/>
      </xdr:nvSpPr>
      <xdr:spPr>
        <a:xfrm>
          <a:off x="13652500" y="130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91698</xdr:rowOff>
    </xdr:from>
    <xdr:ext cx="534377" cy="259045"/>
    <xdr:sp macro="" textlink="">
      <xdr:nvSpPr>
        <xdr:cNvPr id="645" name="テキスト ボックス 644"/>
        <xdr:cNvSpPr txBox="1"/>
      </xdr:nvSpPr>
      <xdr:spPr>
        <a:xfrm>
          <a:off x="13436111" y="127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153643</xdr:rowOff>
    </xdr:from>
    <xdr:to>
      <xdr:col>67</xdr:col>
      <xdr:colOff>101600</xdr:colOff>
      <xdr:row>76</xdr:row>
      <xdr:rowOff>83793</xdr:rowOff>
    </xdr:to>
    <xdr:sp macro="" textlink="">
      <xdr:nvSpPr>
        <xdr:cNvPr id="646" name="楕円 645"/>
        <xdr:cNvSpPr/>
      </xdr:nvSpPr>
      <xdr:spPr>
        <a:xfrm>
          <a:off x="12763500" y="130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100320</xdr:rowOff>
    </xdr:from>
    <xdr:ext cx="534377" cy="259045"/>
    <xdr:sp macro="" textlink="">
      <xdr:nvSpPr>
        <xdr:cNvPr id="647" name="テキスト ボックス 646"/>
        <xdr:cNvSpPr txBox="1"/>
      </xdr:nvSpPr>
      <xdr:spPr>
        <a:xfrm>
          <a:off x="12547111" y="127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115652</xdr:rowOff>
    </xdr:from>
    <xdr:to>
      <xdr:col>85</xdr:col>
      <xdr:colOff>127000</xdr:colOff>
      <xdr:row>98</xdr:row>
      <xdr:rowOff>122121</xdr:rowOff>
    </xdr:to>
    <xdr:cxnSp macro="">
      <xdr:nvCxnSpPr>
        <xdr:cNvPr id="674" name="直線コネクタ 673"/>
        <xdr:cNvCxnSpPr/>
      </xdr:nvCxnSpPr>
      <xdr:spPr>
        <a:xfrm>
          <a:off x="15481300" y="16917752"/>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25264</xdr:rowOff>
    </xdr:from>
    <xdr:to>
      <xdr:col>81</xdr:col>
      <xdr:colOff>50800</xdr:colOff>
      <xdr:row>98</xdr:row>
      <xdr:rowOff>115652</xdr:rowOff>
    </xdr:to>
    <xdr:cxnSp macro="">
      <xdr:nvCxnSpPr>
        <xdr:cNvPr id="677" name="直線コネクタ 676"/>
        <xdr:cNvCxnSpPr/>
      </xdr:nvCxnSpPr>
      <xdr:spPr>
        <a:xfrm>
          <a:off x="14592300" y="16827364"/>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157178</xdr:rowOff>
    </xdr:from>
    <xdr:to>
      <xdr:col>76</xdr:col>
      <xdr:colOff>114300</xdr:colOff>
      <xdr:row>98</xdr:row>
      <xdr:rowOff>25264</xdr:rowOff>
    </xdr:to>
    <xdr:cxnSp macro="">
      <xdr:nvCxnSpPr>
        <xdr:cNvPr id="680" name="直線コネクタ 679"/>
        <xdr:cNvCxnSpPr/>
      </xdr:nvCxnSpPr>
      <xdr:spPr>
        <a:xfrm>
          <a:off x="13703300" y="16787828"/>
          <a:ext cx="88900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89505</xdr:rowOff>
    </xdr:from>
    <xdr:to>
      <xdr:col>71</xdr:col>
      <xdr:colOff>177800</xdr:colOff>
      <xdr:row>97</xdr:row>
      <xdr:rowOff>157178</xdr:rowOff>
    </xdr:to>
    <xdr:cxnSp macro="">
      <xdr:nvCxnSpPr>
        <xdr:cNvPr id="683" name="直線コネクタ 682"/>
        <xdr:cNvCxnSpPr/>
      </xdr:nvCxnSpPr>
      <xdr:spPr>
        <a:xfrm>
          <a:off x="12814300" y="16720155"/>
          <a:ext cx="889000" cy="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71321</xdr:rowOff>
    </xdr:from>
    <xdr:to>
      <xdr:col>85</xdr:col>
      <xdr:colOff>177800</xdr:colOff>
      <xdr:row>99</xdr:row>
      <xdr:rowOff>1471</xdr:rowOff>
    </xdr:to>
    <xdr:sp macro="" textlink="">
      <xdr:nvSpPr>
        <xdr:cNvPr id="693" name="楕円 692"/>
        <xdr:cNvSpPr/>
      </xdr:nvSpPr>
      <xdr:spPr>
        <a:xfrm>
          <a:off x="16268700" y="168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64852</xdr:rowOff>
    </xdr:from>
    <xdr:to>
      <xdr:col>81</xdr:col>
      <xdr:colOff>101600</xdr:colOff>
      <xdr:row>98</xdr:row>
      <xdr:rowOff>166452</xdr:rowOff>
    </xdr:to>
    <xdr:sp macro="" textlink="">
      <xdr:nvSpPr>
        <xdr:cNvPr id="695" name="楕円 694"/>
        <xdr:cNvSpPr/>
      </xdr:nvSpPr>
      <xdr:spPr>
        <a:xfrm>
          <a:off x="15430500" y="168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157579</xdr:rowOff>
    </xdr:from>
    <xdr:ext cx="469744" cy="259045"/>
    <xdr:sp macro="" textlink="">
      <xdr:nvSpPr>
        <xdr:cNvPr id="696" name="テキスト ボックス 695"/>
        <xdr:cNvSpPr txBox="1"/>
      </xdr:nvSpPr>
      <xdr:spPr>
        <a:xfrm>
          <a:off x="15246428" y="1695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145914</xdr:rowOff>
    </xdr:from>
    <xdr:to>
      <xdr:col>76</xdr:col>
      <xdr:colOff>165100</xdr:colOff>
      <xdr:row>98</xdr:row>
      <xdr:rowOff>76064</xdr:rowOff>
    </xdr:to>
    <xdr:sp macro="" textlink="">
      <xdr:nvSpPr>
        <xdr:cNvPr id="697" name="楕円 696"/>
        <xdr:cNvSpPr/>
      </xdr:nvSpPr>
      <xdr:spPr>
        <a:xfrm>
          <a:off x="14541500" y="167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92591</xdr:rowOff>
    </xdr:from>
    <xdr:ext cx="534377" cy="259045"/>
    <xdr:sp macro="" textlink="">
      <xdr:nvSpPr>
        <xdr:cNvPr id="698" name="テキスト ボックス 697"/>
        <xdr:cNvSpPr txBox="1"/>
      </xdr:nvSpPr>
      <xdr:spPr>
        <a:xfrm>
          <a:off x="14325111" y="165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106378</xdr:rowOff>
    </xdr:from>
    <xdr:to>
      <xdr:col>72</xdr:col>
      <xdr:colOff>38100</xdr:colOff>
      <xdr:row>98</xdr:row>
      <xdr:rowOff>36528</xdr:rowOff>
    </xdr:to>
    <xdr:sp macro="" textlink="">
      <xdr:nvSpPr>
        <xdr:cNvPr id="699" name="楕円 698"/>
        <xdr:cNvSpPr/>
      </xdr:nvSpPr>
      <xdr:spPr>
        <a:xfrm>
          <a:off x="13652500" y="167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53055</xdr:rowOff>
    </xdr:from>
    <xdr:ext cx="534377" cy="259045"/>
    <xdr:sp macro="" textlink="">
      <xdr:nvSpPr>
        <xdr:cNvPr id="700" name="テキスト ボックス 699"/>
        <xdr:cNvSpPr txBox="1"/>
      </xdr:nvSpPr>
      <xdr:spPr>
        <a:xfrm>
          <a:off x="13436111" y="165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38705</xdr:rowOff>
    </xdr:from>
    <xdr:to>
      <xdr:col>67</xdr:col>
      <xdr:colOff>101600</xdr:colOff>
      <xdr:row>97</xdr:row>
      <xdr:rowOff>140305</xdr:rowOff>
    </xdr:to>
    <xdr:sp macro="" textlink="">
      <xdr:nvSpPr>
        <xdr:cNvPr id="701" name="楕円 700"/>
        <xdr:cNvSpPr/>
      </xdr:nvSpPr>
      <xdr:spPr>
        <a:xfrm>
          <a:off x="12763500" y="166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156832</xdr:rowOff>
    </xdr:from>
    <xdr:ext cx="534377" cy="259045"/>
    <xdr:sp macro="" textlink="">
      <xdr:nvSpPr>
        <xdr:cNvPr id="702" name="テキスト ボックス 701"/>
        <xdr:cNvSpPr txBox="1"/>
      </xdr:nvSpPr>
      <xdr:spPr>
        <a:xfrm>
          <a:off x="12547111" y="164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96484</xdr:rowOff>
    </xdr:from>
    <xdr:to>
      <xdr:col>116</xdr:col>
      <xdr:colOff>63500</xdr:colOff>
      <xdr:row>39</xdr:row>
      <xdr:rowOff>96593</xdr:rowOff>
    </xdr:to>
    <xdr:cxnSp macro="">
      <xdr:nvCxnSpPr>
        <xdr:cNvPr id="733" name="直線コネクタ 732"/>
        <xdr:cNvCxnSpPr/>
      </xdr:nvCxnSpPr>
      <xdr:spPr>
        <a:xfrm flipV="1">
          <a:off x="21323300" y="6783034"/>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96810</xdr:rowOff>
    </xdr:to>
    <xdr:cxnSp macro="">
      <xdr:nvCxnSpPr>
        <xdr:cNvPr id="736" name="直線コネクタ 735"/>
        <xdr:cNvCxnSpPr/>
      </xdr:nvCxnSpPr>
      <xdr:spPr>
        <a:xfrm flipV="1">
          <a:off x="20434300" y="678314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96810</xdr:rowOff>
    </xdr:from>
    <xdr:to>
      <xdr:col>107</xdr:col>
      <xdr:colOff>50800</xdr:colOff>
      <xdr:row>39</xdr:row>
      <xdr:rowOff>96919</xdr:rowOff>
    </xdr:to>
    <xdr:cxnSp macro="">
      <xdr:nvCxnSpPr>
        <xdr:cNvPr id="739" name="直線コネクタ 738"/>
        <xdr:cNvCxnSpPr/>
      </xdr:nvCxnSpPr>
      <xdr:spPr>
        <a:xfrm flipV="1">
          <a:off x="19545300" y="678336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96919</xdr:rowOff>
    </xdr:from>
    <xdr:to>
      <xdr:col>102</xdr:col>
      <xdr:colOff>114300</xdr:colOff>
      <xdr:row>39</xdr:row>
      <xdr:rowOff>97028</xdr:rowOff>
    </xdr:to>
    <xdr:cxnSp macro="">
      <xdr:nvCxnSpPr>
        <xdr:cNvPr id="742" name="直線コネクタ 741"/>
        <xdr:cNvCxnSpPr/>
      </xdr:nvCxnSpPr>
      <xdr:spPr>
        <a:xfrm flipV="1">
          <a:off x="18656300" y="678346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45684</xdr:rowOff>
    </xdr:from>
    <xdr:to>
      <xdr:col>116</xdr:col>
      <xdr:colOff>114300</xdr:colOff>
      <xdr:row>39</xdr:row>
      <xdr:rowOff>147284</xdr:rowOff>
    </xdr:to>
    <xdr:sp macro="" textlink="">
      <xdr:nvSpPr>
        <xdr:cNvPr id="752" name="楕円 751"/>
        <xdr:cNvSpPr/>
      </xdr:nvSpPr>
      <xdr:spPr>
        <a:xfrm>
          <a:off x="22110700" y="67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132061</xdr:rowOff>
    </xdr:from>
    <xdr:ext cx="313932" cy="259045"/>
    <xdr:sp macro="" textlink="">
      <xdr:nvSpPr>
        <xdr:cNvPr id="753" name="投資及び出資金該当値テキスト"/>
        <xdr:cNvSpPr txBox="1"/>
      </xdr:nvSpPr>
      <xdr:spPr>
        <a:xfrm>
          <a:off x="22212300" y="6647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54" name="楕円 753"/>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138520</xdr:rowOff>
    </xdr:from>
    <xdr:ext cx="313932" cy="259045"/>
    <xdr:sp macro="" textlink="">
      <xdr:nvSpPr>
        <xdr:cNvPr id="755" name="テキスト ボックス 754"/>
        <xdr:cNvSpPr txBox="1"/>
      </xdr:nvSpPr>
      <xdr:spPr>
        <a:xfrm>
          <a:off x="21166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46010</xdr:rowOff>
    </xdr:from>
    <xdr:to>
      <xdr:col>107</xdr:col>
      <xdr:colOff>101600</xdr:colOff>
      <xdr:row>39</xdr:row>
      <xdr:rowOff>147610</xdr:rowOff>
    </xdr:to>
    <xdr:sp macro="" textlink="">
      <xdr:nvSpPr>
        <xdr:cNvPr id="756" name="楕円 755"/>
        <xdr:cNvSpPr/>
      </xdr:nvSpPr>
      <xdr:spPr>
        <a:xfrm>
          <a:off x="20383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138737</xdr:rowOff>
    </xdr:from>
    <xdr:ext cx="313932" cy="259045"/>
    <xdr:sp macro="" textlink="">
      <xdr:nvSpPr>
        <xdr:cNvPr id="757" name="テキスト ボックス 756"/>
        <xdr:cNvSpPr txBox="1"/>
      </xdr:nvSpPr>
      <xdr:spPr>
        <a:xfrm>
          <a:off x="20277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46119</xdr:rowOff>
    </xdr:from>
    <xdr:to>
      <xdr:col>102</xdr:col>
      <xdr:colOff>165100</xdr:colOff>
      <xdr:row>39</xdr:row>
      <xdr:rowOff>147719</xdr:rowOff>
    </xdr:to>
    <xdr:sp macro="" textlink="">
      <xdr:nvSpPr>
        <xdr:cNvPr id="758" name="楕円 757"/>
        <xdr:cNvSpPr/>
      </xdr:nvSpPr>
      <xdr:spPr>
        <a:xfrm>
          <a:off x="19494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138846</xdr:rowOff>
    </xdr:from>
    <xdr:ext cx="313932" cy="259045"/>
    <xdr:sp macro="" textlink="">
      <xdr:nvSpPr>
        <xdr:cNvPr id="759" name="テキスト ボックス 758"/>
        <xdr:cNvSpPr txBox="1"/>
      </xdr:nvSpPr>
      <xdr:spPr>
        <a:xfrm>
          <a:off x="19388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46228</xdr:rowOff>
    </xdr:from>
    <xdr:to>
      <xdr:col>98</xdr:col>
      <xdr:colOff>38100</xdr:colOff>
      <xdr:row>39</xdr:row>
      <xdr:rowOff>147828</xdr:rowOff>
    </xdr:to>
    <xdr:sp macro="" textlink="">
      <xdr:nvSpPr>
        <xdr:cNvPr id="760" name="楕円 759"/>
        <xdr:cNvSpPr/>
      </xdr:nvSpPr>
      <xdr:spPr>
        <a:xfrm>
          <a:off x="18605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138955</xdr:rowOff>
    </xdr:from>
    <xdr:ext cx="313932" cy="259045"/>
    <xdr:sp macro="" textlink="">
      <xdr:nvSpPr>
        <xdr:cNvPr id="761" name="テキスト ボックス 760"/>
        <xdr:cNvSpPr txBox="1"/>
      </xdr:nvSpPr>
      <xdr:spPr>
        <a:xfrm>
          <a:off x="18499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159954</xdr:rowOff>
    </xdr:from>
    <xdr:to>
      <xdr:col>116</xdr:col>
      <xdr:colOff>63500</xdr:colOff>
      <xdr:row>58</xdr:row>
      <xdr:rowOff>13559</xdr:rowOff>
    </xdr:to>
    <xdr:cxnSp macro="">
      <xdr:nvCxnSpPr>
        <xdr:cNvPr id="788" name="直線コネクタ 787"/>
        <xdr:cNvCxnSpPr/>
      </xdr:nvCxnSpPr>
      <xdr:spPr>
        <a:xfrm>
          <a:off x="21323300" y="9932604"/>
          <a:ext cx="8382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164754</xdr:rowOff>
    </xdr:from>
    <xdr:to>
      <xdr:col>111</xdr:col>
      <xdr:colOff>177800</xdr:colOff>
      <xdr:row>57</xdr:row>
      <xdr:rowOff>159954</xdr:rowOff>
    </xdr:to>
    <xdr:cxnSp macro="">
      <xdr:nvCxnSpPr>
        <xdr:cNvPr id="791" name="直線コネクタ 790"/>
        <xdr:cNvCxnSpPr/>
      </xdr:nvCxnSpPr>
      <xdr:spPr>
        <a:xfrm>
          <a:off x="20434300" y="9765954"/>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164754</xdr:rowOff>
    </xdr:from>
    <xdr:to>
      <xdr:col>107</xdr:col>
      <xdr:colOff>50800</xdr:colOff>
      <xdr:row>58</xdr:row>
      <xdr:rowOff>3866</xdr:rowOff>
    </xdr:to>
    <xdr:cxnSp macro="">
      <xdr:nvCxnSpPr>
        <xdr:cNvPr id="794" name="直線コネクタ 793"/>
        <xdr:cNvCxnSpPr/>
      </xdr:nvCxnSpPr>
      <xdr:spPr>
        <a:xfrm flipV="1">
          <a:off x="19545300" y="9765954"/>
          <a:ext cx="889000" cy="1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105821</xdr:rowOff>
    </xdr:from>
    <xdr:to>
      <xdr:col>102</xdr:col>
      <xdr:colOff>114300</xdr:colOff>
      <xdr:row>58</xdr:row>
      <xdr:rowOff>3866</xdr:rowOff>
    </xdr:to>
    <xdr:cxnSp macro="">
      <xdr:nvCxnSpPr>
        <xdr:cNvPr id="797" name="直線コネクタ 796"/>
        <xdr:cNvCxnSpPr/>
      </xdr:nvCxnSpPr>
      <xdr:spPr>
        <a:xfrm>
          <a:off x="18656300" y="987847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134209</xdr:rowOff>
    </xdr:from>
    <xdr:to>
      <xdr:col>116</xdr:col>
      <xdr:colOff>114300</xdr:colOff>
      <xdr:row>58</xdr:row>
      <xdr:rowOff>64359</xdr:rowOff>
    </xdr:to>
    <xdr:sp macro="" textlink="">
      <xdr:nvSpPr>
        <xdr:cNvPr id="807" name="楕円 806"/>
        <xdr:cNvSpPr/>
      </xdr:nvSpPr>
      <xdr:spPr>
        <a:xfrm>
          <a:off x="22110700" y="99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93586</xdr:rowOff>
    </xdr:from>
    <xdr:ext cx="469744" cy="259045"/>
    <xdr:sp macro="" textlink="">
      <xdr:nvSpPr>
        <xdr:cNvPr id="808" name="貸付金該当値テキスト"/>
        <xdr:cNvSpPr txBox="1"/>
      </xdr:nvSpPr>
      <xdr:spPr>
        <a:xfrm>
          <a:off x="22212300" y="969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109154</xdr:rowOff>
    </xdr:from>
    <xdr:to>
      <xdr:col>112</xdr:col>
      <xdr:colOff>38100</xdr:colOff>
      <xdr:row>58</xdr:row>
      <xdr:rowOff>39304</xdr:rowOff>
    </xdr:to>
    <xdr:sp macro="" textlink="">
      <xdr:nvSpPr>
        <xdr:cNvPr id="809" name="楕円 808"/>
        <xdr:cNvSpPr/>
      </xdr:nvSpPr>
      <xdr:spPr>
        <a:xfrm>
          <a:off x="21272500" y="988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55831</xdr:rowOff>
    </xdr:from>
    <xdr:ext cx="469744" cy="259045"/>
    <xdr:sp macro="" textlink="">
      <xdr:nvSpPr>
        <xdr:cNvPr id="810" name="テキスト ボックス 809"/>
        <xdr:cNvSpPr txBox="1"/>
      </xdr:nvSpPr>
      <xdr:spPr>
        <a:xfrm>
          <a:off x="21088428" y="96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113954</xdr:rowOff>
    </xdr:from>
    <xdr:to>
      <xdr:col>107</xdr:col>
      <xdr:colOff>101600</xdr:colOff>
      <xdr:row>57</xdr:row>
      <xdr:rowOff>44104</xdr:rowOff>
    </xdr:to>
    <xdr:sp macro="" textlink="">
      <xdr:nvSpPr>
        <xdr:cNvPr id="811" name="楕円 810"/>
        <xdr:cNvSpPr/>
      </xdr:nvSpPr>
      <xdr:spPr>
        <a:xfrm>
          <a:off x="20383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60631</xdr:rowOff>
    </xdr:from>
    <xdr:ext cx="469744" cy="259045"/>
    <xdr:sp macro="" textlink="">
      <xdr:nvSpPr>
        <xdr:cNvPr id="812" name="テキスト ボックス 811"/>
        <xdr:cNvSpPr txBox="1"/>
      </xdr:nvSpPr>
      <xdr:spPr>
        <a:xfrm>
          <a:off x="20199428" y="949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124516</xdr:rowOff>
    </xdr:from>
    <xdr:to>
      <xdr:col>102</xdr:col>
      <xdr:colOff>165100</xdr:colOff>
      <xdr:row>58</xdr:row>
      <xdr:rowOff>54666</xdr:rowOff>
    </xdr:to>
    <xdr:sp macro="" textlink="">
      <xdr:nvSpPr>
        <xdr:cNvPr id="813" name="楕円 812"/>
        <xdr:cNvSpPr/>
      </xdr:nvSpPr>
      <xdr:spPr>
        <a:xfrm>
          <a:off x="19494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71193</xdr:rowOff>
    </xdr:from>
    <xdr:ext cx="469744" cy="259045"/>
    <xdr:sp macro="" textlink="">
      <xdr:nvSpPr>
        <xdr:cNvPr id="814" name="テキスト ボックス 813"/>
        <xdr:cNvSpPr txBox="1"/>
      </xdr:nvSpPr>
      <xdr:spPr>
        <a:xfrm>
          <a:off x="19310428" y="96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55021</xdr:rowOff>
    </xdr:from>
    <xdr:to>
      <xdr:col>98</xdr:col>
      <xdr:colOff>38100</xdr:colOff>
      <xdr:row>57</xdr:row>
      <xdr:rowOff>156621</xdr:rowOff>
    </xdr:to>
    <xdr:sp macro="" textlink="">
      <xdr:nvSpPr>
        <xdr:cNvPr id="815" name="楕円 814"/>
        <xdr:cNvSpPr/>
      </xdr:nvSpPr>
      <xdr:spPr>
        <a:xfrm>
          <a:off x="18605500" y="98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1698</xdr:rowOff>
    </xdr:from>
    <xdr:ext cx="469744" cy="259045"/>
    <xdr:sp macro="" textlink="">
      <xdr:nvSpPr>
        <xdr:cNvPr id="816" name="テキスト ボックス 815"/>
        <xdr:cNvSpPr txBox="1"/>
      </xdr:nvSpPr>
      <xdr:spPr>
        <a:xfrm>
          <a:off x="18421428" y="960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147495</xdr:rowOff>
    </xdr:from>
    <xdr:to>
      <xdr:col>116</xdr:col>
      <xdr:colOff>63500</xdr:colOff>
      <xdr:row>78</xdr:row>
      <xdr:rowOff>77429</xdr:rowOff>
    </xdr:to>
    <xdr:cxnSp macro="">
      <xdr:nvCxnSpPr>
        <xdr:cNvPr id="844" name="直線コネクタ 843"/>
        <xdr:cNvCxnSpPr/>
      </xdr:nvCxnSpPr>
      <xdr:spPr>
        <a:xfrm>
          <a:off x="21323300" y="13349145"/>
          <a:ext cx="8382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137643</xdr:rowOff>
    </xdr:from>
    <xdr:to>
      <xdr:col>111</xdr:col>
      <xdr:colOff>177800</xdr:colOff>
      <xdr:row>77</xdr:row>
      <xdr:rowOff>147495</xdr:rowOff>
    </xdr:to>
    <xdr:cxnSp macro="">
      <xdr:nvCxnSpPr>
        <xdr:cNvPr id="847" name="直線コネクタ 846"/>
        <xdr:cNvCxnSpPr/>
      </xdr:nvCxnSpPr>
      <xdr:spPr>
        <a:xfrm>
          <a:off x="20434300" y="1333929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137643</xdr:rowOff>
    </xdr:from>
    <xdr:to>
      <xdr:col>107</xdr:col>
      <xdr:colOff>50800</xdr:colOff>
      <xdr:row>78</xdr:row>
      <xdr:rowOff>138145</xdr:rowOff>
    </xdr:to>
    <xdr:cxnSp macro="">
      <xdr:nvCxnSpPr>
        <xdr:cNvPr id="850" name="直線コネクタ 849"/>
        <xdr:cNvCxnSpPr/>
      </xdr:nvCxnSpPr>
      <xdr:spPr>
        <a:xfrm flipV="1">
          <a:off x="19545300" y="13339293"/>
          <a:ext cx="889000" cy="1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150375</xdr:rowOff>
    </xdr:from>
    <xdr:to>
      <xdr:col>102</xdr:col>
      <xdr:colOff>114300</xdr:colOff>
      <xdr:row>78</xdr:row>
      <xdr:rowOff>138145</xdr:rowOff>
    </xdr:to>
    <xdr:cxnSp macro="">
      <xdr:nvCxnSpPr>
        <xdr:cNvPr id="853" name="直線コネクタ 852"/>
        <xdr:cNvCxnSpPr/>
      </xdr:nvCxnSpPr>
      <xdr:spPr>
        <a:xfrm>
          <a:off x="18656300" y="13180575"/>
          <a:ext cx="889000" cy="3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26629</xdr:rowOff>
    </xdr:from>
    <xdr:to>
      <xdr:col>116</xdr:col>
      <xdr:colOff>114300</xdr:colOff>
      <xdr:row>78</xdr:row>
      <xdr:rowOff>128229</xdr:rowOff>
    </xdr:to>
    <xdr:sp macro="" textlink="">
      <xdr:nvSpPr>
        <xdr:cNvPr id="863" name="楕円 862"/>
        <xdr:cNvSpPr/>
      </xdr:nvSpPr>
      <xdr:spPr>
        <a:xfrm>
          <a:off x="221107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113006</xdr:rowOff>
    </xdr:from>
    <xdr:ext cx="534377" cy="259045"/>
    <xdr:sp macro="" textlink="">
      <xdr:nvSpPr>
        <xdr:cNvPr id="864" name="繰出金該当値テキスト"/>
        <xdr:cNvSpPr txBox="1"/>
      </xdr:nvSpPr>
      <xdr:spPr>
        <a:xfrm>
          <a:off x="22212300" y="1331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96695</xdr:rowOff>
    </xdr:from>
    <xdr:to>
      <xdr:col>112</xdr:col>
      <xdr:colOff>38100</xdr:colOff>
      <xdr:row>78</xdr:row>
      <xdr:rowOff>26845</xdr:rowOff>
    </xdr:to>
    <xdr:sp macro="" textlink="">
      <xdr:nvSpPr>
        <xdr:cNvPr id="865" name="楕円 864"/>
        <xdr:cNvSpPr/>
      </xdr:nvSpPr>
      <xdr:spPr>
        <a:xfrm>
          <a:off x="21272500" y="132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17972</xdr:rowOff>
    </xdr:from>
    <xdr:ext cx="534377" cy="259045"/>
    <xdr:sp macro="" textlink="">
      <xdr:nvSpPr>
        <xdr:cNvPr id="866" name="テキスト ボックス 865"/>
        <xdr:cNvSpPr txBox="1"/>
      </xdr:nvSpPr>
      <xdr:spPr>
        <a:xfrm>
          <a:off x="21056111" y="133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86843</xdr:rowOff>
    </xdr:from>
    <xdr:to>
      <xdr:col>107</xdr:col>
      <xdr:colOff>101600</xdr:colOff>
      <xdr:row>78</xdr:row>
      <xdr:rowOff>16993</xdr:rowOff>
    </xdr:to>
    <xdr:sp macro="" textlink="">
      <xdr:nvSpPr>
        <xdr:cNvPr id="867" name="楕円 866"/>
        <xdr:cNvSpPr/>
      </xdr:nvSpPr>
      <xdr:spPr>
        <a:xfrm>
          <a:off x="20383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8120</xdr:rowOff>
    </xdr:from>
    <xdr:ext cx="534377" cy="259045"/>
    <xdr:sp macro="" textlink="">
      <xdr:nvSpPr>
        <xdr:cNvPr id="868" name="テキスト ボックス 867"/>
        <xdr:cNvSpPr txBox="1"/>
      </xdr:nvSpPr>
      <xdr:spPr>
        <a:xfrm>
          <a:off x="20167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87345</xdr:rowOff>
    </xdr:from>
    <xdr:to>
      <xdr:col>102</xdr:col>
      <xdr:colOff>165100</xdr:colOff>
      <xdr:row>79</xdr:row>
      <xdr:rowOff>17495</xdr:rowOff>
    </xdr:to>
    <xdr:sp macro="" textlink="">
      <xdr:nvSpPr>
        <xdr:cNvPr id="869" name="楕円 868"/>
        <xdr:cNvSpPr/>
      </xdr:nvSpPr>
      <xdr:spPr>
        <a:xfrm>
          <a:off x="19494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8622</xdr:rowOff>
    </xdr:from>
    <xdr:ext cx="534377" cy="259045"/>
    <xdr:sp macro="" textlink="">
      <xdr:nvSpPr>
        <xdr:cNvPr id="870" name="テキスト ボックス 869"/>
        <xdr:cNvSpPr txBox="1"/>
      </xdr:nvSpPr>
      <xdr:spPr>
        <a:xfrm>
          <a:off x="19278111" y="135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99575</xdr:rowOff>
    </xdr:from>
    <xdr:to>
      <xdr:col>98</xdr:col>
      <xdr:colOff>38100</xdr:colOff>
      <xdr:row>77</xdr:row>
      <xdr:rowOff>29725</xdr:rowOff>
    </xdr:to>
    <xdr:sp macro="" textlink="">
      <xdr:nvSpPr>
        <xdr:cNvPr id="871" name="楕円 870"/>
        <xdr:cNvSpPr/>
      </xdr:nvSpPr>
      <xdr:spPr>
        <a:xfrm>
          <a:off x="18605500" y="131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20852</xdr:rowOff>
    </xdr:from>
    <xdr:ext cx="534377" cy="259045"/>
    <xdr:sp macro="" textlink="">
      <xdr:nvSpPr>
        <xdr:cNvPr id="872" name="テキスト ボックス 871"/>
        <xdr:cNvSpPr txBox="1"/>
      </xdr:nvSpPr>
      <xdr:spPr>
        <a:xfrm>
          <a:off x="18389111" y="132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普通建設事業費は、住民一人当たり１</a:t>
          </a:r>
          <a:r>
            <a:rPr kumimoji="1" lang="ja-JP" altLang="en-US" sz="1300">
              <a:solidFill>
                <a:schemeClr val="dk1"/>
              </a:solidFill>
              <a:effectLst/>
              <a:latin typeface="ＭＳ Ｐゴシック" pitchFamily="50" charset="-128"/>
              <a:ea typeface="ＭＳ Ｐゴシック" pitchFamily="50" charset="-128"/>
              <a:cs typeface="+mn-cs"/>
            </a:rPr>
            <a:t>０５，４７８</a:t>
          </a:r>
          <a:r>
            <a:rPr kumimoji="1" lang="ja-JP" altLang="ja-JP" sz="1300">
              <a:solidFill>
                <a:schemeClr val="dk1"/>
              </a:solidFill>
              <a:effectLst/>
              <a:latin typeface="ＭＳ Ｐゴシック" pitchFamily="50" charset="-128"/>
              <a:ea typeface="ＭＳ Ｐゴシック" pitchFamily="50" charset="-128"/>
              <a:cs typeface="+mn-cs"/>
            </a:rPr>
            <a:t>円となっており、全国平均及び類似団体平均を上回っているが、復興事業により普通建設事業費が一時的に増加しているものであり、今後、復興事業の完了により年々減少する見込みである。</a:t>
          </a:r>
          <a:endParaRPr lang="ja-JP" altLang="ja-JP" sz="1300">
            <a:effectLst/>
            <a:latin typeface="ＭＳ Ｐゴシック" pitchFamily="50" charset="-128"/>
            <a:ea typeface="ＭＳ Ｐゴシック" pitchFamily="50" charset="-128"/>
          </a:endParaRPr>
        </a:p>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繰出金は、住民一人当たり２</a:t>
          </a:r>
          <a:r>
            <a:rPr kumimoji="1" lang="ja-JP" altLang="en-US" sz="1300">
              <a:solidFill>
                <a:schemeClr val="dk1"/>
              </a:solidFill>
              <a:effectLst/>
              <a:latin typeface="ＭＳ Ｐゴシック" pitchFamily="50" charset="-128"/>
              <a:ea typeface="ＭＳ Ｐゴシック" pitchFamily="50" charset="-128"/>
              <a:cs typeface="+mn-cs"/>
            </a:rPr>
            <a:t>２，７２４</a:t>
          </a:r>
          <a:r>
            <a:rPr kumimoji="1" lang="ja-JP" altLang="ja-JP" sz="1300">
              <a:solidFill>
                <a:schemeClr val="dk1"/>
              </a:solidFill>
              <a:effectLst/>
              <a:latin typeface="ＭＳ Ｐゴシック" pitchFamily="50" charset="-128"/>
              <a:ea typeface="ＭＳ Ｐゴシック" pitchFamily="50" charset="-128"/>
              <a:cs typeface="+mn-cs"/>
            </a:rPr>
            <a:t>円となっており、全国平均、宮城県平均及び類似団体平均を大幅に下回っているが、復興事業による下水道特別会計への繰出金が含まれており、今後、復興事業の完了により減少する見込みである。</a:t>
          </a:r>
          <a:endParaRPr lang="ja-JP" altLang="ja-JP" sz="1300">
            <a:effectLst/>
            <a:latin typeface="ＭＳ Ｐゴシック" pitchFamily="50" charset="-128"/>
            <a:ea typeface="ＭＳ Ｐゴシック" pitchFamily="50" charset="-128"/>
          </a:endParaRPr>
        </a:p>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積立金は、平成２４年度以降東日本大震災復興交付金基金への予算積立により、全国平均及び類似団体平均を上回る状況であったが、住民一人当たり</a:t>
          </a:r>
          <a:r>
            <a:rPr kumimoji="1" lang="ja-JP" altLang="en-US" sz="1300">
              <a:solidFill>
                <a:schemeClr val="dk1"/>
              </a:solidFill>
              <a:effectLst/>
              <a:latin typeface="ＭＳ Ｐゴシック" pitchFamily="50" charset="-128"/>
              <a:ea typeface="ＭＳ Ｐゴシック" pitchFamily="50" charset="-128"/>
              <a:cs typeface="+mn-cs"/>
            </a:rPr>
            <a:t>３，８４５</a:t>
          </a:r>
          <a:r>
            <a:rPr kumimoji="1" lang="ja-JP" altLang="ja-JP" sz="1300">
              <a:solidFill>
                <a:schemeClr val="dk1"/>
              </a:solidFill>
              <a:effectLst/>
              <a:latin typeface="ＭＳ Ｐゴシック" pitchFamily="50" charset="-128"/>
              <a:ea typeface="ＭＳ Ｐゴシック" pitchFamily="50" charset="-128"/>
              <a:cs typeface="+mn-cs"/>
            </a:rPr>
            <a:t>円となり、復興事業の進捗により、全国平均、宮城県平均及び類似団体平均を下回っている。</a:t>
          </a:r>
          <a:endParaRPr lang="ja-JP" altLang="ja-JP" sz="1300">
            <a:effectLst/>
            <a:latin typeface="ＭＳ Ｐゴシック" pitchFamily="50" charset="-128"/>
            <a:ea typeface="ＭＳ Ｐゴシック"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36,250
36,096
44.89
15,360,863
13,498,888
580,172
6,710,288
11,779,817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88265</xdr:rowOff>
    </xdr:from>
    <xdr:to>
      <xdr:col>24</xdr:col>
      <xdr:colOff>63500</xdr:colOff>
      <xdr:row>35</xdr:row>
      <xdr:rowOff>93599</xdr:rowOff>
    </xdr:to>
    <xdr:cxnSp macro="">
      <xdr:nvCxnSpPr>
        <xdr:cNvPr id="61" name="直線コネクタ 60"/>
        <xdr:cNvCxnSpPr/>
      </xdr:nvCxnSpPr>
      <xdr:spPr>
        <a:xfrm flipV="1">
          <a:off x="3797300" y="608901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85217</xdr:rowOff>
    </xdr:from>
    <xdr:to>
      <xdr:col>19</xdr:col>
      <xdr:colOff>177800</xdr:colOff>
      <xdr:row>35</xdr:row>
      <xdr:rowOff>93599</xdr:rowOff>
    </xdr:to>
    <xdr:cxnSp macro="">
      <xdr:nvCxnSpPr>
        <xdr:cNvPr id="64" name="直線コネクタ 63"/>
        <xdr:cNvCxnSpPr/>
      </xdr:nvCxnSpPr>
      <xdr:spPr>
        <a:xfrm>
          <a:off x="2908300" y="608596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85217</xdr:rowOff>
    </xdr:from>
    <xdr:to>
      <xdr:col>15</xdr:col>
      <xdr:colOff>50800</xdr:colOff>
      <xdr:row>36</xdr:row>
      <xdr:rowOff>8255</xdr:rowOff>
    </xdr:to>
    <xdr:cxnSp macro="">
      <xdr:nvCxnSpPr>
        <xdr:cNvPr id="67" name="直線コネクタ 66"/>
        <xdr:cNvCxnSpPr/>
      </xdr:nvCxnSpPr>
      <xdr:spPr>
        <a:xfrm flipV="1">
          <a:off x="2019300" y="608596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91694</xdr:rowOff>
    </xdr:from>
    <xdr:to>
      <xdr:col>10</xdr:col>
      <xdr:colOff>114300</xdr:colOff>
      <xdr:row>36</xdr:row>
      <xdr:rowOff>8255</xdr:rowOff>
    </xdr:to>
    <xdr:cxnSp macro="">
      <xdr:nvCxnSpPr>
        <xdr:cNvPr id="70" name="直線コネクタ 69"/>
        <xdr:cNvCxnSpPr/>
      </xdr:nvCxnSpPr>
      <xdr:spPr>
        <a:xfrm>
          <a:off x="1130300" y="609244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37465</xdr:rowOff>
    </xdr:from>
    <xdr:to>
      <xdr:col>24</xdr:col>
      <xdr:colOff>114300</xdr:colOff>
      <xdr:row>35</xdr:row>
      <xdr:rowOff>139065</xdr:rowOff>
    </xdr:to>
    <xdr:sp macro="" textlink="">
      <xdr:nvSpPr>
        <xdr:cNvPr id="80" name="楕円 79"/>
        <xdr:cNvSpPr/>
      </xdr:nvSpPr>
      <xdr:spPr>
        <a:xfrm>
          <a:off x="4584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15892</xdr:rowOff>
    </xdr:from>
    <xdr:ext cx="469744" cy="259045"/>
    <xdr:sp macro="" textlink="">
      <xdr:nvSpPr>
        <xdr:cNvPr id="81" name="議会費該当値テキスト"/>
        <xdr:cNvSpPr txBox="1"/>
      </xdr:nvSpPr>
      <xdr:spPr>
        <a:xfrm>
          <a:off x="4686300" y="60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42799</xdr:rowOff>
    </xdr:from>
    <xdr:to>
      <xdr:col>20</xdr:col>
      <xdr:colOff>38100</xdr:colOff>
      <xdr:row>35</xdr:row>
      <xdr:rowOff>144399</xdr:rowOff>
    </xdr:to>
    <xdr:sp macro="" textlink="">
      <xdr:nvSpPr>
        <xdr:cNvPr id="82" name="楕円 81"/>
        <xdr:cNvSpPr/>
      </xdr:nvSpPr>
      <xdr:spPr>
        <a:xfrm>
          <a:off x="3746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135526</xdr:rowOff>
    </xdr:from>
    <xdr:ext cx="469744" cy="259045"/>
    <xdr:sp macro="" textlink="">
      <xdr:nvSpPr>
        <xdr:cNvPr id="83" name="テキスト ボックス 82"/>
        <xdr:cNvSpPr txBox="1"/>
      </xdr:nvSpPr>
      <xdr:spPr>
        <a:xfrm>
          <a:off x="3562428" y="61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34417</xdr:rowOff>
    </xdr:from>
    <xdr:to>
      <xdr:col>15</xdr:col>
      <xdr:colOff>101600</xdr:colOff>
      <xdr:row>35</xdr:row>
      <xdr:rowOff>136017</xdr:rowOff>
    </xdr:to>
    <xdr:sp macro="" textlink="">
      <xdr:nvSpPr>
        <xdr:cNvPr id="84" name="楕円 83"/>
        <xdr:cNvSpPr/>
      </xdr:nvSpPr>
      <xdr:spPr>
        <a:xfrm>
          <a:off x="2857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127144</xdr:rowOff>
    </xdr:from>
    <xdr:ext cx="469744" cy="259045"/>
    <xdr:sp macro="" textlink="">
      <xdr:nvSpPr>
        <xdr:cNvPr id="85" name="テキスト ボックス 84"/>
        <xdr:cNvSpPr txBox="1"/>
      </xdr:nvSpPr>
      <xdr:spPr>
        <a:xfrm>
          <a:off x="2673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128905</xdr:rowOff>
    </xdr:from>
    <xdr:to>
      <xdr:col>10</xdr:col>
      <xdr:colOff>165100</xdr:colOff>
      <xdr:row>36</xdr:row>
      <xdr:rowOff>59055</xdr:rowOff>
    </xdr:to>
    <xdr:sp macro="" textlink="">
      <xdr:nvSpPr>
        <xdr:cNvPr id="86" name="楕円 85"/>
        <xdr:cNvSpPr/>
      </xdr:nvSpPr>
      <xdr:spPr>
        <a:xfrm>
          <a:off x="1968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50182</xdr:rowOff>
    </xdr:from>
    <xdr:ext cx="469744" cy="259045"/>
    <xdr:sp macro="" textlink="">
      <xdr:nvSpPr>
        <xdr:cNvPr id="87" name="テキスト ボックス 86"/>
        <xdr:cNvSpPr txBox="1"/>
      </xdr:nvSpPr>
      <xdr:spPr>
        <a:xfrm>
          <a:off x="1784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40894</xdr:rowOff>
    </xdr:from>
    <xdr:to>
      <xdr:col>6</xdr:col>
      <xdr:colOff>38100</xdr:colOff>
      <xdr:row>35</xdr:row>
      <xdr:rowOff>142494</xdr:rowOff>
    </xdr:to>
    <xdr:sp macro="" textlink="">
      <xdr:nvSpPr>
        <xdr:cNvPr id="88" name="楕円 87"/>
        <xdr:cNvSpPr/>
      </xdr:nvSpPr>
      <xdr:spPr>
        <a:xfrm>
          <a:off x="107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133621</xdr:rowOff>
    </xdr:from>
    <xdr:ext cx="469744" cy="259045"/>
    <xdr:sp macro="" textlink="">
      <xdr:nvSpPr>
        <xdr:cNvPr id="89" name="テキスト ボックス 88"/>
        <xdr:cNvSpPr txBox="1"/>
      </xdr:nvSpPr>
      <xdr:spPr>
        <a:xfrm>
          <a:off x="895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131294</xdr:rowOff>
    </xdr:from>
    <xdr:to>
      <xdr:col>24</xdr:col>
      <xdr:colOff>63500</xdr:colOff>
      <xdr:row>58</xdr:row>
      <xdr:rowOff>144350</xdr:rowOff>
    </xdr:to>
    <xdr:cxnSp macro="">
      <xdr:nvCxnSpPr>
        <xdr:cNvPr id="120" name="直線コネクタ 119"/>
        <xdr:cNvCxnSpPr/>
      </xdr:nvCxnSpPr>
      <xdr:spPr>
        <a:xfrm>
          <a:off x="3797300" y="10075394"/>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66003</xdr:rowOff>
    </xdr:from>
    <xdr:to>
      <xdr:col>19</xdr:col>
      <xdr:colOff>177800</xdr:colOff>
      <xdr:row>58</xdr:row>
      <xdr:rowOff>131294</xdr:rowOff>
    </xdr:to>
    <xdr:cxnSp macro="">
      <xdr:nvCxnSpPr>
        <xdr:cNvPr id="123" name="直線コネクタ 122"/>
        <xdr:cNvCxnSpPr/>
      </xdr:nvCxnSpPr>
      <xdr:spPr>
        <a:xfrm>
          <a:off x="2908300" y="10010103"/>
          <a:ext cx="889000" cy="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43682</xdr:rowOff>
    </xdr:from>
    <xdr:to>
      <xdr:col>15</xdr:col>
      <xdr:colOff>50800</xdr:colOff>
      <xdr:row>58</xdr:row>
      <xdr:rowOff>66003</xdr:rowOff>
    </xdr:to>
    <xdr:cxnSp macro="">
      <xdr:nvCxnSpPr>
        <xdr:cNvPr id="126" name="直線コネクタ 125"/>
        <xdr:cNvCxnSpPr/>
      </xdr:nvCxnSpPr>
      <xdr:spPr>
        <a:xfrm>
          <a:off x="2019300" y="9987782"/>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159546</xdr:rowOff>
    </xdr:from>
    <xdr:to>
      <xdr:col>10</xdr:col>
      <xdr:colOff>114300</xdr:colOff>
      <xdr:row>58</xdr:row>
      <xdr:rowOff>43682</xdr:rowOff>
    </xdr:to>
    <xdr:cxnSp macro="">
      <xdr:nvCxnSpPr>
        <xdr:cNvPr id="129" name="直線コネクタ 128"/>
        <xdr:cNvCxnSpPr/>
      </xdr:nvCxnSpPr>
      <xdr:spPr>
        <a:xfrm>
          <a:off x="1130300" y="9932196"/>
          <a:ext cx="889000" cy="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93550</xdr:rowOff>
    </xdr:from>
    <xdr:to>
      <xdr:col>24</xdr:col>
      <xdr:colOff>114300</xdr:colOff>
      <xdr:row>59</xdr:row>
      <xdr:rowOff>23700</xdr:rowOff>
    </xdr:to>
    <xdr:sp macro="" textlink="">
      <xdr:nvSpPr>
        <xdr:cNvPr id="139" name="楕円 138"/>
        <xdr:cNvSpPr/>
      </xdr:nvSpPr>
      <xdr:spPr>
        <a:xfrm>
          <a:off x="4584700" y="100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80494</xdr:rowOff>
    </xdr:from>
    <xdr:to>
      <xdr:col>20</xdr:col>
      <xdr:colOff>38100</xdr:colOff>
      <xdr:row>59</xdr:row>
      <xdr:rowOff>10644</xdr:rowOff>
    </xdr:to>
    <xdr:sp macro="" textlink="">
      <xdr:nvSpPr>
        <xdr:cNvPr id="141" name="楕円 140"/>
        <xdr:cNvSpPr/>
      </xdr:nvSpPr>
      <xdr:spPr>
        <a:xfrm>
          <a:off x="3746500" y="100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1771</xdr:rowOff>
    </xdr:from>
    <xdr:ext cx="534377" cy="259045"/>
    <xdr:sp macro="" textlink="">
      <xdr:nvSpPr>
        <xdr:cNvPr id="142" name="テキスト ボックス 141"/>
        <xdr:cNvSpPr txBox="1"/>
      </xdr:nvSpPr>
      <xdr:spPr>
        <a:xfrm>
          <a:off x="3530111" y="101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15203</xdr:rowOff>
    </xdr:from>
    <xdr:to>
      <xdr:col>15</xdr:col>
      <xdr:colOff>101600</xdr:colOff>
      <xdr:row>58</xdr:row>
      <xdr:rowOff>116803</xdr:rowOff>
    </xdr:to>
    <xdr:sp macro="" textlink="">
      <xdr:nvSpPr>
        <xdr:cNvPr id="143" name="楕円 142"/>
        <xdr:cNvSpPr/>
      </xdr:nvSpPr>
      <xdr:spPr>
        <a:xfrm>
          <a:off x="2857500" y="9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133330</xdr:rowOff>
    </xdr:from>
    <xdr:ext cx="534377" cy="259045"/>
    <xdr:sp macro="" textlink="">
      <xdr:nvSpPr>
        <xdr:cNvPr id="144" name="テキスト ボックス 143"/>
        <xdr:cNvSpPr txBox="1"/>
      </xdr:nvSpPr>
      <xdr:spPr>
        <a:xfrm>
          <a:off x="2641111" y="97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164332</xdr:rowOff>
    </xdr:from>
    <xdr:to>
      <xdr:col>10</xdr:col>
      <xdr:colOff>165100</xdr:colOff>
      <xdr:row>58</xdr:row>
      <xdr:rowOff>94482</xdr:rowOff>
    </xdr:to>
    <xdr:sp macro="" textlink="">
      <xdr:nvSpPr>
        <xdr:cNvPr id="145" name="楕円 144"/>
        <xdr:cNvSpPr/>
      </xdr:nvSpPr>
      <xdr:spPr>
        <a:xfrm>
          <a:off x="1968500" y="99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111009</xdr:rowOff>
    </xdr:from>
    <xdr:ext cx="534377" cy="259045"/>
    <xdr:sp macro="" textlink="">
      <xdr:nvSpPr>
        <xdr:cNvPr id="146" name="テキスト ボックス 145"/>
        <xdr:cNvSpPr txBox="1"/>
      </xdr:nvSpPr>
      <xdr:spPr>
        <a:xfrm>
          <a:off x="1752111" y="97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108746</xdr:rowOff>
    </xdr:from>
    <xdr:to>
      <xdr:col>6</xdr:col>
      <xdr:colOff>38100</xdr:colOff>
      <xdr:row>58</xdr:row>
      <xdr:rowOff>38896</xdr:rowOff>
    </xdr:to>
    <xdr:sp macro="" textlink="">
      <xdr:nvSpPr>
        <xdr:cNvPr id="147" name="楕円 146"/>
        <xdr:cNvSpPr/>
      </xdr:nvSpPr>
      <xdr:spPr>
        <a:xfrm>
          <a:off x="1079500" y="9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55423</xdr:rowOff>
    </xdr:from>
    <xdr:ext cx="534377" cy="259045"/>
    <xdr:sp macro="" textlink="">
      <xdr:nvSpPr>
        <xdr:cNvPr id="148" name="テキスト ボックス 147"/>
        <xdr:cNvSpPr txBox="1"/>
      </xdr:nvSpPr>
      <xdr:spPr>
        <a:xfrm>
          <a:off x="863111" y="96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154395</xdr:rowOff>
    </xdr:from>
    <xdr:to>
      <xdr:col>24</xdr:col>
      <xdr:colOff>63500</xdr:colOff>
      <xdr:row>77</xdr:row>
      <xdr:rowOff>26477</xdr:rowOff>
    </xdr:to>
    <xdr:cxnSp macro="">
      <xdr:nvCxnSpPr>
        <xdr:cNvPr id="180" name="直線コネクタ 179"/>
        <xdr:cNvCxnSpPr/>
      </xdr:nvCxnSpPr>
      <xdr:spPr>
        <a:xfrm flipV="1">
          <a:off x="3797300" y="13184595"/>
          <a:ext cx="8382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26477</xdr:rowOff>
    </xdr:from>
    <xdr:to>
      <xdr:col>19</xdr:col>
      <xdr:colOff>177800</xdr:colOff>
      <xdr:row>77</xdr:row>
      <xdr:rowOff>61725</xdr:rowOff>
    </xdr:to>
    <xdr:cxnSp macro="">
      <xdr:nvCxnSpPr>
        <xdr:cNvPr id="183" name="直線コネクタ 182"/>
        <xdr:cNvCxnSpPr/>
      </xdr:nvCxnSpPr>
      <xdr:spPr>
        <a:xfrm flipV="1">
          <a:off x="2908300" y="13228127"/>
          <a:ext cx="889000" cy="3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61725</xdr:rowOff>
    </xdr:from>
    <xdr:to>
      <xdr:col>15</xdr:col>
      <xdr:colOff>50800</xdr:colOff>
      <xdr:row>77</xdr:row>
      <xdr:rowOff>103124</xdr:rowOff>
    </xdr:to>
    <xdr:cxnSp macro="">
      <xdr:nvCxnSpPr>
        <xdr:cNvPr id="186" name="直線コネクタ 185"/>
        <xdr:cNvCxnSpPr/>
      </xdr:nvCxnSpPr>
      <xdr:spPr>
        <a:xfrm flipV="1">
          <a:off x="2019300" y="13263375"/>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103124</xdr:rowOff>
    </xdr:from>
    <xdr:to>
      <xdr:col>10</xdr:col>
      <xdr:colOff>114300</xdr:colOff>
      <xdr:row>78</xdr:row>
      <xdr:rowOff>33031</xdr:rowOff>
    </xdr:to>
    <xdr:cxnSp macro="">
      <xdr:nvCxnSpPr>
        <xdr:cNvPr id="189" name="直線コネクタ 188"/>
        <xdr:cNvCxnSpPr/>
      </xdr:nvCxnSpPr>
      <xdr:spPr>
        <a:xfrm flipV="1">
          <a:off x="1130300" y="13304774"/>
          <a:ext cx="889000" cy="1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103595</xdr:rowOff>
    </xdr:from>
    <xdr:to>
      <xdr:col>24</xdr:col>
      <xdr:colOff>114300</xdr:colOff>
      <xdr:row>77</xdr:row>
      <xdr:rowOff>33745</xdr:rowOff>
    </xdr:to>
    <xdr:sp macro="" textlink="">
      <xdr:nvSpPr>
        <xdr:cNvPr id="199" name="楕円 198"/>
        <xdr:cNvSpPr/>
      </xdr:nvSpPr>
      <xdr:spPr>
        <a:xfrm>
          <a:off x="4584700" y="131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18522</xdr:rowOff>
    </xdr:from>
    <xdr:ext cx="599010" cy="259045"/>
    <xdr:sp macro="" textlink="">
      <xdr:nvSpPr>
        <xdr:cNvPr id="200" name="民生費該当値テキスト"/>
        <xdr:cNvSpPr txBox="1"/>
      </xdr:nvSpPr>
      <xdr:spPr>
        <a:xfrm>
          <a:off x="4686300" y="1304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147127</xdr:rowOff>
    </xdr:from>
    <xdr:to>
      <xdr:col>20</xdr:col>
      <xdr:colOff>38100</xdr:colOff>
      <xdr:row>77</xdr:row>
      <xdr:rowOff>77277</xdr:rowOff>
    </xdr:to>
    <xdr:sp macro="" textlink="">
      <xdr:nvSpPr>
        <xdr:cNvPr id="201" name="楕円 200"/>
        <xdr:cNvSpPr/>
      </xdr:nvSpPr>
      <xdr:spPr>
        <a:xfrm>
          <a:off x="3746500" y="131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68404</xdr:rowOff>
    </xdr:from>
    <xdr:ext cx="534377" cy="259045"/>
    <xdr:sp macro="" textlink="">
      <xdr:nvSpPr>
        <xdr:cNvPr id="202" name="テキスト ボックス 201"/>
        <xdr:cNvSpPr txBox="1"/>
      </xdr:nvSpPr>
      <xdr:spPr>
        <a:xfrm>
          <a:off x="3530111" y="1327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10925</xdr:rowOff>
    </xdr:from>
    <xdr:to>
      <xdr:col>15</xdr:col>
      <xdr:colOff>101600</xdr:colOff>
      <xdr:row>77</xdr:row>
      <xdr:rowOff>112525</xdr:rowOff>
    </xdr:to>
    <xdr:sp macro="" textlink="">
      <xdr:nvSpPr>
        <xdr:cNvPr id="203" name="楕円 202"/>
        <xdr:cNvSpPr/>
      </xdr:nvSpPr>
      <xdr:spPr>
        <a:xfrm>
          <a:off x="2857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103652</xdr:rowOff>
    </xdr:from>
    <xdr:ext cx="534377" cy="259045"/>
    <xdr:sp macro="" textlink="">
      <xdr:nvSpPr>
        <xdr:cNvPr id="204" name="テキスト ボックス 203"/>
        <xdr:cNvSpPr txBox="1"/>
      </xdr:nvSpPr>
      <xdr:spPr>
        <a:xfrm>
          <a:off x="2641111" y="133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52324</xdr:rowOff>
    </xdr:from>
    <xdr:to>
      <xdr:col>10</xdr:col>
      <xdr:colOff>165100</xdr:colOff>
      <xdr:row>77</xdr:row>
      <xdr:rowOff>153924</xdr:rowOff>
    </xdr:to>
    <xdr:sp macro="" textlink="">
      <xdr:nvSpPr>
        <xdr:cNvPr id="205" name="楕円 204"/>
        <xdr:cNvSpPr/>
      </xdr:nvSpPr>
      <xdr:spPr>
        <a:xfrm>
          <a:off x="1968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145051</xdr:rowOff>
    </xdr:from>
    <xdr:ext cx="534377" cy="259045"/>
    <xdr:sp macro="" textlink="">
      <xdr:nvSpPr>
        <xdr:cNvPr id="206" name="テキスト ボックス 205"/>
        <xdr:cNvSpPr txBox="1"/>
      </xdr:nvSpPr>
      <xdr:spPr>
        <a:xfrm>
          <a:off x="1752111" y="133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153681</xdr:rowOff>
    </xdr:from>
    <xdr:to>
      <xdr:col>6</xdr:col>
      <xdr:colOff>38100</xdr:colOff>
      <xdr:row>78</xdr:row>
      <xdr:rowOff>83831</xdr:rowOff>
    </xdr:to>
    <xdr:sp macro="" textlink="">
      <xdr:nvSpPr>
        <xdr:cNvPr id="207" name="楕円 206"/>
        <xdr:cNvSpPr/>
      </xdr:nvSpPr>
      <xdr:spPr>
        <a:xfrm>
          <a:off x="1079500" y="133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74958</xdr:rowOff>
    </xdr:from>
    <xdr:ext cx="534377" cy="259045"/>
    <xdr:sp macro="" textlink="">
      <xdr:nvSpPr>
        <xdr:cNvPr id="208" name="テキスト ボックス 207"/>
        <xdr:cNvSpPr txBox="1"/>
      </xdr:nvSpPr>
      <xdr:spPr>
        <a:xfrm>
          <a:off x="863111" y="1344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66342</xdr:rowOff>
    </xdr:from>
    <xdr:to>
      <xdr:col>24</xdr:col>
      <xdr:colOff>63500</xdr:colOff>
      <xdr:row>97</xdr:row>
      <xdr:rowOff>68045</xdr:rowOff>
    </xdr:to>
    <xdr:cxnSp macro="">
      <xdr:nvCxnSpPr>
        <xdr:cNvPr id="233" name="直線コネクタ 232"/>
        <xdr:cNvCxnSpPr/>
      </xdr:nvCxnSpPr>
      <xdr:spPr>
        <a:xfrm>
          <a:off x="3797300" y="16696992"/>
          <a:ext cx="8382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65880</xdr:rowOff>
    </xdr:from>
    <xdr:to>
      <xdr:col>19</xdr:col>
      <xdr:colOff>177800</xdr:colOff>
      <xdr:row>97</xdr:row>
      <xdr:rowOff>66342</xdr:rowOff>
    </xdr:to>
    <xdr:cxnSp macro="">
      <xdr:nvCxnSpPr>
        <xdr:cNvPr id="236" name="直線コネクタ 235"/>
        <xdr:cNvCxnSpPr/>
      </xdr:nvCxnSpPr>
      <xdr:spPr>
        <a:xfrm>
          <a:off x="2908300" y="16696530"/>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65880</xdr:rowOff>
    </xdr:from>
    <xdr:to>
      <xdr:col>15</xdr:col>
      <xdr:colOff>50800</xdr:colOff>
      <xdr:row>97</xdr:row>
      <xdr:rowOff>92506</xdr:rowOff>
    </xdr:to>
    <xdr:cxnSp macro="">
      <xdr:nvCxnSpPr>
        <xdr:cNvPr id="239" name="直線コネクタ 238"/>
        <xdr:cNvCxnSpPr/>
      </xdr:nvCxnSpPr>
      <xdr:spPr>
        <a:xfrm flipV="1">
          <a:off x="2019300" y="16696530"/>
          <a:ext cx="889000" cy="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92506</xdr:rowOff>
    </xdr:from>
    <xdr:to>
      <xdr:col>10</xdr:col>
      <xdr:colOff>114300</xdr:colOff>
      <xdr:row>97</xdr:row>
      <xdr:rowOff>98163</xdr:rowOff>
    </xdr:to>
    <xdr:cxnSp macro="">
      <xdr:nvCxnSpPr>
        <xdr:cNvPr id="242" name="直線コネクタ 241"/>
        <xdr:cNvCxnSpPr/>
      </xdr:nvCxnSpPr>
      <xdr:spPr>
        <a:xfrm flipV="1">
          <a:off x="1130300" y="16723156"/>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17245</xdr:rowOff>
    </xdr:from>
    <xdr:to>
      <xdr:col>24</xdr:col>
      <xdr:colOff>114300</xdr:colOff>
      <xdr:row>97</xdr:row>
      <xdr:rowOff>118845</xdr:rowOff>
    </xdr:to>
    <xdr:sp macro="" textlink="">
      <xdr:nvSpPr>
        <xdr:cNvPr id="252" name="楕円 251"/>
        <xdr:cNvSpPr/>
      </xdr:nvSpPr>
      <xdr:spPr>
        <a:xfrm>
          <a:off x="4584700" y="166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15542</xdr:rowOff>
    </xdr:from>
    <xdr:to>
      <xdr:col>20</xdr:col>
      <xdr:colOff>38100</xdr:colOff>
      <xdr:row>97</xdr:row>
      <xdr:rowOff>117142</xdr:rowOff>
    </xdr:to>
    <xdr:sp macro="" textlink="">
      <xdr:nvSpPr>
        <xdr:cNvPr id="254" name="楕円 253"/>
        <xdr:cNvSpPr/>
      </xdr:nvSpPr>
      <xdr:spPr>
        <a:xfrm>
          <a:off x="3746500" y="166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108269</xdr:rowOff>
    </xdr:from>
    <xdr:ext cx="534377" cy="259045"/>
    <xdr:sp macro="" textlink="">
      <xdr:nvSpPr>
        <xdr:cNvPr id="255" name="テキスト ボックス 254"/>
        <xdr:cNvSpPr txBox="1"/>
      </xdr:nvSpPr>
      <xdr:spPr>
        <a:xfrm>
          <a:off x="3530111" y="167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15080</xdr:rowOff>
    </xdr:from>
    <xdr:to>
      <xdr:col>15</xdr:col>
      <xdr:colOff>101600</xdr:colOff>
      <xdr:row>97</xdr:row>
      <xdr:rowOff>116680</xdr:rowOff>
    </xdr:to>
    <xdr:sp macro="" textlink="">
      <xdr:nvSpPr>
        <xdr:cNvPr id="256" name="楕円 255"/>
        <xdr:cNvSpPr/>
      </xdr:nvSpPr>
      <xdr:spPr>
        <a:xfrm>
          <a:off x="2857500" y="166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107807</xdr:rowOff>
    </xdr:from>
    <xdr:ext cx="534377" cy="259045"/>
    <xdr:sp macro="" textlink="">
      <xdr:nvSpPr>
        <xdr:cNvPr id="257" name="テキスト ボックス 256"/>
        <xdr:cNvSpPr txBox="1"/>
      </xdr:nvSpPr>
      <xdr:spPr>
        <a:xfrm>
          <a:off x="2641111" y="167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41706</xdr:rowOff>
    </xdr:from>
    <xdr:to>
      <xdr:col>10</xdr:col>
      <xdr:colOff>165100</xdr:colOff>
      <xdr:row>97</xdr:row>
      <xdr:rowOff>143306</xdr:rowOff>
    </xdr:to>
    <xdr:sp macro="" textlink="">
      <xdr:nvSpPr>
        <xdr:cNvPr id="258" name="楕円 257"/>
        <xdr:cNvSpPr/>
      </xdr:nvSpPr>
      <xdr:spPr>
        <a:xfrm>
          <a:off x="1968500" y="166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134433</xdr:rowOff>
    </xdr:from>
    <xdr:ext cx="534377" cy="259045"/>
    <xdr:sp macro="" textlink="">
      <xdr:nvSpPr>
        <xdr:cNvPr id="259" name="テキスト ボックス 258"/>
        <xdr:cNvSpPr txBox="1"/>
      </xdr:nvSpPr>
      <xdr:spPr>
        <a:xfrm>
          <a:off x="1752111" y="167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47363</xdr:rowOff>
    </xdr:from>
    <xdr:to>
      <xdr:col>6</xdr:col>
      <xdr:colOff>38100</xdr:colOff>
      <xdr:row>97</xdr:row>
      <xdr:rowOff>148963</xdr:rowOff>
    </xdr:to>
    <xdr:sp macro="" textlink="">
      <xdr:nvSpPr>
        <xdr:cNvPr id="260" name="楕円 259"/>
        <xdr:cNvSpPr/>
      </xdr:nvSpPr>
      <xdr:spPr>
        <a:xfrm>
          <a:off x="1079500" y="1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140090</xdr:rowOff>
    </xdr:from>
    <xdr:ext cx="534377" cy="259045"/>
    <xdr:sp macro="" textlink="">
      <xdr:nvSpPr>
        <xdr:cNvPr id="261" name="テキスト ボックス 260"/>
        <xdr:cNvSpPr txBox="1"/>
      </xdr:nvSpPr>
      <xdr:spPr>
        <a:xfrm>
          <a:off x="863111" y="1677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136271</xdr:rowOff>
    </xdr:from>
    <xdr:to>
      <xdr:col>55</xdr:col>
      <xdr:colOff>0</xdr:colOff>
      <xdr:row>36</xdr:row>
      <xdr:rowOff>136652</xdr:rowOff>
    </xdr:to>
    <xdr:cxnSp macro="">
      <xdr:nvCxnSpPr>
        <xdr:cNvPr id="290" name="直線コネクタ 289"/>
        <xdr:cNvCxnSpPr/>
      </xdr:nvCxnSpPr>
      <xdr:spPr>
        <a:xfrm flipV="1">
          <a:off x="9639300" y="630847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91"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142367</xdr:rowOff>
    </xdr:from>
    <xdr:to>
      <xdr:col>50</xdr:col>
      <xdr:colOff>114300</xdr:colOff>
      <xdr:row>36</xdr:row>
      <xdr:rowOff>136652</xdr:rowOff>
    </xdr:to>
    <xdr:cxnSp macro="">
      <xdr:nvCxnSpPr>
        <xdr:cNvPr id="293" name="直線コネクタ 292"/>
        <xdr:cNvCxnSpPr/>
      </xdr:nvCxnSpPr>
      <xdr:spPr>
        <a:xfrm>
          <a:off x="8750300" y="5800217"/>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5" name="テキスト ボックス 294"/>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61595</xdr:rowOff>
    </xdr:from>
    <xdr:to>
      <xdr:col>45</xdr:col>
      <xdr:colOff>177800</xdr:colOff>
      <xdr:row>33</xdr:row>
      <xdr:rowOff>142367</xdr:rowOff>
    </xdr:to>
    <xdr:cxnSp macro="">
      <xdr:nvCxnSpPr>
        <xdr:cNvPr id="296" name="直線コネクタ 295"/>
        <xdr:cNvCxnSpPr/>
      </xdr:nvCxnSpPr>
      <xdr:spPr>
        <a:xfrm>
          <a:off x="7861300" y="5376545"/>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8" name="テキスト ボックス 297"/>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61595</xdr:rowOff>
    </xdr:from>
    <xdr:to>
      <xdr:col>41</xdr:col>
      <xdr:colOff>50800</xdr:colOff>
      <xdr:row>32</xdr:row>
      <xdr:rowOff>125222</xdr:rowOff>
    </xdr:to>
    <xdr:cxnSp macro="">
      <xdr:nvCxnSpPr>
        <xdr:cNvPr id="299" name="直線コネクタ 298"/>
        <xdr:cNvCxnSpPr/>
      </xdr:nvCxnSpPr>
      <xdr:spPr>
        <a:xfrm flipV="1">
          <a:off x="6972300" y="5376545"/>
          <a:ext cx="8890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301" name="テキスト ボックス 300"/>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3" name="テキスト ボックス 302"/>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85471</xdr:rowOff>
    </xdr:from>
    <xdr:to>
      <xdr:col>55</xdr:col>
      <xdr:colOff>50800</xdr:colOff>
      <xdr:row>37</xdr:row>
      <xdr:rowOff>15621</xdr:rowOff>
    </xdr:to>
    <xdr:sp macro="" textlink="">
      <xdr:nvSpPr>
        <xdr:cNvPr id="309" name="楕円 308"/>
        <xdr:cNvSpPr/>
      </xdr:nvSpPr>
      <xdr:spPr>
        <a:xfrm>
          <a:off x="10426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108348</xdr:rowOff>
    </xdr:from>
    <xdr:ext cx="469744" cy="259045"/>
    <xdr:sp macro="" textlink="">
      <xdr:nvSpPr>
        <xdr:cNvPr id="310" name="労働費該当値テキスト"/>
        <xdr:cNvSpPr txBox="1"/>
      </xdr:nvSpPr>
      <xdr:spPr>
        <a:xfrm>
          <a:off x="10528300" y="61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85852</xdr:rowOff>
    </xdr:from>
    <xdr:to>
      <xdr:col>50</xdr:col>
      <xdr:colOff>165100</xdr:colOff>
      <xdr:row>37</xdr:row>
      <xdr:rowOff>16002</xdr:rowOff>
    </xdr:to>
    <xdr:sp macro="" textlink="">
      <xdr:nvSpPr>
        <xdr:cNvPr id="311" name="楕円 310"/>
        <xdr:cNvSpPr/>
      </xdr:nvSpPr>
      <xdr:spPr>
        <a:xfrm>
          <a:off x="958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32529</xdr:rowOff>
    </xdr:from>
    <xdr:ext cx="469744" cy="259045"/>
    <xdr:sp macro="" textlink="">
      <xdr:nvSpPr>
        <xdr:cNvPr id="312" name="テキスト ボックス 311"/>
        <xdr:cNvSpPr txBox="1"/>
      </xdr:nvSpPr>
      <xdr:spPr>
        <a:xfrm>
          <a:off x="9404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91567</xdr:rowOff>
    </xdr:from>
    <xdr:to>
      <xdr:col>46</xdr:col>
      <xdr:colOff>38100</xdr:colOff>
      <xdr:row>34</xdr:row>
      <xdr:rowOff>21717</xdr:rowOff>
    </xdr:to>
    <xdr:sp macro="" textlink="">
      <xdr:nvSpPr>
        <xdr:cNvPr id="313" name="楕円 312"/>
        <xdr:cNvSpPr/>
      </xdr:nvSpPr>
      <xdr:spPr>
        <a:xfrm>
          <a:off x="8699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38244</xdr:rowOff>
    </xdr:from>
    <xdr:ext cx="469744" cy="259045"/>
    <xdr:sp macro="" textlink="">
      <xdr:nvSpPr>
        <xdr:cNvPr id="314" name="テキスト ボックス 313"/>
        <xdr:cNvSpPr txBox="1"/>
      </xdr:nvSpPr>
      <xdr:spPr>
        <a:xfrm>
          <a:off x="8515428"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10795</xdr:rowOff>
    </xdr:from>
    <xdr:to>
      <xdr:col>41</xdr:col>
      <xdr:colOff>101600</xdr:colOff>
      <xdr:row>31</xdr:row>
      <xdr:rowOff>112395</xdr:rowOff>
    </xdr:to>
    <xdr:sp macro="" textlink="">
      <xdr:nvSpPr>
        <xdr:cNvPr id="315" name="楕円 314"/>
        <xdr:cNvSpPr/>
      </xdr:nvSpPr>
      <xdr:spPr>
        <a:xfrm>
          <a:off x="7810500" y="5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128922</xdr:rowOff>
    </xdr:from>
    <xdr:ext cx="469744" cy="259045"/>
    <xdr:sp macro="" textlink="">
      <xdr:nvSpPr>
        <xdr:cNvPr id="316" name="テキスト ボックス 315"/>
        <xdr:cNvSpPr txBox="1"/>
      </xdr:nvSpPr>
      <xdr:spPr>
        <a:xfrm>
          <a:off x="7626428" y="5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74422</xdr:rowOff>
    </xdr:from>
    <xdr:to>
      <xdr:col>36</xdr:col>
      <xdr:colOff>165100</xdr:colOff>
      <xdr:row>33</xdr:row>
      <xdr:rowOff>4572</xdr:rowOff>
    </xdr:to>
    <xdr:sp macro="" textlink="">
      <xdr:nvSpPr>
        <xdr:cNvPr id="317" name="楕円 316"/>
        <xdr:cNvSpPr/>
      </xdr:nvSpPr>
      <xdr:spPr>
        <a:xfrm>
          <a:off x="6921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21099</xdr:rowOff>
    </xdr:from>
    <xdr:ext cx="469744" cy="259045"/>
    <xdr:sp macro="" textlink="">
      <xdr:nvSpPr>
        <xdr:cNvPr id="318" name="テキスト ボックス 317"/>
        <xdr:cNvSpPr txBox="1"/>
      </xdr:nvSpPr>
      <xdr:spPr>
        <a:xfrm>
          <a:off x="6737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2164</xdr:rowOff>
    </xdr:from>
    <xdr:to>
      <xdr:col>55</xdr:col>
      <xdr:colOff>0</xdr:colOff>
      <xdr:row>55</xdr:row>
      <xdr:rowOff>3259</xdr:rowOff>
    </xdr:to>
    <xdr:cxnSp macro="">
      <xdr:nvCxnSpPr>
        <xdr:cNvPr id="349" name="直線コネクタ 348"/>
        <xdr:cNvCxnSpPr/>
      </xdr:nvCxnSpPr>
      <xdr:spPr>
        <a:xfrm>
          <a:off x="9639300" y="9260464"/>
          <a:ext cx="838200" cy="17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50"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2164</xdr:rowOff>
    </xdr:from>
    <xdr:to>
      <xdr:col>50</xdr:col>
      <xdr:colOff>114300</xdr:colOff>
      <xdr:row>56</xdr:row>
      <xdr:rowOff>156241</xdr:rowOff>
    </xdr:to>
    <xdr:cxnSp macro="">
      <xdr:nvCxnSpPr>
        <xdr:cNvPr id="352" name="直線コネクタ 351"/>
        <xdr:cNvCxnSpPr/>
      </xdr:nvCxnSpPr>
      <xdr:spPr>
        <a:xfrm flipV="1">
          <a:off x="8750300" y="9260464"/>
          <a:ext cx="889000" cy="4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4" name="テキスト ボックス 353"/>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156241</xdr:rowOff>
    </xdr:from>
    <xdr:to>
      <xdr:col>45</xdr:col>
      <xdr:colOff>177800</xdr:colOff>
      <xdr:row>58</xdr:row>
      <xdr:rowOff>166953</xdr:rowOff>
    </xdr:to>
    <xdr:cxnSp macro="">
      <xdr:nvCxnSpPr>
        <xdr:cNvPr id="355" name="直線コネクタ 354"/>
        <xdr:cNvCxnSpPr/>
      </xdr:nvCxnSpPr>
      <xdr:spPr>
        <a:xfrm flipV="1">
          <a:off x="7861300" y="9757441"/>
          <a:ext cx="889000" cy="3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7" name="テキスト ボックス 356"/>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94943</xdr:rowOff>
    </xdr:from>
    <xdr:to>
      <xdr:col>41</xdr:col>
      <xdr:colOff>50800</xdr:colOff>
      <xdr:row>58</xdr:row>
      <xdr:rowOff>166953</xdr:rowOff>
    </xdr:to>
    <xdr:cxnSp macro="">
      <xdr:nvCxnSpPr>
        <xdr:cNvPr id="358" name="直線コネクタ 357"/>
        <xdr:cNvCxnSpPr/>
      </xdr:nvCxnSpPr>
      <xdr:spPr>
        <a:xfrm>
          <a:off x="6972300" y="10039043"/>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123909</xdr:rowOff>
    </xdr:from>
    <xdr:to>
      <xdr:col>55</xdr:col>
      <xdr:colOff>50800</xdr:colOff>
      <xdr:row>55</xdr:row>
      <xdr:rowOff>54059</xdr:rowOff>
    </xdr:to>
    <xdr:sp macro="" textlink="">
      <xdr:nvSpPr>
        <xdr:cNvPr id="368" name="楕円 367"/>
        <xdr:cNvSpPr/>
      </xdr:nvSpPr>
      <xdr:spPr>
        <a:xfrm>
          <a:off x="10426700" y="93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146786</xdr:rowOff>
    </xdr:from>
    <xdr:ext cx="534377" cy="259045"/>
    <xdr:sp macro="" textlink="">
      <xdr:nvSpPr>
        <xdr:cNvPr id="369" name="農林水産業費該当値テキスト"/>
        <xdr:cNvSpPr txBox="1"/>
      </xdr:nvSpPr>
      <xdr:spPr>
        <a:xfrm>
          <a:off x="10528300" y="92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122814</xdr:rowOff>
    </xdr:from>
    <xdr:to>
      <xdr:col>50</xdr:col>
      <xdr:colOff>165100</xdr:colOff>
      <xdr:row>54</xdr:row>
      <xdr:rowOff>52964</xdr:rowOff>
    </xdr:to>
    <xdr:sp macro="" textlink="">
      <xdr:nvSpPr>
        <xdr:cNvPr id="370" name="楕円 369"/>
        <xdr:cNvSpPr/>
      </xdr:nvSpPr>
      <xdr:spPr>
        <a:xfrm>
          <a:off x="9588500" y="92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69491</xdr:rowOff>
    </xdr:from>
    <xdr:ext cx="534377" cy="259045"/>
    <xdr:sp macro="" textlink="">
      <xdr:nvSpPr>
        <xdr:cNvPr id="371" name="テキスト ボックス 370"/>
        <xdr:cNvSpPr txBox="1"/>
      </xdr:nvSpPr>
      <xdr:spPr>
        <a:xfrm>
          <a:off x="9372111" y="89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105441</xdr:rowOff>
    </xdr:from>
    <xdr:to>
      <xdr:col>46</xdr:col>
      <xdr:colOff>38100</xdr:colOff>
      <xdr:row>57</xdr:row>
      <xdr:rowOff>35591</xdr:rowOff>
    </xdr:to>
    <xdr:sp macro="" textlink="">
      <xdr:nvSpPr>
        <xdr:cNvPr id="372" name="楕円 371"/>
        <xdr:cNvSpPr/>
      </xdr:nvSpPr>
      <xdr:spPr>
        <a:xfrm>
          <a:off x="8699500" y="97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52118</xdr:rowOff>
    </xdr:from>
    <xdr:ext cx="534377" cy="259045"/>
    <xdr:sp macro="" textlink="">
      <xdr:nvSpPr>
        <xdr:cNvPr id="373" name="テキスト ボックス 372"/>
        <xdr:cNvSpPr txBox="1"/>
      </xdr:nvSpPr>
      <xdr:spPr>
        <a:xfrm>
          <a:off x="8483111" y="94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116153</xdr:rowOff>
    </xdr:from>
    <xdr:to>
      <xdr:col>41</xdr:col>
      <xdr:colOff>101600</xdr:colOff>
      <xdr:row>59</xdr:row>
      <xdr:rowOff>46303</xdr:rowOff>
    </xdr:to>
    <xdr:sp macro="" textlink="">
      <xdr:nvSpPr>
        <xdr:cNvPr id="374" name="楕円 373"/>
        <xdr:cNvSpPr/>
      </xdr:nvSpPr>
      <xdr:spPr>
        <a:xfrm>
          <a:off x="7810500" y="100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37430</xdr:rowOff>
    </xdr:from>
    <xdr:ext cx="469744" cy="259045"/>
    <xdr:sp macro="" textlink="">
      <xdr:nvSpPr>
        <xdr:cNvPr id="375" name="テキスト ボックス 374"/>
        <xdr:cNvSpPr txBox="1"/>
      </xdr:nvSpPr>
      <xdr:spPr>
        <a:xfrm>
          <a:off x="7626428" y="101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44143</xdr:rowOff>
    </xdr:from>
    <xdr:to>
      <xdr:col>36</xdr:col>
      <xdr:colOff>165100</xdr:colOff>
      <xdr:row>58</xdr:row>
      <xdr:rowOff>145743</xdr:rowOff>
    </xdr:to>
    <xdr:sp macro="" textlink="">
      <xdr:nvSpPr>
        <xdr:cNvPr id="376" name="楕円 375"/>
        <xdr:cNvSpPr/>
      </xdr:nvSpPr>
      <xdr:spPr>
        <a:xfrm>
          <a:off x="6921500" y="99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136870</xdr:rowOff>
    </xdr:from>
    <xdr:ext cx="534377" cy="259045"/>
    <xdr:sp macro="" textlink="">
      <xdr:nvSpPr>
        <xdr:cNvPr id="377" name="テキスト ボックス 376"/>
        <xdr:cNvSpPr txBox="1"/>
      </xdr:nvSpPr>
      <xdr:spPr>
        <a:xfrm>
          <a:off x="6705111" y="100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72720</xdr:rowOff>
    </xdr:from>
    <xdr:to>
      <xdr:col>55</xdr:col>
      <xdr:colOff>0</xdr:colOff>
      <xdr:row>78</xdr:row>
      <xdr:rowOff>104039</xdr:rowOff>
    </xdr:to>
    <xdr:cxnSp macro="">
      <xdr:nvCxnSpPr>
        <xdr:cNvPr id="406" name="直線コネクタ 405"/>
        <xdr:cNvCxnSpPr/>
      </xdr:nvCxnSpPr>
      <xdr:spPr>
        <a:xfrm flipV="1">
          <a:off x="9639300" y="13445820"/>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75006</xdr:rowOff>
    </xdr:from>
    <xdr:to>
      <xdr:col>50</xdr:col>
      <xdr:colOff>114300</xdr:colOff>
      <xdr:row>78</xdr:row>
      <xdr:rowOff>104039</xdr:rowOff>
    </xdr:to>
    <xdr:cxnSp macro="">
      <xdr:nvCxnSpPr>
        <xdr:cNvPr id="409" name="直線コネクタ 408"/>
        <xdr:cNvCxnSpPr/>
      </xdr:nvCxnSpPr>
      <xdr:spPr>
        <a:xfrm>
          <a:off x="8750300" y="13448106"/>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75006</xdr:rowOff>
    </xdr:from>
    <xdr:to>
      <xdr:col>45</xdr:col>
      <xdr:colOff>177800</xdr:colOff>
      <xdr:row>78</xdr:row>
      <xdr:rowOff>126327</xdr:rowOff>
    </xdr:to>
    <xdr:cxnSp macro="">
      <xdr:nvCxnSpPr>
        <xdr:cNvPr id="412" name="直線コネクタ 411"/>
        <xdr:cNvCxnSpPr/>
      </xdr:nvCxnSpPr>
      <xdr:spPr>
        <a:xfrm flipV="1">
          <a:off x="7861300" y="1344810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116115</xdr:rowOff>
    </xdr:from>
    <xdr:to>
      <xdr:col>41</xdr:col>
      <xdr:colOff>50800</xdr:colOff>
      <xdr:row>78</xdr:row>
      <xdr:rowOff>126327</xdr:rowOff>
    </xdr:to>
    <xdr:cxnSp macro="">
      <xdr:nvCxnSpPr>
        <xdr:cNvPr id="415" name="直線コネクタ 414"/>
        <xdr:cNvCxnSpPr/>
      </xdr:nvCxnSpPr>
      <xdr:spPr>
        <a:xfrm>
          <a:off x="6972300" y="13489215"/>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21920</xdr:rowOff>
    </xdr:from>
    <xdr:to>
      <xdr:col>55</xdr:col>
      <xdr:colOff>50800</xdr:colOff>
      <xdr:row>78</xdr:row>
      <xdr:rowOff>123520</xdr:rowOff>
    </xdr:to>
    <xdr:sp macro="" textlink="">
      <xdr:nvSpPr>
        <xdr:cNvPr id="425" name="楕円 424"/>
        <xdr:cNvSpPr/>
      </xdr:nvSpPr>
      <xdr:spPr>
        <a:xfrm>
          <a:off x="104267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xdr:rowOff>
    </xdr:from>
    <xdr:ext cx="469744" cy="259045"/>
    <xdr:sp macro="" textlink="">
      <xdr:nvSpPr>
        <xdr:cNvPr id="426" name="商工費該当値テキスト"/>
        <xdr:cNvSpPr txBox="1"/>
      </xdr:nvSpPr>
      <xdr:spPr>
        <a:xfrm>
          <a:off x="10528300" y="133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53239</xdr:rowOff>
    </xdr:from>
    <xdr:to>
      <xdr:col>50</xdr:col>
      <xdr:colOff>165100</xdr:colOff>
      <xdr:row>78</xdr:row>
      <xdr:rowOff>154839</xdr:rowOff>
    </xdr:to>
    <xdr:sp macro="" textlink="">
      <xdr:nvSpPr>
        <xdr:cNvPr id="427" name="楕円 426"/>
        <xdr:cNvSpPr/>
      </xdr:nvSpPr>
      <xdr:spPr>
        <a:xfrm>
          <a:off x="9588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145966</xdr:rowOff>
    </xdr:from>
    <xdr:ext cx="469744" cy="259045"/>
    <xdr:sp macro="" textlink="">
      <xdr:nvSpPr>
        <xdr:cNvPr id="428" name="テキスト ボックス 427"/>
        <xdr:cNvSpPr txBox="1"/>
      </xdr:nvSpPr>
      <xdr:spPr>
        <a:xfrm>
          <a:off x="9404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24206</xdr:rowOff>
    </xdr:from>
    <xdr:to>
      <xdr:col>46</xdr:col>
      <xdr:colOff>38100</xdr:colOff>
      <xdr:row>78</xdr:row>
      <xdr:rowOff>125806</xdr:rowOff>
    </xdr:to>
    <xdr:sp macro="" textlink="">
      <xdr:nvSpPr>
        <xdr:cNvPr id="429" name="楕円 428"/>
        <xdr:cNvSpPr/>
      </xdr:nvSpPr>
      <xdr:spPr>
        <a:xfrm>
          <a:off x="8699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116933</xdr:rowOff>
    </xdr:from>
    <xdr:ext cx="469744" cy="259045"/>
    <xdr:sp macro="" textlink="">
      <xdr:nvSpPr>
        <xdr:cNvPr id="430" name="テキスト ボックス 429"/>
        <xdr:cNvSpPr txBox="1"/>
      </xdr:nvSpPr>
      <xdr:spPr>
        <a:xfrm>
          <a:off x="8515428"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75527</xdr:rowOff>
    </xdr:from>
    <xdr:to>
      <xdr:col>41</xdr:col>
      <xdr:colOff>101600</xdr:colOff>
      <xdr:row>79</xdr:row>
      <xdr:rowOff>5677</xdr:rowOff>
    </xdr:to>
    <xdr:sp macro="" textlink="">
      <xdr:nvSpPr>
        <xdr:cNvPr id="431" name="楕円 430"/>
        <xdr:cNvSpPr/>
      </xdr:nvSpPr>
      <xdr:spPr>
        <a:xfrm>
          <a:off x="7810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168254</xdr:rowOff>
    </xdr:from>
    <xdr:ext cx="469744" cy="259045"/>
    <xdr:sp macro="" textlink="">
      <xdr:nvSpPr>
        <xdr:cNvPr id="432" name="テキスト ボックス 431"/>
        <xdr:cNvSpPr txBox="1"/>
      </xdr:nvSpPr>
      <xdr:spPr>
        <a:xfrm>
          <a:off x="7626428"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65315</xdr:rowOff>
    </xdr:from>
    <xdr:to>
      <xdr:col>36</xdr:col>
      <xdr:colOff>165100</xdr:colOff>
      <xdr:row>78</xdr:row>
      <xdr:rowOff>166915</xdr:rowOff>
    </xdr:to>
    <xdr:sp macro="" textlink="">
      <xdr:nvSpPr>
        <xdr:cNvPr id="433" name="楕円 432"/>
        <xdr:cNvSpPr/>
      </xdr:nvSpPr>
      <xdr:spPr>
        <a:xfrm>
          <a:off x="6921500" y="134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158042</xdr:rowOff>
    </xdr:from>
    <xdr:ext cx="469744" cy="259045"/>
    <xdr:sp macro="" textlink="">
      <xdr:nvSpPr>
        <xdr:cNvPr id="434" name="テキスト ボックス 433"/>
        <xdr:cNvSpPr txBox="1"/>
      </xdr:nvSpPr>
      <xdr:spPr>
        <a:xfrm>
          <a:off x="6737428" y="135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64263</xdr:rowOff>
    </xdr:from>
    <xdr:to>
      <xdr:col>55</xdr:col>
      <xdr:colOff>0</xdr:colOff>
      <xdr:row>97</xdr:row>
      <xdr:rowOff>18886</xdr:rowOff>
    </xdr:to>
    <xdr:cxnSp macro="">
      <xdr:nvCxnSpPr>
        <xdr:cNvPr id="463" name="直線コネクタ 462"/>
        <xdr:cNvCxnSpPr/>
      </xdr:nvCxnSpPr>
      <xdr:spPr>
        <a:xfrm>
          <a:off x="9639300" y="16352013"/>
          <a:ext cx="838200" cy="2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64263</xdr:rowOff>
    </xdr:from>
    <xdr:to>
      <xdr:col>50</xdr:col>
      <xdr:colOff>114300</xdr:colOff>
      <xdr:row>95</xdr:row>
      <xdr:rowOff>76860</xdr:rowOff>
    </xdr:to>
    <xdr:cxnSp macro="">
      <xdr:nvCxnSpPr>
        <xdr:cNvPr id="466" name="直線コネクタ 465"/>
        <xdr:cNvCxnSpPr/>
      </xdr:nvCxnSpPr>
      <xdr:spPr>
        <a:xfrm flipV="1">
          <a:off x="8750300" y="16352013"/>
          <a:ext cx="88900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8" name="テキスト ボックス 467"/>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76860</xdr:rowOff>
    </xdr:from>
    <xdr:to>
      <xdr:col>45</xdr:col>
      <xdr:colOff>177800</xdr:colOff>
      <xdr:row>96</xdr:row>
      <xdr:rowOff>90463</xdr:rowOff>
    </xdr:to>
    <xdr:cxnSp macro="">
      <xdr:nvCxnSpPr>
        <xdr:cNvPr id="469" name="直線コネクタ 468"/>
        <xdr:cNvCxnSpPr/>
      </xdr:nvCxnSpPr>
      <xdr:spPr>
        <a:xfrm flipV="1">
          <a:off x="7861300" y="16364610"/>
          <a:ext cx="889000" cy="18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71" name="テキスト ボックス 470"/>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97383</xdr:rowOff>
    </xdr:from>
    <xdr:to>
      <xdr:col>41</xdr:col>
      <xdr:colOff>50800</xdr:colOff>
      <xdr:row>96</xdr:row>
      <xdr:rowOff>90463</xdr:rowOff>
    </xdr:to>
    <xdr:cxnSp macro="">
      <xdr:nvCxnSpPr>
        <xdr:cNvPr id="472" name="直線コネクタ 471"/>
        <xdr:cNvCxnSpPr/>
      </xdr:nvCxnSpPr>
      <xdr:spPr>
        <a:xfrm>
          <a:off x="6972300" y="16385133"/>
          <a:ext cx="889000" cy="1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6" name="テキスト ボックス 475"/>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139536</xdr:rowOff>
    </xdr:from>
    <xdr:to>
      <xdr:col>55</xdr:col>
      <xdr:colOff>50800</xdr:colOff>
      <xdr:row>97</xdr:row>
      <xdr:rowOff>69686</xdr:rowOff>
    </xdr:to>
    <xdr:sp macro="" textlink="">
      <xdr:nvSpPr>
        <xdr:cNvPr id="482" name="楕円 481"/>
        <xdr:cNvSpPr/>
      </xdr:nvSpPr>
      <xdr:spPr>
        <a:xfrm>
          <a:off x="10426700" y="165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117963</xdr:rowOff>
    </xdr:from>
    <xdr:ext cx="534377" cy="259045"/>
    <xdr:sp macro="" textlink="">
      <xdr:nvSpPr>
        <xdr:cNvPr id="483" name="土木費該当値テキスト"/>
        <xdr:cNvSpPr txBox="1"/>
      </xdr:nvSpPr>
      <xdr:spPr>
        <a:xfrm>
          <a:off x="10528300" y="165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13463</xdr:rowOff>
    </xdr:from>
    <xdr:to>
      <xdr:col>50</xdr:col>
      <xdr:colOff>165100</xdr:colOff>
      <xdr:row>95</xdr:row>
      <xdr:rowOff>115063</xdr:rowOff>
    </xdr:to>
    <xdr:sp macro="" textlink="">
      <xdr:nvSpPr>
        <xdr:cNvPr id="484" name="楕円 483"/>
        <xdr:cNvSpPr/>
      </xdr:nvSpPr>
      <xdr:spPr>
        <a:xfrm>
          <a:off x="9588500" y="16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131590</xdr:rowOff>
    </xdr:from>
    <xdr:ext cx="534377" cy="259045"/>
    <xdr:sp macro="" textlink="">
      <xdr:nvSpPr>
        <xdr:cNvPr id="485" name="テキスト ボックス 484"/>
        <xdr:cNvSpPr txBox="1"/>
      </xdr:nvSpPr>
      <xdr:spPr>
        <a:xfrm>
          <a:off x="9372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26060</xdr:rowOff>
    </xdr:from>
    <xdr:to>
      <xdr:col>46</xdr:col>
      <xdr:colOff>38100</xdr:colOff>
      <xdr:row>95</xdr:row>
      <xdr:rowOff>127660</xdr:rowOff>
    </xdr:to>
    <xdr:sp macro="" textlink="">
      <xdr:nvSpPr>
        <xdr:cNvPr id="486" name="楕円 485"/>
        <xdr:cNvSpPr/>
      </xdr:nvSpPr>
      <xdr:spPr>
        <a:xfrm>
          <a:off x="8699500" y="163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144187</xdr:rowOff>
    </xdr:from>
    <xdr:ext cx="534377" cy="259045"/>
    <xdr:sp macro="" textlink="">
      <xdr:nvSpPr>
        <xdr:cNvPr id="487" name="テキスト ボックス 486"/>
        <xdr:cNvSpPr txBox="1"/>
      </xdr:nvSpPr>
      <xdr:spPr>
        <a:xfrm>
          <a:off x="8483111" y="160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39663</xdr:rowOff>
    </xdr:from>
    <xdr:to>
      <xdr:col>41</xdr:col>
      <xdr:colOff>101600</xdr:colOff>
      <xdr:row>96</xdr:row>
      <xdr:rowOff>141263</xdr:rowOff>
    </xdr:to>
    <xdr:sp macro="" textlink="">
      <xdr:nvSpPr>
        <xdr:cNvPr id="488" name="楕円 487"/>
        <xdr:cNvSpPr/>
      </xdr:nvSpPr>
      <xdr:spPr>
        <a:xfrm>
          <a:off x="7810500" y="164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132390</xdr:rowOff>
    </xdr:from>
    <xdr:ext cx="534377" cy="259045"/>
    <xdr:sp macro="" textlink="">
      <xdr:nvSpPr>
        <xdr:cNvPr id="489" name="テキスト ボックス 488"/>
        <xdr:cNvSpPr txBox="1"/>
      </xdr:nvSpPr>
      <xdr:spPr>
        <a:xfrm>
          <a:off x="7594111" y="165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46583</xdr:rowOff>
    </xdr:from>
    <xdr:to>
      <xdr:col>36</xdr:col>
      <xdr:colOff>165100</xdr:colOff>
      <xdr:row>95</xdr:row>
      <xdr:rowOff>148183</xdr:rowOff>
    </xdr:to>
    <xdr:sp macro="" textlink="">
      <xdr:nvSpPr>
        <xdr:cNvPr id="490" name="楕円 489"/>
        <xdr:cNvSpPr/>
      </xdr:nvSpPr>
      <xdr:spPr>
        <a:xfrm>
          <a:off x="6921500" y="163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164710</xdr:rowOff>
    </xdr:from>
    <xdr:ext cx="534377" cy="259045"/>
    <xdr:sp macro="" textlink="">
      <xdr:nvSpPr>
        <xdr:cNvPr id="491" name="テキスト ボックス 490"/>
        <xdr:cNvSpPr txBox="1"/>
      </xdr:nvSpPr>
      <xdr:spPr>
        <a:xfrm>
          <a:off x="6705111" y="161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100577</xdr:rowOff>
    </xdr:from>
    <xdr:to>
      <xdr:col>85</xdr:col>
      <xdr:colOff>127000</xdr:colOff>
      <xdr:row>38</xdr:row>
      <xdr:rowOff>156780</xdr:rowOff>
    </xdr:to>
    <xdr:cxnSp macro="">
      <xdr:nvCxnSpPr>
        <xdr:cNvPr id="523" name="直線コネクタ 522"/>
        <xdr:cNvCxnSpPr/>
      </xdr:nvCxnSpPr>
      <xdr:spPr>
        <a:xfrm flipV="1">
          <a:off x="15481300" y="6615677"/>
          <a:ext cx="8382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104267</xdr:rowOff>
    </xdr:from>
    <xdr:to>
      <xdr:col>81</xdr:col>
      <xdr:colOff>50800</xdr:colOff>
      <xdr:row>38</xdr:row>
      <xdr:rowOff>156780</xdr:rowOff>
    </xdr:to>
    <xdr:cxnSp macro="">
      <xdr:nvCxnSpPr>
        <xdr:cNvPr id="526" name="直線コネクタ 525"/>
        <xdr:cNvCxnSpPr/>
      </xdr:nvCxnSpPr>
      <xdr:spPr>
        <a:xfrm>
          <a:off x="14592300" y="6619367"/>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104267</xdr:rowOff>
    </xdr:from>
    <xdr:to>
      <xdr:col>76</xdr:col>
      <xdr:colOff>114300</xdr:colOff>
      <xdr:row>39</xdr:row>
      <xdr:rowOff>3520</xdr:rowOff>
    </xdr:to>
    <xdr:cxnSp macro="">
      <xdr:nvCxnSpPr>
        <xdr:cNvPr id="529" name="直線コネクタ 528"/>
        <xdr:cNvCxnSpPr/>
      </xdr:nvCxnSpPr>
      <xdr:spPr>
        <a:xfrm flipV="1">
          <a:off x="13703300" y="6619367"/>
          <a:ext cx="8890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31" name="テキスト ボックス 530"/>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68279</xdr:rowOff>
    </xdr:from>
    <xdr:to>
      <xdr:col>71</xdr:col>
      <xdr:colOff>177800</xdr:colOff>
      <xdr:row>39</xdr:row>
      <xdr:rowOff>3520</xdr:rowOff>
    </xdr:to>
    <xdr:cxnSp macro="">
      <xdr:nvCxnSpPr>
        <xdr:cNvPr id="532" name="直線コネクタ 531"/>
        <xdr:cNvCxnSpPr/>
      </xdr:nvCxnSpPr>
      <xdr:spPr>
        <a:xfrm>
          <a:off x="12814300" y="6240479"/>
          <a:ext cx="889000" cy="44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6" name="テキスト ボックス 535"/>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49777</xdr:rowOff>
    </xdr:from>
    <xdr:to>
      <xdr:col>85</xdr:col>
      <xdr:colOff>177800</xdr:colOff>
      <xdr:row>38</xdr:row>
      <xdr:rowOff>151377</xdr:rowOff>
    </xdr:to>
    <xdr:sp macro="" textlink="">
      <xdr:nvSpPr>
        <xdr:cNvPr id="542" name="楕円 541"/>
        <xdr:cNvSpPr/>
      </xdr:nvSpPr>
      <xdr:spPr>
        <a:xfrm>
          <a:off x="16268700" y="65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28204</xdr:rowOff>
    </xdr:from>
    <xdr:ext cx="534377" cy="259045"/>
    <xdr:sp macro="" textlink="">
      <xdr:nvSpPr>
        <xdr:cNvPr id="543" name="消防費該当値テキスト"/>
        <xdr:cNvSpPr txBox="1"/>
      </xdr:nvSpPr>
      <xdr:spPr>
        <a:xfrm>
          <a:off x="16370300" y="6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105980</xdr:rowOff>
    </xdr:from>
    <xdr:to>
      <xdr:col>81</xdr:col>
      <xdr:colOff>101600</xdr:colOff>
      <xdr:row>39</xdr:row>
      <xdr:rowOff>36130</xdr:rowOff>
    </xdr:to>
    <xdr:sp macro="" textlink="">
      <xdr:nvSpPr>
        <xdr:cNvPr id="544" name="楕円 543"/>
        <xdr:cNvSpPr/>
      </xdr:nvSpPr>
      <xdr:spPr>
        <a:xfrm>
          <a:off x="15430500" y="66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27257</xdr:rowOff>
    </xdr:from>
    <xdr:ext cx="534377" cy="259045"/>
    <xdr:sp macro="" textlink="">
      <xdr:nvSpPr>
        <xdr:cNvPr id="545" name="テキスト ボックス 544"/>
        <xdr:cNvSpPr txBox="1"/>
      </xdr:nvSpPr>
      <xdr:spPr>
        <a:xfrm>
          <a:off x="15214111" y="67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53467</xdr:rowOff>
    </xdr:from>
    <xdr:to>
      <xdr:col>76</xdr:col>
      <xdr:colOff>165100</xdr:colOff>
      <xdr:row>38</xdr:row>
      <xdr:rowOff>155067</xdr:rowOff>
    </xdr:to>
    <xdr:sp macro="" textlink="">
      <xdr:nvSpPr>
        <xdr:cNvPr id="546" name="楕円 545"/>
        <xdr:cNvSpPr/>
      </xdr:nvSpPr>
      <xdr:spPr>
        <a:xfrm>
          <a:off x="14541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146194</xdr:rowOff>
    </xdr:from>
    <xdr:ext cx="534377" cy="259045"/>
    <xdr:sp macro="" textlink="">
      <xdr:nvSpPr>
        <xdr:cNvPr id="547" name="テキスト ボックス 546"/>
        <xdr:cNvSpPr txBox="1"/>
      </xdr:nvSpPr>
      <xdr:spPr>
        <a:xfrm>
          <a:off x="14325111" y="66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124170</xdr:rowOff>
    </xdr:from>
    <xdr:to>
      <xdr:col>72</xdr:col>
      <xdr:colOff>38100</xdr:colOff>
      <xdr:row>39</xdr:row>
      <xdr:rowOff>54320</xdr:rowOff>
    </xdr:to>
    <xdr:sp macro="" textlink="">
      <xdr:nvSpPr>
        <xdr:cNvPr id="548" name="楕円 547"/>
        <xdr:cNvSpPr/>
      </xdr:nvSpPr>
      <xdr:spPr>
        <a:xfrm>
          <a:off x="13652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45447</xdr:rowOff>
    </xdr:from>
    <xdr:ext cx="534377" cy="259045"/>
    <xdr:sp macro="" textlink="">
      <xdr:nvSpPr>
        <xdr:cNvPr id="549" name="テキスト ボックス 548"/>
        <xdr:cNvSpPr txBox="1"/>
      </xdr:nvSpPr>
      <xdr:spPr>
        <a:xfrm>
          <a:off x="13436111" y="67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17479</xdr:rowOff>
    </xdr:from>
    <xdr:to>
      <xdr:col>67</xdr:col>
      <xdr:colOff>101600</xdr:colOff>
      <xdr:row>36</xdr:row>
      <xdr:rowOff>119079</xdr:rowOff>
    </xdr:to>
    <xdr:sp macro="" textlink="">
      <xdr:nvSpPr>
        <xdr:cNvPr id="550" name="楕円 549"/>
        <xdr:cNvSpPr/>
      </xdr:nvSpPr>
      <xdr:spPr>
        <a:xfrm>
          <a:off x="12763500" y="61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135606</xdr:rowOff>
    </xdr:from>
    <xdr:ext cx="534377" cy="259045"/>
    <xdr:sp macro="" textlink="">
      <xdr:nvSpPr>
        <xdr:cNvPr id="551" name="テキスト ボックス 550"/>
        <xdr:cNvSpPr txBox="1"/>
      </xdr:nvSpPr>
      <xdr:spPr>
        <a:xfrm>
          <a:off x="12547111" y="59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91596</xdr:rowOff>
    </xdr:from>
    <xdr:to>
      <xdr:col>85</xdr:col>
      <xdr:colOff>127000</xdr:colOff>
      <xdr:row>56</xdr:row>
      <xdr:rowOff>137855</xdr:rowOff>
    </xdr:to>
    <xdr:cxnSp macro="">
      <xdr:nvCxnSpPr>
        <xdr:cNvPr id="583" name="直線コネクタ 582"/>
        <xdr:cNvCxnSpPr/>
      </xdr:nvCxnSpPr>
      <xdr:spPr>
        <a:xfrm flipV="1">
          <a:off x="15481300" y="9349896"/>
          <a:ext cx="838200" cy="38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4"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102308</xdr:rowOff>
    </xdr:from>
    <xdr:to>
      <xdr:col>81</xdr:col>
      <xdr:colOff>50800</xdr:colOff>
      <xdr:row>56</xdr:row>
      <xdr:rowOff>137855</xdr:rowOff>
    </xdr:to>
    <xdr:cxnSp macro="">
      <xdr:nvCxnSpPr>
        <xdr:cNvPr id="586" name="直線コネクタ 585"/>
        <xdr:cNvCxnSpPr/>
      </xdr:nvCxnSpPr>
      <xdr:spPr>
        <a:xfrm>
          <a:off x="14592300" y="9703508"/>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8" name="テキスト ボックス 587"/>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102308</xdr:rowOff>
    </xdr:from>
    <xdr:to>
      <xdr:col>76</xdr:col>
      <xdr:colOff>114300</xdr:colOff>
      <xdr:row>57</xdr:row>
      <xdr:rowOff>287</xdr:rowOff>
    </xdr:to>
    <xdr:cxnSp macro="">
      <xdr:nvCxnSpPr>
        <xdr:cNvPr id="589" name="直線コネクタ 588"/>
        <xdr:cNvCxnSpPr/>
      </xdr:nvCxnSpPr>
      <xdr:spPr>
        <a:xfrm flipV="1">
          <a:off x="13703300" y="9703508"/>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91" name="テキスト ボックス 590"/>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287</xdr:rowOff>
    </xdr:from>
    <xdr:to>
      <xdr:col>71</xdr:col>
      <xdr:colOff>177800</xdr:colOff>
      <xdr:row>57</xdr:row>
      <xdr:rowOff>86992</xdr:rowOff>
    </xdr:to>
    <xdr:cxnSp macro="">
      <xdr:nvCxnSpPr>
        <xdr:cNvPr id="592" name="直線コネクタ 591"/>
        <xdr:cNvCxnSpPr/>
      </xdr:nvCxnSpPr>
      <xdr:spPr>
        <a:xfrm flipV="1">
          <a:off x="12814300" y="9772937"/>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4" name="テキスト ボックス 593"/>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40796</xdr:rowOff>
    </xdr:from>
    <xdr:to>
      <xdr:col>85</xdr:col>
      <xdr:colOff>177800</xdr:colOff>
      <xdr:row>54</xdr:row>
      <xdr:rowOff>142396</xdr:rowOff>
    </xdr:to>
    <xdr:sp macro="" textlink="">
      <xdr:nvSpPr>
        <xdr:cNvPr id="602" name="楕円 601"/>
        <xdr:cNvSpPr/>
      </xdr:nvSpPr>
      <xdr:spPr>
        <a:xfrm>
          <a:off x="16268700" y="92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63673</xdr:rowOff>
    </xdr:from>
    <xdr:ext cx="534377" cy="259045"/>
    <xdr:sp macro="" textlink="">
      <xdr:nvSpPr>
        <xdr:cNvPr id="603" name="教育費該当値テキスト"/>
        <xdr:cNvSpPr txBox="1"/>
      </xdr:nvSpPr>
      <xdr:spPr>
        <a:xfrm>
          <a:off x="16370300" y="915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87055</xdr:rowOff>
    </xdr:from>
    <xdr:to>
      <xdr:col>81</xdr:col>
      <xdr:colOff>101600</xdr:colOff>
      <xdr:row>57</xdr:row>
      <xdr:rowOff>17205</xdr:rowOff>
    </xdr:to>
    <xdr:sp macro="" textlink="">
      <xdr:nvSpPr>
        <xdr:cNvPr id="604" name="楕円 603"/>
        <xdr:cNvSpPr/>
      </xdr:nvSpPr>
      <xdr:spPr>
        <a:xfrm>
          <a:off x="15430500" y="9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33732</xdr:rowOff>
    </xdr:from>
    <xdr:ext cx="534377" cy="259045"/>
    <xdr:sp macro="" textlink="">
      <xdr:nvSpPr>
        <xdr:cNvPr id="605" name="テキスト ボックス 604"/>
        <xdr:cNvSpPr txBox="1"/>
      </xdr:nvSpPr>
      <xdr:spPr>
        <a:xfrm>
          <a:off x="15214111" y="94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51508</xdr:rowOff>
    </xdr:from>
    <xdr:to>
      <xdr:col>76</xdr:col>
      <xdr:colOff>165100</xdr:colOff>
      <xdr:row>56</xdr:row>
      <xdr:rowOff>153108</xdr:rowOff>
    </xdr:to>
    <xdr:sp macro="" textlink="">
      <xdr:nvSpPr>
        <xdr:cNvPr id="606" name="楕円 605"/>
        <xdr:cNvSpPr/>
      </xdr:nvSpPr>
      <xdr:spPr>
        <a:xfrm>
          <a:off x="14541500" y="96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169635</xdr:rowOff>
    </xdr:from>
    <xdr:ext cx="534377" cy="259045"/>
    <xdr:sp macro="" textlink="">
      <xdr:nvSpPr>
        <xdr:cNvPr id="607" name="テキスト ボックス 606"/>
        <xdr:cNvSpPr txBox="1"/>
      </xdr:nvSpPr>
      <xdr:spPr>
        <a:xfrm>
          <a:off x="14325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120937</xdr:rowOff>
    </xdr:from>
    <xdr:to>
      <xdr:col>72</xdr:col>
      <xdr:colOff>38100</xdr:colOff>
      <xdr:row>57</xdr:row>
      <xdr:rowOff>51087</xdr:rowOff>
    </xdr:to>
    <xdr:sp macro="" textlink="">
      <xdr:nvSpPr>
        <xdr:cNvPr id="608" name="楕円 607"/>
        <xdr:cNvSpPr/>
      </xdr:nvSpPr>
      <xdr:spPr>
        <a:xfrm>
          <a:off x="13652500" y="97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67614</xdr:rowOff>
    </xdr:from>
    <xdr:ext cx="534377" cy="259045"/>
    <xdr:sp macro="" textlink="">
      <xdr:nvSpPr>
        <xdr:cNvPr id="609" name="テキスト ボックス 608"/>
        <xdr:cNvSpPr txBox="1"/>
      </xdr:nvSpPr>
      <xdr:spPr>
        <a:xfrm>
          <a:off x="13436111" y="94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36192</xdr:rowOff>
    </xdr:from>
    <xdr:to>
      <xdr:col>67</xdr:col>
      <xdr:colOff>101600</xdr:colOff>
      <xdr:row>57</xdr:row>
      <xdr:rowOff>137792</xdr:rowOff>
    </xdr:to>
    <xdr:sp macro="" textlink="">
      <xdr:nvSpPr>
        <xdr:cNvPr id="610" name="楕円 609"/>
        <xdr:cNvSpPr/>
      </xdr:nvSpPr>
      <xdr:spPr>
        <a:xfrm>
          <a:off x="12763500" y="9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128919</xdr:rowOff>
    </xdr:from>
    <xdr:ext cx="534377" cy="259045"/>
    <xdr:sp macro="" textlink="">
      <xdr:nvSpPr>
        <xdr:cNvPr id="611" name="テキスト ボックス 610"/>
        <xdr:cNvSpPr txBox="1"/>
      </xdr:nvSpPr>
      <xdr:spPr>
        <a:xfrm>
          <a:off x="12547111" y="99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136243</xdr:rowOff>
    </xdr:from>
    <xdr:to>
      <xdr:col>85</xdr:col>
      <xdr:colOff>127000</xdr:colOff>
      <xdr:row>78</xdr:row>
      <xdr:rowOff>138264</xdr:rowOff>
    </xdr:to>
    <xdr:cxnSp macro="">
      <xdr:nvCxnSpPr>
        <xdr:cNvPr id="638" name="直線コネクタ 637"/>
        <xdr:cNvCxnSpPr/>
      </xdr:nvCxnSpPr>
      <xdr:spPr>
        <a:xfrm flipV="1">
          <a:off x="15481300" y="13509343"/>
          <a:ext cx="8382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136829</xdr:rowOff>
    </xdr:from>
    <xdr:to>
      <xdr:col>81</xdr:col>
      <xdr:colOff>50800</xdr:colOff>
      <xdr:row>78</xdr:row>
      <xdr:rowOff>138264</xdr:rowOff>
    </xdr:to>
    <xdr:cxnSp macro="">
      <xdr:nvCxnSpPr>
        <xdr:cNvPr id="641" name="直線コネクタ 640"/>
        <xdr:cNvCxnSpPr/>
      </xdr:nvCxnSpPr>
      <xdr:spPr>
        <a:xfrm>
          <a:off x="14592300" y="13509929"/>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8556</xdr:rowOff>
    </xdr:from>
    <xdr:to>
      <xdr:col>76</xdr:col>
      <xdr:colOff>114300</xdr:colOff>
      <xdr:row>78</xdr:row>
      <xdr:rowOff>136829</xdr:rowOff>
    </xdr:to>
    <xdr:cxnSp macro="">
      <xdr:nvCxnSpPr>
        <xdr:cNvPr id="644" name="直線コネクタ 643"/>
        <xdr:cNvCxnSpPr/>
      </xdr:nvCxnSpPr>
      <xdr:spPr>
        <a:xfrm>
          <a:off x="13703300" y="13381656"/>
          <a:ext cx="889000" cy="12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8556</xdr:rowOff>
    </xdr:from>
    <xdr:to>
      <xdr:col>71</xdr:col>
      <xdr:colOff>177800</xdr:colOff>
      <xdr:row>78</xdr:row>
      <xdr:rowOff>116401</xdr:rowOff>
    </xdr:to>
    <xdr:cxnSp macro="">
      <xdr:nvCxnSpPr>
        <xdr:cNvPr id="647" name="直線コネクタ 646"/>
        <xdr:cNvCxnSpPr/>
      </xdr:nvCxnSpPr>
      <xdr:spPr>
        <a:xfrm flipV="1">
          <a:off x="12814300" y="13381656"/>
          <a:ext cx="889000" cy="10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9" name="テキスト ボックス 648"/>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51" name="テキスト ボックス 650"/>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85443</xdr:rowOff>
    </xdr:from>
    <xdr:to>
      <xdr:col>85</xdr:col>
      <xdr:colOff>177800</xdr:colOff>
      <xdr:row>79</xdr:row>
      <xdr:rowOff>15593</xdr:rowOff>
    </xdr:to>
    <xdr:sp macro="" textlink="">
      <xdr:nvSpPr>
        <xdr:cNvPr id="657" name="楕円 656"/>
        <xdr:cNvSpPr/>
      </xdr:nvSpPr>
      <xdr:spPr>
        <a:xfrm>
          <a:off x="16268700" y="134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78565" cy="259045"/>
    <xdr:sp macro="" textlink="">
      <xdr:nvSpPr>
        <xdr:cNvPr id="658" name="災害復旧費該当値テキスト"/>
        <xdr:cNvSpPr txBox="1"/>
      </xdr:nvSpPr>
      <xdr:spPr>
        <a:xfrm>
          <a:off x="16370300" y="1343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87464</xdr:rowOff>
    </xdr:from>
    <xdr:to>
      <xdr:col>81</xdr:col>
      <xdr:colOff>101600</xdr:colOff>
      <xdr:row>79</xdr:row>
      <xdr:rowOff>17614</xdr:rowOff>
    </xdr:to>
    <xdr:sp macro="" textlink="">
      <xdr:nvSpPr>
        <xdr:cNvPr id="659" name="楕円 658"/>
        <xdr:cNvSpPr/>
      </xdr:nvSpPr>
      <xdr:spPr>
        <a:xfrm>
          <a:off x="15430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8741</xdr:rowOff>
    </xdr:from>
    <xdr:ext cx="378565" cy="259045"/>
    <xdr:sp macro="" textlink="">
      <xdr:nvSpPr>
        <xdr:cNvPr id="660" name="テキスト ボックス 659"/>
        <xdr:cNvSpPr txBox="1"/>
      </xdr:nvSpPr>
      <xdr:spPr>
        <a:xfrm>
          <a:off x="15292017" y="1355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86029</xdr:rowOff>
    </xdr:from>
    <xdr:to>
      <xdr:col>76</xdr:col>
      <xdr:colOff>165100</xdr:colOff>
      <xdr:row>79</xdr:row>
      <xdr:rowOff>16179</xdr:rowOff>
    </xdr:to>
    <xdr:sp macro="" textlink="">
      <xdr:nvSpPr>
        <xdr:cNvPr id="661" name="楕円 660"/>
        <xdr:cNvSpPr/>
      </xdr:nvSpPr>
      <xdr:spPr>
        <a:xfrm>
          <a:off x="14541500" y="134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7306</xdr:rowOff>
    </xdr:from>
    <xdr:ext cx="378565" cy="259045"/>
    <xdr:sp macro="" textlink="">
      <xdr:nvSpPr>
        <xdr:cNvPr id="662" name="テキスト ボックス 661"/>
        <xdr:cNvSpPr txBox="1"/>
      </xdr:nvSpPr>
      <xdr:spPr>
        <a:xfrm>
          <a:off x="14403017" y="1355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129206</xdr:rowOff>
    </xdr:from>
    <xdr:to>
      <xdr:col>72</xdr:col>
      <xdr:colOff>38100</xdr:colOff>
      <xdr:row>78</xdr:row>
      <xdr:rowOff>59356</xdr:rowOff>
    </xdr:to>
    <xdr:sp macro="" textlink="">
      <xdr:nvSpPr>
        <xdr:cNvPr id="663" name="楕円 662"/>
        <xdr:cNvSpPr/>
      </xdr:nvSpPr>
      <xdr:spPr>
        <a:xfrm>
          <a:off x="13652500" y="133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75883</xdr:rowOff>
    </xdr:from>
    <xdr:ext cx="534377" cy="259045"/>
    <xdr:sp macro="" textlink="">
      <xdr:nvSpPr>
        <xdr:cNvPr id="664" name="テキスト ボックス 663"/>
        <xdr:cNvSpPr txBox="1"/>
      </xdr:nvSpPr>
      <xdr:spPr>
        <a:xfrm>
          <a:off x="13436111" y="1310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65601</xdr:rowOff>
    </xdr:from>
    <xdr:to>
      <xdr:col>67</xdr:col>
      <xdr:colOff>101600</xdr:colOff>
      <xdr:row>78</xdr:row>
      <xdr:rowOff>167201</xdr:rowOff>
    </xdr:to>
    <xdr:sp macro="" textlink="">
      <xdr:nvSpPr>
        <xdr:cNvPr id="665" name="楕円 664"/>
        <xdr:cNvSpPr/>
      </xdr:nvSpPr>
      <xdr:spPr>
        <a:xfrm>
          <a:off x="12763500" y="134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12278</xdr:rowOff>
    </xdr:from>
    <xdr:ext cx="469744" cy="259045"/>
    <xdr:sp macro="" textlink="">
      <xdr:nvSpPr>
        <xdr:cNvPr id="666" name="テキスト ボックス 665"/>
        <xdr:cNvSpPr txBox="1"/>
      </xdr:nvSpPr>
      <xdr:spPr>
        <a:xfrm>
          <a:off x="12579428" y="1321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17334</xdr:rowOff>
    </xdr:from>
    <xdr:to>
      <xdr:col>85</xdr:col>
      <xdr:colOff>127000</xdr:colOff>
      <xdr:row>96</xdr:row>
      <xdr:rowOff>38870</xdr:rowOff>
    </xdr:to>
    <xdr:cxnSp macro="">
      <xdr:nvCxnSpPr>
        <xdr:cNvPr id="697" name="直線コネクタ 696"/>
        <xdr:cNvCxnSpPr/>
      </xdr:nvCxnSpPr>
      <xdr:spPr>
        <a:xfrm>
          <a:off x="15481300" y="16476534"/>
          <a:ext cx="8382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8"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17334</xdr:rowOff>
    </xdr:from>
    <xdr:to>
      <xdr:col>81</xdr:col>
      <xdr:colOff>50800</xdr:colOff>
      <xdr:row>96</xdr:row>
      <xdr:rowOff>37500</xdr:rowOff>
    </xdr:to>
    <xdr:cxnSp macro="">
      <xdr:nvCxnSpPr>
        <xdr:cNvPr id="700" name="直線コネクタ 699"/>
        <xdr:cNvCxnSpPr/>
      </xdr:nvCxnSpPr>
      <xdr:spPr>
        <a:xfrm flipV="1">
          <a:off x="14592300" y="16476534"/>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2" name="テキスト ボックス 701"/>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24371</xdr:rowOff>
    </xdr:from>
    <xdr:to>
      <xdr:col>76</xdr:col>
      <xdr:colOff>114300</xdr:colOff>
      <xdr:row>96</xdr:row>
      <xdr:rowOff>37500</xdr:rowOff>
    </xdr:to>
    <xdr:cxnSp macro="">
      <xdr:nvCxnSpPr>
        <xdr:cNvPr id="703" name="直線コネクタ 702"/>
        <xdr:cNvCxnSpPr/>
      </xdr:nvCxnSpPr>
      <xdr:spPr>
        <a:xfrm>
          <a:off x="13703300" y="16483571"/>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5" name="テキスト ボックス 704"/>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24371</xdr:rowOff>
    </xdr:from>
    <xdr:to>
      <xdr:col>71</xdr:col>
      <xdr:colOff>177800</xdr:colOff>
      <xdr:row>96</xdr:row>
      <xdr:rowOff>32993</xdr:rowOff>
    </xdr:to>
    <xdr:cxnSp macro="">
      <xdr:nvCxnSpPr>
        <xdr:cNvPr id="706" name="直線コネクタ 705"/>
        <xdr:cNvCxnSpPr/>
      </xdr:nvCxnSpPr>
      <xdr:spPr>
        <a:xfrm flipV="1">
          <a:off x="12814300" y="1648357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8" name="テキスト ボックス 707"/>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10" name="テキスト ボックス 709"/>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159520</xdr:rowOff>
    </xdr:from>
    <xdr:to>
      <xdr:col>85</xdr:col>
      <xdr:colOff>177800</xdr:colOff>
      <xdr:row>96</xdr:row>
      <xdr:rowOff>89670</xdr:rowOff>
    </xdr:to>
    <xdr:sp macro="" textlink="">
      <xdr:nvSpPr>
        <xdr:cNvPr id="716" name="楕円 715"/>
        <xdr:cNvSpPr/>
      </xdr:nvSpPr>
      <xdr:spPr>
        <a:xfrm>
          <a:off x="16268700" y="16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10947</xdr:rowOff>
    </xdr:from>
    <xdr:ext cx="534377" cy="259045"/>
    <xdr:sp macro="" textlink="">
      <xdr:nvSpPr>
        <xdr:cNvPr id="717" name="公債費該当値テキスト"/>
        <xdr:cNvSpPr txBox="1"/>
      </xdr:nvSpPr>
      <xdr:spPr>
        <a:xfrm>
          <a:off x="16370300" y="162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137984</xdr:rowOff>
    </xdr:from>
    <xdr:to>
      <xdr:col>81</xdr:col>
      <xdr:colOff>101600</xdr:colOff>
      <xdr:row>96</xdr:row>
      <xdr:rowOff>68134</xdr:rowOff>
    </xdr:to>
    <xdr:sp macro="" textlink="">
      <xdr:nvSpPr>
        <xdr:cNvPr id="718" name="楕円 717"/>
        <xdr:cNvSpPr/>
      </xdr:nvSpPr>
      <xdr:spPr>
        <a:xfrm>
          <a:off x="15430500" y="164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84661</xdr:rowOff>
    </xdr:from>
    <xdr:ext cx="534377" cy="259045"/>
    <xdr:sp macro="" textlink="">
      <xdr:nvSpPr>
        <xdr:cNvPr id="719" name="テキスト ボックス 718"/>
        <xdr:cNvSpPr txBox="1"/>
      </xdr:nvSpPr>
      <xdr:spPr>
        <a:xfrm>
          <a:off x="15214111" y="162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158150</xdr:rowOff>
    </xdr:from>
    <xdr:to>
      <xdr:col>76</xdr:col>
      <xdr:colOff>165100</xdr:colOff>
      <xdr:row>96</xdr:row>
      <xdr:rowOff>88300</xdr:rowOff>
    </xdr:to>
    <xdr:sp macro="" textlink="">
      <xdr:nvSpPr>
        <xdr:cNvPr id="720" name="楕円 719"/>
        <xdr:cNvSpPr/>
      </xdr:nvSpPr>
      <xdr:spPr>
        <a:xfrm>
          <a:off x="14541500" y="16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104827</xdr:rowOff>
    </xdr:from>
    <xdr:ext cx="534377" cy="259045"/>
    <xdr:sp macro="" textlink="">
      <xdr:nvSpPr>
        <xdr:cNvPr id="721" name="テキスト ボックス 720"/>
        <xdr:cNvSpPr txBox="1"/>
      </xdr:nvSpPr>
      <xdr:spPr>
        <a:xfrm>
          <a:off x="14325111" y="162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145021</xdr:rowOff>
    </xdr:from>
    <xdr:to>
      <xdr:col>72</xdr:col>
      <xdr:colOff>38100</xdr:colOff>
      <xdr:row>96</xdr:row>
      <xdr:rowOff>75171</xdr:rowOff>
    </xdr:to>
    <xdr:sp macro="" textlink="">
      <xdr:nvSpPr>
        <xdr:cNvPr id="722" name="楕円 721"/>
        <xdr:cNvSpPr/>
      </xdr:nvSpPr>
      <xdr:spPr>
        <a:xfrm>
          <a:off x="13652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91698</xdr:rowOff>
    </xdr:from>
    <xdr:ext cx="534377" cy="259045"/>
    <xdr:sp macro="" textlink="">
      <xdr:nvSpPr>
        <xdr:cNvPr id="723" name="テキスト ボックス 722"/>
        <xdr:cNvSpPr txBox="1"/>
      </xdr:nvSpPr>
      <xdr:spPr>
        <a:xfrm>
          <a:off x="13436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153643</xdr:rowOff>
    </xdr:from>
    <xdr:to>
      <xdr:col>67</xdr:col>
      <xdr:colOff>101600</xdr:colOff>
      <xdr:row>96</xdr:row>
      <xdr:rowOff>83793</xdr:rowOff>
    </xdr:to>
    <xdr:sp macro="" textlink="">
      <xdr:nvSpPr>
        <xdr:cNvPr id="724" name="楕円 723"/>
        <xdr:cNvSpPr/>
      </xdr:nvSpPr>
      <xdr:spPr>
        <a:xfrm>
          <a:off x="12763500" y="164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100320</xdr:rowOff>
    </xdr:from>
    <xdr:ext cx="534377" cy="259045"/>
    <xdr:sp macro="" textlink="">
      <xdr:nvSpPr>
        <xdr:cNvPr id="725" name="テキスト ボックス 724"/>
        <xdr:cNvSpPr txBox="1"/>
      </xdr:nvSpPr>
      <xdr:spPr>
        <a:xfrm>
          <a:off x="12547111" y="162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　農林水産業費は、住民一人当たり</a:t>
          </a:r>
          <a:r>
            <a:rPr kumimoji="1" lang="ja-JP" altLang="en-US" sz="1300">
              <a:solidFill>
                <a:schemeClr val="dk1"/>
              </a:solidFill>
              <a:effectLst/>
              <a:latin typeface="ＭＳ Ｐゴシック" pitchFamily="50" charset="-128"/>
              <a:ea typeface="ＭＳ Ｐゴシック" pitchFamily="50" charset="-128"/>
              <a:cs typeface="+mn-cs"/>
            </a:rPr>
            <a:t>４７，８５６</a:t>
          </a:r>
          <a:r>
            <a:rPr kumimoji="1" lang="ja-JP" altLang="ja-JP" sz="1300">
              <a:solidFill>
                <a:schemeClr val="dk1"/>
              </a:solidFill>
              <a:effectLst/>
              <a:latin typeface="ＭＳ Ｐゴシック" pitchFamily="50" charset="-128"/>
              <a:ea typeface="ＭＳ Ｐゴシック" pitchFamily="50" charset="-128"/>
              <a:cs typeface="+mn-cs"/>
            </a:rPr>
            <a:t>円となっており、全国平均、宮城県平均及び類似団体平均を大幅に上回っている。主な要因としては、復興事業として整備を進めている防潮堤整備事業や水門整備事業の実施により増加したものであり、今後、復興事業の完了により年々減少するもの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民生費は、住民一人当たり</a:t>
          </a:r>
          <a:r>
            <a:rPr kumimoji="1" lang="ja-JP" altLang="en-US" sz="1300">
              <a:solidFill>
                <a:schemeClr val="dk1"/>
              </a:solidFill>
              <a:effectLst/>
              <a:latin typeface="ＭＳ Ｐゴシック" pitchFamily="50" charset="-128"/>
              <a:ea typeface="ＭＳ Ｐゴシック" pitchFamily="50" charset="-128"/>
              <a:cs typeface="+mn-cs"/>
            </a:rPr>
            <a:t>１０２，１５０</a:t>
          </a:r>
          <a:r>
            <a:rPr kumimoji="1" lang="ja-JP" altLang="ja-JP" sz="1300">
              <a:solidFill>
                <a:schemeClr val="dk1"/>
              </a:solidFill>
              <a:effectLst/>
              <a:latin typeface="ＭＳ Ｐゴシック" pitchFamily="50" charset="-128"/>
              <a:ea typeface="ＭＳ Ｐゴシック" pitchFamily="50" charset="-128"/>
              <a:cs typeface="+mn-cs"/>
            </a:rPr>
            <a:t>円となっており、全国平均、宮城県平均及び類似団体平均を下回っている。主な要因としては、近年の大規模団地開発等による若い世代の転入により、他団体と比較して高齢者人口は少ない状況であるが、本町にも高齢化の波が押し寄せており、平成２６年度以降増加傾向にあることから、今後も増加する見込み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土木費は、住民一人当たり</a:t>
          </a:r>
          <a:r>
            <a:rPr kumimoji="1" lang="ja-JP" altLang="en-US" sz="1300">
              <a:solidFill>
                <a:schemeClr val="dk1"/>
              </a:solidFill>
              <a:effectLst/>
              <a:latin typeface="ＭＳ Ｐゴシック" pitchFamily="50" charset="-128"/>
              <a:ea typeface="ＭＳ Ｐゴシック" pitchFamily="50" charset="-128"/>
              <a:cs typeface="+mn-cs"/>
            </a:rPr>
            <a:t>２９，０１３</a:t>
          </a:r>
          <a:r>
            <a:rPr kumimoji="1" lang="ja-JP" altLang="ja-JP" sz="1300">
              <a:solidFill>
                <a:schemeClr val="dk1"/>
              </a:solidFill>
              <a:effectLst/>
              <a:latin typeface="ＭＳ Ｐゴシック" pitchFamily="50" charset="-128"/>
              <a:ea typeface="ＭＳ Ｐゴシック" pitchFamily="50" charset="-128"/>
              <a:cs typeface="+mn-cs"/>
            </a:rPr>
            <a:t>円となっており、全国平均を上回っているが、主な要因としては、復興事業として整備を進めている避難道路の整備を実施していることにより増加したものであり、今後、復興事業の完了により年々減少するものであ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財政調整基金残高については、積立金取崩し額の増により減少した。</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実質収支額（実質収支比率）は、</a:t>
          </a:r>
          <a:r>
            <a:rPr kumimoji="1" lang="ja-JP" altLang="en-US" sz="1300">
              <a:solidFill>
                <a:schemeClr val="dk1"/>
              </a:solidFill>
              <a:effectLst/>
              <a:latin typeface="ＭＳ Ｐゴシック" pitchFamily="50" charset="-128"/>
              <a:ea typeface="ＭＳ Ｐゴシック" pitchFamily="50" charset="-128"/>
              <a:cs typeface="+mn-cs"/>
            </a:rPr>
            <a:t>８．６５</a:t>
          </a:r>
          <a:r>
            <a:rPr kumimoji="1" lang="ja-JP" altLang="ja-JP" sz="1300">
              <a:solidFill>
                <a:schemeClr val="dk1"/>
              </a:solidFill>
              <a:effectLst/>
              <a:latin typeface="ＭＳ Ｐゴシック" pitchFamily="50" charset="-128"/>
              <a:ea typeface="ＭＳ Ｐゴシック" pitchFamily="50" charset="-128"/>
              <a:cs typeface="+mn-cs"/>
            </a:rPr>
            <a:t>％で望ましいとされる３～５％の範囲を超えたが、復興事業の繰越事業費に係る繰入金を既収特財としていることが影響したものである。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実質単年度収支については、財政調整基金への積立金の減や積立金取崩し額の増により赤字となった。</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今後も、事務事業の見直し・統廃合などによる歳出合理化等の行財政改革を推進し、財政の健全化を図る。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平成１９年度から全ての会計で赤字は発生しておらず、健全な状態で推移している。今後も引き続き、赤字が発生しないよう健全な財政運営に努める。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15360863</v>
      </c>
      <c r="BO4" s="441"/>
      <c r="BP4" s="441"/>
      <c r="BQ4" s="441"/>
      <c r="BR4" s="441"/>
      <c r="BS4" s="441"/>
      <c r="BT4" s="441"/>
      <c r="BU4" s="442"/>
      <c r="BV4" s="440">
        <v>15253801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8.6</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13498888</v>
      </c>
      <c r="BO5" s="446"/>
      <c r="BP5" s="446"/>
      <c r="BQ5" s="446"/>
      <c r="BR5" s="446"/>
      <c r="BS5" s="446"/>
      <c r="BT5" s="446"/>
      <c r="BU5" s="447"/>
      <c r="BV5" s="445">
        <v>13839120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89.1</v>
      </c>
      <c r="CU5" s="416"/>
      <c r="CV5" s="416"/>
      <c r="CW5" s="416"/>
      <c r="CX5" s="416"/>
      <c r="CY5" s="416"/>
      <c r="CZ5" s="416"/>
      <c r="DA5" s="417"/>
      <c r="DB5" s="415">
        <v>88.9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1861975</v>
      </c>
      <c r="BO6" s="446"/>
      <c r="BP6" s="446"/>
      <c r="BQ6" s="446"/>
      <c r="BR6" s="446"/>
      <c r="BS6" s="446"/>
      <c r="BT6" s="446"/>
      <c r="BU6" s="447"/>
      <c r="BV6" s="445">
        <v>1414681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95.4</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1281803</v>
      </c>
      <c r="BO7" s="446"/>
      <c r="BP7" s="446"/>
      <c r="BQ7" s="446"/>
      <c r="BR7" s="446"/>
      <c r="BS7" s="446"/>
      <c r="BT7" s="446"/>
      <c r="BU7" s="447"/>
      <c r="BV7" s="445">
        <v>1002257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6710288</v>
      </c>
      <c r="CU7" s="446"/>
      <c r="CV7" s="446"/>
      <c r="CW7" s="446"/>
      <c r="CX7" s="446"/>
      <c r="CY7" s="446"/>
      <c r="CZ7" s="446"/>
      <c r="DA7" s="447"/>
      <c r="DB7" s="445">
        <v>6693853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580172</v>
      </c>
      <c r="BO8" s="446"/>
      <c r="BP8" s="446"/>
      <c r="BQ8" s="446"/>
      <c r="BR8" s="446"/>
      <c r="BS8" s="446"/>
      <c r="BT8" s="446"/>
      <c r="BU8" s="447"/>
      <c r="BV8" s="445">
        <v>412424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0.84</v>
      </c>
      <c r="CU8" s="559"/>
      <c r="CV8" s="559"/>
      <c r="CW8" s="559"/>
      <c r="CX8" s="559"/>
      <c r="CY8" s="559"/>
      <c r="CZ8" s="559"/>
      <c r="DA8" s="560"/>
      <c r="DB8" s="558">
        <v>0.84</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35835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167748</v>
      </c>
      <c r="BO9" s="446"/>
      <c r="BP9" s="446"/>
      <c r="BQ9" s="446"/>
      <c r="BR9" s="446"/>
      <c r="BS9" s="446"/>
      <c r="BT9" s="446"/>
      <c r="BU9" s="447"/>
      <c r="BV9" s="445">
        <v>-79520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14.7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33994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88</v>
      </c>
      <c r="AV10" s="503"/>
      <c r="AW10" s="503"/>
      <c r="AX10" s="503"/>
      <c r="AY10" s="425" t="s">
        <v>112</v>
      </c>
      <c r="AZ10" s="426"/>
      <c r="BA10" s="426"/>
      <c r="BB10" s="426"/>
      <c r="BC10" s="426"/>
      <c r="BD10" s="426"/>
      <c r="BE10" s="426"/>
      <c r="BF10" s="426"/>
      <c r="BG10" s="426"/>
      <c r="BH10" s="426"/>
      <c r="BI10" s="426"/>
      <c r="BJ10" s="426"/>
      <c r="BK10" s="426"/>
      <c r="BL10" s="426"/>
      <c r="BM10" s="427"/>
      <c r="BN10" s="445">
        <v>1661</v>
      </c>
      <c r="BO10" s="446"/>
      <c r="BP10" s="446"/>
      <c r="BQ10" s="446"/>
      <c r="BR10" s="446"/>
      <c r="BS10" s="446"/>
      <c r="BT10" s="446"/>
      <c r="BU10" s="447"/>
      <c r="BV10" s="445">
        <v>2774</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88</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36250</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88</v>
      </c>
      <c r="AV12" s="503"/>
      <c r="AW12" s="503"/>
      <c r="AX12" s="503"/>
      <c r="AY12" s="425" t="s">
        <v>126</v>
      </c>
      <c r="AZ12" s="426"/>
      <c r="BA12" s="426"/>
      <c r="BB12" s="426"/>
      <c r="BC12" s="426"/>
      <c r="BD12" s="426"/>
      <c r="BE12" s="426"/>
      <c r="BF12" s="426"/>
      <c r="BG12" s="426"/>
      <c r="BH12" s="426"/>
      <c r="BI12" s="426"/>
      <c r="BJ12" s="426"/>
      <c r="BK12" s="426"/>
      <c r="BL12" s="426"/>
      <c r="BM12" s="427"/>
      <c r="BN12" s="445">
        <v>700811</v>
      </c>
      <c r="BO12" s="446"/>
      <c r="BP12" s="446"/>
      <c r="BQ12" s="446"/>
      <c r="BR12" s="446"/>
      <c r="BS12" s="446"/>
      <c r="BT12" s="446"/>
      <c r="BU12" s="447"/>
      <c r="BV12" s="445">
        <v>697581</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36096</v>
      </c>
      <c r="S13" s="549"/>
      <c r="T13" s="549"/>
      <c r="U13" s="549"/>
      <c r="V13" s="550"/>
      <c r="W13" s="536" t="s">
        <v>130</v>
      </c>
      <c r="X13" s="458"/>
      <c r="Y13" s="458"/>
      <c r="Z13" s="458"/>
      <c r="AA13" s="458"/>
      <c r="AB13" s="459"/>
      <c r="AC13" s="421">
        <v>336</v>
      </c>
      <c r="AD13" s="422"/>
      <c r="AE13" s="422"/>
      <c r="AF13" s="422"/>
      <c r="AG13" s="423"/>
      <c r="AH13" s="421">
        <v>335</v>
      </c>
      <c r="AI13" s="422"/>
      <c r="AJ13" s="422"/>
      <c r="AK13" s="422"/>
      <c r="AL13" s="424"/>
      <c r="AM13" s="514" t="s">
        <v>131</v>
      </c>
      <c r="AN13" s="419"/>
      <c r="AO13" s="419"/>
      <c r="AP13" s="419"/>
      <c r="AQ13" s="419"/>
      <c r="AR13" s="419"/>
      <c r="AS13" s="419"/>
      <c r="AT13" s="420"/>
      <c r="AU13" s="502" t="s">
        <v>88</v>
      </c>
      <c r="AV13" s="503"/>
      <c r="AW13" s="503"/>
      <c r="AX13" s="503"/>
      <c r="AY13" s="425" t="s">
        <v>132</v>
      </c>
      <c r="AZ13" s="426"/>
      <c r="BA13" s="426"/>
      <c r="BB13" s="426"/>
      <c r="BC13" s="426"/>
      <c r="BD13" s="426"/>
      <c r="BE13" s="426"/>
      <c r="BF13" s="426"/>
      <c r="BG13" s="426"/>
      <c r="BH13" s="426"/>
      <c r="BI13" s="426"/>
      <c r="BJ13" s="426"/>
      <c r="BK13" s="426"/>
      <c r="BL13" s="426"/>
      <c r="BM13" s="427"/>
      <c r="BN13" s="445">
        <v>-531402</v>
      </c>
      <c r="BO13" s="446"/>
      <c r="BP13" s="446"/>
      <c r="BQ13" s="446"/>
      <c r="BR13" s="446"/>
      <c r="BS13" s="446"/>
      <c r="BT13" s="446"/>
      <c r="BU13" s="447"/>
      <c r="BV13" s="445">
        <v>-774327</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9.3000000000000007</v>
      </c>
      <c r="CU13" s="416"/>
      <c r="CV13" s="416"/>
      <c r="CW13" s="416"/>
      <c r="CX13" s="416"/>
      <c r="CY13" s="416"/>
      <c r="CZ13" s="416"/>
      <c r="DA13" s="417"/>
      <c r="DB13" s="415">
        <v>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36287</v>
      </c>
      <c r="S14" s="549"/>
      <c r="T14" s="549"/>
      <c r="U14" s="549"/>
      <c r="V14" s="550"/>
      <c r="W14" s="551"/>
      <c r="X14" s="461"/>
      <c r="Y14" s="461"/>
      <c r="Z14" s="461"/>
      <c r="AA14" s="461"/>
      <c r="AB14" s="462"/>
      <c r="AC14" s="541">
        <v>1.9</v>
      </c>
      <c r="AD14" s="542"/>
      <c r="AE14" s="542"/>
      <c r="AF14" s="542"/>
      <c r="AG14" s="543"/>
      <c r="AH14" s="541">
        <v>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7.4</v>
      </c>
      <c r="CU14" s="553"/>
      <c r="CV14" s="553"/>
      <c r="CW14" s="553"/>
      <c r="CX14" s="553"/>
      <c r="CY14" s="553"/>
      <c r="CZ14" s="553"/>
      <c r="DA14" s="554"/>
      <c r="DB14" s="552" t="s">
        <v>119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36166</v>
      </c>
      <c r="S15" s="549"/>
      <c r="T15" s="549"/>
      <c r="U15" s="549"/>
      <c r="V15" s="550"/>
      <c r="W15" s="536" t="s">
        <v>137</v>
      </c>
      <c r="X15" s="458"/>
      <c r="Y15" s="458"/>
      <c r="Z15" s="458"/>
      <c r="AA15" s="458"/>
      <c r="AB15" s="459"/>
      <c r="AC15" s="421">
        <v>4030</v>
      </c>
      <c r="AD15" s="422"/>
      <c r="AE15" s="422"/>
      <c r="AF15" s="422"/>
      <c r="AG15" s="423"/>
      <c r="AH15" s="421">
        <v>3468</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4318233</v>
      </c>
      <c r="BO15" s="441"/>
      <c r="BP15" s="441"/>
      <c r="BQ15" s="441"/>
      <c r="BR15" s="441"/>
      <c r="BS15" s="441"/>
      <c r="BT15" s="441"/>
      <c r="BU15" s="442"/>
      <c r="BV15" s="440">
        <v>4258853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23.1</v>
      </c>
      <c r="AD16" s="542"/>
      <c r="AE16" s="542"/>
      <c r="AF16" s="542"/>
      <c r="AG16" s="543"/>
      <c r="AH16" s="541">
        <v>21.9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5056889</v>
      </c>
      <c r="BO16" s="446"/>
      <c r="BP16" s="446"/>
      <c r="BQ16" s="446"/>
      <c r="BR16" s="446"/>
      <c r="BS16" s="446"/>
      <c r="BT16" s="446"/>
      <c r="BU16" s="447"/>
      <c r="BV16" s="445">
        <v>5056610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13056</v>
      </c>
      <c r="AD17" s="422"/>
      <c r="AE17" s="422"/>
      <c r="AF17" s="422"/>
      <c r="AG17" s="423"/>
      <c r="AH17" s="421">
        <v>12041</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5505505</v>
      </c>
      <c r="BO17" s="446"/>
      <c r="BP17" s="446"/>
      <c r="BQ17" s="446"/>
      <c r="BR17" s="446"/>
      <c r="BS17" s="446"/>
      <c r="BT17" s="446"/>
      <c r="BU17" s="447"/>
      <c r="BV17" s="445">
        <v>5443967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44.89</v>
      </c>
      <c r="M18" s="510"/>
      <c r="N18" s="510"/>
      <c r="O18" s="510"/>
      <c r="P18" s="510"/>
      <c r="Q18" s="510"/>
      <c r="R18" s="511"/>
      <c r="S18" s="511"/>
      <c r="T18" s="511"/>
      <c r="U18" s="511"/>
      <c r="V18" s="512"/>
      <c r="W18" s="526"/>
      <c r="X18" s="527"/>
      <c r="Y18" s="527"/>
      <c r="Z18" s="527"/>
      <c r="AA18" s="527"/>
      <c r="AB18" s="537"/>
      <c r="AC18" s="409">
        <v>74.900000000000006</v>
      </c>
      <c r="AD18" s="410"/>
      <c r="AE18" s="410"/>
      <c r="AF18" s="410"/>
      <c r="AG18" s="513"/>
      <c r="AH18" s="409">
        <v>76</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6036708</v>
      </c>
      <c r="BO18" s="446"/>
      <c r="BP18" s="446"/>
      <c r="BQ18" s="446"/>
      <c r="BR18" s="446"/>
      <c r="BS18" s="446"/>
      <c r="BT18" s="446"/>
      <c r="BU18" s="447"/>
      <c r="BV18" s="445">
        <v>5985170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798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9222870</v>
      </c>
      <c r="BO19" s="446"/>
      <c r="BP19" s="446"/>
      <c r="BQ19" s="446"/>
      <c r="BR19" s="446"/>
      <c r="BS19" s="446"/>
      <c r="BT19" s="446"/>
      <c r="BU19" s="447"/>
      <c r="BV19" s="445">
        <v>8571807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12191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11779817</v>
      </c>
      <c r="BO23" s="446"/>
      <c r="BP23" s="446"/>
      <c r="BQ23" s="446"/>
      <c r="BR23" s="446"/>
      <c r="BS23" s="446"/>
      <c r="BT23" s="446"/>
      <c r="BU23" s="447"/>
      <c r="BV23" s="445">
        <v>11704749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8113</v>
      </c>
      <c r="R24" s="422"/>
      <c r="S24" s="422"/>
      <c r="T24" s="422"/>
      <c r="U24" s="422"/>
      <c r="V24" s="423"/>
      <c r="W24" s="487"/>
      <c r="X24" s="478"/>
      <c r="Y24" s="479"/>
      <c r="Z24" s="418" t="s">
        <v>161</v>
      </c>
      <c r="AA24" s="419"/>
      <c r="AB24" s="419"/>
      <c r="AC24" s="419"/>
      <c r="AD24" s="419"/>
      <c r="AE24" s="419"/>
      <c r="AF24" s="419"/>
      <c r="AG24" s="420"/>
      <c r="AH24" s="421">
        <v>224</v>
      </c>
      <c r="AI24" s="422"/>
      <c r="AJ24" s="422"/>
      <c r="AK24" s="422"/>
      <c r="AL24" s="423"/>
      <c r="AM24" s="421">
        <v>649600</v>
      </c>
      <c r="AN24" s="422"/>
      <c r="AO24" s="422"/>
      <c r="AP24" s="422"/>
      <c r="AQ24" s="422"/>
      <c r="AR24" s="423"/>
      <c r="AS24" s="421">
        <v>2900</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9989715</v>
      </c>
      <c r="BO24" s="446"/>
      <c r="BP24" s="446"/>
      <c r="BQ24" s="446"/>
      <c r="BR24" s="446"/>
      <c r="BS24" s="446"/>
      <c r="BT24" s="446"/>
      <c r="BU24" s="447"/>
      <c r="BV24" s="445">
        <v>9968630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6173</v>
      </c>
      <c r="R25" s="422"/>
      <c r="S25" s="422"/>
      <c r="T25" s="422"/>
      <c r="U25" s="422"/>
      <c r="V25" s="423"/>
      <c r="W25" s="487"/>
      <c r="X25" s="478"/>
      <c r="Y25" s="479"/>
      <c r="Z25" s="418" t="s">
        <v>164</v>
      </c>
      <c r="AA25" s="419"/>
      <c r="AB25" s="419"/>
      <c r="AC25" s="419"/>
      <c r="AD25" s="419"/>
      <c r="AE25" s="419"/>
      <c r="AF25" s="419"/>
      <c r="AG25" s="420"/>
      <c r="AH25" s="421" t="s">
        <v>128</v>
      </c>
      <c r="AI25" s="422"/>
      <c r="AJ25" s="422"/>
      <c r="AK25" s="422"/>
      <c r="AL25" s="423"/>
      <c r="AM25" s="421" t="s">
        <v>119</v>
      </c>
      <c r="AN25" s="422"/>
      <c r="AO25" s="422"/>
      <c r="AP25" s="422"/>
      <c r="AQ25" s="422"/>
      <c r="AR25" s="423"/>
      <c r="AS25" s="421" t="s">
        <v>128</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3059086</v>
      </c>
      <c r="BO25" s="441"/>
      <c r="BP25" s="441"/>
      <c r="BQ25" s="441"/>
      <c r="BR25" s="441"/>
      <c r="BS25" s="441"/>
      <c r="BT25" s="441"/>
      <c r="BU25" s="442"/>
      <c r="BV25" s="440">
        <v>2563749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5484</v>
      </c>
      <c r="R26" s="422"/>
      <c r="S26" s="422"/>
      <c r="T26" s="422"/>
      <c r="U26" s="422"/>
      <c r="V26" s="423"/>
      <c r="W26" s="487"/>
      <c r="X26" s="478"/>
      <c r="Y26" s="479"/>
      <c r="Z26" s="418" t="s">
        <v>167</v>
      </c>
      <c r="AA26" s="500"/>
      <c r="AB26" s="500"/>
      <c r="AC26" s="500"/>
      <c r="AD26" s="500"/>
      <c r="AE26" s="500"/>
      <c r="AF26" s="500"/>
      <c r="AG26" s="501"/>
      <c r="AH26" s="421">
        <v>22</v>
      </c>
      <c r="AI26" s="422"/>
      <c r="AJ26" s="422"/>
      <c r="AK26" s="422"/>
      <c r="AL26" s="423"/>
      <c r="AM26" s="421">
        <v>61534</v>
      </c>
      <c r="AN26" s="422"/>
      <c r="AO26" s="422"/>
      <c r="AP26" s="422"/>
      <c r="AQ26" s="422"/>
      <c r="AR26" s="423"/>
      <c r="AS26" s="421">
        <v>2797</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119</v>
      </c>
      <c r="BO26" s="446"/>
      <c r="BP26" s="446"/>
      <c r="BQ26" s="446"/>
      <c r="BR26" s="446"/>
      <c r="BS26" s="446"/>
      <c r="BT26" s="446"/>
      <c r="BU26" s="447"/>
      <c r="BV26" s="445" t="s">
        <v>128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2980</v>
      </c>
      <c r="R27" s="422"/>
      <c r="S27" s="422"/>
      <c r="T27" s="422"/>
      <c r="U27" s="422"/>
      <c r="V27" s="423"/>
      <c r="W27" s="487"/>
      <c r="X27" s="478"/>
      <c r="Y27" s="479"/>
      <c r="Z27" s="418" t="s">
        <v>170</v>
      </c>
      <c r="AA27" s="419"/>
      <c r="AB27" s="419"/>
      <c r="AC27" s="419"/>
      <c r="AD27" s="419"/>
      <c r="AE27" s="419"/>
      <c r="AF27" s="419"/>
      <c r="AG27" s="420"/>
      <c r="AH27" s="421">
        <v>2</v>
      </c>
      <c r="AI27" s="422"/>
      <c r="AJ27" s="422"/>
      <c r="AK27" s="422"/>
      <c r="AL27" s="423"/>
      <c r="AM27" s="421" t="s">
        <v>171</v>
      </c>
      <c r="AN27" s="422"/>
      <c r="AO27" s="422"/>
      <c r="AP27" s="422"/>
      <c r="AQ27" s="422"/>
      <c r="AR27" s="423"/>
      <c r="AS27" s="421" t="s">
        <v>172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200000</v>
      </c>
      <c r="BO27" s="449"/>
      <c r="BP27" s="449"/>
      <c r="BQ27" s="449"/>
      <c r="BR27" s="449"/>
      <c r="BS27" s="449"/>
      <c r="BT27" s="449"/>
      <c r="BU27" s="450"/>
      <c r="BV27" s="448">
        <v>200000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2430</v>
      </c>
      <c r="R28" s="422"/>
      <c r="S28" s="422"/>
      <c r="T28" s="422"/>
      <c r="U28" s="422"/>
      <c r="V28" s="423"/>
      <c r="W28" s="487"/>
      <c r="X28" s="478"/>
      <c r="Y28" s="479"/>
      <c r="Z28" s="418" t="s">
        <v>175</v>
      </c>
      <c r="AA28" s="419"/>
      <c r="AB28" s="419"/>
      <c r="AC28" s="419"/>
      <c r="AD28" s="419"/>
      <c r="AE28" s="419"/>
      <c r="AF28" s="419"/>
      <c r="AG28" s="420"/>
      <c r="AH28" s="421" t="s">
        <v>128</v>
      </c>
      <c r="AI28" s="422"/>
      <c r="AJ28" s="422"/>
      <c r="AK28" s="422"/>
      <c r="AL28" s="423"/>
      <c r="AM28" s="421" t="s">
        <v>128</v>
      </c>
      <c r="AN28" s="422"/>
      <c r="AO28" s="422"/>
      <c r="AP28" s="422"/>
      <c r="AQ28" s="422"/>
      <c r="AR28" s="423"/>
      <c r="AS28" s="421" t="s">
        <v>128</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1379546</v>
      </c>
      <c r="BO28" s="441"/>
      <c r="BP28" s="441"/>
      <c r="BQ28" s="441"/>
      <c r="BR28" s="441"/>
      <c r="BS28" s="441"/>
      <c r="BT28" s="441"/>
      <c r="BU28" s="442"/>
      <c r="BV28" s="440">
        <v>1828696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16</v>
      </c>
      <c r="M29" s="422"/>
      <c r="N29" s="422"/>
      <c r="O29" s="422"/>
      <c r="P29" s="423"/>
      <c r="Q29" s="421">
        <v>2290</v>
      </c>
      <c r="R29" s="422"/>
      <c r="S29" s="422"/>
      <c r="T29" s="422"/>
      <c r="U29" s="422"/>
      <c r="V29" s="423"/>
      <c r="W29" s="488"/>
      <c r="X29" s="489"/>
      <c r="Y29" s="490"/>
      <c r="Z29" s="418" t="s">
        <v>178</v>
      </c>
      <c r="AA29" s="419"/>
      <c r="AB29" s="419"/>
      <c r="AC29" s="419"/>
      <c r="AD29" s="419"/>
      <c r="AE29" s="419"/>
      <c r="AF29" s="419"/>
      <c r="AG29" s="420"/>
      <c r="AH29" s="421">
        <v>226</v>
      </c>
      <c r="AI29" s="422"/>
      <c r="AJ29" s="422"/>
      <c r="AK29" s="422"/>
      <c r="AL29" s="423"/>
      <c r="AM29" s="421">
        <v>656676</v>
      </c>
      <c r="AN29" s="422"/>
      <c r="AO29" s="422"/>
      <c r="AP29" s="422"/>
      <c r="AQ29" s="422"/>
      <c r="AR29" s="423"/>
      <c r="AS29" s="421">
        <v>2906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72525</v>
      </c>
      <c r="BO29" s="446"/>
      <c r="BP29" s="446"/>
      <c r="BQ29" s="446"/>
      <c r="BR29" s="446"/>
      <c r="BS29" s="446"/>
      <c r="BT29" s="446"/>
      <c r="BU29" s="447"/>
      <c r="BV29" s="445">
        <v>74638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94.6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1950107</v>
      </c>
      <c r="BO30" s="449"/>
      <c r="BP30" s="449"/>
      <c r="BQ30" s="449"/>
      <c r="BR30" s="449"/>
      <c r="BS30" s="449"/>
      <c r="BT30" s="449"/>
      <c r="BU30" s="450"/>
      <c r="BV30" s="448">
        <v>2891989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宮城東部衛生処理組合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株式会社まちづくり利府</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町営墓地特別会計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宮城県市町村職員退職手当組合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宮城県市町村非常勤消防団員補償報償組合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塩釜地区消防事務組合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宮城県市町村自治振興センター</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宮城県後期高齢者医療広域連合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宮城県後期高齢者医療事業会計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LyJzTyLTzEd1wU1wUiG+CXLOH/mblO3rtn09vkK7Yk/fEB5jZGyS4xCJA72R/lPP60h7G2OaiZxEZoQDt6cdQ==" saltValue="rN6LjpMo75QE01tIQmKl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24" t="s">
        <v>546</v>
      </c>
      <c r="D34" s="1224"/>
      <c r="E34" s="1225"/>
      <c r="F34" s="32">
        <v>20.350000000000001</v>
      </c>
      <c r="G34" s="33">
        <v>18.52</v>
      </c>
      <c r="H34" s="33">
        <v>14.71</v>
      </c>
      <c r="I34" s="33">
        <v>16.850000000000001</v>
      </c>
      <c r="J34" s="34">
        <v>18.440000000000001</v>
      </c>
      <c r="K34" s="22"/>
      <c r="L34" s="22"/>
      <c r="M34" s="22"/>
      <c r="N34" s="22"/>
      <c r="O34" s="22"/>
      <c r="P34" s="22"/>
    </row>
    <row r="35" spans="1:16" ht="39" customHeight="1" x14ac:dyDescent="0.15">
      <c r="A35" s="22"/>
      <c r="B35" s="35"/>
      <c r="C35" s="1218" t="s">
        <v>547</v>
      </c>
      <c r="D35" s="1219"/>
      <c r="E35" s="1220"/>
      <c r="F35" s="36">
        <v>6.95</v>
      </c>
      <c r="G35" s="37">
        <v>3.6</v>
      </c>
      <c r="H35" s="37">
        <v>7.34</v>
      </c>
      <c r="I35" s="37">
        <v>5.31</v>
      </c>
      <c r="J35" s="38">
        <v>8.6199999999999992</v>
      </c>
      <c r="K35" s="22"/>
      <c r="L35" s="22"/>
      <c r="M35" s="22"/>
      <c r="N35" s="22"/>
      <c r="O35" s="22"/>
      <c r="P35" s="22"/>
    </row>
    <row r="36" spans="1:16" ht="39" customHeight="1" x14ac:dyDescent="0.15">
      <c r="A36" s="22"/>
      <c r="B36" s="35"/>
      <c r="C36" s="1218" t="s">
        <v>548</v>
      </c>
      <c r="D36" s="1219"/>
      <c r="E36" s="1220"/>
      <c r="F36" s="36">
        <v>1.83</v>
      </c>
      <c r="G36" s="37">
        <v>3.12</v>
      </c>
      <c r="H36" s="37">
        <v>1.43</v>
      </c>
      <c r="I36" s="37">
        <v>1.21</v>
      </c>
      <c r="J36" s="38">
        <v>1.1499999999999999</v>
      </c>
      <c r="K36" s="22"/>
      <c r="L36" s="22"/>
      <c r="M36" s="22"/>
      <c r="N36" s="22"/>
      <c r="O36" s="22"/>
      <c r="P36" s="22"/>
    </row>
    <row r="37" spans="1:16" ht="39" customHeight="1" x14ac:dyDescent="0.15">
      <c r="A37" s="22"/>
      <c r="B37" s="35"/>
      <c r="C37" s="1218" t="s">
        <v>549</v>
      </c>
      <c r="D37" s="1219"/>
      <c r="E37" s="1220"/>
      <c r="F37" s="36">
        <v>0.82</v>
      </c>
      <c r="G37" s="37">
        <v>0.46</v>
      </c>
      <c r="H37" s="37">
        <v>0.59</v>
      </c>
      <c r="I37" s="37">
        <v>1.1599999999999999</v>
      </c>
      <c r="J37" s="38">
        <v>1.06</v>
      </c>
      <c r="K37" s="22"/>
      <c r="L37" s="22"/>
      <c r="M37" s="22"/>
      <c r="N37" s="22"/>
      <c r="O37" s="22"/>
      <c r="P37" s="22"/>
    </row>
    <row r="38" spans="1:16" ht="39" customHeight="1" x14ac:dyDescent="0.15">
      <c r="A38" s="22"/>
      <c r="B38" s="35"/>
      <c r="C38" s="1218" t="s">
        <v>550</v>
      </c>
      <c r="D38" s="1219"/>
      <c r="E38" s="1220"/>
      <c r="F38" s="36">
        <v>0.19</v>
      </c>
      <c r="G38" s="37">
        <v>0.31</v>
      </c>
      <c r="H38" s="37">
        <v>0.36</v>
      </c>
      <c r="I38" s="37">
        <v>0.56000000000000005</v>
      </c>
      <c r="J38" s="38">
        <v>0.62</v>
      </c>
      <c r="K38" s="22"/>
      <c r="L38" s="22"/>
      <c r="M38" s="22"/>
      <c r="N38" s="22"/>
      <c r="O38" s="22"/>
      <c r="P38" s="22"/>
    </row>
    <row r="39" spans="1:16" ht="39" customHeight="1" x14ac:dyDescent="0.15">
      <c r="A39" s="22"/>
      <c r="B39" s="35"/>
      <c r="C39" s="1218" t="s">
        <v>551</v>
      </c>
      <c r="D39" s="1219"/>
      <c r="E39" s="1220"/>
      <c r="F39" s="36">
        <v>0.09</v>
      </c>
      <c r="G39" s="37">
        <v>0.04</v>
      </c>
      <c r="H39" s="37">
        <v>0.03</v>
      </c>
      <c r="I39" s="37">
        <v>0.09</v>
      </c>
      <c r="J39" s="38">
        <v>0.04</v>
      </c>
      <c r="K39" s="22"/>
      <c r="L39" s="22"/>
      <c r="M39" s="22"/>
      <c r="N39" s="22"/>
      <c r="O39" s="22"/>
      <c r="P39" s="22"/>
    </row>
    <row r="40" spans="1:16" ht="39" customHeight="1" x14ac:dyDescent="0.15">
      <c r="A40" s="22"/>
      <c r="B40" s="35"/>
      <c r="C40" s="1218" t="s">
        <v>552</v>
      </c>
      <c r="D40" s="1219"/>
      <c r="E40" s="1220"/>
      <c r="F40" s="36" t="s">
        <v>510</v>
      </c>
      <c r="G40" s="37">
        <v>0</v>
      </c>
      <c r="H40" s="37">
        <v>0.02</v>
      </c>
      <c r="I40" s="37">
        <v>0.84</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553</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554</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Q+aL44QM0lDTGo8/caEVD0/kcfdoDJEEVSLVkYWZNFcgqzFLrZnBoRoqtmEEGZ3pgiq/WXYxqeMg/1LslEGQ==" saltValue="aSmR1iMTJ2qIG3kLaC0n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1280</v>
      </c>
      <c r="L45" s="60">
        <v>1311</v>
      </c>
      <c r="M45" s="60">
        <v>1283</v>
      </c>
      <c r="N45" s="60">
        <v>1324</v>
      </c>
      <c r="O45" s="61">
        <v>1275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v>
      </c>
      <c r="L48" s="64">
        <v>45</v>
      </c>
      <c r="M48" s="64">
        <v>53</v>
      </c>
      <c r="N48" s="64">
        <v>55</v>
      </c>
      <c r="O48" s="65">
        <v>39</v>
      </c>
      <c r="P48" s="48"/>
      <c r="Q48" s="48"/>
      <c r="R48" s="48"/>
      <c r="S48" s="48"/>
      <c r="T48" s="48"/>
      <c r="U48" s="48"/>
    </row>
    <row r="49" spans="1:21" ht="30.75" customHeight="1" x14ac:dyDescent="0.15">
      <c r="A49" s="48"/>
      <c r="B49" s="1236"/>
      <c r="C49" s="1237"/>
      <c r="D49" s="62"/>
      <c r="E49" s="1228" t="s">
        <v>16</v>
      </c>
      <c r="F49" s="1228"/>
      <c r="G49" s="1228"/>
      <c r="H49" s="1228"/>
      <c r="I49" s="1228"/>
      <c r="J49" s="1229"/>
      <c r="K49" s="63">
        <v>42</v>
      </c>
      <c r="L49" s="64">
        <v>27</v>
      </c>
      <c r="M49" s="64">
        <v>28</v>
      </c>
      <c r="N49" s="64">
        <v>29</v>
      </c>
      <c r="O49" s="65">
        <v>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74</v>
      </c>
      <c r="L50" s="64">
        <v>58</v>
      </c>
      <c r="M50" s="64">
        <v>27</v>
      </c>
      <c r="N50" s="64">
        <v>7</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840</v>
      </c>
      <c r="L52" s="64">
        <v>845</v>
      </c>
      <c r="M52" s="64">
        <v>822</v>
      </c>
      <c r="N52" s="64">
        <v>836</v>
      </c>
      <c r="O52" s="65">
        <v>811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583</v>
      </c>
      <c r="L53" s="69">
        <v>596</v>
      </c>
      <c r="M53" s="69">
        <v>569</v>
      </c>
      <c r="N53" s="69">
        <v>579</v>
      </c>
      <c r="O53" s="70">
        <v>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B+PieezBc0CEDjWyKDY4sIIc76NpMp7+yNHpLg9y2u9riUzh+fx+/e1Kd9HPeS3OCQmVlYY0HCfU5tgpUWrHQ==" saltValue="phyXUz3BPyLodzX3iQjM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537</v>
      </c>
      <c r="J40" s="79" t="s">
        <v>538</v>
      </c>
      <c r="K40" s="79" t="s">
        <v>539</v>
      </c>
      <c r="L40" s="79" t="s">
        <v>540</v>
      </c>
      <c r="M40" s="80" t="s">
        <v>541</v>
      </c>
    </row>
    <row r="41" spans="2:13" ht="27.75" customHeight="1" x14ac:dyDescent="0.15">
      <c r="B41" s="1254" t="s">
        <v>24</v>
      </c>
      <c r="C41" s="1255"/>
      <c r="D41" s="81"/>
      <c r="E41" s="1256" t="s">
        <v>25</v>
      </c>
      <c r="F41" s="1256"/>
      <c r="G41" s="1256"/>
      <c r="H41" s="1257"/>
      <c r="I41" s="82">
        <v>12216</v>
      </c>
      <c r="J41" s="83">
        <v>11773</v>
      </c>
      <c r="K41" s="83">
        <v>11885</v>
      </c>
      <c r="L41" s="83">
        <v>11705</v>
      </c>
      <c r="M41" s="84">
        <v>11780</v>
      </c>
    </row>
    <row r="42" spans="2:13" ht="27.75" customHeight="1" x14ac:dyDescent="0.15">
      <c r="B42" s="1244"/>
      <c r="C42" s="1245"/>
      <c r="D42" s="85"/>
      <c r="E42" s="1248" t="s">
        <v>26</v>
      </c>
      <c r="F42" s="1248"/>
      <c r="G42" s="1248"/>
      <c r="H42" s="1249"/>
      <c r="I42" s="86">
        <v>72</v>
      </c>
      <c r="J42" s="87">
        <v>66</v>
      </c>
      <c r="K42" s="87">
        <v>19</v>
      </c>
      <c r="L42" s="87">
        <v>13</v>
      </c>
      <c r="M42" s="88">
        <v>9</v>
      </c>
    </row>
    <row r="43" spans="2:13" ht="27.75" customHeight="1" x14ac:dyDescent="0.15">
      <c r="B43" s="1244"/>
      <c r="C43" s="1245"/>
      <c r="D43" s="85"/>
      <c r="E43" s="1248" t="s">
        <v>27</v>
      </c>
      <c r="F43" s="1248"/>
      <c r="G43" s="1248"/>
      <c r="H43" s="1249"/>
      <c r="I43" s="86">
        <v>686</v>
      </c>
      <c r="J43" s="87">
        <v>525</v>
      </c>
      <c r="K43" s="87">
        <v>607</v>
      </c>
      <c r="L43" s="87">
        <v>709</v>
      </c>
      <c r="M43" s="88">
        <v>708</v>
      </c>
    </row>
    <row r="44" spans="2:13" ht="27.75" customHeight="1" x14ac:dyDescent="0.15">
      <c r="B44" s="1244"/>
      <c r="C44" s="1245"/>
      <c r="D44" s="85"/>
      <c r="E44" s="1248" t="s">
        <v>28</v>
      </c>
      <c r="F44" s="1248"/>
      <c r="G44" s="1248"/>
      <c r="H44" s="1249"/>
      <c r="I44" s="86">
        <v>101</v>
      </c>
      <c r="J44" s="87">
        <v>89</v>
      </c>
      <c r="K44" s="87">
        <v>69</v>
      </c>
      <c r="L44" s="87">
        <v>43</v>
      </c>
      <c r="M44" s="88">
        <v>60</v>
      </c>
    </row>
    <row r="45" spans="2:13" ht="27.75" customHeight="1" x14ac:dyDescent="0.15">
      <c r="B45" s="1244"/>
      <c r="C45" s="1245"/>
      <c r="D45" s="85"/>
      <c r="E45" s="1248" t="s">
        <v>29</v>
      </c>
      <c r="F45" s="1248"/>
      <c r="G45" s="1248"/>
      <c r="H45" s="1249"/>
      <c r="I45" s="86">
        <v>234</v>
      </c>
      <c r="J45" s="87">
        <v>145</v>
      </c>
      <c r="K45" s="87">
        <v>62</v>
      </c>
      <c r="L45" s="87">
        <v>17</v>
      </c>
      <c r="M45" s="88">
        <v>23</v>
      </c>
    </row>
    <row r="46" spans="2:13" ht="27.75" customHeight="1" x14ac:dyDescent="0.15">
      <c r="B46" s="1244"/>
      <c r="C46" s="1245"/>
      <c r="D46" s="89"/>
      <c r="E46" s="1248" t="s">
        <v>30</v>
      </c>
      <c r="F46" s="1248"/>
      <c r="G46" s="1248"/>
      <c r="H46" s="1249"/>
      <c r="I46" s="86" t="s">
        <v>510</v>
      </c>
      <c r="J46" s="87" t="s">
        <v>510</v>
      </c>
      <c r="K46" s="87" t="s">
        <v>510</v>
      </c>
      <c r="L46" s="87" t="s">
        <v>510</v>
      </c>
      <c r="M46" s="88" t="s">
        <v>510</v>
      </c>
    </row>
    <row r="47" spans="2:13" ht="27.75" customHeight="1" x14ac:dyDescent="0.15">
      <c r="B47" s="1244"/>
      <c r="C47" s="1245"/>
      <c r="D47" s="90"/>
      <c r="E47" s="1258" t="s">
        <v>31</v>
      </c>
      <c r="F47" s="1259"/>
      <c r="G47" s="1259"/>
      <c r="H47" s="1260"/>
      <c r="I47" s="86" t="s">
        <v>510</v>
      </c>
      <c r="J47" s="87" t="s">
        <v>510</v>
      </c>
      <c r="K47" s="87" t="s">
        <v>510</v>
      </c>
      <c r="L47" s="87" t="s">
        <v>510</v>
      </c>
      <c r="M47" s="88" t="s">
        <v>510</v>
      </c>
    </row>
    <row r="48" spans="2:13" ht="27.75" customHeight="1" x14ac:dyDescent="0.15">
      <c r="B48" s="1244"/>
      <c r="C48" s="1245"/>
      <c r="D48" s="85"/>
      <c r="E48" s="1248" t="s">
        <v>32</v>
      </c>
      <c r="F48" s="1248"/>
      <c r="G48" s="1248"/>
      <c r="H48" s="1249"/>
      <c r="I48" s="86" t="s">
        <v>510</v>
      </c>
      <c r="J48" s="87" t="s">
        <v>510</v>
      </c>
      <c r="K48" s="87" t="s">
        <v>510</v>
      </c>
      <c r="L48" s="87" t="s">
        <v>510</v>
      </c>
      <c r="M48" s="88" t="s">
        <v>510</v>
      </c>
    </row>
    <row r="49" spans="2:13" ht="27.75" customHeight="1" x14ac:dyDescent="0.15">
      <c r="B49" s="1246"/>
      <c r="C49" s="1247"/>
      <c r="D49" s="85"/>
      <c r="E49" s="1248" t="s">
        <v>33</v>
      </c>
      <c r="F49" s="1248"/>
      <c r="G49" s="1248"/>
      <c r="H49" s="1249"/>
      <c r="I49" s="86" t="s">
        <v>510</v>
      </c>
      <c r="J49" s="87" t="s">
        <v>510</v>
      </c>
      <c r="K49" s="87" t="s">
        <v>510</v>
      </c>
      <c r="L49" s="87" t="s">
        <v>510</v>
      </c>
      <c r="M49" s="88" t="s">
        <v>510</v>
      </c>
    </row>
    <row r="50" spans="2:13" ht="27.75" customHeight="1" x14ac:dyDescent="0.15">
      <c r="B50" s="1242" t="s">
        <v>34</v>
      </c>
      <c r="C50" s="1243"/>
      <c r="D50" s="91"/>
      <c r="E50" s="1248" t="s">
        <v>35</v>
      </c>
      <c r="F50" s="1248"/>
      <c r="G50" s="1248"/>
      <c r="H50" s="1249"/>
      <c r="I50" s="86">
        <v>3292</v>
      </c>
      <c r="J50" s="87">
        <v>3537</v>
      </c>
      <c r="K50" s="87">
        <v>3490</v>
      </c>
      <c r="L50" s="87">
        <v>3521</v>
      </c>
      <c r="M50" s="88">
        <v>2648</v>
      </c>
    </row>
    <row r="51" spans="2:13" ht="27.75" customHeight="1" x14ac:dyDescent="0.15">
      <c r="B51" s="1244"/>
      <c r="C51" s="1245"/>
      <c r="D51" s="85"/>
      <c r="E51" s="1248" t="s">
        <v>36</v>
      </c>
      <c r="F51" s="1248"/>
      <c r="G51" s="1248"/>
      <c r="H51" s="1249"/>
      <c r="I51" s="86">
        <v>506</v>
      </c>
      <c r="J51" s="87">
        <v>474</v>
      </c>
      <c r="K51" s="87">
        <v>757</v>
      </c>
      <c r="L51" s="87">
        <v>673</v>
      </c>
      <c r="M51" s="88">
        <v>745</v>
      </c>
    </row>
    <row r="52" spans="2:13" ht="27.75" customHeight="1" x14ac:dyDescent="0.15">
      <c r="B52" s="1246"/>
      <c r="C52" s="1247"/>
      <c r="D52" s="85"/>
      <c r="E52" s="1248" t="s">
        <v>37</v>
      </c>
      <c r="F52" s="1248"/>
      <c r="G52" s="1248"/>
      <c r="H52" s="1249"/>
      <c r="I52" s="86">
        <v>8802</v>
      </c>
      <c r="J52" s="87">
        <v>8663</v>
      </c>
      <c r="K52" s="87">
        <v>8648</v>
      </c>
      <c r="L52" s="87">
        <v>8639</v>
      </c>
      <c r="M52" s="88">
        <v>8744</v>
      </c>
    </row>
    <row r="53" spans="2:13" ht="27.75" customHeight="1" thickBot="1" x14ac:dyDescent="0.2">
      <c r="B53" s="1250" t="s">
        <v>38</v>
      </c>
      <c r="C53" s="1251"/>
      <c r="D53" s="92"/>
      <c r="E53" s="1252" t="s">
        <v>39</v>
      </c>
      <c r="F53" s="1252"/>
      <c r="G53" s="1252"/>
      <c r="H53" s="1253"/>
      <c r="I53" s="93">
        <v>709</v>
      </c>
      <c r="J53" s="94">
        <v>-76</v>
      </c>
      <c r="K53" s="94">
        <v>-253</v>
      </c>
      <c r="L53" s="94">
        <v>-345</v>
      </c>
      <c r="M53" s="95">
        <v>443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Hw4yuICYVEgAmlUk1OB6XXkgop0LWC8oBAu97pYNQHJvcHqojv6Q0ZCqA6Q/SJfMfFn+aP59I/Kw9IL6tY+nw==" saltValue="jj4m+bQn1sjoxVtk6JCq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539</v>
      </c>
      <c r="G54" s="104" t="s">
        <v>540</v>
      </c>
      <c r="H54" s="105" t="s">
        <v>541</v>
      </c>
    </row>
    <row r="55" spans="2:8" ht="52.5" customHeight="1" x14ac:dyDescent="0.15">
      <c r="B55" s="106"/>
      <c r="C55" s="1269" t="s">
        <v>42</v>
      </c>
      <c r="D55" s="1269"/>
      <c r="E55" s="1270"/>
      <c r="F55" s="107">
        <v>2174</v>
      </c>
      <c r="G55" s="107">
        <v>1829</v>
      </c>
      <c r="H55" s="108">
        <v>1380</v>
      </c>
    </row>
    <row r="56" spans="2:8" ht="52.5" customHeight="1" x14ac:dyDescent="0.15">
      <c r="B56" s="109"/>
      <c r="C56" s="1271" t="s">
        <v>43</v>
      </c>
      <c r="D56" s="1271"/>
      <c r="E56" s="1272"/>
      <c r="F56" s="110">
        <v>79</v>
      </c>
      <c r="G56" s="110">
        <v>75</v>
      </c>
      <c r="H56" s="111">
        <v>73</v>
      </c>
    </row>
    <row r="57" spans="2:8" ht="53.25" customHeight="1" x14ac:dyDescent="0.15">
      <c r="B57" s="109"/>
      <c r="C57" s="1273" t="s">
        <v>44</v>
      </c>
      <c r="D57" s="1273"/>
      <c r="E57" s="1274"/>
      <c r="F57" s="112">
        <v>3809</v>
      </c>
      <c r="G57" s="112">
        <v>2892</v>
      </c>
      <c r="H57" s="113">
        <v>1950</v>
      </c>
    </row>
    <row r="58" spans="2:8" ht="45.75" customHeight="1" x14ac:dyDescent="0.15">
      <c r="B58" s="114"/>
      <c r="C58" s="1261" t="s">
        <v>568</v>
      </c>
      <c r="D58" s="1262"/>
      <c r="E58" s="1263"/>
      <c r="F58" s="115">
        <v>2258</v>
      </c>
      <c r="G58" s="115">
        <v>1392</v>
      </c>
      <c r="H58" s="116">
        <v>886</v>
      </c>
    </row>
    <row r="59" spans="2:8" ht="45.75" customHeight="1" x14ac:dyDescent="0.15">
      <c r="B59" s="114"/>
      <c r="C59" s="1261" t="s">
        <v>569</v>
      </c>
      <c r="D59" s="1262"/>
      <c r="E59" s="1263"/>
      <c r="F59" s="115">
        <v>887</v>
      </c>
      <c r="G59" s="115">
        <v>918</v>
      </c>
      <c r="H59" s="116">
        <v>617</v>
      </c>
    </row>
    <row r="60" spans="2:8" ht="45.75" customHeight="1" x14ac:dyDescent="0.15">
      <c r="B60" s="114"/>
      <c r="C60" s="1261" t="s">
        <v>570</v>
      </c>
      <c r="D60" s="1262"/>
      <c r="E60" s="1263"/>
      <c r="F60" s="115">
        <v>457</v>
      </c>
      <c r="G60" s="115">
        <v>357</v>
      </c>
      <c r="H60" s="116">
        <v>201</v>
      </c>
    </row>
    <row r="61" spans="2:8" ht="45.75" customHeight="1" x14ac:dyDescent="0.15">
      <c r="B61" s="114"/>
      <c r="C61" s="1261" t="s">
        <v>571</v>
      </c>
      <c r="D61" s="1262"/>
      <c r="E61" s="1263"/>
      <c r="F61" s="115">
        <v>147</v>
      </c>
      <c r="G61" s="115">
        <v>133</v>
      </c>
      <c r="H61" s="116">
        <v>126</v>
      </c>
    </row>
    <row r="62" spans="2:8" ht="45.75" customHeight="1" thickBot="1" x14ac:dyDescent="0.2">
      <c r="B62" s="117"/>
      <c r="C62" s="1264" t="s">
        <v>572</v>
      </c>
      <c r="D62" s="1265"/>
      <c r="E62" s="1266"/>
      <c r="F62" s="118">
        <v>0</v>
      </c>
      <c r="G62" s="118">
        <v>45</v>
      </c>
      <c r="H62" s="119">
        <v>84</v>
      </c>
    </row>
    <row r="63" spans="2:8" ht="52.5" customHeight="1" thickBot="1" x14ac:dyDescent="0.2">
      <c r="B63" s="120"/>
      <c r="C63" s="1267" t="s">
        <v>45</v>
      </c>
      <c r="D63" s="1267"/>
      <c r="E63" s="1268"/>
      <c r="F63" s="121">
        <v>6062</v>
      </c>
      <c r="G63" s="121">
        <v>4795</v>
      </c>
      <c r="H63" s="122">
        <v>3402</v>
      </c>
    </row>
    <row r="64" spans="2:8" ht="15" customHeight="1" x14ac:dyDescent="0.15"/>
    <row r="65" ht="0" hidden="1" customHeight="1" x14ac:dyDescent="0.15"/>
    <row r="66" ht="0" hidden="1" customHeight="1" x14ac:dyDescent="0.15"/>
  </sheetData>
  <sheetProtection algorithmName="SHA-512" hashValue="G0NDx8K/ub2t+Z1Mk357aByFXIL9nLHsntk//o+Gt5UOJm+g6fyS81f4RemGNsso4ObMzMRJ1LWJNQZFZ7+R/w==" saltValue="ll2u01EexWYxGTIohiDC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537</v>
      </c>
      <c r="BQ50" s="1281"/>
      <c r="BR50" s="1281"/>
      <c r="BS50" s="1281"/>
      <c r="BT50" s="1281"/>
      <c r="BU50" s="1281"/>
      <c r="BV50" s="1281"/>
      <c r="BW50" s="1281"/>
      <c r="BX50" s="1281" t="s">
        <v>538</v>
      </c>
      <c r="BY50" s="1281"/>
      <c r="BZ50" s="1281"/>
      <c r="CA50" s="1281"/>
      <c r="CB50" s="1281"/>
      <c r="CC50" s="1281"/>
      <c r="CD50" s="1281"/>
      <c r="CE50" s="1281"/>
      <c r="CF50" s="1281" t="s">
        <v>539</v>
      </c>
      <c r="CG50" s="1281"/>
      <c r="CH50" s="1281"/>
      <c r="CI50" s="1281"/>
      <c r="CJ50" s="1281"/>
      <c r="CK50" s="1281"/>
      <c r="CL50" s="1281"/>
      <c r="CM50" s="1281"/>
      <c r="CN50" s="1281" t="s">
        <v>540</v>
      </c>
      <c r="CO50" s="1281"/>
      <c r="CP50" s="1281"/>
      <c r="CQ50" s="1281"/>
      <c r="CR50" s="1281"/>
      <c r="CS50" s="1281"/>
      <c r="CT50" s="1281"/>
      <c r="CU50" s="1281"/>
      <c r="CV50" s="1281" t="s">
        <v>541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578</v>
      </c>
      <c r="AO51" s="1280"/>
      <c r="AP51" s="1280"/>
      <c r="AQ51" s="1280"/>
      <c r="AR51" s="1280"/>
      <c r="AS51" s="1280"/>
      <c r="AT51" s="1280"/>
      <c r="AU51" s="1280"/>
      <c r="AV51" s="1280"/>
      <c r="AW51" s="1280"/>
      <c r="AX51" s="1280"/>
      <c r="AY51" s="1280"/>
      <c r="AZ51" s="1280"/>
      <c r="BA51" s="1280"/>
      <c r="BB51" s="1280" t="s">
        <v>579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v>7.4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54.5</v>
      </c>
      <c r="CO53" s="1277"/>
      <c r="CP53" s="1277"/>
      <c r="CQ53" s="1277"/>
      <c r="CR53" s="1277"/>
      <c r="CS53" s="1277"/>
      <c r="CT53" s="1277"/>
      <c r="CU53" s="1277"/>
      <c r="CV53" s="1277">
        <v>49.5</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581</v>
      </c>
      <c r="AO55" s="1281"/>
      <c r="AP55" s="1281"/>
      <c r="AQ55" s="1281"/>
      <c r="AR55" s="1281"/>
      <c r="AS55" s="1281"/>
      <c r="AT55" s="1281"/>
      <c r="AU55" s="1281"/>
      <c r="AV55" s="1281"/>
      <c r="AW55" s="1281"/>
      <c r="AX55" s="1281"/>
      <c r="AY55" s="1281"/>
      <c r="AZ55" s="1281"/>
      <c r="BA55" s="1281"/>
      <c r="BB55" s="1280" t="s">
        <v>579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582</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537</v>
      </c>
      <c r="BQ72" s="1281"/>
      <c r="BR72" s="1281"/>
      <c r="BS72" s="1281"/>
      <c r="BT72" s="1281"/>
      <c r="BU72" s="1281"/>
      <c r="BV72" s="1281"/>
      <c r="BW72" s="1281"/>
      <c r="BX72" s="1281" t="s">
        <v>538</v>
      </c>
      <c r="BY72" s="1281"/>
      <c r="BZ72" s="1281"/>
      <c r="CA72" s="1281"/>
      <c r="CB72" s="1281"/>
      <c r="CC72" s="1281"/>
      <c r="CD72" s="1281"/>
      <c r="CE72" s="1281"/>
      <c r="CF72" s="1281" t="s">
        <v>539</v>
      </c>
      <c r="CG72" s="1281"/>
      <c r="CH72" s="1281"/>
      <c r="CI72" s="1281"/>
      <c r="CJ72" s="1281"/>
      <c r="CK72" s="1281"/>
      <c r="CL72" s="1281"/>
      <c r="CM72" s="1281"/>
      <c r="CN72" s="1281" t="s">
        <v>540</v>
      </c>
      <c r="CO72" s="1281"/>
      <c r="CP72" s="1281"/>
      <c r="CQ72" s="1281"/>
      <c r="CR72" s="1281"/>
      <c r="CS72" s="1281"/>
      <c r="CT72" s="1281"/>
      <c r="CU72" s="1281"/>
      <c r="CV72" s="1281" t="s">
        <v>541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578</v>
      </c>
      <c r="AO73" s="1280"/>
      <c r="AP73" s="1280"/>
      <c r="AQ73" s="1280"/>
      <c r="AR73" s="1280"/>
      <c r="AS73" s="1280"/>
      <c r="AT73" s="1280"/>
      <c r="AU73" s="1280"/>
      <c r="AV73" s="1280"/>
      <c r="AW73" s="1280"/>
      <c r="AX73" s="1280"/>
      <c r="AY73" s="1280"/>
      <c r="AZ73" s="1280"/>
      <c r="BA73" s="1280"/>
      <c r="BB73" s="1280" t="s">
        <v>579</v>
      </c>
      <c r="BC73" s="1280"/>
      <c r="BD73" s="1280"/>
      <c r="BE73" s="1280"/>
      <c r="BF73" s="1280"/>
      <c r="BG73" s="1280"/>
      <c r="BH73" s="1280"/>
      <c r="BI73" s="1280"/>
      <c r="BJ73" s="1280"/>
      <c r="BK73" s="1280"/>
      <c r="BL73" s="1280"/>
      <c r="BM73" s="1280"/>
      <c r="BN73" s="1280"/>
      <c r="BO73" s="1280"/>
      <c r="BP73" s="1277">
        <v>12.3</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7.4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583</v>
      </c>
      <c r="BC75" s="1280"/>
      <c r="BD75" s="1280"/>
      <c r="BE75" s="1280"/>
      <c r="BF75" s="1280"/>
      <c r="BG75" s="1280"/>
      <c r="BH75" s="1280"/>
      <c r="BI75" s="1280"/>
      <c r="BJ75" s="1280"/>
      <c r="BK75" s="1280"/>
      <c r="BL75" s="1280"/>
      <c r="BM75" s="1280"/>
      <c r="BN75" s="1280"/>
      <c r="BO75" s="1280"/>
      <c r="BP75" s="1277">
        <v>11</v>
      </c>
      <c r="BQ75" s="1277"/>
      <c r="BR75" s="1277"/>
      <c r="BS75" s="1277"/>
      <c r="BT75" s="1277"/>
      <c r="BU75" s="1277"/>
      <c r="BV75" s="1277"/>
      <c r="BW75" s="1277"/>
      <c r="BX75" s="1277">
        <v>10.8</v>
      </c>
      <c r="BY75" s="1277"/>
      <c r="BZ75" s="1277"/>
      <c r="CA75" s="1277"/>
      <c r="CB75" s="1277"/>
      <c r="CC75" s="1277"/>
      <c r="CD75" s="1277"/>
      <c r="CE75" s="1277"/>
      <c r="CF75" s="1277">
        <v>9.6</v>
      </c>
      <c r="CG75" s="1277"/>
      <c r="CH75" s="1277"/>
      <c r="CI75" s="1277"/>
      <c r="CJ75" s="1277"/>
      <c r="CK75" s="1277"/>
      <c r="CL75" s="1277"/>
      <c r="CM75" s="1277"/>
      <c r="CN75" s="1277">
        <v>9.6</v>
      </c>
      <c r="CO75" s="1277"/>
      <c r="CP75" s="1277"/>
      <c r="CQ75" s="1277"/>
      <c r="CR75" s="1277"/>
      <c r="CS75" s="1277"/>
      <c r="CT75" s="1277"/>
      <c r="CU75" s="1277"/>
      <c r="CV75" s="1277">
        <v>9.3000000000000007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581</v>
      </c>
      <c r="AO77" s="1281"/>
      <c r="AP77" s="1281"/>
      <c r="AQ77" s="1281"/>
      <c r="AR77" s="1281"/>
      <c r="AS77" s="1281"/>
      <c r="AT77" s="1281"/>
      <c r="AU77" s="1281"/>
      <c r="AV77" s="1281"/>
      <c r="AW77" s="1281"/>
      <c r="AX77" s="1281"/>
      <c r="AY77" s="1281"/>
      <c r="AZ77" s="1281"/>
      <c r="BA77" s="1281"/>
      <c r="BB77" s="1280" t="s">
        <v>579</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583</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EKzfcro0nJ+a9UAn2X3YhQh2mWnTEFH9bc6d6Us4jnMUcldZqXUZpMjq0eehb5A3G8pZyV7QGUSQbfuGnRtA==" saltValue="ywlC1IzpzOEI8N0jFNLAL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6fsKFg+WxKymrEMwyXv5h7o183qy43+UmfmDRkJ5bdopfq+8LgsxKsp69RLYHffv/AsircvkijLRgrIswhpig==" saltValue="KBppaGs10Yt0XbHSEjZL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w11L5Npknlr2zu/2cHycEmd588GY2X6tiWJJB2HXKYqa6IAzrFiNW5kByErUHYqUmvilfVrpV+jIiNbXF6NNQ==" saltValue="iK2d0glosWIY/kcfK/iH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534</v>
      </c>
      <c r="G2" s="136"/>
      <c r="H2" s="137"/>
    </row>
    <row r="3" spans="1:8" x14ac:dyDescent="0.15">
      <c r="A3" s="133" t="s">
        <v>527</v>
      </c>
      <c r="B3" s="138"/>
      <c r="C3" s="139"/>
      <c r="D3" s="140">
        <v>56911</v>
      </c>
      <c r="E3" s="141"/>
      <c r="F3" s="142">
        <v>53270</v>
      </c>
      <c r="G3" s="143"/>
      <c r="H3" s="144"/>
    </row>
    <row r="4" spans="1:8" x14ac:dyDescent="0.15">
      <c r="A4" s="145"/>
      <c r="B4" s="146"/>
      <c r="C4" s="147"/>
      <c r="D4" s="148">
        <v>13858</v>
      </c>
      <c r="E4" s="149"/>
      <c r="F4" s="150">
        <v>24316</v>
      </c>
      <c r="G4" s="151"/>
      <c r="H4" s="152"/>
    </row>
    <row r="5" spans="1:8" x14ac:dyDescent="0.15">
      <c r="A5" s="133" t="s">
        <v>529</v>
      </c>
      <c r="B5" s="138"/>
      <c r="C5" s="139"/>
      <c r="D5" s="140">
        <v>45565</v>
      </c>
      <c r="E5" s="141"/>
      <c r="F5" s="142">
        <v>53292</v>
      </c>
      <c r="G5" s="143"/>
      <c r="H5" s="144"/>
    </row>
    <row r="6" spans="1:8" x14ac:dyDescent="0.15">
      <c r="A6" s="145"/>
      <c r="B6" s="146"/>
      <c r="C6" s="147"/>
      <c r="D6" s="148">
        <v>14667</v>
      </c>
      <c r="E6" s="149"/>
      <c r="F6" s="150">
        <v>28900</v>
      </c>
      <c r="G6" s="151"/>
      <c r="H6" s="152"/>
    </row>
    <row r="7" spans="1:8" x14ac:dyDescent="0.15">
      <c r="A7" s="133" t="s">
        <v>530</v>
      </c>
      <c r="B7" s="138"/>
      <c r="C7" s="139"/>
      <c r="D7" s="140">
        <v>83076</v>
      </c>
      <c r="E7" s="141"/>
      <c r="F7" s="142">
        <v>49919</v>
      </c>
      <c r="G7" s="143"/>
      <c r="H7" s="144"/>
    </row>
    <row r="8" spans="1:8" x14ac:dyDescent="0.15">
      <c r="A8" s="145"/>
      <c r="B8" s="146"/>
      <c r="C8" s="147"/>
      <c r="D8" s="148">
        <v>21337</v>
      </c>
      <c r="E8" s="149"/>
      <c r="F8" s="150">
        <v>26398</v>
      </c>
      <c r="G8" s="151"/>
      <c r="H8" s="152"/>
    </row>
    <row r="9" spans="1:8" x14ac:dyDescent="0.15">
      <c r="A9" s="133" t="s">
        <v>531</v>
      </c>
      <c r="B9" s="138"/>
      <c r="C9" s="139"/>
      <c r="D9" s="140">
        <v>110777</v>
      </c>
      <c r="E9" s="141"/>
      <c r="F9" s="142">
        <v>47738</v>
      </c>
      <c r="G9" s="143"/>
      <c r="H9" s="144"/>
    </row>
    <row r="10" spans="1:8" x14ac:dyDescent="0.15">
      <c r="A10" s="145"/>
      <c r="B10" s="146"/>
      <c r="C10" s="147"/>
      <c r="D10" s="148">
        <v>25302</v>
      </c>
      <c r="E10" s="149"/>
      <c r="F10" s="150">
        <v>24937</v>
      </c>
      <c r="G10" s="151"/>
      <c r="H10" s="152"/>
    </row>
    <row r="11" spans="1:8" x14ac:dyDescent="0.15">
      <c r="A11" s="133" t="s">
        <v>532</v>
      </c>
      <c r="B11" s="138"/>
      <c r="C11" s="139"/>
      <c r="D11" s="140">
        <v>105478</v>
      </c>
      <c r="E11" s="141"/>
      <c r="F11" s="142">
        <v>52191</v>
      </c>
      <c r="G11" s="143"/>
      <c r="H11" s="144"/>
    </row>
    <row r="12" spans="1:8" x14ac:dyDescent="0.15">
      <c r="A12" s="145"/>
      <c r="B12" s="146"/>
      <c r="C12" s="153"/>
      <c r="D12" s="148">
        <v>31577</v>
      </c>
      <c r="E12" s="149"/>
      <c r="F12" s="150">
        <v>24843</v>
      </c>
      <c r="G12" s="151"/>
      <c r="H12" s="152"/>
    </row>
    <row r="13" spans="1:8" x14ac:dyDescent="0.15">
      <c r="A13" s="133"/>
      <c r="B13" s="138"/>
      <c r="C13" s="154"/>
      <c r="D13" s="155">
        <v>80361</v>
      </c>
      <c r="E13" s="156"/>
      <c r="F13" s="157">
        <v>51282</v>
      </c>
      <c r="G13" s="158"/>
      <c r="H13" s="144"/>
    </row>
    <row r="14" spans="1:8" x14ac:dyDescent="0.15">
      <c r="A14" s="145"/>
      <c r="B14" s="146"/>
      <c r="C14" s="147"/>
      <c r="D14" s="148">
        <v>21348</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6.95</v>
      </c>
      <c r="C19" s="159">
        <f>ROUND(VALUE(SUBSTITUTE(実質収支比率等に係る経年分析!G$48,"▲","-")),2)</f>
        <v>3.6</v>
      </c>
      <c r="D19" s="159">
        <f>ROUND(VALUE(SUBSTITUTE(実質収支比率等に係る経年分析!H$48,"▲","-")),2)</f>
        <v>7.37</v>
      </c>
      <c r="E19" s="159">
        <f>ROUND(VALUE(SUBSTITUTE(実質収支比率等に係る経年分析!I$48,"▲","-")),2)</f>
        <v>6.16</v>
      </c>
      <c r="F19" s="159">
        <f>ROUND(VALUE(SUBSTITUTE(実質収支比率等に係る経年分析!J$48,"▲","-")),2)</f>
        <v>8.65</v>
      </c>
    </row>
    <row r="20" spans="1:11" x14ac:dyDescent="0.15">
      <c r="A20" s="159" t="s">
        <v>49</v>
      </c>
      <c r="B20" s="159">
        <f>ROUND(VALUE(SUBSTITUTE(実質収支比率等に係る経年分析!F$47,"▲","-")),2)</f>
        <v>23.75</v>
      </c>
      <c r="C20" s="159">
        <f>ROUND(VALUE(SUBSTITUTE(実質収支比率等に係る経年分析!G$47,"▲","-")),2)</f>
        <v>25.95</v>
      </c>
      <c r="D20" s="159">
        <f>ROUND(VALUE(SUBSTITUTE(実質収支比率等に係る経年分析!H$47,"▲","-")),2)</f>
        <v>32.57</v>
      </c>
      <c r="E20" s="159">
        <f>ROUND(VALUE(SUBSTITUTE(実質収支比率等に係る経年分析!I$47,"▲","-")),2)</f>
        <v>27.32</v>
      </c>
      <c r="F20" s="159">
        <f>ROUND(VALUE(SUBSTITUTE(実質収支比率等に係る経年分析!J$47,"▲","-")),2)</f>
        <v>20.56</v>
      </c>
    </row>
    <row r="21" spans="1:11" x14ac:dyDescent="0.15">
      <c r="A21" s="159" t="s">
        <v>50</v>
      </c>
      <c r="B21" s="159">
        <f>IF(ISNUMBER(VALUE(SUBSTITUTE(実質収支比率等に係る経年分析!F$49,"▲","-"))),ROUND(VALUE(SUBSTITUTE(実質収支比率等に係る経年分析!F$49,"▲","-")),2),NA())</f>
        <v>-3.05</v>
      </c>
      <c r="C21" s="159">
        <f>IF(ISNUMBER(VALUE(SUBSTITUTE(実質収支比率等に係る経年分析!G$49,"▲","-"))),ROUND(VALUE(SUBSTITUTE(実質収支比率等に係る経年分析!G$49,"▲","-")),2),NA())</f>
        <v>-4.24</v>
      </c>
      <c r="D21" s="159">
        <f>IF(ISNUMBER(VALUE(SUBSTITUTE(実質収支比率等に係る経年分析!H$49,"▲","-"))),ROUND(VALUE(SUBSTITUTE(実質収支比率等に係る経年分析!H$49,"▲","-")),2),NA())</f>
        <v>8.6</v>
      </c>
      <c r="E21" s="159">
        <f>IF(ISNUMBER(VALUE(SUBSTITUTE(実質収支比率等に係る経年分析!I$49,"▲","-"))),ROUND(VALUE(SUBSTITUTE(実質収支比率等に係る経年分析!I$49,"▲","-")),2),NA())</f>
        <v>-11.57</v>
      </c>
      <c r="F21" s="159">
        <f>IF(ISNUMBER(VALUE(SUBSTITUTE(実質収支比率等に係る経年分析!J$49,"▲","-"))),ROUND(VALUE(SUBSTITUTE(実質収支比率等に係る経年分析!J$49,"▲","-")),2),NA())</f>
        <v>-7.92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町営墓地特別会計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0.84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0.56000000000000005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1.1499999999999999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8.6199999999999992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20.350000000000001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16.850000000000001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18.440000000000001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840</v>
      </c>
      <c r="E42" s="161"/>
      <c r="F42" s="161"/>
      <c r="G42" s="161">
        <f>'実質公債費比率（分子）の構造'!L$52</f>
        <v>845</v>
      </c>
      <c r="H42" s="161"/>
      <c r="I42" s="161"/>
      <c r="J42" s="161">
        <f>'実質公債費比率（分子）の構造'!M$52</f>
        <v>822</v>
      </c>
      <c r="K42" s="161"/>
      <c r="L42" s="161"/>
      <c r="M42" s="161">
        <f>'実質公債費比率（分子）の構造'!N$52</f>
        <v>836</v>
      </c>
      <c r="N42" s="161"/>
      <c r="O42" s="161"/>
      <c r="P42" s="161">
        <f>'実質公債費比率（分子）の構造'!O$52</f>
        <v>811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74</v>
      </c>
      <c r="C44" s="161"/>
      <c r="D44" s="161"/>
      <c r="E44" s="161">
        <f>'実質公債費比率（分子）の構造'!L$50</f>
        <v>58</v>
      </c>
      <c r="F44" s="161"/>
      <c r="G44" s="161"/>
      <c r="H44" s="161">
        <f>'実質公債費比率（分子）の構造'!M$50</f>
        <v>27</v>
      </c>
      <c r="I44" s="161"/>
      <c r="J44" s="161"/>
      <c r="K44" s="161">
        <f>'実質公債費比率（分子）の構造'!N$50</f>
        <v>7</v>
      </c>
      <c r="L44" s="161"/>
      <c r="M44" s="161"/>
      <c r="N44" s="161">
        <f>'実質公債費比率（分子）の構造'!O$50</f>
        <v>4</v>
      </c>
      <c r="O44" s="161"/>
      <c r="P44" s="161"/>
    </row>
    <row r="45" spans="1:16" x14ac:dyDescent="0.15">
      <c r="A45" s="161" t="s">
        <v>60</v>
      </c>
      <c r="B45" s="161">
        <f>'実質公債費比率（分子）の構造'!K$49</f>
        <v>42</v>
      </c>
      <c r="C45" s="161"/>
      <c r="D45" s="161"/>
      <c r="E45" s="161">
        <f>'実質公債費比率（分子）の構造'!L$49</f>
        <v>27</v>
      </c>
      <c r="F45" s="161"/>
      <c r="G45" s="161"/>
      <c r="H45" s="161">
        <f>'実質公債費比率（分子）の構造'!M$49</f>
        <v>28</v>
      </c>
      <c r="I45" s="161"/>
      <c r="J45" s="161"/>
      <c r="K45" s="161">
        <f>'実質公債費比率（分子）の構造'!N$49</f>
        <v>29</v>
      </c>
      <c r="L45" s="161"/>
      <c r="M45" s="161"/>
      <c r="N45" s="161">
        <f>'実質公債費比率（分子）の構造'!O$49</f>
        <v>13</v>
      </c>
      <c r="O45" s="161"/>
      <c r="P45" s="161"/>
    </row>
    <row r="46" spans="1:16" x14ac:dyDescent="0.15">
      <c r="A46" s="161" t="s">
        <v>61</v>
      </c>
      <c r="B46" s="161">
        <f>'実質公債費比率（分子）の構造'!K$48</f>
        <v>27</v>
      </c>
      <c r="C46" s="161"/>
      <c r="D46" s="161"/>
      <c r="E46" s="161">
        <f>'実質公債費比率（分子）の構造'!L$48</f>
        <v>45</v>
      </c>
      <c r="F46" s="161"/>
      <c r="G46" s="161"/>
      <c r="H46" s="161">
        <f>'実質公債費比率（分子）の構造'!M$48</f>
        <v>53</v>
      </c>
      <c r="I46" s="161"/>
      <c r="J46" s="161"/>
      <c r="K46" s="161">
        <f>'実質公債費比率（分子）の構造'!N$48</f>
        <v>55</v>
      </c>
      <c r="L46" s="161"/>
      <c r="M46" s="161"/>
      <c r="N46" s="161">
        <f>'実質公債費比率（分子）の構造'!O$48</f>
        <v>39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1280</v>
      </c>
      <c r="C49" s="161"/>
      <c r="D49" s="161"/>
      <c r="E49" s="161">
        <f>'実質公債費比率（分子）の構造'!L$45</f>
        <v>1311</v>
      </c>
      <c r="F49" s="161"/>
      <c r="G49" s="161"/>
      <c r="H49" s="161">
        <f>'実質公債費比率（分子）の構造'!M$45</f>
        <v>1283</v>
      </c>
      <c r="I49" s="161"/>
      <c r="J49" s="161"/>
      <c r="K49" s="161">
        <f>'実質公債費比率（分子）の構造'!N$45</f>
        <v>1324</v>
      </c>
      <c r="L49" s="161"/>
      <c r="M49" s="161"/>
      <c r="N49" s="161">
        <f>'実質公債費比率（分子）の構造'!O$45</f>
        <v>1275</v>
      </c>
      <c r="O49" s="161"/>
      <c r="P49" s="161"/>
    </row>
    <row r="50" spans="1:16" x14ac:dyDescent="0.15">
      <c r="A50" s="161" t="s">
        <v>65</v>
      </c>
      <c r="B50" s="161" t="e">
        <f>NA()</f>
        <v>#N/A</v>
      </c>
      <c r="C50" s="161">
        <f>IF(ISNUMBER('実質公債費比率（分子）の構造'!K$53),'実質公債費比率（分子）の構造'!K$53,NA())</f>
        <v>583</v>
      </c>
      <c r="D50" s="161" t="e">
        <f>NA()</f>
        <v>#N/A</v>
      </c>
      <c r="E50" s="161" t="e">
        <f>NA()</f>
        <v>#N/A</v>
      </c>
      <c r="F50" s="161">
        <f>IF(ISNUMBER('実質公債費比率（分子）の構造'!L$53),'実質公債費比率（分子）の構造'!L$53,NA())</f>
        <v>596</v>
      </c>
      <c r="G50" s="161" t="e">
        <f>NA()</f>
        <v>#N/A</v>
      </c>
      <c r="H50" s="161" t="e">
        <f>NA()</f>
        <v>#N/A</v>
      </c>
      <c r="I50" s="161">
        <f>IF(ISNUMBER('実質公債費比率（分子）の構造'!M$53),'実質公債費比率（分子）の構造'!M$53,NA())</f>
        <v>569</v>
      </c>
      <c r="J50" s="161" t="e">
        <f>NA()</f>
        <v>#N/A</v>
      </c>
      <c r="K50" s="161" t="e">
        <f>NA()</f>
        <v>#N/A</v>
      </c>
      <c r="L50" s="161">
        <f>IF(ISNUMBER('実質公債費比率（分子）の構造'!N$53),'実質公債費比率（分子）の構造'!N$53,NA())</f>
        <v>579</v>
      </c>
      <c r="M50" s="161" t="e">
        <f>NA()</f>
        <v>#N/A</v>
      </c>
      <c r="N50" s="161" t="e">
        <f>NA()</f>
        <v>#N/A</v>
      </c>
      <c r="O50" s="161">
        <f>IF(ISNUMBER('実質公債費比率（分子）の構造'!O$53),'実質公債費比率（分子）の構造'!O$53,NA())</f>
        <v>520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8802</v>
      </c>
      <c r="E56" s="160"/>
      <c r="F56" s="160"/>
      <c r="G56" s="160">
        <f>'将来負担比率（分子）の構造'!J$52</f>
        <v>8663</v>
      </c>
      <c r="H56" s="160"/>
      <c r="I56" s="160"/>
      <c r="J56" s="160">
        <f>'将来負担比率（分子）の構造'!K$52</f>
        <v>8648</v>
      </c>
      <c r="K56" s="160"/>
      <c r="L56" s="160"/>
      <c r="M56" s="160">
        <f>'将来負担比率（分子）の構造'!L$52</f>
        <v>8639</v>
      </c>
      <c r="N56" s="160"/>
      <c r="O56" s="160"/>
      <c r="P56" s="160">
        <f>'将来負担比率（分子）の構造'!M$52</f>
        <v>8744</v>
      </c>
    </row>
    <row r="57" spans="1:16" x14ac:dyDescent="0.15">
      <c r="A57" s="160" t="s">
        <v>36</v>
      </c>
      <c r="B57" s="160"/>
      <c r="C57" s="160"/>
      <c r="D57" s="160">
        <f>'将来負担比率（分子）の構造'!I$51</f>
        <v>506</v>
      </c>
      <c r="E57" s="160"/>
      <c r="F57" s="160"/>
      <c r="G57" s="160">
        <f>'将来負担比率（分子）の構造'!J$51</f>
        <v>474</v>
      </c>
      <c r="H57" s="160"/>
      <c r="I57" s="160"/>
      <c r="J57" s="160">
        <f>'将来負担比率（分子）の構造'!K$51</f>
        <v>757</v>
      </c>
      <c r="K57" s="160"/>
      <c r="L57" s="160"/>
      <c r="M57" s="160">
        <f>'将来負担比率（分子）の構造'!L$51</f>
        <v>673</v>
      </c>
      <c r="N57" s="160"/>
      <c r="O57" s="160"/>
      <c r="P57" s="160">
        <f>'将来負担比率（分子）の構造'!M$51</f>
        <v>745</v>
      </c>
    </row>
    <row r="58" spans="1:16" x14ac:dyDescent="0.15">
      <c r="A58" s="160" t="s">
        <v>35</v>
      </c>
      <c r="B58" s="160"/>
      <c r="C58" s="160"/>
      <c r="D58" s="160">
        <f>'将来負担比率（分子）の構造'!I$50</f>
        <v>3292</v>
      </c>
      <c r="E58" s="160"/>
      <c r="F58" s="160"/>
      <c r="G58" s="160">
        <f>'将来負担比率（分子）の構造'!J$50</f>
        <v>3537</v>
      </c>
      <c r="H58" s="160"/>
      <c r="I58" s="160"/>
      <c r="J58" s="160">
        <f>'将来負担比率（分子）の構造'!K$50</f>
        <v>3490</v>
      </c>
      <c r="K58" s="160"/>
      <c r="L58" s="160"/>
      <c r="M58" s="160">
        <f>'将来負担比率（分子）の構造'!L$50</f>
        <v>3521</v>
      </c>
      <c r="N58" s="160"/>
      <c r="O58" s="160"/>
      <c r="P58" s="160">
        <f>'将来負担比率（分子）の構造'!M$50</f>
        <v>2648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234</v>
      </c>
      <c r="C62" s="160"/>
      <c r="D62" s="160"/>
      <c r="E62" s="160">
        <f>'将来負担比率（分子）の構造'!J$45</f>
        <v>145</v>
      </c>
      <c r="F62" s="160"/>
      <c r="G62" s="160"/>
      <c r="H62" s="160">
        <f>'将来負担比率（分子）の構造'!K$45</f>
        <v>62</v>
      </c>
      <c r="I62" s="160"/>
      <c r="J62" s="160"/>
      <c r="K62" s="160">
        <f>'将来負担比率（分子）の構造'!L$45</f>
        <v>17</v>
      </c>
      <c r="L62" s="160"/>
      <c r="M62" s="160"/>
      <c r="N62" s="160">
        <f>'将来負担比率（分子）の構造'!M$45</f>
        <v>23</v>
      </c>
      <c r="O62" s="160"/>
      <c r="P62" s="160"/>
    </row>
    <row r="63" spans="1:16" x14ac:dyDescent="0.15">
      <c r="A63" s="160" t="s">
        <v>28</v>
      </c>
      <c r="B63" s="160">
        <f>'将来負担比率（分子）の構造'!I$44</f>
        <v>101</v>
      </c>
      <c r="C63" s="160"/>
      <c r="D63" s="160"/>
      <c r="E63" s="160">
        <f>'将来負担比率（分子）の構造'!J$44</f>
        <v>89</v>
      </c>
      <c r="F63" s="160"/>
      <c r="G63" s="160"/>
      <c r="H63" s="160">
        <f>'将来負担比率（分子）の構造'!K$44</f>
        <v>69</v>
      </c>
      <c r="I63" s="160"/>
      <c r="J63" s="160"/>
      <c r="K63" s="160">
        <f>'将来負担比率（分子）の構造'!L$44</f>
        <v>43</v>
      </c>
      <c r="L63" s="160"/>
      <c r="M63" s="160"/>
      <c r="N63" s="160">
        <f>'将来負担比率（分子）の構造'!M$44</f>
        <v>60</v>
      </c>
      <c r="O63" s="160"/>
      <c r="P63" s="160"/>
    </row>
    <row r="64" spans="1:16" x14ac:dyDescent="0.15">
      <c r="A64" s="160" t="s">
        <v>27</v>
      </c>
      <c r="B64" s="160">
        <f>'将来負担比率（分子）の構造'!I$43</f>
        <v>686</v>
      </c>
      <c r="C64" s="160"/>
      <c r="D64" s="160"/>
      <c r="E64" s="160">
        <f>'将来負担比率（分子）の構造'!J$43</f>
        <v>525</v>
      </c>
      <c r="F64" s="160"/>
      <c r="G64" s="160"/>
      <c r="H64" s="160">
        <f>'将来負担比率（分子）の構造'!K$43</f>
        <v>607</v>
      </c>
      <c r="I64" s="160"/>
      <c r="J64" s="160"/>
      <c r="K64" s="160">
        <f>'将来負担比率（分子）の構造'!L$43</f>
        <v>709</v>
      </c>
      <c r="L64" s="160"/>
      <c r="M64" s="160"/>
      <c r="N64" s="160">
        <f>'将来負担比率（分子）の構造'!M$43</f>
        <v>708</v>
      </c>
      <c r="O64" s="160"/>
      <c r="P64" s="160"/>
    </row>
    <row r="65" spans="1:16" x14ac:dyDescent="0.15">
      <c r="A65" s="160" t="s">
        <v>26</v>
      </c>
      <c r="B65" s="160">
        <f>'将来負担比率（分子）の構造'!I$42</f>
        <v>72</v>
      </c>
      <c r="C65" s="160"/>
      <c r="D65" s="160"/>
      <c r="E65" s="160">
        <f>'将来負担比率（分子）の構造'!J$42</f>
        <v>66</v>
      </c>
      <c r="F65" s="160"/>
      <c r="G65" s="160"/>
      <c r="H65" s="160">
        <f>'将来負担比率（分子）の構造'!K$42</f>
        <v>19</v>
      </c>
      <c r="I65" s="160"/>
      <c r="J65" s="160"/>
      <c r="K65" s="160">
        <f>'将来負担比率（分子）の構造'!L$42</f>
        <v>13</v>
      </c>
      <c r="L65" s="160"/>
      <c r="M65" s="160"/>
      <c r="N65" s="160">
        <f>'将来負担比率（分子）の構造'!M$42</f>
        <v>9</v>
      </c>
      <c r="O65" s="160"/>
      <c r="P65" s="160"/>
    </row>
    <row r="66" spans="1:16" x14ac:dyDescent="0.15">
      <c r="A66" s="160" t="s">
        <v>25</v>
      </c>
      <c r="B66" s="160">
        <f>'将来負担比率（分子）の構造'!I$41</f>
        <v>12216</v>
      </c>
      <c r="C66" s="160"/>
      <c r="D66" s="160"/>
      <c r="E66" s="160">
        <f>'将来負担比率（分子）の構造'!J$41</f>
        <v>11773</v>
      </c>
      <c r="F66" s="160"/>
      <c r="G66" s="160"/>
      <c r="H66" s="160">
        <f>'将来負担比率（分子）の構造'!K$41</f>
        <v>11885</v>
      </c>
      <c r="I66" s="160"/>
      <c r="J66" s="160"/>
      <c r="K66" s="160">
        <f>'将来負担比率（分子）の構造'!L$41</f>
        <v>11705</v>
      </c>
      <c r="L66" s="160"/>
      <c r="M66" s="160"/>
      <c r="N66" s="160">
        <f>'将来負担比率（分子）の構造'!M$41</f>
        <v>11780</v>
      </c>
      <c r="O66" s="160"/>
      <c r="P66" s="160"/>
    </row>
    <row r="67" spans="1:16" x14ac:dyDescent="0.15">
      <c r="A67" s="160" t="s">
        <v>69</v>
      </c>
      <c r="B67" s="160" t="e">
        <f>NA()</f>
        <v>#N/A</v>
      </c>
      <c r="C67" s="160">
        <f>IF(ISNUMBER('将来負担比率（分子）の構造'!I$53), IF('将来負担比率（分子）の構造'!I$53 &lt; 0, 0, '将来負担比率（分子）の構造'!I$53), NA())</f>
        <v>709</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443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2174</v>
      </c>
      <c r="C72" s="164">
        <f>基金残高に係る経年分析!G55</f>
        <v>1829</v>
      </c>
      <c r="D72" s="164">
        <f>基金残高に係る経年分析!H55</f>
        <v>1380</v>
      </c>
    </row>
    <row r="73" spans="1:16" x14ac:dyDescent="0.15">
      <c r="A73" s="163" t="s">
        <v>72</v>
      </c>
      <c r="B73" s="164">
        <f>基金残高に係る経年分析!F56</f>
        <v>79</v>
      </c>
      <c r="C73" s="164">
        <f>基金残高に係る経年分析!G56</f>
        <v>75</v>
      </c>
      <c r="D73" s="164">
        <f>基金残高に係る経年分析!H56</f>
        <v>73</v>
      </c>
    </row>
    <row r="74" spans="1:16" x14ac:dyDescent="0.15">
      <c r="A74" s="163" t="s">
        <v>73</v>
      </c>
      <c r="B74" s="164">
        <f>基金残高に係る経年分析!F57</f>
        <v>3809</v>
      </c>
      <c r="C74" s="164">
        <f>基金残高に係る経年分析!G57</f>
        <v>2892</v>
      </c>
      <c r="D74" s="164">
        <f>基金残高に係る経年分析!H57</f>
        <v>1950</v>
      </c>
    </row>
  </sheetData>
  <sheetProtection algorithmName="SHA-512" hashValue="2mX3Izrkud498UxfR3Lm00eyLwdl8F2TrlWeVI3oX84u1EN6idIC0gWFrsHAYcuEaeZu7SBQHuWjpLaUt4FDgw==" saltValue="7KGPKQdT2y8E7GSDzBwi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4739080</v>
      </c>
      <c r="S5" s="707"/>
      <c r="T5" s="707"/>
      <c r="U5" s="707"/>
      <c r="V5" s="707"/>
      <c r="W5" s="707"/>
      <c r="X5" s="707"/>
      <c r="Y5" s="753"/>
      <c r="Z5" s="771">
        <v>30.9</v>
      </c>
      <c r="AA5" s="771"/>
      <c r="AB5" s="771"/>
      <c r="AC5" s="771"/>
      <c r="AD5" s="772">
        <v>4739080</v>
      </c>
      <c r="AE5" s="772"/>
      <c r="AF5" s="772"/>
      <c r="AG5" s="772"/>
      <c r="AH5" s="772"/>
      <c r="AI5" s="772"/>
      <c r="AJ5" s="772"/>
      <c r="AK5" s="772"/>
      <c r="AL5" s="754">
        <v>74.900000000000006</v>
      </c>
      <c r="AM5" s="723"/>
      <c r="AN5" s="723"/>
      <c r="AO5" s="755"/>
      <c r="AP5" s="740" t="s">
        <v>217</v>
      </c>
      <c r="AQ5" s="741"/>
      <c r="AR5" s="741"/>
      <c r="AS5" s="741"/>
      <c r="AT5" s="741"/>
      <c r="AU5" s="741"/>
      <c r="AV5" s="741"/>
      <c r="AW5" s="741"/>
      <c r="AX5" s="741"/>
      <c r="AY5" s="741"/>
      <c r="AZ5" s="741"/>
      <c r="BA5" s="741"/>
      <c r="BB5" s="741"/>
      <c r="BC5" s="741"/>
      <c r="BD5" s="741"/>
      <c r="BE5" s="741"/>
      <c r="BF5" s="742"/>
      <c r="BG5" s="641">
        <v>4738838</v>
      </c>
      <c r="BH5" s="644"/>
      <c r="BI5" s="644"/>
      <c r="BJ5" s="644"/>
      <c r="BK5" s="644"/>
      <c r="BL5" s="644"/>
      <c r="BM5" s="644"/>
      <c r="BN5" s="645"/>
      <c r="BO5" s="703">
        <v>100</v>
      </c>
      <c r="BP5" s="703"/>
      <c r="BQ5" s="703"/>
      <c r="BR5" s="703"/>
      <c r="BS5" s="704" t="s">
        <v>218</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210</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92558</v>
      </c>
      <c r="S6" s="644"/>
      <c r="T6" s="644"/>
      <c r="U6" s="644"/>
      <c r="V6" s="644"/>
      <c r="W6" s="644"/>
      <c r="X6" s="644"/>
      <c r="Y6" s="645"/>
      <c r="Z6" s="703">
        <v>0.6</v>
      </c>
      <c r="AA6" s="703"/>
      <c r="AB6" s="703"/>
      <c r="AC6" s="703"/>
      <c r="AD6" s="704">
        <v>92558</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4738838</v>
      </c>
      <c r="BH6" s="644"/>
      <c r="BI6" s="644"/>
      <c r="BJ6" s="644"/>
      <c r="BK6" s="644"/>
      <c r="BL6" s="644"/>
      <c r="BM6" s="644"/>
      <c r="BN6" s="645"/>
      <c r="BO6" s="703">
        <v>100</v>
      </c>
      <c r="BP6" s="703"/>
      <c r="BQ6" s="703"/>
      <c r="BR6" s="703"/>
      <c r="BS6" s="704" t="s">
        <v>218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133589</v>
      </c>
      <c r="CS6" s="644"/>
      <c r="CT6" s="644"/>
      <c r="CU6" s="644"/>
      <c r="CV6" s="644"/>
      <c r="CW6" s="644"/>
      <c r="CX6" s="644"/>
      <c r="CY6" s="645"/>
      <c r="CZ6" s="754">
        <v>1</v>
      </c>
      <c r="DA6" s="723"/>
      <c r="DB6" s="723"/>
      <c r="DC6" s="757"/>
      <c r="DD6" s="649" t="s">
        <v>119</v>
      </c>
      <c r="DE6" s="644"/>
      <c r="DF6" s="644"/>
      <c r="DG6" s="644"/>
      <c r="DH6" s="644"/>
      <c r="DI6" s="644"/>
      <c r="DJ6" s="644"/>
      <c r="DK6" s="644"/>
      <c r="DL6" s="644"/>
      <c r="DM6" s="644"/>
      <c r="DN6" s="644"/>
      <c r="DO6" s="644"/>
      <c r="DP6" s="645"/>
      <c r="DQ6" s="649">
        <v>133589</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6527</v>
      </c>
      <c r="S7" s="644"/>
      <c r="T7" s="644"/>
      <c r="U7" s="644"/>
      <c r="V7" s="644"/>
      <c r="W7" s="644"/>
      <c r="X7" s="644"/>
      <c r="Y7" s="645"/>
      <c r="Z7" s="703">
        <v>0</v>
      </c>
      <c r="AA7" s="703"/>
      <c r="AB7" s="703"/>
      <c r="AC7" s="703"/>
      <c r="AD7" s="704">
        <v>6527</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2272310</v>
      </c>
      <c r="BH7" s="644"/>
      <c r="BI7" s="644"/>
      <c r="BJ7" s="644"/>
      <c r="BK7" s="644"/>
      <c r="BL7" s="644"/>
      <c r="BM7" s="644"/>
      <c r="BN7" s="645"/>
      <c r="BO7" s="703">
        <v>47.9</v>
      </c>
      <c r="BP7" s="703"/>
      <c r="BQ7" s="703"/>
      <c r="BR7" s="703"/>
      <c r="BS7" s="704" t="s">
        <v>119</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1398391</v>
      </c>
      <c r="CS7" s="644"/>
      <c r="CT7" s="644"/>
      <c r="CU7" s="644"/>
      <c r="CV7" s="644"/>
      <c r="CW7" s="644"/>
      <c r="CX7" s="644"/>
      <c r="CY7" s="645"/>
      <c r="CZ7" s="703">
        <v>10.4</v>
      </c>
      <c r="DA7" s="703"/>
      <c r="DB7" s="703"/>
      <c r="DC7" s="703"/>
      <c r="DD7" s="649">
        <v>8642</v>
      </c>
      <c r="DE7" s="644"/>
      <c r="DF7" s="644"/>
      <c r="DG7" s="644"/>
      <c r="DH7" s="644"/>
      <c r="DI7" s="644"/>
      <c r="DJ7" s="644"/>
      <c r="DK7" s="644"/>
      <c r="DL7" s="644"/>
      <c r="DM7" s="644"/>
      <c r="DN7" s="644"/>
      <c r="DO7" s="644"/>
      <c r="DP7" s="645"/>
      <c r="DQ7" s="649">
        <v>1179085</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15171</v>
      </c>
      <c r="S8" s="644"/>
      <c r="T8" s="644"/>
      <c r="U8" s="644"/>
      <c r="V8" s="644"/>
      <c r="W8" s="644"/>
      <c r="X8" s="644"/>
      <c r="Y8" s="645"/>
      <c r="Z8" s="703">
        <v>0.1</v>
      </c>
      <c r="AA8" s="703"/>
      <c r="AB8" s="703"/>
      <c r="AC8" s="703"/>
      <c r="AD8" s="704">
        <v>15171</v>
      </c>
      <c r="AE8" s="704"/>
      <c r="AF8" s="704"/>
      <c r="AG8" s="704"/>
      <c r="AH8" s="704"/>
      <c r="AI8" s="704"/>
      <c r="AJ8" s="704"/>
      <c r="AK8" s="704"/>
      <c r="AL8" s="646">
        <v>0.2</v>
      </c>
      <c r="AM8" s="647"/>
      <c r="AN8" s="647"/>
      <c r="AO8" s="705"/>
      <c r="AP8" s="638" t="s">
        <v>229</v>
      </c>
      <c r="AQ8" s="639"/>
      <c r="AR8" s="639"/>
      <c r="AS8" s="639"/>
      <c r="AT8" s="639"/>
      <c r="AU8" s="639"/>
      <c r="AV8" s="639"/>
      <c r="AW8" s="639"/>
      <c r="AX8" s="639"/>
      <c r="AY8" s="639"/>
      <c r="AZ8" s="639"/>
      <c r="BA8" s="639"/>
      <c r="BB8" s="639"/>
      <c r="BC8" s="639"/>
      <c r="BD8" s="639"/>
      <c r="BE8" s="639"/>
      <c r="BF8" s="640"/>
      <c r="BG8" s="641">
        <v>63114</v>
      </c>
      <c r="BH8" s="644"/>
      <c r="BI8" s="644"/>
      <c r="BJ8" s="644"/>
      <c r="BK8" s="644"/>
      <c r="BL8" s="644"/>
      <c r="BM8" s="644"/>
      <c r="BN8" s="645"/>
      <c r="BO8" s="703">
        <v>1.3</v>
      </c>
      <c r="BP8" s="703"/>
      <c r="BQ8" s="703"/>
      <c r="BR8" s="703"/>
      <c r="BS8" s="649" t="s">
        <v>119</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3702949</v>
      </c>
      <c r="CS8" s="644"/>
      <c r="CT8" s="644"/>
      <c r="CU8" s="644"/>
      <c r="CV8" s="644"/>
      <c r="CW8" s="644"/>
      <c r="CX8" s="644"/>
      <c r="CY8" s="645"/>
      <c r="CZ8" s="703">
        <v>27.4</v>
      </c>
      <c r="DA8" s="703"/>
      <c r="DB8" s="703"/>
      <c r="DC8" s="703"/>
      <c r="DD8" s="649">
        <v>5029</v>
      </c>
      <c r="DE8" s="644"/>
      <c r="DF8" s="644"/>
      <c r="DG8" s="644"/>
      <c r="DH8" s="644"/>
      <c r="DI8" s="644"/>
      <c r="DJ8" s="644"/>
      <c r="DK8" s="644"/>
      <c r="DL8" s="644"/>
      <c r="DM8" s="644"/>
      <c r="DN8" s="644"/>
      <c r="DO8" s="644"/>
      <c r="DP8" s="645"/>
      <c r="DQ8" s="649">
        <v>1808136</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15425</v>
      </c>
      <c r="S9" s="644"/>
      <c r="T9" s="644"/>
      <c r="U9" s="644"/>
      <c r="V9" s="644"/>
      <c r="W9" s="644"/>
      <c r="X9" s="644"/>
      <c r="Y9" s="645"/>
      <c r="Z9" s="703">
        <v>0.1</v>
      </c>
      <c r="AA9" s="703"/>
      <c r="AB9" s="703"/>
      <c r="AC9" s="703"/>
      <c r="AD9" s="704">
        <v>15425</v>
      </c>
      <c r="AE9" s="704"/>
      <c r="AF9" s="704"/>
      <c r="AG9" s="704"/>
      <c r="AH9" s="704"/>
      <c r="AI9" s="704"/>
      <c r="AJ9" s="704"/>
      <c r="AK9" s="704"/>
      <c r="AL9" s="646">
        <v>0.2</v>
      </c>
      <c r="AM9" s="647"/>
      <c r="AN9" s="647"/>
      <c r="AO9" s="705"/>
      <c r="AP9" s="638" t="s">
        <v>232</v>
      </c>
      <c r="AQ9" s="639"/>
      <c r="AR9" s="639"/>
      <c r="AS9" s="639"/>
      <c r="AT9" s="639"/>
      <c r="AU9" s="639"/>
      <c r="AV9" s="639"/>
      <c r="AW9" s="639"/>
      <c r="AX9" s="639"/>
      <c r="AY9" s="639"/>
      <c r="AZ9" s="639"/>
      <c r="BA9" s="639"/>
      <c r="BB9" s="639"/>
      <c r="BC9" s="639"/>
      <c r="BD9" s="639"/>
      <c r="BE9" s="639"/>
      <c r="BF9" s="640"/>
      <c r="BG9" s="641">
        <v>1875882</v>
      </c>
      <c r="BH9" s="644"/>
      <c r="BI9" s="644"/>
      <c r="BJ9" s="644"/>
      <c r="BK9" s="644"/>
      <c r="BL9" s="644"/>
      <c r="BM9" s="644"/>
      <c r="BN9" s="645"/>
      <c r="BO9" s="703">
        <v>39.6</v>
      </c>
      <c r="BP9" s="703"/>
      <c r="BQ9" s="703"/>
      <c r="BR9" s="703"/>
      <c r="BS9" s="649" t="s">
        <v>119</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817008</v>
      </c>
      <c r="CS9" s="644"/>
      <c r="CT9" s="644"/>
      <c r="CU9" s="644"/>
      <c r="CV9" s="644"/>
      <c r="CW9" s="644"/>
      <c r="CX9" s="644"/>
      <c r="CY9" s="645"/>
      <c r="CZ9" s="703">
        <v>6.1</v>
      </c>
      <c r="DA9" s="703"/>
      <c r="DB9" s="703"/>
      <c r="DC9" s="703"/>
      <c r="DD9" s="649">
        <v>16493</v>
      </c>
      <c r="DE9" s="644"/>
      <c r="DF9" s="644"/>
      <c r="DG9" s="644"/>
      <c r="DH9" s="644"/>
      <c r="DI9" s="644"/>
      <c r="DJ9" s="644"/>
      <c r="DK9" s="644"/>
      <c r="DL9" s="644"/>
      <c r="DM9" s="644"/>
      <c r="DN9" s="644"/>
      <c r="DO9" s="644"/>
      <c r="DP9" s="645"/>
      <c r="DQ9" s="649">
        <v>695088</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218</v>
      </c>
      <c r="S10" s="644"/>
      <c r="T10" s="644"/>
      <c r="U10" s="644"/>
      <c r="V10" s="644"/>
      <c r="W10" s="644"/>
      <c r="X10" s="644"/>
      <c r="Y10" s="645"/>
      <c r="Z10" s="703" t="s">
        <v>128</v>
      </c>
      <c r="AA10" s="703"/>
      <c r="AB10" s="703"/>
      <c r="AC10" s="703"/>
      <c r="AD10" s="704" t="s">
        <v>128</v>
      </c>
      <c r="AE10" s="704"/>
      <c r="AF10" s="704"/>
      <c r="AG10" s="704"/>
      <c r="AH10" s="704"/>
      <c r="AI10" s="704"/>
      <c r="AJ10" s="704"/>
      <c r="AK10" s="704"/>
      <c r="AL10" s="646" t="s">
        <v>119</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102777</v>
      </c>
      <c r="BH10" s="644"/>
      <c r="BI10" s="644"/>
      <c r="BJ10" s="644"/>
      <c r="BK10" s="644"/>
      <c r="BL10" s="644"/>
      <c r="BM10" s="644"/>
      <c r="BN10" s="645"/>
      <c r="BO10" s="703">
        <v>2.2000000000000002</v>
      </c>
      <c r="BP10" s="703"/>
      <c r="BQ10" s="703"/>
      <c r="BR10" s="703"/>
      <c r="BS10" s="649" t="s">
        <v>128</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40201</v>
      </c>
      <c r="CS10" s="644"/>
      <c r="CT10" s="644"/>
      <c r="CU10" s="644"/>
      <c r="CV10" s="644"/>
      <c r="CW10" s="644"/>
      <c r="CX10" s="644"/>
      <c r="CY10" s="645"/>
      <c r="CZ10" s="703">
        <v>0.3</v>
      </c>
      <c r="DA10" s="703"/>
      <c r="DB10" s="703"/>
      <c r="DC10" s="703"/>
      <c r="DD10" s="649" t="s">
        <v>218</v>
      </c>
      <c r="DE10" s="644"/>
      <c r="DF10" s="644"/>
      <c r="DG10" s="644"/>
      <c r="DH10" s="644"/>
      <c r="DI10" s="644"/>
      <c r="DJ10" s="644"/>
      <c r="DK10" s="644"/>
      <c r="DL10" s="644"/>
      <c r="DM10" s="644"/>
      <c r="DN10" s="644"/>
      <c r="DO10" s="644"/>
      <c r="DP10" s="645"/>
      <c r="DQ10" s="649">
        <v>201</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218</v>
      </c>
      <c r="S11" s="644"/>
      <c r="T11" s="644"/>
      <c r="U11" s="644"/>
      <c r="V11" s="644"/>
      <c r="W11" s="644"/>
      <c r="X11" s="644"/>
      <c r="Y11" s="645"/>
      <c r="Z11" s="703" t="s">
        <v>218</v>
      </c>
      <c r="AA11" s="703"/>
      <c r="AB11" s="703"/>
      <c r="AC11" s="703"/>
      <c r="AD11" s="704" t="s">
        <v>119</v>
      </c>
      <c r="AE11" s="704"/>
      <c r="AF11" s="704"/>
      <c r="AG11" s="704"/>
      <c r="AH11" s="704"/>
      <c r="AI11" s="704"/>
      <c r="AJ11" s="704"/>
      <c r="AK11" s="704"/>
      <c r="AL11" s="646" t="s">
        <v>218</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230537</v>
      </c>
      <c r="BH11" s="644"/>
      <c r="BI11" s="644"/>
      <c r="BJ11" s="644"/>
      <c r="BK11" s="644"/>
      <c r="BL11" s="644"/>
      <c r="BM11" s="644"/>
      <c r="BN11" s="645"/>
      <c r="BO11" s="703">
        <v>4.9000000000000004</v>
      </c>
      <c r="BP11" s="703"/>
      <c r="BQ11" s="703"/>
      <c r="BR11" s="703"/>
      <c r="BS11" s="649" t="s">
        <v>218</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1734778</v>
      </c>
      <c r="CS11" s="644"/>
      <c r="CT11" s="644"/>
      <c r="CU11" s="644"/>
      <c r="CV11" s="644"/>
      <c r="CW11" s="644"/>
      <c r="CX11" s="644"/>
      <c r="CY11" s="645"/>
      <c r="CZ11" s="703">
        <v>12.9</v>
      </c>
      <c r="DA11" s="703"/>
      <c r="DB11" s="703"/>
      <c r="DC11" s="703"/>
      <c r="DD11" s="649">
        <v>1635488</v>
      </c>
      <c r="DE11" s="644"/>
      <c r="DF11" s="644"/>
      <c r="DG11" s="644"/>
      <c r="DH11" s="644"/>
      <c r="DI11" s="644"/>
      <c r="DJ11" s="644"/>
      <c r="DK11" s="644"/>
      <c r="DL11" s="644"/>
      <c r="DM11" s="644"/>
      <c r="DN11" s="644"/>
      <c r="DO11" s="644"/>
      <c r="DP11" s="645"/>
      <c r="DQ11" s="649">
        <v>212003</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608305</v>
      </c>
      <c r="S12" s="644"/>
      <c r="T12" s="644"/>
      <c r="U12" s="644"/>
      <c r="V12" s="644"/>
      <c r="W12" s="644"/>
      <c r="X12" s="644"/>
      <c r="Y12" s="645"/>
      <c r="Z12" s="703">
        <v>4</v>
      </c>
      <c r="AA12" s="703"/>
      <c r="AB12" s="703"/>
      <c r="AC12" s="703"/>
      <c r="AD12" s="704">
        <v>608305</v>
      </c>
      <c r="AE12" s="704"/>
      <c r="AF12" s="704"/>
      <c r="AG12" s="704"/>
      <c r="AH12" s="704"/>
      <c r="AI12" s="704"/>
      <c r="AJ12" s="704"/>
      <c r="AK12" s="704"/>
      <c r="AL12" s="646">
        <v>9.6</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2116203</v>
      </c>
      <c r="BH12" s="644"/>
      <c r="BI12" s="644"/>
      <c r="BJ12" s="644"/>
      <c r="BK12" s="644"/>
      <c r="BL12" s="644"/>
      <c r="BM12" s="644"/>
      <c r="BN12" s="645"/>
      <c r="BO12" s="703">
        <v>44.7</v>
      </c>
      <c r="BP12" s="703"/>
      <c r="BQ12" s="703"/>
      <c r="BR12" s="703"/>
      <c r="BS12" s="649" t="s">
        <v>218</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136212</v>
      </c>
      <c r="CS12" s="644"/>
      <c r="CT12" s="644"/>
      <c r="CU12" s="644"/>
      <c r="CV12" s="644"/>
      <c r="CW12" s="644"/>
      <c r="CX12" s="644"/>
      <c r="CY12" s="645"/>
      <c r="CZ12" s="703">
        <v>1</v>
      </c>
      <c r="DA12" s="703"/>
      <c r="DB12" s="703"/>
      <c r="DC12" s="703"/>
      <c r="DD12" s="649" t="s">
        <v>218</v>
      </c>
      <c r="DE12" s="644"/>
      <c r="DF12" s="644"/>
      <c r="DG12" s="644"/>
      <c r="DH12" s="644"/>
      <c r="DI12" s="644"/>
      <c r="DJ12" s="644"/>
      <c r="DK12" s="644"/>
      <c r="DL12" s="644"/>
      <c r="DM12" s="644"/>
      <c r="DN12" s="644"/>
      <c r="DO12" s="644"/>
      <c r="DP12" s="645"/>
      <c r="DQ12" s="649">
        <v>49962</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v>23987</v>
      </c>
      <c r="S13" s="644"/>
      <c r="T13" s="644"/>
      <c r="U13" s="644"/>
      <c r="V13" s="644"/>
      <c r="W13" s="644"/>
      <c r="X13" s="644"/>
      <c r="Y13" s="645"/>
      <c r="Z13" s="703">
        <v>0.2</v>
      </c>
      <c r="AA13" s="703"/>
      <c r="AB13" s="703"/>
      <c r="AC13" s="703"/>
      <c r="AD13" s="704">
        <v>23987</v>
      </c>
      <c r="AE13" s="704"/>
      <c r="AF13" s="704"/>
      <c r="AG13" s="704"/>
      <c r="AH13" s="704"/>
      <c r="AI13" s="704"/>
      <c r="AJ13" s="704"/>
      <c r="AK13" s="704"/>
      <c r="AL13" s="646">
        <v>0.4</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2116196</v>
      </c>
      <c r="BH13" s="644"/>
      <c r="BI13" s="644"/>
      <c r="BJ13" s="644"/>
      <c r="BK13" s="644"/>
      <c r="BL13" s="644"/>
      <c r="BM13" s="644"/>
      <c r="BN13" s="645"/>
      <c r="BO13" s="703">
        <v>44.7</v>
      </c>
      <c r="BP13" s="703"/>
      <c r="BQ13" s="703"/>
      <c r="BR13" s="703"/>
      <c r="BS13" s="649" t="s">
        <v>218</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1051706</v>
      </c>
      <c r="CS13" s="644"/>
      <c r="CT13" s="644"/>
      <c r="CU13" s="644"/>
      <c r="CV13" s="644"/>
      <c r="CW13" s="644"/>
      <c r="CX13" s="644"/>
      <c r="CY13" s="645"/>
      <c r="CZ13" s="703">
        <v>7.8</v>
      </c>
      <c r="DA13" s="703"/>
      <c r="DB13" s="703"/>
      <c r="DC13" s="703"/>
      <c r="DD13" s="649">
        <v>649143</v>
      </c>
      <c r="DE13" s="644"/>
      <c r="DF13" s="644"/>
      <c r="DG13" s="644"/>
      <c r="DH13" s="644"/>
      <c r="DI13" s="644"/>
      <c r="DJ13" s="644"/>
      <c r="DK13" s="644"/>
      <c r="DL13" s="644"/>
      <c r="DM13" s="644"/>
      <c r="DN13" s="644"/>
      <c r="DO13" s="644"/>
      <c r="DP13" s="645"/>
      <c r="DQ13" s="649">
        <v>478048</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218</v>
      </c>
      <c r="S14" s="644"/>
      <c r="T14" s="644"/>
      <c r="U14" s="644"/>
      <c r="V14" s="644"/>
      <c r="W14" s="644"/>
      <c r="X14" s="644"/>
      <c r="Y14" s="645"/>
      <c r="Z14" s="703" t="s">
        <v>128</v>
      </c>
      <c r="AA14" s="703"/>
      <c r="AB14" s="703"/>
      <c r="AC14" s="703"/>
      <c r="AD14" s="704" t="s">
        <v>119</v>
      </c>
      <c r="AE14" s="704"/>
      <c r="AF14" s="704"/>
      <c r="AG14" s="704"/>
      <c r="AH14" s="704"/>
      <c r="AI14" s="704"/>
      <c r="AJ14" s="704"/>
      <c r="AK14" s="704"/>
      <c r="AL14" s="646" t="s">
        <v>218</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81496</v>
      </c>
      <c r="BH14" s="644"/>
      <c r="BI14" s="644"/>
      <c r="BJ14" s="644"/>
      <c r="BK14" s="644"/>
      <c r="BL14" s="644"/>
      <c r="BM14" s="644"/>
      <c r="BN14" s="645"/>
      <c r="BO14" s="703">
        <v>1.7</v>
      </c>
      <c r="BP14" s="703"/>
      <c r="BQ14" s="703"/>
      <c r="BR14" s="703"/>
      <c r="BS14" s="649" t="s">
        <v>218</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550937</v>
      </c>
      <c r="CS14" s="644"/>
      <c r="CT14" s="644"/>
      <c r="CU14" s="644"/>
      <c r="CV14" s="644"/>
      <c r="CW14" s="644"/>
      <c r="CX14" s="644"/>
      <c r="CY14" s="645"/>
      <c r="CZ14" s="703">
        <v>4.0999999999999996</v>
      </c>
      <c r="DA14" s="703"/>
      <c r="DB14" s="703"/>
      <c r="DC14" s="703"/>
      <c r="DD14" s="649">
        <v>116173</v>
      </c>
      <c r="DE14" s="644"/>
      <c r="DF14" s="644"/>
      <c r="DG14" s="644"/>
      <c r="DH14" s="644"/>
      <c r="DI14" s="644"/>
      <c r="DJ14" s="644"/>
      <c r="DK14" s="644"/>
      <c r="DL14" s="644"/>
      <c r="DM14" s="644"/>
      <c r="DN14" s="644"/>
      <c r="DO14" s="644"/>
      <c r="DP14" s="645"/>
      <c r="DQ14" s="649">
        <v>451951</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29569</v>
      </c>
      <c r="S15" s="644"/>
      <c r="T15" s="644"/>
      <c r="U15" s="644"/>
      <c r="V15" s="644"/>
      <c r="W15" s="644"/>
      <c r="X15" s="644"/>
      <c r="Y15" s="645"/>
      <c r="Z15" s="703">
        <v>0.2</v>
      </c>
      <c r="AA15" s="703"/>
      <c r="AB15" s="703"/>
      <c r="AC15" s="703"/>
      <c r="AD15" s="704">
        <v>29569</v>
      </c>
      <c r="AE15" s="704"/>
      <c r="AF15" s="704"/>
      <c r="AG15" s="704"/>
      <c r="AH15" s="704"/>
      <c r="AI15" s="704"/>
      <c r="AJ15" s="704"/>
      <c r="AK15" s="704"/>
      <c r="AL15" s="646">
        <v>0.5</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268829</v>
      </c>
      <c r="BH15" s="644"/>
      <c r="BI15" s="644"/>
      <c r="BJ15" s="644"/>
      <c r="BK15" s="644"/>
      <c r="BL15" s="644"/>
      <c r="BM15" s="644"/>
      <c r="BN15" s="645"/>
      <c r="BO15" s="703">
        <v>5.7</v>
      </c>
      <c r="BP15" s="703"/>
      <c r="BQ15" s="703"/>
      <c r="BR15" s="703"/>
      <c r="BS15" s="649" t="s">
        <v>218</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2644310</v>
      </c>
      <c r="CS15" s="644"/>
      <c r="CT15" s="644"/>
      <c r="CU15" s="644"/>
      <c r="CV15" s="644"/>
      <c r="CW15" s="644"/>
      <c r="CX15" s="644"/>
      <c r="CY15" s="645"/>
      <c r="CZ15" s="703">
        <v>19.600000000000001</v>
      </c>
      <c r="DA15" s="703"/>
      <c r="DB15" s="703"/>
      <c r="DC15" s="703"/>
      <c r="DD15" s="649">
        <v>1392592</v>
      </c>
      <c r="DE15" s="644"/>
      <c r="DF15" s="644"/>
      <c r="DG15" s="644"/>
      <c r="DH15" s="644"/>
      <c r="DI15" s="644"/>
      <c r="DJ15" s="644"/>
      <c r="DK15" s="644"/>
      <c r="DL15" s="644"/>
      <c r="DM15" s="644"/>
      <c r="DN15" s="644"/>
      <c r="DO15" s="644"/>
      <c r="DP15" s="645"/>
      <c r="DQ15" s="649">
        <v>1142104</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218</v>
      </c>
      <c r="S16" s="644"/>
      <c r="T16" s="644"/>
      <c r="U16" s="644"/>
      <c r="V16" s="644"/>
      <c r="W16" s="644"/>
      <c r="X16" s="644"/>
      <c r="Y16" s="645"/>
      <c r="Z16" s="703" t="s">
        <v>218</v>
      </c>
      <c r="AA16" s="703"/>
      <c r="AB16" s="703"/>
      <c r="AC16" s="703"/>
      <c r="AD16" s="704" t="s">
        <v>218</v>
      </c>
      <c r="AE16" s="704"/>
      <c r="AF16" s="704"/>
      <c r="AG16" s="704"/>
      <c r="AH16" s="704"/>
      <c r="AI16" s="704"/>
      <c r="AJ16" s="704"/>
      <c r="AK16" s="704"/>
      <c r="AL16" s="646" t="s">
        <v>119</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218</v>
      </c>
      <c r="BH16" s="644"/>
      <c r="BI16" s="644"/>
      <c r="BJ16" s="644"/>
      <c r="BK16" s="644"/>
      <c r="BL16" s="644"/>
      <c r="BM16" s="644"/>
      <c r="BN16" s="645"/>
      <c r="BO16" s="703" t="s">
        <v>218</v>
      </c>
      <c r="BP16" s="703"/>
      <c r="BQ16" s="703"/>
      <c r="BR16" s="703"/>
      <c r="BS16" s="649" t="s">
        <v>218</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13700</v>
      </c>
      <c r="CS16" s="644"/>
      <c r="CT16" s="644"/>
      <c r="CU16" s="644"/>
      <c r="CV16" s="644"/>
      <c r="CW16" s="644"/>
      <c r="CX16" s="644"/>
      <c r="CY16" s="645"/>
      <c r="CZ16" s="703">
        <v>0.1</v>
      </c>
      <c r="DA16" s="703"/>
      <c r="DB16" s="703"/>
      <c r="DC16" s="703"/>
      <c r="DD16" s="649" t="s">
        <v>119</v>
      </c>
      <c r="DE16" s="644"/>
      <c r="DF16" s="644"/>
      <c r="DG16" s="644"/>
      <c r="DH16" s="644"/>
      <c r="DI16" s="644"/>
      <c r="DJ16" s="644"/>
      <c r="DK16" s="644"/>
      <c r="DL16" s="644"/>
      <c r="DM16" s="644"/>
      <c r="DN16" s="644"/>
      <c r="DO16" s="644"/>
      <c r="DP16" s="645"/>
      <c r="DQ16" s="649">
        <v>4207</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32442</v>
      </c>
      <c r="S17" s="644"/>
      <c r="T17" s="644"/>
      <c r="U17" s="644"/>
      <c r="V17" s="644"/>
      <c r="W17" s="644"/>
      <c r="X17" s="644"/>
      <c r="Y17" s="645"/>
      <c r="Z17" s="703">
        <v>0.2</v>
      </c>
      <c r="AA17" s="703"/>
      <c r="AB17" s="703"/>
      <c r="AC17" s="703"/>
      <c r="AD17" s="704">
        <v>32442</v>
      </c>
      <c r="AE17" s="704"/>
      <c r="AF17" s="704"/>
      <c r="AG17" s="704"/>
      <c r="AH17" s="704"/>
      <c r="AI17" s="704"/>
      <c r="AJ17" s="704"/>
      <c r="AK17" s="704"/>
      <c r="AL17" s="646">
        <v>0.5</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119</v>
      </c>
      <c r="BH17" s="644"/>
      <c r="BI17" s="644"/>
      <c r="BJ17" s="644"/>
      <c r="BK17" s="644"/>
      <c r="BL17" s="644"/>
      <c r="BM17" s="644"/>
      <c r="BN17" s="645"/>
      <c r="BO17" s="703" t="s">
        <v>119</v>
      </c>
      <c r="BP17" s="703"/>
      <c r="BQ17" s="703"/>
      <c r="BR17" s="703"/>
      <c r="BS17" s="649" t="s">
        <v>128</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1275107</v>
      </c>
      <c r="CS17" s="644"/>
      <c r="CT17" s="644"/>
      <c r="CU17" s="644"/>
      <c r="CV17" s="644"/>
      <c r="CW17" s="644"/>
      <c r="CX17" s="644"/>
      <c r="CY17" s="645"/>
      <c r="CZ17" s="703">
        <v>9.4</v>
      </c>
      <c r="DA17" s="703"/>
      <c r="DB17" s="703"/>
      <c r="DC17" s="703"/>
      <c r="DD17" s="649" t="s">
        <v>128</v>
      </c>
      <c r="DE17" s="644"/>
      <c r="DF17" s="644"/>
      <c r="DG17" s="644"/>
      <c r="DH17" s="644"/>
      <c r="DI17" s="644"/>
      <c r="DJ17" s="644"/>
      <c r="DK17" s="644"/>
      <c r="DL17" s="644"/>
      <c r="DM17" s="644"/>
      <c r="DN17" s="644"/>
      <c r="DO17" s="644"/>
      <c r="DP17" s="645"/>
      <c r="DQ17" s="649">
        <v>1206521</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1446866</v>
      </c>
      <c r="S18" s="644"/>
      <c r="T18" s="644"/>
      <c r="U18" s="644"/>
      <c r="V18" s="644"/>
      <c r="W18" s="644"/>
      <c r="X18" s="644"/>
      <c r="Y18" s="645"/>
      <c r="Z18" s="703">
        <v>9.4</v>
      </c>
      <c r="AA18" s="703"/>
      <c r="AB18" s="703"/>
      <c r="AC18" s="703"/>
      <c r="AD18" s="704">
        <v>745670</v>
      </c>
      <c r="AE18" s="704"/>
      <c r="AF18" s="704"/>
      <c r="AG18" s="704"/>
      <c r="AH18" s="704"/>
      <c r="AI18" s="704"/>
      <c r="AJ18" s="704"/>
      <c r="AK18" s="704"/>
      <c r="AL18" s="646">
        <v>11.8</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218</v>
      </c>
      <c r="BH18" s="644"/>
      <c r="BI18" s="644"/>
      <c r="BJ18" s="644"/>
      <c r="BK18" s="644"/>
      <c r="BL18" s="644"/>
      <c r="BM18" s="644"/>
      <c r="BN18" s="645"/>
      <c r="BO18" s="703" t="s">
        <v>218</v>
      </c>
      <c r="BP18" s="703"/>
      <c r="BQ18" s="703"/>
      <c r="BR18" s="703"/>
      <c r="BS18" s="649" t="s">
        <v>128</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218</v>
      </c>
      <c r="CS18" s="644"/>
      <c r="CT18" s="644"/>
      <c r="CU18" s="644"/>
      <c r="CV18" s="644"/>
      <c r="CW18" s="644"/>
      <c r="CX18" s="644"/>
      <c r="CY18" s="645"/>
      <c r="CZ18" s="703" t="s">
        <v>218</v>
      </c>
      <c r="DA18" s="703"/>
      <c r="DB18" s="703"/>
      <c r="DC18" s="703"/>
      <c r="DD18" s="649" t="s">
        <v>119</v>
      </c>
      <c r="DE18" s="644"/>
      <c r="DF18" s="644"/>
      <c r="DG18" s="644"/>
      <c r="DH18" s="644"/>
      <c r="DI18" s="644"/>
      <c r="DJ18" s="644"/>
      <c r="DK18" s="644"/>
      <c r="DL18" s="644"/>
      <c r="DM18" s="644"/>
      <c r="DN18" s="644"/>
      <c r="DO18" s="644"/>
      <c r="DP18" s="645"/>
      <c r="DQ18" s="649" t="s">
        <v>218</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745670</v>
      </c>
      <c r="S19" s="644"/>
      <c r="T19" s="644"/>
      <c r="U19" s="644"/>
      <c r="V19" s="644"/>
      <c r="W19" s="644"/>
      <c r="X19" s="644"/>
      <c r="Y19" s="645"/>
      <c r="Z19" s="703">
        <v>4.9000000000000004</v>
      </c>
      <c r="AA19" s="703"/>
      <c r="AB19" s="703"/>
      <c r="AC19" s="703"/>
      <c r="AD19" s="704">
        <v>745670</v>
      </c>
      <c r="AE19" s="704"/>
      <c r="AF19" s="704"/>
      <c r="AG19" s="704"/>
      <c r="AH19" s="704"/>
      <c r="AI19" s="704"/>
      <c r="AJ19" s="704"/>
      <c r="AK19" s="704"/>
      <c r="AL19" s="646">
        <v>11.8</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242</v>
      </c>
      <c r="BH19" s="644"/>
      <c r="BI19" s="644"/>
      <c r="BJ19" s="644"/>
      <c r="BK19" s="644"/>
      <c r="BL19" s="644"/>
      <c r="BM19" s="644"/>
      <c r="BN19" s="645"/>
      <c r="BO19" s="703">
        <v>0</v>
      </c>
      <c r="BP19" s="703"/>
      <c r="BQ19" s="703"/>
      <c r="BR19" s="703"/>
      <c r="BS19" s="649" t="s">
        <v>218</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128</v>
      </c>
      <c r="CS19" s="644"/>
      <c r="CT19" s="644"/>
      <c r="CU19" s="644"/>
      <c r="CV19" s="644"/>
      <c r="CW19" s="644"/>
      <c r="CX19" s="644"/>
      <c r="CY19" s="645"/>
      <c r="CZ19" s="703" t="s">
        <v>218</v>
      </c>
      <c r="DA19" s="703"/>
      <c r="DB19" s="703"/>
      <c r="DC19" s="703"/>
      <c r="DD19" s="649" t="s">
        <v>119</v>
      </c>
      <c r="DE19" s="644"/>
      <c r="DF19" s="644"/>
      <c r="DG19" s="644"/>
      <c r="DH19" s="644"/>
      <c r="DI19" s="644"/>
      <c r="DJ19" s="644"/>
      <c r="DK19" s="644"/>
      <c r="DL19" s="644"/>
      <c r="DM19" s="644"/>
      <c r="DN19" s="644"/>
      <c r="DO19" s="644"/>
      <c r="DP19" s="645"/>
      <c r="DQ19" s="649" t="s">
        <v>119</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170847</v>
      </c>
      <c r="S20" s="644"/>
      <c r="T20" s="644"/>
      <c r="U20" s="644"/>
      <c r="V20" s="644"/>
      <c r="W20" s="644"/>
      <c r="X20" s="644"/>
      <c r="Y20" s="645"/>
      <c r="Z20" s="703">
        <v>1.1000000000000001</v>
      </c>
      <c r="AA20" s="703"/>
      <c r="AB20" s="703"/>
      <c r="AC20" s="703"/>
      <c r="AD20" s="704" t="s">
        <v>218</v>
      </c>
      <c r="AE20" s="704"/>
      <c r="AF20" s="704"/>
      <c r="AG20" s="704"/>
      <c r="AH20" s="704"/>
      <c r="AI20" s="704"/>
      <c r="AJ20" s="704"/>
      <c r="AK20" s="704"/>
      <c r="AL20" s="646" t="s">
        <v>218</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242</v>
      </c>
      <c r="BH20" s="644"/>
      <c r="BI20" s="644"/>
      <c r="BJ20" s="644"/>
      <c r="BK20" s="644"/>
      <c r="BL20" s="644"/>
      <c r="BM20" s="644"/>
      <c r="BN20" s="645"/>
      <c r="BO20" s="703">
        <v>0</v>
      </c>
      <c r="BP20" s="703"/>
      <c r="BQ20" s="703"/>
      <c r="BR20" s="703"/>
      <c r="BS20" s="649" t="s">
        <v>218</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13498888</v>
      </c>
      <c r="CS20" s="644"/>
      <c r="CT20" s="644"/>
      <c r="CU20" s="644"/>
      <c r="CV20" s="644"/>
      <c r="CW20" s="644"/>
      <c r="CX20" s="644"/>
      <c r="CY20" s="645"/>
      <c r="CZ20" s="703">
        <v>100</v>
      </c>
      <c r="DA20" s="703"/>
      <c r="DB20" s="703"/>
      <c r="DC20" s="703"/>
      <c r="DD20" s="649">
        <v>3823560</v>
      </c>
      <c r="DE20" s="644"/>
      <c r="DF20" s="644"/>
      <c r="DG20" s="644"/>
      <c r="DH20" s="644"/>
      <c r="DI20" s="644"/>
      <c r="DJ20" s="644"/>
      <c r="DK20" s="644"/>
      <c r="DL20" s="644"/>
      <c r="DM20" s="644"/>
      <c r="DN20" s="644"/>
      <c r="DO20" s="644"/>
      <c r="DP20" s="645"/>
      <c r="DQ20" s="649">
        <v>7360895</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v>530349</v>
      </c>
      <c r="S21" s="644"/>
      <c r="T21" s="644"/>
      <c r="U21" s="644"/>
      <c r="V21" s="644"/>
      <c r="W21" s="644"/>
      <c r="X21" s="644"/>
      <c r="Y21" s="645"/>
      <c r="Z21" s="703">
        <v>3.5</v>
      </c>
      <c r="AA21" s="703"/>
      <c r="AB21" s="703"/>
      <c r="AC21" s="703"/>
      <c r="AD21" s="704" t="s">
        <v>218</v>
      </c>
      <c r="AE21" s="704"/>
      <c r="AF21" s="704"/>
      <c r="AG21" s="704"/>
      <c r="AH21" s="704"/>
      <c r="AI21" s="704"/>
      <c r="AJ21" s="704"/>
      <c r="AK21" s="704"/>
      <c r="AL21" s="646" t="s">
        <v>128</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242</v>
      </c>
      <c r="BH21" s="644"/>
      <c r="BI21" s="644"/>
      <c r="BJ21" s="644"/>
      <c r="BK21" s="644"/>
      <c r="BL21" s="644"/>
      <c r="BM21" s="644"/>
      <c r="BN21" s="645"/>
      <c r="BO21" s="703">
        <v>0</v>
      </c>
      <c r="BP21" s="703"/>
      <c r="BQ21" s="703"/>
      <c r="BR21" s="703"/>
      <c r="BS21" s="649" t="s">
        <v>119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7009930</v>
      </c>
      <c r="S22" s="644"/>
      <c r="T22" s="644"/>
      <c r="U22" s="644"/>
      <c r="V22" s="644"/>
      <c r="W22" s="644"/>
      <c r="X22" s="644"/>
      <c r="Y22" s="645"/>
      <c r="Z22" s="703">
        <v>45.6</v>
      </c>
      <c r="AA22" s="703"/>
      <c r="AB22" s="703"/>
      <c r="AC22" s="703"/>
      <c r="AD22" s="704">
        <v>6308734</v>
      </c>
      <c r="AE22" s="704"/>
      <c r="AF22" s="704"/>
      <c r="AG22" s="704"/>
      <c r="AH22" s="704"/>
      <c r="AI22" s="704"/>
      <c r="AJ22" s="704"/>
      <c r="AK22" s="704"/>
      <c r="AL22" s="646">
        <v>99.7</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218</v>
      </c>
      <c r="BH22" s="644"/>
      <c r="BI22" s="644"/>
      <c r="BJ22" s="644"/>
      <c r="BK22" s="644"/>
      <c r="BL22" s="644"/>
      <c r="BM22" s="644"/>
      <c r="BN22" s="645"/>
      <c r="BO22" s="703" t="s">
        <v>119</v>
      </c>
      <c r="BP22" s="703"/>
      <c r="BQ22" s="703"/>
      <c r="BR22" s="703"/>
      <c r="BS22" s="649" t="s">
        <v>218</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5407</v>
      </c>
      <c r="S23" s="644"/>
      <c r="T23" s="644"/>
      <c r="U23" s="644"/>
      <c r="V23" s="644"/>
      <c r="W23" s="644"/>
      <c r="X23" s="644"/>
      <c r="Y23" s="645"/>
      <c r="Z23" s="703">
        <v>0</v>
      </c>
      <c r="AA23" s="703"/>
      <c r="AB23" s="703"/>
      <c r="AC23" s="703"/>
      <c r="AD23" s="704">
        <v>5407</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218</v>
      </c>
      <c r="BH23" s="644"/>
      <c r="BI23" s="644"/>
      <c r="BJ23" s="644"/>
      <c r="BK23" s="644"/>
      <c r="BL23" s="644"/>
      <c r="BM23" s="644"/>
      <c r="BN23" s="645"/>
      <c r="BO23" s="703" t="s">
        <v>218</v>
      </c>
      <c r="BP23" s="703"/>
      <c r="BQ23" s="703"/>
      <c r="BR23" s="703"/>
      <c r="BS23" s="649" t="s">
        <v>128</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141774</v>
      </c>
      <c r="S24" s="644"/>
      <c r="T24" s="644"/>
      <c r="U24" s="644"/>
      <c r="V24" s="644"/>
      <c r="W24" s="644"/>
      <c r="X24" s="644"/>
      <c r="Y24" s="645"/>
      <c r="Z24" s="703">
        <v>0.9</v>
      </c>
      <c r="AA24" s="703"/>
      <c r="AB24" s="703"/>
      <c r="AC24" s="703"/>
      <c r="AD24" s="704">
        <v>185</v>
      </c>
      <c r="AE24" s="704"/>
      <c r="AF24" s="704"/>
      <c r="AG24" s="704"/>
      <c r="AH24" s="704"/>
      <c r="AI24" s="704"/>
      <c r="AJ24" s="704"/>
      <c r="AK24" s="704"/>
      <c r="AL24" s="646">
        <v>0</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218</v>
      </c>
      <c r="BH24" s="644"/>
      <c r="BI24" s="644"/>
      <c r="BJ24" s="644"/>
      <c r="BK24" s="644"/>
      <c r="BL24" s="644"/>
      <c r="BM24" s="644"/>
      <c r="BN24" s="645"/>
      <c r="BO24" s="703" t="s">
        <v>218</v>
      </c>
      <c r="BP24" s="703"/>
      <c r="BQ24" s="703"/>
      <c r="BR24" s="703"/>
      <c r="BS24" s="649" t="s">
        <v>218</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5424477</v>
      </c>
      <c r="CS24" s="707"/>
      <c r="CT24" s="707"/>
      <c r="CU24" s="707"/>
      <c r="CV24" s="707"/>
      <c r="CW24" s="707"/>
      <c r="CX24" s="707"/>
      <c r="CY24" s="753"/>
      <c r="CZ24" s="754">
        <v>40.200000000000003</v>
      </c>
      <c r="DA24" s="723"/>
      <c r="DB24" s="723"/>
      <c r="DC24" s="757"/>
      <c r="DD24" s="752">
        <v>3571434</v>
      </c>
      <c r="DE24" s="707"/>
      <c r="DF24" s="707"/>
      <c r="DG24" s="707"/>
      <c r="DH24" s="707"/>
      <c r="DI24" s="707"/>
      <c r="DJ24" s="707"/>
      <c r="DK24" s="753"/>
      <c r="DL24" s="752">
        <v>3373910</v>
      </c>
      <c r="DM24" s="707"/>
      <c r="DN24" s="707"/>
      <c r="DO24" s="707"/>
      <c r="DP24" s="707"/>
      <c r="DQ24" s="707"/>
      <c r="DR24" s="707"/>
      <c r="DS24" s="707"/>
      <c r="DT24" s="707"/>
      <c r="DU24" s="707"/>
      <c r="DV24" s="753"/>
      <c r="DW24" s="754">
        <v>49.8</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237942</v>
      </c>
      <c r="S25" s="644"/>
      <c r="T25" s="644"/>
      <c r="U25" s="644"/>
      <c r="V25" s="644"/>
      <c r="W25" s="644"/>
      <c r="X25" s="644"/>
      <c r="Y25" s="645"/>
      <c r="Z25" s="703">
        <v>1.5</v>
      </c>
      <c r="AA25" s="703"/>
      <c r="AB25" s="703"/>
      <c r="AC25" s="703"/>
      <c r="AD25" s="704" t="s">
        <v>218</v>
      </c>
      <c r="AE25" s="704"/>
      <c r="AF25" s="704"/>
      <c r="AG25" s="704"/>
      <c r="AH25" s="704"/>
      <c r="AI25" s="704"/>
      <c r="AJ25" s="704"/>
      <c r="AK25" s="704"/>
      <c r="AL25" s="646" t="s">
        <v>218</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128</v>
      </c>
      <c r="BH25" s="644"/>
      <c r="BI25" s="644"/>
      <c r="BJ25" s="644"/>
      <c r="BK25" s="644"/>
      <c r="BL25" s="644"/>
      <c r="BM25" s="644"/>
      <c r="BN25" s="645"/>
      <c r="BO25" s="703" t="s">
        <v>218</v>
      </c>
      <c r="BP25" s="703"/>
      <c r="BQ25" s="703"/>
      <c r="BR25" s="703"/>
      <c r="BS25" s="649" t="s">
        <v>218</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1810433</v>
      </c>
      <c r="CS25" s="642"/>
      <c r="CT25" s="642"/>
      <c r="CU25" s="642"/>
      <c r="CV25" s="642"/>
      <c r="CW25" s="642"/>
      <c r="CX25" s="642"/>
      <c r="CY25" s="643"/>
      <c r="CZ25" s="646">
        <v>13.4</v>
      </c>
      <c r="DA25" s="675"/>
      <c r="DB25" s="675"/>
      <c r="DC25" s="676"/>
      <c r="DD25" s="649">
        <v>1660136</v>
      </c>
      <c r="DE25" s="642"/>
      <c r="DF25" s="642"/>
      <c r="DG25" s="642"/>
      <c r="DH25" s="642"/>
      <c r="DI25" s="642"/>
      <c r="DJ25" s="642"/>
      <c r="DK25" s="643"/>
      <c r="DL25" s="649">
        <v>1572310</v>
      </c>
      <c r="DM25" s="642"/>
      <c r="DN25" s="642"/>
      <c r="DO25" s="642"/>
      <c r="DP25" s="642"/>
      <c r="DQ25" s="642"/>
      <c r="DR25" s="642"/>
      <c r="DS25" s="642"/>
      <c r="DT25" s="642"/>
      <c r="DU25" s="642"/>
      <c r="DV25" s="643"/>
      <c r="DW25" s="646">
        <v>23.2</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69325</v>
      </c>
      <c r="S26" s="644"/>
      <c r="T26" s="644"/>
      <c r="U26" s="644"/>
      <c r="V26" s="644"/>
      <c r="W26" s="644"/>
      <c r="X26" s="644"/>
      <c r="Y26" s="645"/>
      <c r="Z26" s="703">
        <v>0.5</v>
      </c>
      <c r="AA26" s="703"/>
      <c r="AB26" s="703"/>
      <c r="AC26" s="703"/>
      <c r="AD26" s="704">
        <v>1071</v>
      </c>
      <c r="AE26" s="704"/>
      <c r="AF26" s="704"/>
      <c r="AG26" s="704"/>
      <c r="AH26" s="704"/>
      <c r="AI26" s="704"/>
      <c r="AJ26" s="704"/>
      <c r="AK26" s="704"/>
      <c r="AL26" s="646">
        <v>0</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119</v>
      </c>
      <c r="BH26" s="644"/>
      <c r="BI26" s="644"/>
      <c r="BJ26" s="644"/>
      <c r="BK26" s="644"/>
      <c r="BL26" s="644"/>
      <c r="BM26" s="644"/>
      <c r="BN26" s="645"/>
      <c r="BO26" s="703" t="s">
        <v>119</v>
      </c>
      <c r="BP26" s="703"/>
      <c r="BQ26" s="703"/>
      <c r="BR26" s="703"/>
      <c r="BS26" s="649" t="s">
        <v>119</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1159194</v>
      </c>
      <c r="CS26" s="644"/>
      <c r="CT26" s="644"/>
      <c r="CU26" s="644"/>
      <c r="CV26" s="644"/>
      <c r="CW26" s="644"/>
      <c r="CX26" s="644"/>
      <c r="CY26" s="645"/>
      <c r="CZ26" s="646">
        <v>8.6</v>
      </c>
      <c r="DA26" s="675"/>
      <c r="DB26" s="675"/>
      <c r="DC26" s="676"/>
      <c r="DD26" s="649">
        <v>1033758</v>
      </c>
      <c r="DE26" s="644"/>
      <c r="DF26" s="644"/>
      <c r="DG26" s="644"/>
      <c r="DH26" s="644"/>
      <c r="DI26" s="644"/>
      <c r="DJ26" s="644"/>
      <c r="DK26" s="645"/>
      <c r="DL26" s="649" t="s">
        <v>218</v>
      </c>
      <c r="DM26" s="644"/>
      <c r="DN26" s="644"/>
      <c r="DO26" s="644"/>
      <c r="DP26" s="644"/>
      <c r="DQ26" s="644"/>
      <c r="DR26" s="644"/>
      <c r="DS26" s="644"/>
      <c r="DT26" s="644"/>
      <c r="DU26" s="644"/>
      <c r="DV26" s="645"/>
      <c r="DW26" s="646" t="s">
        <v>218</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2511871</v>
      </c>
      <c r="S27" s="644"/>
      <c r="T27" s="644"/>
      <c r="U27" s="644"/>
      <c r="V27" s="644"/>
      <c r="W27" s="644"/>
      <c r="X27" s="644"/>
      <c r="Y27" s="645"/>
      <c r="Z27" s="703">
        <v>16.399999999999999</v>
      </c>
      <c r="AA27" s="703"/>
      <c r="AB27" s="703"/>
      <c r="AC27" s="703"/>
      <c r="AD27" s="704" t="s">
        <v>128</v>
      </c>
      <c r="AE27" s="704"/>
      <c r="AF27" s="704"/>
      <c r="AG27" s="704"/>
      <c r="AH27" s="704"/>
      <c r="AI27" s="704"/>
      <c r="AJ27" s="704"/>
      <c r="AK27" s="704"/>
      <c r="AL27" s="646" t="s">
        <v>128</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4739080</v>
      </c>
      <c r="BH27" s="644"/>
      <c r="BI27" s="644"/>
      <c r="BJ27" s="644"/>
      <c r="BK27" s="644"/>
      <c r="BL27" s="644"/>
      <c r="BM27" s="644"/>
      <c r="BN27" s="645"/>
      <c r="BO27" s="703">
        <v>100</v>
      </c>
      <c r="BP27" s="703"/>
      <c r="BQ27" s="703"/>
      <c r="BR27" s="703"/>
      <c r="BS27" s="649" t="s">
        <v>119</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2338937</v>
      </c>
      <c r="CS27" s="642"/>
      <c r="CT27" s="642"/>
      <c r="CU27" s="642"/>
      <c r="CV27" s="642"/>
      <c r="CW27" s="642"/>
      <c r="CX27" s="642"/>
      <c r="CY27" s="643"/>
      <c r="CZ27" s="646">
        <v>17.3</v>
      </c>
      <c r="DA27" s="675"/>
      <c r="DB27" s="675"/>
      <c r="DC27" s="676"/>
      <c r="DD27" s="649">
        <v>704777</v>
      </c>
      <c r="DE27" s="642"/>
      <c r="DF27" s="642"/>
      <c r="DG27" s="642"/>
      <c r="DH27" s="642"/>
      <c r="DI27" s="642"/>
      <c r="DJ27" s="642"/>
      <c r="DK27" s="643"/>
      <c r="DL27" s="649">
        <v>595079</v>
      </c>
      <c r="DM27" s="642"/>
      <c r="DN27" s="642"/>
      <c r="DO27" s="642"/>
      <c r="DP27" s="642"/>
      <c r="DQ27" s="642"/>
      <c r="DR27" s="642"/>
      <c r="DS27" s="642"/>
      <c r="DT27" s="642"/>
      <c r="DU27" s="642"/>
      <c r="DV27" s="643"/>
      <c r="DW27" s="646">
        <v>8.8000000000000007</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v>300</v>
      </c>
      <c r="S28" s="644"/>
      <c r="T28" s="644"/>
      <c r="U28" s="644"/>
      <c r="V28" s="644"/>
      <c r="W28" s="644"/>
      <c r="X28" s="644"/>
      <c r="Y28" s="645"/>
      <c r="Z28" s="703">
        <v>0</v>
      </c>
      <c r="AA28" s="703"/>
      <c r="AB28" s="703"/>
      <c r="AC28" s="703"/>
      <c r="AD28" s="704">
        <v>300</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1275107</v>
      </c>
      <c r="CS28" s="644"/>
      <c r="CT28" s="644"/>
      <c r="CU28" s="644"/>
      <c r="CV28" s="644"/>
      <c r="CW28" s="644"/>
      <c r="CX28" s="644"/>
      <c r="CY28" s="645"/>
      <c r="CZ28" s="646">
        <v>9.4</v>
      </c>
      <c r="DA28" s="675"/>
      <c r="DB28" s="675"/>
      <c r="DC28" s="676"/>
      <c r="DD28" s="649">
        <v>1206521</v>
      </c>
      <c r="DE28" s="644"/>
      <c r="DF28" s="644"/>
      <c r="DG28" s="644"/>
      <c r="DH28" s="644"/>
      <c r="DI28" s="644"/>
      <c r="DJ28" s="644"/>
      <c r="DK28" s="645"/>
      <c r="DL28" s="649">
        <v>1206521</v>
      </c>
      <c r="DM28" s="644"/>
      <c r="DN28" s="644"/>
      <c r="DO28" s="644"/>
      <c r="DP28" s="644"/>
      <c r="DQ28" s="644"/>
      <c r="DR28" s="644"/>
      <c r="DS28" s="644"/>
      <c r="DT28" s="644"/>
      <c r="DU28" s="644"/>
      <c r="DV28" s="645"/>
      <c r="DW28" s="646">
        <v>17.8</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713722</v>
      </c>
      <c r="S29" s="644"/>
      <c r="T29" s="644"/>
      <c r="U29" s="644"/>
      <c r="V29" s="644"/>
      <c r="W29" s="644"/>
      <c r="X29" s="644"/>
      <c r="Y29" s="645"/>
      <c r="Z29" s="703">
        <v>4.5999999999999996</v>
      </c>
      <c r="AA29" s="703"/>
      <c r="AB29" s="703"/>
      <c r="AC29" s="703"/>
      <c r="AD29" s="704" t="s">
        <v>128</v>
      </c>
      <c r="AE29" s="704"/>
      <c r="AF29" s="704"/>
      <c r="AG29" s="704"/>
      <c r="AH29" s="704"/>
      <c r="AI29" s="704"/>
      <c r="AJ29" s="704"/>
      <c r="AK29" s="704"/>
      <c r="AL29" s="646" t="s">
        <v>218</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1275107</v>
      </c>
      <c r="CS29" s="642"/>
      <c r="CT29" s="642"/>
      <c r="CU29" s="642"/>
      <c r="CV29" s="642"/>
      <c r="CW29" s="642"/>
      <c r="CX29" s="642"/>
      <c r="CY29" s="643"/>
      <c r="CZ29" s="646">
        <v>9.4</v>
      </c>
      <c r="DA29" s="675"/>
      <c r="DB29" s="675"/>
      <c r="DC29" s="676"/>
      <c r="DD29" s="649">
        <v>1206521</v>
      </c>
      <c r="DE29" s="642"/>
      <c r="DF29" s="642"/>
      <c r="DG29" s="642"/>
      <c r="DH29" s="642"/>
      <c r="DI29" s="642"/>
      <c r="DJ29" s="642"/>
      <c r="DK29" s="643"/>
      <c r="DL29" s="649">
        <v>1206521</v>
      </c>
      <c r="DM29" s="642"/>
      <c r="DN29" s="642"/>
      <c r="DO29" s="642"/>
      <c r="DP29" s="642"/>
      <c r="DQ29" s="642"/>
      <c r="DR29" s="642"/>
      <c r="DS29" s="642"/>
      <c r="DT29" s="642"/>
      <c r="DU29" s="642"/>
      <c r="DV29" s="643"/>
      <c r="DW29" s="646">
        <v>17.8</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18895</v>
      </c>
      <c r="S30" s="644"/>
      <c r="T30" s="644"/>
      <c r="U30" s="644"/>
      <c r="V30" s="644"/>
      <c r="W30" s="644"/>
      <c r="X30" s="644"/>
      <c r="Y30" s="645"/>
      <c r="Z30" s="703">
        <v>0.1</v>
      </c>
      <c r="AA30" s="703"/>
      <c r="AB30" s="703"/>
      <c r="AC30" s="703"/>
      <c r="AD30" s="704">
        <v>9445</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99.2</v>
      </c>
      <c r="BH30" s="722"/>
      <c r="BI30" s="722"/>
      <c r="BJ30" s="722"/>
      <c r="BK30" s="722"/>
      <c r="BL30" s="722"/>
      <c r="BM30" s="723">
        <v>95.3</v>
      </c>
      <c r="BN30" s="722"/>
      <c r="BO30" s="722"/>
      <c r="BP30" s="722"/>
      <c r="BQ30" s="724"/>
      <c r="BR30" s="721">
        <v>99</v>
      </c>
      <c r="BS30" s="722"/>
      <c r="BT30" s="722"/>
      <c r="BU30" s="722"/>
      <c r="BV30" s="722"/>
      <c r="BW30" s="722"/>
      <c r="BX30" s="723">
        <v>94.7</v>
      </c>
      <c r="BY30" s="722"/>
      <c r="BZ30" s="722"/>
      <c r="CA30" s="722"/>
      <c r="CB30" s="724"/>
      <c r="CD30" s="727"/>
      <c r="CE30" s="728"/>
      <c r="CF30" s="685" t="s">
        <v>301</v>
      </c>
      <c r="CG30" s="682"/>
      <c r="CH30" s="682"/>
      <c r="CI30" s="682"/>
      <c r="CJ30" s="682"/>
      <c r="CK30" s="682"/>
      <c r="CL30" s="682"/>
      <c r="CM30" s="682"/>
      <c r="CN30" s="682"/>
      <c r="CO30" s="682"/>
      <c r="CP30" s="682"/>
      <c r="CQ30" s="683"/>
      <c r="CR30" s="641">
        <v>1180432</v>
      </c>
      <c r="CS30" s="644"/>
      <c r="CT30" s="644"/>
      <c r="CU30" s="644"/>
      <c r="CV30" s="644"/>
      <c r="CW30" s="644"/>
      <c r="CX30" s="644"/>
      <c r="CY30" s="645"/>
      <c r="CZ30" s="646">
        <v>8.6999999999999993</v>
      </c>
      <c r="DA30" s="675"/>
      <c r="DB30" s="675"/>
      <c r="DC30" s="676"/>
      <c r="DD30" s="649">
        <v>1112738</v>
      </c>
      <c r="DE30" s="644"/>
      <c r="DF30" s="644"/>
      <c r="DG30" s="644"/>
      <c r="DH30" s="644"/>
      <c r="DI30" s="644"/>
      <c r="DJ30" s="644"/>
      <c r="DK30" s="645"/>
      <c r="DL30" s="649">
        <v>1112738</v>
      </c>
      <c r="DM30" s="644"/>
      <c r="DN30" s="644"/>
      <c r="DO30" s="644"/>
      <c r="DP30" s="644"/>
      <c r="DQ30" s="644"/>
      <c r="DR30" s="644"/>
      <c r="DS30" s="644"/>
      <c r="DT30" s="644"/>
      <c r="DU30" s="644"/>
      <c r="DV30" s="645"/>
      <c r="DW30" s="646">
        <v>16.399999999999999</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34395</v>
      </c>
      <c r="S31" s="644"/>
      <c r="T31" s="644"/>
      <c r="U31" s="644"/>
      <c r="V31" s="644"/>
      <c r="W31" s="644"/>
      <c r="X31" s="644"/>
      <c r="Y31" s="645"/>
      <c r="Z31" s="703">
        <v>0.2</v>
      </c>
      <c r="AA31" s="703"/>
      <c r="AB31" s="703"/>
      <c r="AC31" s="703"/>
      <c r="AD31" s="704" t="s">
        <v>218</v>
      </c>
      <c r="AE31" s="704"/>
      <c r="AF31" s="704"/>
      <c r="AG31" s="704"/>
      <c r="AH31" s="704"/>
      <c r="AI31" s="704"/>
      <c r="AJ31" s="704"/>
      <c r="AK31" s="704"/>
      <c r="AL31" s="646" t="s">
        <v>218</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v>
      </c>
      <c r="BH31" s="642"/>
      <c r="BI31" s="642"/>
      <c r="BJ31" s="642"/>
      <c r="BK31" s="642"/>
      <c r="BL31" s="642"/>
      <c r="BM31" s="647">
        <v>97.3</v>
      </c>
      <c r="BN31" s="720"/>
      <c r="BO31" s="720"/>
      <c r="BP31" s="720"/>
      <c r="BQ31" s="681"/>
      <c r="BR31" s="719">
        <v>98.8</v>
      </c>
      <c r="BS31" s="642"/>
      <c r="BT31" s="642"/>
      <c r="BU31" s="642"/>
      <c r="BV31" s="642"/>
      <c r="BW31" s="642"/>
      <c r="BX31" s="647">
        <v>96.9</v>
      </c>
      <c r="BY31" s="720"/>
      <c r="BZ31" s="720"/>
      <c r="CA31" s="720"/>
      <c r="CB31" s="681"/>
      <c r="CD31" s="727"/>
      <c r="CE31" s="728"/>
      <c r="CF31" s="685" t="s">
        <v>305</v>
      </c>
      <c r="CG31" s="682"/>
      <c r="CH31" s="682"/>
      <c r="CI31" s="682"/>
      <c r="CJ31" s="682"/>
      <c r="CK31" s="682"/>
      <c r="CL31" s="682"/>
      <c r="CM31" s="682"/>
      <c r="CN31" s="682"/>
      <c r="CO31" s="682"/>
      <c r="CP31" s="682"/>
      <c r="CQ31" s="683"/>
      <c r="CR31" s="641">
        <v>94675</v>
      </c>
      <c r="CS31" s="642"/>
      <c r="CT31" s="642"/>
      <c r="CU31" s="642"/>
      <c r="CV31" s="642"/>
      <c r="CW31" s="642"/>
      <c r="CX31" s="642"/>
      <c r="CY31" s="643"/>
      <c r="CZ31" s="646">
        <v>0.7</v>
      </c>
      <c r="DA31" s="675"/>
      <c r="DB31" s="675"/>
      <c r="DC31" s="676"/>
      <c r="DD31" s="649">
        <v>93783</v>
      </c>
      <c r="DE31" s="642"/>
      <c r="DF31" s="642"/>
      <c r="DG31" s="642"/>
      <c r="DH31" s="642"/>
      <c r="DI31" s="642"/>
      <c r="DJ31" s="642"/>
      <c r="DK31" s="643"/>
      <c r="DL31" s="649">
        <v>93783</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1804575</v>
      </c>
      <c r="S32" s="644"/>
      <c r="T32" s="644"/>
      <c r="U32" s="644"/>
      <c r="V32" s="644"/>
      <c r="W32" s="644"/>
      <c r="X32" s="644"/>
      <c r="Y32" s="645"/>
      <c r="Z32" s="703">
        <v>11.7</v>
      </c>
      <c r="AA32" s="703"/>
      <c r="AB32" s="703"/>
      <c r="AC32" s="703"/>
      <c r="AD32" s="704" t="s">
        <v>218</v>
      </c>
      <c r="AE32" s="704"/>
      <c r="AF32" s="704"/>
      <c r="AG32" s="704"/>
      <c r="AH32" s="704"/>
      <c r="AI32" s="704"/>
      <c r="AJ32" s="704"/>
      <c r="AK32" s="704"/>
      <c r="AL32" s="646" t="s">
        <v>119</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99.2</v>
      </c>
      <c r="BH32" s="657"/>
      <c r="BI32" s="657"/>
      <c r="BJ32" s="657"/>
      <c r="BK32" s="657"/>
      <c r="BL32" s="657"/>
      <c r="BM32" s="701">
        <v>97.1</v>
      </c>
      <c r="BN32" s="657"/>
      <c r="BO32" s="657"/>
      <c r="BP32" s="657"/>
      <c r="BQ32" s="694"/>
      <c r="BR32" s="718">
        <v>99.1</v>
      </c>
      <c r="BS32" s="657"/>
      <c r="BT32" s="657"/>
      <c r="BU32" s="657"/>
      <c r="BV32" s="657"/>
      <c r="BW32" s="657"/>
      <c r="BX32" s="701">
        <v>96.2</v>
      </c>
      <c r="BY32" s="657"/>
      <c r="BZ32" s="657"/>
      <c r="CA32" s="657"/>
      <c r="CB32" s="694"/>
      <c r="CD32" s="729"/>
      <c r="CE32" s="730"/>
      <c r="CF32" s="685" t="s">
        <v>308</v>
      </c>
      <c r="CG32" s="682"/>
      <c r="CH32" s="682"/>
      <c r="CI32" s="682"/>
      <c r="CJ32" s="682"/>
      <c r="CK32" s="682"/>
      <c r="CL32" s="682"/>
      <c r="CM32" s="682"/>
      <c r="CN32" s="682"/>
      <c r="CO32" s="682"/>
      <c r="CP32" s="682"/>
      <c r="CQ32" s="683"/>
      <c r="CR32" s="641" t="s">
        <v>218</v>
      </c>
      <c r="CS32" s="644"/>
      <c r="CT32" s="644"/>
      <c r="CU32" s="644"/>
      <c r="CV32" s="644"/>
      <c r="CW32" s="644"/>
      <c r="CX32" s="644"/>
      <c r="CY32" s="645"/>
      <c r="CZ32" s="646" t="s">
        <v>218</v>
      </c>
      <c r="DA32" s="675"/>
      <c r="DB32" s="675"/>
      <c r="DC32" s="676"/>
      <c r="DD32" s="649" t="s">
        <v>119</v>
      </c>
      <c r="DE32" s="644"/>
      <c r="DF32" s="644"/>
      <c r="DG32" s="644"/>
      <c r="DH32" s="644"/>
      <c r="DI32" s="644"/>
      <c r="DJ32" s="644"/>
      <c r="DK32" s="645"/>
      <c r="DL32" s="649" t="s">
        <v>218</v>
      </c>
      <c r="DM32" s="644"/>
      <c r="DN32" s="644"/>
      <c r="DO32" s="644"/>
      <c r="DP32" s="644"/>
      <c r="DQ32" s="644"/>
      <c r="DR32" s="644"/>
      <c r="DS32" s="644"/>
      <c r="DT32" s="644"/>
      <c r="DU32" s="644"/>
      <c r="DV32" s="645"/>
      <c r="DW32" s="646" t="s">
        <v>119</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1164681</v>
      </c>
      <c r="S33" s="644"/>
      <c r="T33" s="644"/>
      <c r="U33" s="644"/>
      <c r="V33" s="644"/>
      <c r="W33" s="644"/>
      <c r="X33" s="644"/>
      <c r="Y33" s="645"/>
      <c r="Z33" s="703">
        <v>7.6</v>
      </c>
      <c r="AA33" s="703"/>
      <c r="AB33" s="703"/>
      <c r="AC33" s="703"/>
      <c r="AD33" s="704" t="s">
        <v>218</v>
      </c>
      <c r="AE33" s="704"/>
      <c r="AF33" s="704"/>
      <c r="AG33" s="704"/>
      <c r="AH33" s="704"/>
      <c r="AI33" s="704"/>
      <c r="AJ33" s="704"/>
      <c r="AK33" s="704"/>
      <c r="AL33" s="646" t="s">
        <v>218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4237151</v>
      </c>
      <c r="CS33" s="642"/>
      <c r="CT33" s="642"/>
      <c r="CU33" s="642"/>
      <c r="CV33" s="642"/>
      <c r="CW33" s="642"/>
      <c r="CX33" s="642"/>
      <c r="CY33" s="643"/>
      <c r="CZ33" s="646">
        <v>31.4</v>
      </c>
      <c r="DA33" s="675"/>
      <c r="DB33" s="675"/>
      <c r="DC33" s="676"/>
      <c r="DD33" s="649">
        <v>3290136</v>
      </c>
      <c r="DE33" s="642"/>
      <c r="DF33" s="642"/>
      <c r="DG33" s="642"/>
      <c r="DH33" s="642"/>
      <c r="DI33" s="642"/>
      <c r="DJ33" s="642"/>
      <c r="DK33" s="643"/>
      <c r="DL33" s="649">
        <v>2662798</v>
      </c>
      <c r="DM33" s="642"/>
      <c r="DN33" s="642"/>
      <c r="DO33" s="642"/>
      <c r="DP33" s="642"/>
      <c r="DQ33" s="642"/>
      <c r="DR33" s="642"/>
      <c r="DS33" s="642"/>
      <c r="DT33" s="642"/>
      <c r="DU33" s="642"/>
      <c r="DV33" s="643"/>
      <c r="DW33" s="646">
        <v>39.299999999999997</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392546</v>
      </c>
      <c r="S34" s="644"/>
      <c r="T34" s="644"/>
      <c r="U34" s="644"/>
      <c r="V34" s="644"/>
      <c r="W34" s="644"/>
      <c r="X34" s="644"/>
      <c r="Y34" s="645"/>
      <c r="Z34" s="703">
        <v>2.6</v>
      </c>
      <c r="AA34" s="703"/>
      <c r="AB34" s="703"/>
      <c r="AC34" s="703"/>
      <c r="AD34" s="704">
        <v>234</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1801321</v>
      </c>
      <c r="CS34" s="644"/>
      <c r="CT34" s="644"/>
      <c r="CU34" s="644"/>
      <c r="CV34" s="644"/>
      <c r="CW34" s="644"/>
      <c r="CX34" s="644"/>
      <c r="CY34" s="645"/>
      <c r="CZ34" s="646">
        <v>13.3</v>
      </c>
      <c r="DA34" s="675"/>
      <c r="DB34" s="675"/>
      <c r="DC34" s="676"/>
      <c r="DD34" s="649">
        <v>1393037</v>
      </c>
      <c r="DE34" s="644"/>
      <c r="DF34" s="644"/>
      <c r="DG34" s="644"/>
      <c r="DH34" s="644"/>
      <c r="DI34" s="644"/>
      <c r="DJ34" s="644"/>
      <c r="DK34" s="645"/>
      <c r="DL34" s="649">
        <v>1138673</v>
      </c>
      <c r="DM34" s="644"/>
      <c r="DN34" s="644"/>
      <c r="DO34" s="644"/>
      <c r="DP34" s="644"/>
      <c r="DQ34" s="644"/>
      <c r="DR34" s="644"/>
      <c r="DS34" s="644"/>
      <c r="DT34" s="644"/>
      <c r="DU34" s="644"/>
      <c r="DV34" s="645"/>
      <c r="DW34" s="646">
        <v>16.8</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1255500</v>
      </c>
      <c r="S35" s="644"/>
      <c r="T35" s="644"/>
      <c r="U35" s="644"/>
      <c r="V35" s="644"/>
      <c r="W35" s="644"/>
      <c r="X35" s="644"/>
      <c r="Y35" s="645"/>
      <c r="Z35" s="703">
        <v>8.1999999999999993</v>
      </c>
      <c r="AA35" s="703"/>
      <c r="AB35" s="703"/>
      <c r="AC35" s="703"/>
      <c r="AD35" s="704" t="s">
        <v>218</v>
      </c>
      <c r="AE35" s="704"/>
      <c r="AF35" s="704"/>
      <c r="AG35" s="704"/>
      <c r="AH35" s="704"/>
      <c r="AI35" s="704"/>
      <c r="AJ35" s="704"/>
      <c r="AK35" s="704"/>
      <c r="AL35" s="646" t="s">
        <v>119</v>
      </c>
      <c r="AM35" s="647"/>
      <c r="AN35" s="647"/>
      <c r="AO35" s="705"/>
      <c r="AP35" s="214"/>
      <c r="AQ35" s="709" t="s">
        <v>316</v>
      </c>
      <c r="AR35" s="710"/>
      <c r="AS35" s="710"/>
      <c r="AT35" s="710"/>
      <c r="AU35" s="710"/>
      <c r="AV35" s="710"/>
      <c r="AW35" s="710"/>
      <c r="AX35" s="710"/>
      <c r="AY35" s="711"/>
      <c r="AZ35" s="706">
        <v>828424</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77326</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261603</v>
      </c>
      <c r="CS35" s="642"/>
      <c r="CT35" s="642"/>
      <c r="CU35" s="642"/>
      <c r="CV35" s="642"/>
      <c r="CW35" s="642"/>
      <c r="CX35" s="642"/>
      <c r="CY35" s="643"/>
      <c r="CZ35" s="646">
        <v>1.9</v>
      </c>
      <c r="DA35" s="675"/>
      <c r="DB35" s="675"/>
      <c r="DC35" s="676"/>
      <c r="DD35" s="649">
        <v>205179</v>
      </c>
      <c r="DE35" s="642"/>
      <c r="DF35" s="642"/>
      <c r="DG35" s="642"/>
      <c r="DH35" s="642"/>
      <c r="DI35" s="642"/>
      <c r="DJ35" s="642"/>
      <c r="DK35" s="643"/>
      <c r="DL35" s="649">
        <v>194050</v>
      </c>
      <c r="DM35" s="642"/>
      <c r="DN35" s="642"/>
      <c r="DO35" s="642"/>
      <c r="DP35" s="642"/>
      <c r="DQ35" s="642"/>
      <c r="DR35" s="642"/>
      <c r="DS35" s="642"/>
      <c r="DT35" s="642"/>
      <c r="DU35" s="642"/>
      <c r="DV35" s="643"/>
      <c r="DW35" s="646">
        <v>2.9</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218</v>
      </c>
      <c r="S36" s="644"/>
      <c r="T36" s="644"/>
      <c r="U36" s="644"/>
      <c r="V36" s="644"/>
      <c r="W36" s="644"/>
      <c r="X36" s="644"/>
      <c r="Y36" s="645"/>
      <c r="Z36" s="703" t="s">
        <v>218</v>
      </c>
      <c r="AA36" s="703"/>
      <c r="AB36" s="703"/>
      <c r="AC36" s="703"/>
      <c r="AD36" s="704" t="s">
        <v>119</v>
      </c>
      <c r="AE36" s="704"/>
      <c r="AF36" s="704"/>
      <c r="AG36" s="704"/>
      <c r="AH36" s="704"/>
      <c r="AI36" s="704"/>
      <c r="AJ36" s="704"/>
      <c r="AK36" s="704"/>
      <c r="AL36" s="646" t="s">
        <v>218</v>
      </c>
      <c r="AM36" s="647"/>
      <c r="AN36" s="647"/>
      <c r="AO36" s="705"/>
      <c r="AQ36" s="678" t="s">
        <v>320</v>
      </c>
      <c r="AR36" s="679"/>
      <c r="AS36" s="679"/>
      <c r="AT36" s="679"/>
      <c r="AU36" s="679"/>
      <c r="AV36" s="679"/>
      <c r="AW36" s="679"/>
      <c r="AX36" s="679"/>
      <c r="AY36" s="680"/>
      <c r="AZ36" s="641">
        <v>86843</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48087</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1110287</v>
      </c>
      <c r="CS36" s="644"/>
      <c r="CT36" s="644"/>
      <c r="CU36" s="644"/>
      <c r="CV36" s="644"/>
      <c r="CW36" s="644"/>
      <c r="CX36" s="644"/>
      <c r="CY36" s="645"/>
      <c r="CZ36" s="646">
        <v>8.1999999999999993</v>
      </c>
      <c r="DA36" s="675"/>
      <c r="DB36" s="675"/>
      <c r="DC36" s="676"/>
      <c r="DD36" s="649">
        <v>973451</v>
      </c>
      <c r="DE36" s="644"/>
      <c r="DF36" s="644"/>
      <c r="DG36" s="644"/>
      <c r="DH36" s="644"/>
      <c r="DI36" s="644"/>
      <c r="DJ36" s="644"/>
      <c r="DK36" s="645"/>
      <c r="DL36" s="649">
        <v>694790</v>
      </c>
      <c r="DM36" s="644"/>
      <c r="DN36" s="644"/>
      <c r="DO36" s="644"/>
      <c r="DP36" s="644"/>
      <c r="DQ36" s="644"/>
      <c r="DR36" s="644"/>
      <c r="DS36" s="644"/>
      <c r="DT36" s="644"/>
      <c r="DU36" s="644"/>
      <c r="DV36" s="645"/>
      <c r="DW36" s="646">
        <v>10.3</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450000</v>
      </c>
      <c r="S37" s="644"/>
      <c r="T37" s="644"/>
      <c r="U37" s="644"/>
      <c r="V37" s="644"/>
      <c r="W37" s="644"/>
      <c r="X37" s="644"/>
      <c r="Y37" s="645"/>
      <c r="Z37" s="703">
        <v>2.9</v>
      </c>
      <c r="AA37" s="703"/>
      <c r="AB37" s="703"/>
      <c r="AC37" s="703"/>
      <c r="AD37" s="704" t="s">
        <v>218</v>
      </c>
      <c r="AE37" s="704"/>
      <c r="AF37" s="704"/>
      <c r="AG37" s="704"/>
      <c r="AH37" s="704"/>
      <c r="AI37" s="704"/>
      <c r="AJ37" s="704"/>
      <c r="AK37" s="704"/>
      <c r="AL37" s="646" t="s">
        <v>218</v>
      </c>
      <c r="AM37" s="647"/>
      <c r="AN37" s="647"/>
      <c r="AO37" s="705"/>
      <c r="AQ37" s="678" t="s">
        <v>324</v>
      </c>
      <c r="AR37" s="679"/>
      <c r="AS37" s="679"/>
      <c r="AT37" s="679"/>
      <c r="AU37" s="679"/>
      <c r="AV37" s="679"/>
      <c r="AW37" s="679"/>
      <c r="AX37" s="679"/>
      <c r="AY37" s="680"/>
      <c r="AZ37" s="641">
        <v>4668</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3830</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705136</v>
      </c>
      <c r="CS37" s="642"/>
      <c r="CT37" s="642"/>
      <c r="CU37" s="642"/>
      <c r="CV37" s="642"/>
      <c r="CW37" s="642"/>
      <c r="CX37" s="642"/>
      <c r="CY37" s="643"/>
      <c r="CZ37" s="646">
        <v>5.2</v>
      </c>
      <c r="DA37" s="675"/>
      <c r="DB37" s="675"/>
      <c r="DC37" s="676"/>
      <c r="DD37" s="649">
        <v>654002</v>
      </c>
      <c r="DE37" s="642"/>
      <c r="DF37" s="642"/>
      <c r="DG37" s="642"/>
      <c r="DH37" s="642"/>
      <c r="DI37" s="642"/>
      <c r="DJ37" s="642"/>
      <c r="DK37" s="643"/>
      <c r="DL37" s="649">
        <v>513176</v>
      </c>
      <c r="DM37" s="642"/>
      <c r="DN37" s="642"/>
      <c r="DO37" s="642"/>
      <c r="DP37" s="642"/>
      <c r="DQ37" s="642"/>
      <c r="DR37" s="642"/>
      <c r="DS37" s="642"/>
      <c r="DT37" s="642"/>
      <c r="DU37" s="642"/>
      <c r="DV37" s="643"/>
      <c r="DW37" s="646">
        <v>7.6</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15360863</v>
      </c>
      <c r="S38" s="693"/>
      <c r="T38" s="693"/>
      <c r="U38" s="693"/>
      <c r="V38" s="693"/>
      <c r="W38" s="693"/>
      <c r="X38" s="693"/>
      <c r="Y38" s="698"/>
      <c r="Z38" s="699">
        <v>100</v>
      </c>
      <c r="AA38" s="699"/>
      <c r="AB38" s="699"/>
      <c r="AC38" s="699"/>
      <c r="AD38" s="700">
        <v>6325376</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128</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6428</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823756</v>
      </c>
      <c r="CS38" s="644"/>
      <c r="CT38" s="644"/>
      <c r="CU38" s="644"/>
      <c r="CV38" s="644"/>
      <c r="CW38" s="644"/>
      <c r="CX38" s="644"/>
      <c r="CY38" s="645"/>
      <c r="CZ38" s="646">
        <v>6.1</v>
      </c>
      <c r="DA38" s="675"/>
      <c r="DB38" s="675"/>
      <c r="DC38" s="676"/>
      <c r="DD38" s="649">
        <v>683850</v>
      </c>
      <c r="DE38" s="644"/>
      <c r="DF38" s="644"/>
      <c r="DG38" s="644"/>
      <c r="DH38" s="644"/>
      <c r="DI38" s="644"/>
      <c r="DJ38" s="644"/>
      <c r="DK38" s="645"/>
      <c r="DL38" s="649">
        <v>635285</v>
      </c>
      <c r="DM38" s="644"/>
      <c r="DN38" s="644"/>
      <c r="DO38" s="644"/>
      <c r="DP38" s="644"/>
      <c r="DQ38" s="644"/>
      <c r="DR38" s="644"/>
      <c r="DS38" s="644"/>
      <c r="DT38" s="644"/>
      <c r="DU38" s="644"/>
      <c r="DV38" s="645"/>
      <c r="DW38" s="646">
        <v>9.4</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218</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99</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139390</v>
      </c>
      <c r="CS39" s="642"/>
      <c r="CT39" s="642"/>
      <c r="CU39" s="642"/>
      <c r="CV39" s="642"/>
      <c r="CW39" s="642"/>
      <c r="CX39" s="642"/>
      <c r="CY39" s="643"/>
      <c r="CZ39" s="646">
        <v>1</v>
      </c>
      <c r="DA39" s="675"/>
      <c r="DB39" s="675"/>
      <c r="DC39" s="676"/>
      <c r="DD39" s="649">
        <v>33825</v>
      </c>
      <c r="DE39" s="642"/>
      <c r="DF39" s="642"/>
      <c r="DG39" s="642"/>
      <c r="DH39" s="642"/>
      <c r="DI39" s="642"/>
      <c r="DJ39" s="642"/>
      <c r="DK39" s="643"/>
      <c r="DL39" s="649" t="s">
        <v>218</v>
      </c>
      <c r="DM39" s="642"/>
      <c r="DN39" s="642"/>
      <c r="DO39" s="642"/>
      <c r="DP39" s="642"/>
      <c r="DQ39" s="642"/>
      <c r="DR39" s="642"/>
      <c r="DS39" s="642"/>
      <c r="DT39" s="642"/>
      <c r="DU39" s="642"/>
      <c r="DV39" s="643"/>
      <c r="DW39" s="646" t="s">
        <v>218</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178994</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128</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100794</v>
      </c>
      <c r="CS40" s="644"/>
      <c r="CT40" s="644"/>
      <c r="CU40" s="644"/>
      <c r="CV40" s="644"/>
      <c r="CW40" s="644"/>
      <c r="CX40" s="644"/>
      <c r="CY40" s="645"/>
      <c r="CZ40" s="646">
        <v>0.7</v>
      </c>
      <c r="DA40" s="675"/>
      <c r="DB40" s="675"/>
      <c r="DC40" s="676"/>
      <c r="DD40" s="649">
        <v>794</v>
      </c>
      <c r="DE40" s="644"/>
      <c r="DF40" s="644"/>
      <c r="DG40" s="644"/>
      <c r="DH40" s="644"/>
      <c r="DI40" s="644"/>
      <c r="DJ40" s="644"/>
      <c r="DK40" s="645"/>
      <c r="DL40" s="649" t="s">
        <v>218</v>
      </c>
      <c r="DM40" s="644"/>
      <c r="DN40" s="644"/>
      <c r="DO40" s="644"/>
      <c r="DP40" s="644"/>
      <c r="DQ40" s="644"/>
      <c r="DR40" s="644"/>
      <c r="DS40" s="644"/>
      <c r="DT40" s="644"/>
      <c r="DU40" s="644"/>
      <c r="DV40" s="645"/>
      <c r="DW40" s="646" t="s">
        <v>119</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557919</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331</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128</v>
      </c>
      <c r="CS41" s="642"/>
      <c r="CT41" s="642"/>
      <c r="CU41" s="642"/>
      <c r="CV41" s="642"/>
      <c r="CW41" s="642"/>
      <c r="CX41" s="642"/>
      <c r="CY41" s="643"/>
      <c r="CZ41" s="646" t="s">
        <v>119</v>
      </c>
      <c r="DA41" s="675"/>
      <c r="DB41" s="675"/>
      <c r="DC41" s="676"/>
      <c r="DD41" s="649" t="s">
        <v>218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3837260</v>
      </c>
      <c r="CS42" s="644"/>
      <c r="CT42" s="644"/>
      <c r="CU42" s="644"/>
      <c r="CV42" s="644"/>
      <c r="CW42" s="644"/>
      <c r="CX42" s="644"/>
      <c r="CY42" s="645"/>
      <c r="CZ42" s="646">
        <v>28.4</v>
      </c>
      <c r="DA42" s="647"/>
      <c r="DB42" s="647"/>
      <c r="DC42" s="648"/>
      <c r="DD42" s="649">
        <v>499325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141937</v>
      </c>
      <c r="CS43" s="642"/>
      <c r="CT43" s="642"/>
      <c r="CU43" s="642"/>
      <c r="CV43" s="642"/>
      <c r="CW43" s="642"/>
      <c r="CX43" s="642"/>
      <c r="CY43" s="643"/>
      <c r="CZ43" s="646">
        <v>1.1000000000000001</v>
      </c>
      <c r="DA43" s="675"/>
      <c r="DB43" s="675"/>
      <c r="DC43" s="676"/>
      <c r="DD43" s="649">
        <v>141937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296</v>
      </c>
      <c r="CE44" s="670"/>
      <c r="CF44" s="638" t="s">
        <v>346</v>
      </c>
      <c r="CG44" s="639"/>
      <c r="CH44" s="639"/>
      <c r="CI44" s="639"/>
      <c r="CJ44" s="639"/>
      <c r="CK44" s="639"/>
      <c r="CL44" s="639"/>
      <c r="CM44" s="639"/>
      <c r="CN44" s="639"/>
      <c r="CO44" s="639"/>
      <c r="CP44" s="639"/>
      <c r="CQ44" s="640"/>
      <c r="CR44" s="641">
        <v>3823560</v>
      </c>
      <c r="CS44" s="644"/>
      <c r="CT44" s="644"/>
      <c r="CU44" s="644"/>
      <c r="CV44" s="644"/>
      <c r="CW44" s="644"/>
      <c r="CX44" s="644"/>
      <c r="CY44" s="645"/>
      <c r="CZ44" s="646">
        <v>28.3</v>
      </c>
      <c r="DA44" s="647"/>
      <c r="DB44" s="647"/>
      <c r="DC44" s="648"/>
      <c r="DD44" s="649">
        <v>495118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2678882</v>
      </c>
      <c r="CS45" s="642"/>
      <c r="CT45" s="642"/>
      <c r="CU45" s="642"/>
      <c r="CV45" s="642"/>
      <c r="CW45" s="642"/>
      <c r="CX45" s="642"/>
      <c r="CY45" s="643"/>
      <c r="CZ45" s="646">
        <v>19.8</v>
      </c>
      <c r="DA45" s="675"/>
      <c r="DB45" s="675"/>
      <c r="DC45" s="676"/>
      <c r="DD45" s="649">
        <v>126942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1144678</v>
      </c>
      <c r="CS46" s="644"/>
      <c r="CT46" s="644"/>
      <c r="CU46" s="644"/>
      <c r="CV46" s="644"/>
      <c r="CW46" s="644"/>
      <c r="CX46" s="644"/>
      <c r="CY46" s="645"/>
      <c r="CZ46" s="646">
        <v>8.5</v>
      </c>
      <c r="DA46" s="647"/>
      <c r="DB46" s="647"/>
      <c r="DC46" s="648"/>
      <c r="DD46" s="649">
        <v>368176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13700</v>
      </c>
      <c r="CS47" s="642"/>
      <c r="CT47" s="642"/>
      <c r="CU47" s="642"/>
      <c r="CV47" s="642"/>
      <c r="CW47" s="642"/>
      <c r="CX47" s="642"/>
      <c r="CY47" s="643"/>
      <c r="CZ47" s="646">
        <v>0.1</v>
      </c>
      <c r="DA47" s="675"/>
      <c r="DB47" s="675"/>
      <c r="DC47" s="676"/>
      <c r="DD47" s="649">
        <v>4207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218</v>
      </c>
      <c r="CS48" s="644"/>
      <c r="CT48" s="644"/>
      <c r="CU48" s="644"/>
      <c r="CV48" s="644"/>
      <c r="CW48" s="644"/>
      <c r="CX48" s="644"/>
      <c r="CY48" s="645"/>
      <c r="CZ48" s="646" t="s">
        <v>119</v>
      </c>
      <c r="DA48" s="647"/>
      <c r="DB48" s="647"/>
      <c r="DC48" s="648"/>
      <c r="DD48" s="649" t="s">
        <v>119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13498888</v>
      </c>
      <c r="CS49" s="657"/>
      <c r="CT49" s="657"/>
      <c r="CU49" s="657"/>
      <c r="CV49" s="657"/>
      <c r="CW49" s="657"/>
      <c r="CX49" s="657"/>
      <c r="CY49" s="658"/>
      <c r="CZ49" s="659">
        <v>100</v>
      </c>
      <c r="DA49" s="660"/>
      <c r="DB49" s="660"/>
      <c r="DC49" s="661"/>
      <c r="DD49" s="662">
        <v>7360895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M9RZxb9BGRtq3a8AoNH/VJZfjwcg3jvLGDTgux8iMgDNisIY6qu2TLKhMX4gJyjktxVdnMfQ1FdfZl0oyW4rXw==" saltValue="CnF2y/HFUpRS1mHHNalI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15303</v>
      </c>
      <c r="R7" s="1174"/>
      <c r="S7" s="1174"/>
      <c r="T7" s="1174"/>
      <c r="U7" s="1174"/>
      <c r="V7" s="1174">
        <v>13443</v>
      </c>
      <c r="W7" s="1174"/>
      <c r="X7" s="1174"/>
      <c r="Y7" s="1174"/>
      <c r="Z7" s="1174"/>
      <c r="AA7" s="1174">
        <v>1861</v>
      </c>
      <c r="AB7" s="1174"/>
      <c r="AC7" s="1174"/>
      <c r="AD7" s="1174"/>
      <c r="AE7" s="1175"/>
      <c r="AF7" s="1176">
        <v>579</v>
      </c>
      <c r="AG7" s="1177"/>
      <c r="AH7" s="1177"/>
      <c r="AI7" s="1177"/>
      <c r="AJ7" s="1178"/>
      <c r="AK7" s="1160">
        <v>21</v>
      </c>
      <c r="AL7" s="1161"/>
      <c r="AM7" s="1161"/>
      <c r="AN7" s="1161"/>
      <c r="AO7" s="1161"/>
      <c r="AP7" s="1161">
        <v>11685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563</v>
      </c>
      <c r="BT7" s="1165"/>
      <c r="BU7" s="1165"/>
      <c r="BV7" s="1165"/>
      <c r="BW7" s="1165"/>
      <c r="BX7" s="1165"/>
      <c r="BY7" s="1165"/>
      <c r="BZ7" s="1165"/>
      <c r="CA7" s="1165"/>
      <c r="CB7" s="1165"/>
      <c r="CC7" s="1165"/>
      <c r="CD7" s="1165"/>
      <c r="CE7" s="1165"/>
      <c r="CF7" s="1165"/>
      <c r="CG7" s="1166"/>
      <c r="CH7" s="1157">
        <v>-1</v>
      </c>
      <c r="CI7" s="1158"/>
      <c r="CJ7" s="1158"/>
      <c r="CK7" s="1158"/>
      <c r="CL7" s="1159"/>
      <c r="CM7" s="1157">
        <v>9</v>
      </c>
      <c r="CN7" s="1158"/>
      <c r="CO7" s="1158"/>
      <c r="CP7" s="1158"/>
      <c r="CQ7" s="1159"/>
      <c r="CR7" s="1157">
        <v>1</v>
      </c>
      <c r="CS7" s="1158"/>
      <c r="CT7" s="1158"/>
      <c r="CU7" s="1158"/>
      <c r="CV7" s="1159"/>
      <c r="CW7" s="1157">
        <v>1</v>
      </c>
      <c r="CX7" s="1158"/>
      <c r="CY7" s="1158"/>
      <c r="CZ7" s="1158"/>
      <c r="DA7" s="1159"/>
      <c r="DB7" s="1157" t="s">
        <v>564</v>
      </c>
      <c r="DC7" s="1158"/>
      <c r="DD7" s="1158"/>
      <c r="DE7" s="1158"/>
      <c r="DF7" s="1159"/>
      <c r="DG7" s="1157" t="s">
        <v>564</v>
      </c>
      <c r="DH7" s="1158"/>
      <c r="DI7" s="1158"/>
      <c r="DJ7" s="1158"/>
      <c r="DK7" s="1159"/>
      <c r="DL7" s="1157" t="s">
        <v>564</v>
      </c>
      <c r="DM7" s="1158"/>
      <c r="DN7" s="1158"/>
      <c r="DO7" s="1158"/>
      <c r="DP7" s="1159"/>
      <c r="DQ7" s="1157" t="s">
        <v>564</v>
      </c>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57</v>
      </c>
      <c r="R8" s="1113"/>
      <c r="S8" s="1113"/>
      <c r="T8" s="1113"/>
      <c r="U8" s="1113"/>
      <c r="V8" s="1113">
        <v>56</v>
      </c>
      <c r="W8" s="1113"/>
      <c r="X8" s="1113"/>
      <c r="Y8" s="1113"/>
      <c r="Z8" s="1113"/>
      <c r="AA8" s="1113">
        <v>1</v>
      </c>
      <c r="AB8" s="1113"/>
      <c r="AC8" s="1113"/>
      <c r="AD8" s="1113"/>
      <c r="AE8" s="1114"/>
      <c r="AF8" s="1088">
        <v>1</v>
      </c>
      <c r="AG8" s="1089"/>
      <c r="AH8" s="1089"/>
      <c r="AI8" s="1089"/>
      <c r="AJ8" s="1090"/>
      <c r="AK8" s="1155" t="s">
        <v>573</v>
      </c>
      <c r="AL8" s="1156"/>
      <c r="AM8" s="1156"/>
      <c r="AN8" s="1156"/>
      <c r="AO8" s="1156"/>
      <c r="AP8" s="1156">
        <v>94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15361</v>
      </c>
      <c r="R23" s="1138"/>
      <c r="S23" s="1138"/>
      <c r="T23" s="1138"/>
      <c r="U23" s="1138"/>
      <c r="V23" s="1138">
        <v>13499</v>
      </c>
      <c r="W23" s="1138"/>
      <c r="X23" s="1138"/>
      <c r="Y23" s="1138"/>
      <c r="Z23" s="1138"/>
      <c r="AA23" s="1138">
        <v>1862</v>
      </c>
      <c r="AB23" s="1138"/>
      <c r="AC23" s="1138"/>
      <c r="AD23" s="1138"/>
      <c r="AE23" s="1139"/>
      <c r="AF23" s="1140">
        <v>580</v>
      </c>
      <c r="AG23" s="1138"/>
      <c r="AH23" s="1138"/>
      <c r="AI23" s="1138"/>
      <c r="AJ23" s="1141"/>
      <c r="AK23" s="1142"/>
      <c r="AL23" s="1143"/>
      <c r="AM23" s="1143"/>
      <c r="AN23" s="1143"/>
      <c r="AO23" s="1143"/>
      <c r="AP23" s="1138">
        <v>11779</v>
      </c>
      <c r="AQ23" s="1138"/>
      <c r="AR23" s="1138"/>
      <c r="AS23" s="1138"/>
      <c r="AT23" s="1138"/>
      <c r="AU23" s="1144"/>
      <c r="AV23" s="1144"/>
      <c r="AW23" s="1144"/>
      <c r="AX23" s="1144"/>
      <c r="AY23" s="1145"/>
      <c r="AZ23" s="1134" t="s">
        <v>119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3480</v>
      </c>
      <c r="R28" s="1123"/>
      <c r="S28" s="1123"/>
      <c r="T28" s="1123"/>
      <c r="U28" s="1123"/>
      <c r="V28" s="1123">
        <v>3403</v>
      </c>
      <c r="W28" s="1123"/>
      <c r="X28" s="1123"/>
      <c r="Y28" s="1123"/>
      <c r="Z28" s="1123"/>
      <c r="AA28" s="1123">
        <v>77</v>
      </c>
      <c r="AB28" s="1123"/>
      <c r="AC28" s="1123"/>
      <c r="AD28" s="1123"/>
      <c r="AE28" s="1124"/>
      <c r="AF28" s="1125">
        <v>77</v>
      </c>
      <c r="AG28" s="1123"/>
      <c r="AH28" s="1123"/>
      <c r="AI28" s="1123"/>
      <c r="AJ28" s="1126"/>
      <c r="AK28" s="1127">
        <v>179</v>
      </c>
      <c r="AL28" s="1115"/>
      <c r="AM28" s="1115"/>
      <c r="AN28" s="1115"/>
      <c r="AO28" s="1115"/>
      <c r="AP28" s="1115" t="s">
        <v>555</v>
      </c>
      <c r="AQ28" s="1115"/>
      <c r="AR28" s="1115"/>
      <c r="AS28" s="1115"/>
      <c r="AT28" s="1115"/>
      <c r="AU28" s="1115" t="s">
        <v>555</v>
      </c>
      <c r="AV28" s="1115"/>
      <c r="AW28" s="1115"/>
      <c r="AX28" s="1115"/>
      <c r="AY28" s="1115"/>
      <c r="AZ28" s="1116" t="s">
        <v>555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1959</v>
      </c>
      <c r="R29" s="1113"/>
      <c r="S29" s="1113"/>
      <c r="T29" s="1113"/>
      <c r="U29" s="1113"/>
      <c r="V29" s="1113">
        <v>1887</v>
      </c>
      <c r="W29" s="1113"/>
      <c r="X29" s="1113"/>
      <c r="Y29" s="1113"/>
      <c r="Z29" s="1113"/>
      <c r="AA29" s="1113">
        <v>72</v>
      </c>
      <c r="AB29" s="1113"/>
      <c r="AC29" s="1113"/>
      <c r="AD29" s="1113"/>
      <c r="AE29" s="1114"/>
      <c r="AF29" s="1088">
        <v>72</v>
      </c>
      <c r="AG29" s="1089"/>
      <c r="AH29" s="1089"/>
      <c r="AI29" s="1089"/>
      <c r="AJ29" s="1090"/>
      <c r="AK29" s="1049">
        <v>302</v>
      </c>
      <c r="AL29" s="1040"/>
      <c r="AM29" s="1040"/>
      <c r="AN29" s="1040"/>
      <c r="AO29" s="1040"/>
      <c r="AP29" s="1040" t="s">
        <v>555</v>
      </c>
      <c r="AQ29" s="1040"/>
      <c r="AR29" s="1040"/>
      <c r="AS29" s="1040"/>
      <c r="AT29" s="1040"/>
      <c r="AU29" s="1040" t="s">
        <v>555</v>
      </c>
      <c r="AV29" s="1040"/>
      <c r="AW29" s="1040"/>
      <c r="AX29" s="1040"/>
      <c r="AY29" s="1040"/>
      <c r="AZ29" s="1111" t="s">
        <v>555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275</v>
      </c>
      <c r="R30" s="1113"/>
      <c r="S30" s="1113"/>
      <c r="T30" s="1113"/>
      <c r="U30" s="1113"/>
      <c r="V30" s="1113">
        <v>272</v>
      </c>
      <c r="W30" s="1113"/>
      <c r="X30" s="1113"/>
      <c r="Y30" s="1113"/>
      <c r="Z30" s="1113"/>
      <c r="AA30" s="1113">
        <v>3</v>
      </c>
      <c r="AB30" s="1113"/>
      <c r="AC30" s="1113"/>
      <c r="AD30" s="1113"/>
      <c r="AE30" s="1114"/>
      <c r="AF30" s="1088">
        <v>3</v>
      </c>
      <c r="AG30" s="1089"/>
      <c r="AH30" s="1089"/>
      <c r="AI30" s="1089"/>
      <c r="AJ30" s="1090"/>
      <c r="AK30" s="1049">
        <v>46</v>
      </c>
      <c r="AL30" s="1040"/>
      <c r="AM30" s="1040"/>
      <c r="AN30" s="1040"/>
      <c r="AO30" s="1040"/>
      <c r="AP30" s="1040" t="s">
        <v>555</v>
      </c>
      <c r="AQ30" s="1040"/>
      <c r="AR30" s="1040"/>
      <c r="AS30" s="1040"/>
      <c r="AT30" s="1040"/>
      <c r="AU30" s="1040" t="s">
        <v>555</v>
      </c>
      <c r="AV30" s="1040"/>
      <c r="AW30" s="1040"/>
      <c r="AX30" s="1040"/>
      <c r="AY30" s="1040"/>
      <c r="AZ30" s="1111" t="s">
        <v>555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993</v>
      </c>
      <c r="R31" s="1113"/>
      <c r="S31" s="1113"/>
      <c r="T31" s="1113"/>
      <c r="U31" s="1113"/>
      <c r="V31" s="1113">
        <v>852</v>
      </c>
      <c r="W31" s="1113"/>
      <c r="X31" s="1113"/>
      <c r="Y31" s="1113"/>
      <c r="Z31" s="1113"/>
      <c r="AA31" s="1113">
        <v>141</v>
      </c>
      <c r="AB31" s="1113"/>
      <c r="AC31" s="1113"/>
      <c r="AD31" s="1113"/>
      <c r="AE31" s="1114"/>
      <c r="AF31" s="1088">
        <v>1238</v>
      </c>
      <c r="AG31" s="1089"/>
      <c r="AH31" s="1089"/>
      <c r="AI31" s="1089"/>
      <c r="AJ31" s="1090"/>
      <c r="AK31" s="1049">
        <v>5</v>
      </c>
      <c r="AL31" s="1040"/>
      <c r="AM31" s="1040"/>
      <c r="AN31" s="1040"/>
      <c r="AO31" s="1040"/>
      <c r="AP31" s="1040">
        <v>1131</v>
      </c>
      <c r="AQ31" s="1040"/>
      <c r="AR31" s="1040"/>
      <c r="AS31" s="1040"/>
      <c r="AT31" s="1040"/>
      <c r="AU31" s="1040">
        <v>19</v>
      </c>
      <c r="AV31" s="1040"/>
      <c r="AW31" s="1040"/>
      <c r="AX31" s="1040"/>
      <c r="AY31" s="1040"/>
      <c r="AZ31" s="1111" t="s">
        <v>555</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726</v>
      </c>
      <c r="R32" s="1113"/>
      <c r="S32" s="1113"/>
      <c r="T32" s="1113"/>
      <c r="U32" s="1113"/>
      <c r="V32" s="1113">
        <v>671</v>
      </c>
      <c r="W32" s="1113"/>
      <c r="X32" s="1113"/>
      <c r="Y32" s="1113"/>
      <c r="Z32" s="1113"/>
      <c r="AA32" s="1113">
        <v>55</v>
      </c>
      <c r="AB32" s="1113"/>
      <c r="AC32" s="1113"/>
      <c r="AD32" s="1113"/>
      <c r="AE32" s="1114"/>
      <c r="AF32" s="1088">
        <v>42</v>
      </c>
      <c r="AG32" s="1089"/>
      <c r="AH32" s="1089"/>
      <c r="AI32" s="1089"/>
      <c r="AJ32" s="1090"/>
      <c r="AK32" s="1049">
        <v>87</v>
      </c>
      <c r="AL32" s="1040"/>
      <c r="AM32" s="1040"/>
      <c r="AN32" s="1040"/>
      <c r="AO32" s="1040"/>
      <c r="AP32" s="1040">
        <v>3010</v>
      </c>
      <c r="AQ32" s="1040"/>
      <c r="AR32" s="1040"/>
      <c r="AS32" s="1040"/>
      <c r="AT32" s="1040"/>
      <c r="AU32" s="1040">
        <v>689</v>
      </c>
      <c r="AV32" s="1040"/>
      <c r="AW32" s="1040"/>
      <c r="AX32" s="1040"/>
      <c r="AY32" s="1040"/>
      <c r="AZ32" s="1111" t="s">
        <v>555</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1431</v>
      </c>
      <c r="AG63" s="1028"/>
      <c r="AH63" s="1028"/>
      <c r="AI63" s="1028"/>
      <c r="AJ63" s="1099"/>
      <c r="AK63" s="1100"/>
      <c r="AL63" s="1032"/>
      <c r="AM63" s="1032"/>
      <c r="AN63" s="1032"/>
      <c r="AO63" s="1032"/>
      <c r="AP63" s="1028">
        <v>4141</v>
      </c>
      <c r="AQ63" s="1028"/>
      <c r="AR63" s="1028"/>
      <c r="AS63" s="1028"/>
      <c r="AT63" s="1028"/>
      <c r="AU63" s="1028">
        <v>708</v>
      </c>
      <c r="AV63" s="1028"/>
      <c r="AW63" s="1028"/>
      <c r="AX63" s="1028"/>
      <c r="AY63" s="1028"/>
      <c r="AZ63" s="1094"/>
      <c r="BA63" s="1094"/>
      <c r="BB63" s="1094"/>
      <c r="BC63" s="1094"/>
      <c r="BD63" s="1094"/>
      <c r="BE63" s="1029"/>
      <c r="BF63" s="1029"/>
      <c r="BG63" s="1029"/>
      <c r="BH63" s="1029"/>
      <c r="BI63" s="1030"/>
      <c r="BJ63" s="1095" t="s">
        <v>119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399</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383</v>
      </c>
      <c r="AB66" s="1071"/>
      <c r="AC66" s="1071"/>
      <c r="AD66" s="1071"/>
      <c r="AE66" s="1072"/>
      <c r="AF66" s="1076" t="s">
        <v>400</v>
      </c>
      <c r="AG66" s="1077"/>
      <c r="AH66" s="1077"/>
      <c r="AI66" s="1077"/>
      <c r="AJ66" s="1078"/>
      <c r="AK66" s="1070" t="s">
        <v>401</v>
      </c>
      <c r="AL66" s="1065"/>
      <c r="AM66" s="1065"/>
      <c r="AN66" s="1065"/>
      <c r="AO66" s="1066"/>
      <c r="AP66" s="1070" t="s">
        <v>402</v>
      </c>
      <c r="AQ66" s="1071"/>
      <c r="AR66" s="1071"/>
      <c r="AS66" s="1071"/>
      <c r="AT66" s="1072"/>
      <c r="AU66" s="1070" t="s">
        <v>403</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1" t="s">
        <v>556</v>
      </c>
      <c r="C68" s="1052"/>
      <c r="D68" s="1052"/>
      <c r="E68" s="1052"/>
      <c r="F68" s="1052"/>
      <c r="G68" s="1052"/>
      <c r="H68" s="1052"/>
      <c r="I68" s="1052"/>
      <c r="J68" s="1052"/>
      <c r="K68" s="1052"/>
      <c r="L68" s="1052"/>
      <c r="M68" s="1052"/>
      <c r="N68" s="1052"/>
      <c r="O68" s="1052"/>
      <c r="P68" s="1053"/>
      <c r="Q68" s="1057">
        <v>939</v>
      </c>
      <c r="R68" s="1054"/>
      <c r="S68" s="1054"/>
      <c r="T68" s="1054"/>
      <c r="U68" s="1054"/>
      <c r="V68" s="1054">
        <v>919</v>
      </c>
      <c r="W68" s="1054"/>
      <c r="X68" s="1054"/>
      <c r="Y68" s="1054"/>
      <c r="Z68" s="1054"/>
      <c r="AA68" s="1054">
        <v>20</v>
      </c>
      <c r="AB68" s="1054"/>
      <c r="AC68" s="1054"/>
      <c r="AD68" s="1054"/>
      <c r="AE68" s="1054"/>
      <c r="AF68" s="1054">
        <v>20.222999999999999</v>
      </c>
      <c r="AG68" s="1054"/>
      <c r="AH68" s="1054"/>
      <c r="AI68" s="1054"/>
      <c r="AJ68" s="1054"/>
      <c r="AK68" s="1054">
        <v>11</v>
      </c>
      <c r="AL68" s="1054"/>
      <c r="AM68" s="1054"/>
      <c r="AN68" s="1054"/>
      <c r="AO68" s="1054"/>
      <c r="AP68" s="1054" t="s">
        <v>566</v>
      </c>
      <c r="AQ68" s="1054"/>
      <c r="AR68" s="1054"/>
      <c r="AS68" s="1054"/>
      <c r="AT68" s="1054"/>
      <c r="AU68" s="1054" t="s">
        <v>564</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51" t="s">
        <v>557</v>
      </c>
      <c r="C69" s="1052"/>
      <c r="D69" s="1052"/>
      <c r="E69" s="1052"/>
      <c r="F69" s="1052"/>
      <c r="G69" s="1052"/>
      <c r="H69" s="1052"/>
      <c r="I69" s="1052"/>
      <c r="J69" s="1052"/>
      <c r="K69" s="1052"/>
      <c r="L69" s="1052"/>
      <c r="M69" s="1052"/>
      <c r="N69" s="1052"/>
      <c r="O69" s="1052"/>
      <c r="P69" s="1053"/>
      <c r="Q69" s="1046">
        <v>15065</v>
      </c>
      <c r="R69" s="1040"/>
      <c r="S69" s="1040"/>
      <c r="T69" s="1040"/>
      <c r="U69" s="1040"/>
      <c r="V69" s="1040">
        <v>14640</v>
      </c>
      <c r="W69" s="1040"/>
      <c r="X69" s="1040"/>
      <c r="Y69" s="1040"/>
      <c r="Z69" s="1040"/>
      <c r="AA69" s="1040">
        <v>424</v>
      </c>
      <c r="AB69" s="1040"/>
      <c r="AC69" s="1040"/>
      <c r="AD69" s="1040"/>
      <c r="AE69" s="1040"/>
      <c r="AF69" s="1040">
        <v>424.435</v>
      </c>
      <c r="AG69" s="1040"/>
      <c r="AH69" s="1040"/>
      <c r="AI69" s="1040"/>
      <c r="AJ69" s="1040"/>
      <c r="AK69" s="1040" t="s">
        <v>564</v>
      </c>
      <c r="AL69" s="1040"/>
      <c r="AM69" s="1040"/>
      <c r="AN69" s="1040"/>
      <c r="AO69" s="1040"/>
      <c r="AP69" s="1040" t="s">
        <v>567</v>
      </c>
      <c r="AQ69" s="1040"/>
      <c r="AR69" s="1040"/>
      <c r="AS69" s="1040"/>
      <c r="AT69" s="1040"/>
      <c r="AU69" s="1040" t="s">
        <v>567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51" t="s">
        <v>558</v>
      </c>
      <c r="C70" s="1052"/>
      <c r="D70" s="1052"/>
      <c r="E70" s="1052"/>
      <c r="F70" s="1052"/>
      <c r="G70" s="1052"/>
      <c r="H70" s="1052"/>
      <c r="I70" s="1052"/>
      <c r="J70" s="1052"/>
      <c r="K70" s="1052"/>
      <c r="L70" s="1052"/>
      <c r="M70" s="1052"/>
      <c r="N70" s="1052"/>
      <c r="O70" s="1052"/>
      <c r="P70" s="1053"/>
      <c r="Q70" s="1046">
        <v>971</v>
      </c>
      <c r="R70" s="1040"/>
      <c r="S70" s="1040"/>
      <c r="T70" s="1040"/>
      <c r="U70" s="1040"/>
      <c r="V70" s="1040">
        <v>969</v>
      </c>
      <c r="W70" s="1040"/>
      <c r="X70" s="1040"/>
      <c r="Y70" s="1040"/>
      <c r="Z70" s="1040"/>
      <c r="AA70" s="1040">
        <v>2</v>
      </c>
      <c r="AB70" s="1040"/>
      <c r="AC70" s="1040"/>
      <c r="AD70" s="1040"/>
      <c r="AE70" s="1040"/>
      <c r="AF70" s="1040">
        <v>1.9670000000000001</v>
      </c>
      <c r="AG70" s="1040"/>
      <c r="AH70" s="1040"/>
      <c r="AI70" s="1040"/>
      <c r="AJ70" s="1040"/>
      <c r="AK70" s="1040">
        <v>3</v>
      </c>
      <c r="AL70" s="1040"/>
      <c r="AM70" s="1040"/>
      <c r="AN70" s="1040"/>
      <c r="AO70" s="1040"/>
      <c r="AP70" s="1040" t="s">
        <v>567</v>
      </c>
      <c r="AQ70" s="1040"/>
      <c r="AR70" s="1040"/>
      <c r="AS70" s="1040"/>
      <c r="AT70" s="1040"/>
      <c r="AU70" s="1040" t="s">
        <v>567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51" t="s">
        <v>559</v>
      </c>
      <c r="C71" s="1052"/>
      <c r="D71" s="1052"/>
      <c r="E71" s="1052"/>
      <c r="F71" s="1052"/>
      <c r="G71" s="1052"/>
      <c r="H71" s="1052"/>
      <c r="I71" s="1052"/>
      <c r="J71" s="1052"/>
      <c r="K71" s="1052"/>
      <c r="L71" s="1052"/>
      <c r="M71" s="1052"/>
      <c r="N71" s="1052"/>
      <c r="O71" s="1052"/>
      <c r="P71" s="1053"/>
      <c r="Q71" s="1046">
        <v>2949</v>
      </c>
      <c r="R71" s="1040"/>
      <c r="S71" s="1040"/>
      <c r="T71" s="1040"/>
      <c r="U71" s="1040"/>
      <c r="V71" s="1040">
        <v>2744</v>
      </c>
      <c r="W71" s="1040"/>
      <c r="X71" s="1040"/>
      <c r="Y71" s="1040"/>
      <c r="Z71" s="1040"/>
      <c r="AA71" s="1040">
        <v>205</v>
      </c>
      <c r="AB71" s="1040"/>
      <c r="AC71" s="1040"/>
      <c r="AD71" s="1040"/>
      <c r="AE71" s="1040"/>
      <c r="AF71" s="1040">
        <v>48</v>
      </c>
      <c r="AG71" s="1040"/>
      <c r="AH71" s="1040"/>
      <c r="AI71" s="1040"/>
      <c r="AJ71" s="1040"/>
      <c r="AK71" s="1040">
        <v>35</v>
      </c>
      <c r="AL71" s="1040"/>
      <c r="AM71" s="1040"/>
      <c r="AN71" s="1040"/>
      <c r="AO71" s="1040"/>
      <c r="AP71" s="1040">
        <v>393</v>
      </c>
      <c r="AQ71" s="1040"/>
      <c r="AR71" s="1040"/>
      <c r="AS71" s="1040"/>
      <c r="AT71" s="1040"/>
      <c r="AU71" s="1040">
        <v>60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51" t="s">
        <v>560</v>
      </c>
      <c r="C72" s="1052"/>
      <c r="D72" s="1052"/>
      <c r="E72" s="1052"/>
      <c r="F72" s="1052"/>
      <c r="G72" s="1052"/>
      <c r="H72" s="1052"/>
      <c r="I72" s="1052"/>
      <c r="J72" s="1052"/>
      <c r="K72" s="1052"/>
      <c r="L72" s="1052"/>
      <c r="M72" s="1052"/>
      <c r="N72" s="1052"/>
      <c r="O72" s="1052"/>
      <c r="P72" s="1053"/>
      <c r="Q72" s="1046">
        <v>162</v>
      </c>
      <c r="R72" s="1040"/>
      <c r="S72" s="1040"/>
      <c r="T72" s="1040"/>
      <c r="U72" s="1040"/>
      <c r="V72" s="1040">
        <v>156</v>
      </c>
      <c r="W72" s="1040"/>
      <c r="X72" s="1040"/>
      <c r="Y72" s="1040"/>
      <c r="Z72" s="1040"/>
      <c r="AA72" s="1040">
        <v>7</v>
      </c>
      <c r="AB72" s="1040"/>
      <c r="AC72" s="1040"/>
      <c r="AD72" s="1040"/>
      <c r="AE72" s="1040"/>
      <c r="AF72" s="1040">
        <v>6.6130000000000004</v>
      </c>
      <c r="AG72" s="1040"/>
      <c r="AH72" s="1040"/>
      <c r="AI72" s="1040"/>
      <c r="AJ72" s="1040"/>
      <c r="AK72" s="1040" t="s">
        <v>567</v>
      </c>
      <c r="AL72" s="1040"/>
      <c r="AM72" s="1040"/>
      <c r="AN72" s="1040"/>
      <c r="AO72" s="1040"/>
      <c r="AP72" s="1040" t="s">
        <v>567</v>
      </c>
      <c r="AQ72" s="1040"/>
      <c r="AR72" s="1040"/>
      <c r="AS72" s="1040"/>
      <c r="AT72" s="1040"/>
      <c r="AU72" s="1040" t="s">
        <v>564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51" t="s">
        <v>561</v>
      </c>
      <c r="C73" s="1052"/>
      <c r="D73" s="1052"/>
      <c r="E73" s="1052"/>
      <c r="F73" s="1052"/>
      <c r="G73" s="1052"/>
      <c r="H73" s="1052"/>
      <c r="I73" s="1052"/>
      <c r="J73" s="1052"/>
      <c r="K73" s="1052"/>
      <c r="L73" s="1052"/>
      <c r="M73" s="1052"/>
      <c r="N73" s="1052"/>
      <c r="O73" s="1052"/>
      <c r="P73" s="1053"/>
      <c r="Q73" s="1046">
        <v>217</v>
      </c>
      <c r="R73" s="1040"/>
      <c r="S73" s="1040"/>
      <c r="T73" s="1040"/>
      <c r="U73" s="1040"/>
      <c r="V73" s="1040">
        <v>163</v>
      </c>
      <c r="W73" s="1040"/>
      <c r="X73" s="1040"/>
      <c r="Y73" s="1040"/>
      <c r="Z73" s="1040"/>
      <c r="AA73" s="1040">
        <v>54</v>
      </c>
      <c r="AB73" s="1040"/>
      <c r="AC73" s="1040"/>
      <c r="AD73" s="1040"/>
      <c r="AE73" s="1040"/>
      <c r="AF73" s="1040">
        <v>54.408999999999999</v>
      </c>
      <c r="AG73" s="1040"/>
      <c r="AH73" s="1040"/>
      <c r="AI73" s="1040"/>
      <c r="AJ73" s="1040"/>
      <c r="AK73" s="1040">
        <v>37</v>
      </c>
      <c r="AL73" s="1040"/>
      <c r="AM73" s="1040"/>
      <c r="AN73" s="1040"/>
      <c r="AO73" s="1040"/>
      <c r="AP73" s="1040" t="s">
        <v>564</v>
      </c>
      <c r="AQ73" s="1040"/>
      <c r="AR73" s="1040"/>
      <c r="AS73" s="1040"/>
      <c r="AT73" s="1040"/>
      <c r="AU73" s="1040" t="s">
        <v>567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51" t="s">
        <v>562</v>
      </c>
      <c r="C74" s="1052"/>
      <c r="D74" s="1052"/>
      <c r="E74" s="1052"/>
      <c r="F74" s="1052"/>
      <c r="G74" s="1052"/>
      <c r="H74" s="1052"/>
      <c r="I74" s="1052"/>
      <c r="J74" s="1052"/>
      <c r="K74" s="1052"/>
      <c r="L74" s="1052"/>
      <c r="M74" s="1052"/>
      <c r="N74" s="1052"/>
      <c r="O74" s="1052"/>
      <c r="P74" s="1053"/>
      <c r="Q74" s="1046">
        <v>258848</v>
      </c>
      <c r="R74" s="1040"/>
      <c r="S74" s="1040"/>
      <c r="T74" s="1040"/>
      <c r="U74" s="1040"/>
      <c r="V74" s="1040">
        <v>251777</v>
      </c>
      <c r="W74" s="1040"/>
      <c r="X74" s="1040"/>
      <c r="Y74" s="1040"/>
      <c r="Z74" s="1040"/>
      <c r="AA74" s="1040">
        <v>7072</v>
      </c>
      <c r="AB74" s="1040"/>
      <c r="AC74" s="1040"/>
      <c r="AD74" s="1040"/>
      <c r="AE74" s="1040"/>
      <c r="AF74" s="1040">
        <v>7071</v>
      </c>
      <c r="AG74" s="1040"/>
      <c r="AH74" s="1040"/>
      <c r="AI74" s="1040"/>
      <c r="AJ74" s="1040"/>
      <c r="AK74" s="1040">
        <v>8966</v>
      </c>
      <c r="AL74" s="1040"/>
      <c r="AM74" s="1040"/>
      <c r="AN74" s="1040"/>
      <c r="AO74" s="1040"/>
      <c r="AP74" s="1040" t="s">
        <v>564</v>
      </c>
      <c r="AQ74" s="1040"/>
      <c r="AR74" s="1040"/>
      <c r="AS74" s="1040"/>
      <c r="AT74" s="1040"/>
      <c r="AU74" s="1040" t="s">
        <v>567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7626</v>
      </c>
      <c r="AG88" s="1028"/>
      <c r="AH88" s="1028"/>
      <c r="AI88" s="1028"/>
      <c r="AJ88" s="1028"/>
      <c r="AK88" s="1032"/>
      <c r="AL88" s="1032"/>
      <c r="AM88" s="1032"/>
      <c r="AN88" s="1032"/>
      <c r="AO88" s="1032"/>
      <c r="AP88" s="1028">
        <v>393</v>
      </c>
      <c r="AQ88" s="1028"/>
      <c r="AR88" s="1028"/>
      <c r="AS88" s="1028"/>
      <c r="AT88" s="1028"/>
      <c r="AU88" s="1028">
        <v>60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v>1</v>
      </c>
      <c r="CX102" s="1020"/>
      <c r="CY102" s="1020"/>
      <c r="CZ102" s="1020"/>
      <c r="DA102" s="1021"/>
      <c r="DB102" s="1019" t="s">
        <v>565</v>
      </c>
      <c r="DC102" s="1020"/>
      <c r="DD102" s="1020"/>
      <c r="DE102" s="1020"/>
      <c r="DF102" s="1021"/>
      <c r="DG102" s="1019" t="s">
        <v>565</v>
      </c>
      <c r="DH102" s="1020"/>
      <c r="DI102" s="1020"/>
      <c r="DJ102" s="1020"/>
      <c r="DK102" s="1021"/>
      <c r="DL102" s="1019" t="s">
        <v>565</v>
      </c>
      <c r="DM102" s="1020"/>
      <c r="DN102" s="1020"/>
      <c r="DO102" s="1020"/>
      <c r="DP102" s="1021"/>
      <c r="DQ102" s="1019" t="s">
        <v>565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295</v>
      </c>
      <c r="AG109" s="963"/>
      <c r="AH109" s="963"/>
      <c r="AI109" s="963"/>
      <c r="AJ109" s="964"/>
      <c r="AK109" s="965" t="s">
        <v>294</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295</v>
      </c>
      <c r="BW109" s="963"/>
      <c r="BX109" s="963"/>
      <c r="BY109" s="963"/>
      <c r="BZ109" s="964"/>
      <c r="CA109" s="965" t="s">
        <v>294</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295</v>
      </c>
      <c r="DM109" s="963"/>
      <c r="DN109" s="963"/>
      <c r="DO109" s="963"/>
      <c r="DP109" s="964"/>
      <c r="DQ109" s="965" t="s">
        <v>294</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1283165</v>
      </c>
      <c r="AB110" s="956"/>
      <c r="AC110" s="956"/>
      <c r="AD110" s="956"/>
      <c r="AE110" s="957"/>
      <c r="AF110" s="958">
        <v>1324255</v>
      </c>
      <c r="AG110" s="956"/>
      <c r="AH110" s="956"/>
      <c r="AI110" s="956"/>
      <c r="AJ110" s="957"/>
      <c r="AK110" s="958">
        <v>1275107</v>
      </c>
      <c r="AL110" s="956"/>
      <c r="AM110" s="956"/>
      <c r="AN110" s="956"/>
      <c r="AO110" s="957"/>
      <c r="AP110" s="959">
        <v>21.4</v>
      </c>
      <c r="AQ110" s="960"/>
      <c r="AR110" s="960"/>
      <c r="AS110" s="960"/>
      <c r="AT110" s="961"/>
      <c r="AU110" s="995" t="s">
        <v>67</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11885224</v>
      </c>
      <c r="BR110" s="903"/>
      <c r="BS110" s="903"/>
      <c r="BT110" s="903"/>
      <c r="BU110" s="903"/>
      <c r="BV110" s="903">
        <v>11704749</v>
      </c>
      <c r="BW110" s="903"/>
      <c r="BX110" s="903"/>
      <c r="BY110" s="903"/>
      <c r="BZ110" s="903"/>
      <c r="CA110" s="903">
        <v>11779817</v>
      </c>
      <c r="CB110" s="903"/>
      <c r="CC110" s="903"/>
      <c r="CD110" s="903"/>
      <c r="CE110" s="903"/>
      <c r="CF110" s="927">
        <v>197.4</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119</v>
      </c>
      <c r="DH110" s="903"/>
      <c r="DI110" s="903"/>
      <c r="DJ110" s="903"/>
      <c r="DK110" s="903"/>
      <c r="DL110" s="903" t="s">
        <v>420</v>
      </c>
      <c r="DM110" s="903"/>
      <c r="DN110" s="903"/>
      <c r="DO110" s="903"/>
      <c r="DP110" s="903"/>
      <c r="DQ110" s="903" t="s">
        <v>421</v>
      </c>
      <c r="DR110" s="903"/>
      <c r="DS110" s="903"/>
      <c r="DT110" s="903"/>
      <c r="DU110" s="903"/>
      <c r="DV110" s="904" t="s">
        <v>119</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119</v>
      </c>
      <c r="AB111" s="984"/>
      <c r="AC111" s="984"/>
      <c r="AD111" s="984"/>
      <c r="AE111" s="985"/>
      <c r="AF111" s="986" t="s">
        <v>119</v>
      </c>
      <c r="AG111" s="984"/>
      <c r="AH111" s="984"/>
      <c r="AI111" s="984"/>
      <c r="AJ111" s="985"/>
      <c r="AK111" s="986" t="s">
        <v>119</v>
      </c>
      <c r="AL111" s="984"/>
      <c r="AM111" s="984"/>
      <c r="AN111" s="984"/>
      <c r="AO111" s="985"/>
      <c r="AP111" s="987" t="s">
        <v>119</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19058</v>
      </c>
      <c r="BR111" s="875"/>
      <c r="BS111" s="875"/>
      <c r="BT111" s="875"/>
      <c r="BU111" s="875"/>
      <c r="BV111" s="875">
        <v>12680</v>
      </c>
      <c r="BW111" s="875"/>
      <c r="BX111" s="875"/>
      <c r="BY111" s="875"/>
      <c r="BZ111" s="875"/>
      <c r="CA111" s="875">
        <v>8730</v>
      </c>
      <c r="CB111" s="875"/>
      <c r="CC111" s="875"/>
      <c r="CD111" s="875"/>
      <c r="CE111" s="875"/>
      <c r="CF111" s="936">
        <v>0.1</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2429</v>
      </c>
      <c r="DH111" s="875"/>
      <c r="DI111" s="875"/>
      <c r="DJ111" s="875"/>
      <c r="DK111" s="875"/>
      <c r="DL111" s="875" t="s">
        <v>420</v>
      </c>
      <c r="DM111" s="875"/>
      <c r="DN111" s="875"/>
      <c r="DO111" s="875"/>
      <c r="DP111" s="875"/>
      <c r="DQ111" s="875" t="s">
        <v>119</v>
      </c>
      <c r="DR111" s="875"/>
      <c r="DS111" s="875"/>
      <c r="DT111" s="875"/>
      <c r="DU111" s="875"/>
      <c r="DV111" s="852" t="s">
        <v>420</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119</v>
      </c>
      <c r="AB112" s="838"/>
      <c r="AC112" s="838"/>
      <c r="AD112" s="838"/>
      <c r="AE112" s="839"/>
      <c r="AF112" s="840" t="s">
        <v>420</v>
      </c>
      <c r="AG112" s="838"/>
      <c r="AH112" s="838"/>
      <c r="AI112" s="838"/>
      <c r="AJ112" s="839"/>
      <c r="AK112" s="840" t="s">
        <v>119</v>
      </c>
      <c r="AL112" s="838"/>
      <c r="AM112" s="838"/>
      <c r="AN112" s="838"/>
      <c r="AO112" s="839"/>
      <c r="AP112" s="885" t="s">
        <v>420</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607386</v>
      </c>
      <c r="BR112" s="875"/>
      <c r="BS112" s="875"/>
      <c r="BT112" s="875"/>
      <c r="BU112" s="875"/>
      <c r="BV112" s="875">
        <v>709191</v>
      </c>
      <c r="BW112" s="875"/>
      <c r="BX112" s="875"/>
      <c r="BY112" s="875"/>
      <c r="BZ112" s="875"/>
      <c r="CA112" s="875">
        <v>708420</v>
      </c>
      <c r="CB112" s="875"/>
      <c r="CC112" s="875"/>
      <c r="CD112" s="875"/>
      <c r="CE112" s="875"/>
      <c r="CF112" s="936">
        <v>11.9</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420</v>
      </c>
      <c r="DH112" s="875"/>
      <c r="DI112" s="875"/>
      <c r="DJ112" s="875"/>
      <c r="DK112" s="875"/>
      <c r="DL112" s="875" t="s">
        <v>119</v>
      </c>
      <c r="DM112" s="875"/>
      <c r="DN112" s="875"/>
      <c r="DO112" s="875"/>
      <c r="DP112" s="875"/>
      <c r="DQ112" s="875" t="s">
        <v>420</v>
      </c>
      <c r="DR112" s="875"/>
      <c r="DS112" s="875"/>
      <c r="DT112" s="875"/>
      <c r="DU112" s="875"/>
      <c r="DV112" s="852" t="s">
        <v>420</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52575</v>
      </c>
      <c r="AB113" s="984"/>
      <c r="AC113" s="984"/>
      <c r="AD113" s="984"/>
      <c r="AE113" s="985"/>
      <c r="AF113" s="986">
        <v>56793</v>
      </c>
      <c r="AG113" s="984"/>
      <c r="AH113" s="984"/>
      <c r="AI113" s="984"/>
      <c r="AJ113" s="985"/>
      <c r="AK113" s="986">
        <v>38585</v>
      </c>
      <c r="AL113" s="984"/>
      <c r="AM113" s="984"/>
      <c r="AN113" s="984"/>
      <c r="AO113" s="985"/>
      <c r="AP113" s="987">
        <v>0.6</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69265</v>
      </c>
      <c r="BR113" s="875"/>
      <c r="BS113" s="875"/>
      <c r="BT113" s="875"/>
      <c r="BU113" s="875"/>
      <c r="BV113" s="875">
        <v>43366</v>
      </c>
      <c r="BW113" s="875"/>
      <c r="BX113" s="875"/>
      <c r="BY113" s="875"/>
      <c r="BZ113" s="875"/>
      <c r="CA113" s="875">
        <v>60146</v>
      </c>
      <c r="CB113" s="875"/>
      <c r="CC113" s="875"/>
      <c r="CD113" s="875"/>
      <c r="CE113" s="875"/>
      <c r="CF113" s="936">
        <v>1</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119</v>
      </c>
      <c r="DH113" s="838"/>
      <c r="DI113" s="838"/>
      <c r="DJ113" s="838"/>
      <c r="DK113" s="839"/>
      <c r="DL113" s="840" t="s">
        <v>119</v>
      </c>
      <c r="DM113" s="838"/>
      <c r="DN113" s="838"/>
      <c r="DO113" s="838"/>
      <c r="DP113" s="839"/>
      <c r="DQ113" s="840" t="s">
        <v>119</v>
      </c>
      <c r="DR113" s="838"/>
      <c r="DS113" s="838"/>
      <c r="DT113" s="838"/>
      <c r="DU113" s="839"/>
      <c r="DV113" s="885" t="s">
        <v>420</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28484</v>
      </c>
      <c r="AB114" s="838"/>
      <c r="AC114" s="838"/>
      <c r="AD114" s="838"/>
      <c r="AE114" s="839"/>
      <c r="AF114" s="840">
        <v>28893</v>
      </c>
      <c r="AG114" s="838"/>
      <c r="AH114" s="838"/>
      <c r="AI114" s="838"/>
      <c r="AJ114" s="839"/>
      <c r="AK114" s="840">
        <v>12850</v>
      </c>
      <c r="AL114" s="838"/>
      <c r="AM114" s="838"/>
      <c r="AN114" s="838"/>
      <c r="AO114" s="839"/>
      <c r="AP114" s="885">
        <v>0.2</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61701</v>
      </c>
      <c r="BR114" s="875"/>
      <c r="BS114" s="875"/>
      <c r="BT114" s="875"/>
      <c r="BU114" s="875"/>
      <c r="BV114" s="875">
        <v>17461</v>
      </c>
      <c r="BW114" s="875"/>
      <c r="BX114" s="875"/>
      <c r="BY114" s="875"/>
      <c r="BZ114" s="875"/>
      <c r="CA114" s="875">
        <v>23393</v>
      </c>
      <c r="CB114" s="875"/>
      <c r="CC114" s="875"/>
      <c r="CD114" s="875"/>
      <c r="CE114" s="875"/>
      <c r="CF114" s="936">
        <v>0.4</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420</v>
      </c>
      <c r="DH114" s="838"/>
      <c r="DI114" s="838"/>
      <c r="DJ114" s="838"/>
      <c r="DK114" s="839"/>
      <c r="DL114" s="840" t="s">
        <v>119</v>
      </c>
      <c r="DM114" s="838"/>
      <c r="DN114" s="838"/>
      <c r="DO114" s="838"/>
      <c r="DP114" s="839"/>
      <c r="DQ114" s="840" t="s">
        <v>119</v>
      </c>
      <c r="DR114" s="838"/>
      <c r="DS114" s="838"/>
      <c r="DT114" s="838"/>
      <c r="DU114" s="839"/>
      <c r="DV114" s="885" t="s">
        <v>119</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27027</v>
      </c>
      <c r="AB115" s="984"/>
      <c r="AC115" s="984"/>
      <c r="AD115" s="984"/>
      <c r="AE115" s="985"/>
      <c r="AF115" s="986">
        <v>6811</v>
      </c>
      <c r="AG115" s="984"/>
      <c r="AH115" s="984"/>
      <c r="AI115" s="984"/>
      <c r="AJ115" s="985"/>
      <c r="AK115" s="986">
        <v>4080</v>
      </c>
      <c r="AL115" s="984"/>
      <c r="AM115" s="984"/>
      <c r="AN115" s="984"/>
      <c r="AO115" s="985"/>
      <c r="AP115" s="987">
        <v>0.1</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420</v>
      </c>
      <c r="BR115" s="875"/>
      <c r="BS115" s="875"/>
      <c r="BT115" s="875"/>
      <c r="BU115" s="875"/>
      <c r="BV115" s="875" t="s">
        <v>119</v>
      </c>
      <c r="BW115" s="875"/>
      <c r="BX115" s="875"/>
      <c r="BY115" s="875"/>
      <c r="BZ115" s="875"/>
      <c r="CA115" s="875" t="s">
        <v>119</v>
      </c>
      <c r="CB115" s="875"/>
      <c r="CC115" s="875"/>
      <c r="CD115" s="875"/>
      <c r="CE115" s="875"/>
      <c r="CF115" s="936" t="s">
        <v>420</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420</v>
      </c>
      <c r="DH115" s="838"/>
      <c r="DI115" s="838"/>
      <c r="DJ115" s="838"/>
      <c r="DK115" s="839"/>
      <c r="DL115" s="840" t="s">
        <v>420</v>
      </c>
      <c r="DM115" s="838"/>
      <c r="DN115" s="838"/>
      <c r="DO115" s="838"/>
      <c r="DP115" s="839"/>
      <c r="DQ115" s="840" t="s">
        <v>420</v>
      </c>
      <c r="DR115" s="838"/>
      <c r="DS115" s="838"/>
      <c r="DT115" s="838"/>
      <c r="DU115" s="839"/>
      <c r="DV115" s="885" t="s">
        <v>420</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420</v>
      </c>
      <c r="AB116" s="838"/>
      <c r="AC116" s="838"/>
      <c r="AD116" s="838"/>
      <c r="AE116" s="839"/>
      <c r="AF116" s="840" t="s">
        <v>420</v>
      </c>
      <c r="AG116" s="838"/>
      <c r="AH116" s="838"/>
      <c r="AI116" s="838"/>
      <c r="AJ116" s="839"/>
      <c r="AK116" s="840" t="s">
        <v>420</v>
      </c>
      <c r="AL116" s="838"/>
      <c r="AM116" s="838"/>
      <c r="AN116" s="838"/>
      <c r="AO116" s="839"/>
      <c r="AP116" s="885" t="s">
        <v>119</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119</v>
      </c>
      <c r="BR116" s="875"/>
      <c r="BS116" s="875"/>
      <c r="BT116" s="875"/>
      <c r="BU116" s="875"/>
      <c r="BV116" s="875" t="s">
        <v>119</v>
      </c>
      <c r="BW116" s="875"/>
      <c r="BX116" s="875"/>
      <c r="BY116" s="875"/>
      <c r="BZ116" s="875"/>
      <c r="CA116" s="875" t="s">
        <v>119</v>
      </c>
      <c r="CB116" s="875"/>
      <c r="CC116" s="875"/>
      <c r="CD116" s="875"/>
      <c r="CE116" s="875"/>
      <c r="CF116" s="936" t="s">
        <v>420</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16629</v>
      </c>
      <c r="DH116" s="838"/>
      <c r="DI116" s="838"/>
      <c r="DJ116" s="838"/>
      <c r="DK116" s="839"/>
      <c r="DL116" s="840">
        <v>12680</v>
      </c>
      <c r="DM116" s="838"/>
      <c r="DN116" s="838"/>
      <c r="DO116" s="838"/>
      <c r="DP116" s="839"/>
      <c r="DQ116" s="840">
        <v>8730</v>
      </c>
      <c r="DR116" s="838"/>
      <c r="DS116" s="838"/>
      <c r="DT116" s="838"/>
      <c r="DU116" s="839"/>
      <c r="DV116" s="885">
        <v>0.1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1391251</v>
      </c>
      <c r="AB117" s="970"/>
      <c r="AC117" s="970"/>
      <c r="AD117" s="970"/>
      <c r="AE117" s="971"/>
      <c r="AF117" s="972">
        <v>1416752</v>
      </c>
      <c r="AG117" s="970"/>
      <c r="AH117" s="970"/>
      <c r="AI117" s="970"/>
      <c r="AJ117" s="971"/>
      <c r="AK117" s="972">
        <v>1330622</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119</v>
      </c>
      <c r="BR117" s="875"/>
      <c r="BS117" s="875"/>
      <c r="BT117" s="875"/>
      <c r="BU117" s="875"/>
      <c r="BV117" s="875" t="s">
        <v>119</v>
      </c>
      <c r="BW117" s="875"/>
      <c r="BX117" s="875"/>
      <c r="BY117" s="875"/>
      <c r="BZ117" s="875"/>
      <c r="CA117" s="875" t="s">
        <v>119</v>
      </c>
      <c r="CB117" s="875"/>
      <c r="CC117" s="875"/>
      <c r="CD117" s="875"/>
      <c r="CE117" s="875"/>
      <c r="CF117" s="936" t="s">
        <v>119</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119</v>
      </c>
      <c r="DH117" s="838"/>
      <c r="DI117" s="838"/>
      <c r="DJ117" s="838"/>
      <c r="DK117" s="839"/>
      <c r="DL117" s="840" t="s">
        <v>119</v>
      </c>
      <c r="DM117" s="838"/>
      <c r="DN117" s="838"/>
      <c r="DO117" s="838"/>
      <c r="DP117" s="839"/>
      <c r="DQ117" s="840" t="s">
        <v>119</v>
      </c>
      <c r="DR117" s="838"/>
      <c r="DS117" s="838"/>
      <c r="DT117" s="838"/>
      <c r="DU117" s="839"/>
      <c r="DV117" s="885" t="s">
        <v>119</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295</v>
      </c>
      <c r="AG118" s="963"/>
      <c r="AH118" s="963"/>
      <c r="AI118" s="963"/>
      <c r="AJ118" s="964"/>
      <c r="AK118" s="965" t="s">
        <v>294</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119</v>
      </c>
      <c r="BR118" s="906"/>
      <c r="BS118" s="906"/>
      <c r="BT118" s="906"/>
      <c r="BU118" s="906"/>
      <c r="BV118" s="906" t="s">
        <v>119</v>
      </c>
      <c r="BW118" s="906"/>
      <c r="BX118" s="906"/>
      <c r="BY118" s="906"/>
      <c r="BZ118" s="906"/>
      <c r="CA118" s="906" t="s">
        <v>119</v>
      </c>
      <c r="CB118" s="906"/>
      <c r="CC118" s="906"/>
      <c r="CD118" s="906"/>
      <c r="CE118" s="906"/>
      <c r="CF118" s="936" t="s">
        <v>119</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119</v>
      </c>
      <c r="DH118" s="838"/>
      <c r="DI118" s="838"/>
      <c r="DJ118" s="838"/>
      <c r="DK118" s="839"/>
      <c r="DL118" s="840" t="s">
        <v>119</v>
      </c>
      <c r="DM118" s="838"/>
      <c r="DN118" s="838"/>
      <c r="DO118" s="838"/>
      <c r="DP118" s="839"/>
      <c r="DQ118" s="840" t="s">
        <v>119</v>
      </c>
      <c r="DR118" s="838"/>
      <c r="DS118" s="838"/>
      <c r="DT118" s="838"/>
      <c r="DU118" s="839"/>
      <c r="DV118" s="885" t="s">
        <v>119</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119</v>
      </c>
      <c r="AB119" s="956"/>
      <c r="AC119" s="956"/>
      <c r="AD119" s="956"/>
      <c r="AE119" s="957"/>
      <c r="AF119" s="958" t="s">
        <v>119</v>
      </c>
      <c r="AG119" s="956"/>
      <c r="AH119" s="956"/>
      <c r="AI119" s="956"/>
      <c r="AJ119" s="957"/>
      <c r="AK119" s="958" t="s">
        <v>119</v>
      </c>
      <c r="AL119" s="956"/>
      <c r="AM119" s="956"/>
      <c r="AN119" s="956"/>
      <c r="AO119" s="957"/>
      <c r="AP119" s="959" t="s">
        <v>119</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446</v>
      </c>
      <c r="BP119" s="939"/>
      <c r="BQ119" s="943">
        <v>12642634</v>
      </c>
      <c r="BR119" s="906"/>
      <c r="BS119" s="906"/>
      <c r="BT119" s="906"/>
      <c r="BU119" s="906"/>
      <c r="BV119" s="906">
        <v>12487447</v>
      </c>
      <c r="BW119" s="906"/>
      <c r="BX119" s="906"/>
      <c r="BY119" s="906"/>
      <c r="BZ119" s="906"/>
      <c r="CA119" s="906">
        <v>12580506</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119</v>
      </c>
      <c r="DH119" s="821"/>
      <c r="DI119" s="821"/>
      <c r="DJ119" s="821"/>
      <c r="DK119" s="822"/>
      <c r="DL119" s="823" t="s">
        <v>119</v>
      </c>
      <c r="DM119" s="821"/>
      <c r="DN119" s="821"/>
      <c r="DO119" s="821"/>
      <c r="DP119" s="822"/>
      <c r="DQ119" s="823" t="s">
        <v>119</v>
      </c>
      <c r="DR119" s="821"/>
      <c r="DS119" s="821"/>
      <c r="DT119" s="821"/>
      <c r="DU119" s="822"/>
      <c r="DV119" s="909" t="s">
        <v>119</v>
      </c>
      <c r="DW119" s="910"/>
      <c r="DX119" s="910"/>
      <c r="DY119" s="910"/>
      <c r="DZ119" s="911"/>
    </row>
    <row r="120" spans="1:130" s="226" customFormat="1" ht="26.25" customHeight="1" x14ac:dyDescent="0.15">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22633</v>
      </c>
      <c r="AB120" s="838"/>
      <c r="AC120" s="838"/>
      <c r="AD120" s="838"/>
      <c r="AE120" s="839"/>
      <c r="AF120" s="840">
        <v>2533</v>
      </c>
      <c r="AG120" s="838"/>
      <c r="AH120" s="838"/>
      <c r="AI120" s="838"/>
      <c r="AJ120" s="839"/>
      <c r="AK120" s="840" t="s">
        <v>119</v>
      </c>
      <c r="AL120" s="838"/>
      <c r="AM120" s="838"/>
      <c r="AN120" s="838"/>
      <c r="AO120" s="839"/>
      <c r="AP120" s="885" t="s">
        <v>119</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3489845</v>
      </c>
      <c r="BR120" s="903"/>
      <c r="BS120" s="903"/>
      <c r="BT120" s="903"/>
      <c r="BU120" s="903"/>
      <c r="BV120" s="903">
        <v>3520733</v>
      </c>
      <c r="BW120" s="903"/>
      <c r="BX120" s="903"/>
      <c r="BY120" s="903"/>
      <c r="BZ120" s="903"/>
      <c r="CA120" s="903">
        <v>2648065</v>
      </c>
      <c r="CB120" s="903"/>
      <c r="CC120" s="903"/>
      <c r="CD120" s="903"/>
      <c r="CE120" s="903"/>
      <c r="CF120" s="927">
        <v>44.4</v>
      </c>
      <c r="CG120" s="928"/>
      <c r="CH120" s="928"/>
      <c r="CI120" s="928"/>
      <c r="CJ120" s="928"/>
      <c r="CK120" s="929" t="s">
        <v>450</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595365</v>
      </c>
      <c r="DH120" s="903"/>
      <c r="DI120" s="903"/>
      <c r="DJ120" s="903"/>
      <c r="DK120" s="903"/>
      <c r="DL120" s="903">
        <v>753078</v>
      </c>
      <c r="DM120" s="903"/>
      <c r="DN120" s="903"/>
      <c r="DO120" s="903"/>
      <c r="DP120" s="903"/>
      <c r="DQ120" s="903">
        <v>689202</v>
      </c>
      <c r="DR120" s="903"/>
      <c r="DS120" s="903"/>
      <c r="DT120" s="903"/>
      <c r="DU120" s="903"/>
      <c r="DV120" s="904">
        <v>11.6</v>
      </c>
      <c r="DW120" s="904"/>
      <c r="DX120" s="904"/>
      <c r="DY120" s="904"/>
      <c r="DZ120" s="905"/>
    </row>
    <row r="121" spans="1:130" s="226" customFormat="1" ht="26.25" customHeight="1" x14ac:dyDescent="0.15">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119</v>
      </c>
      <c r="AB121" s="838"/>
      <c r="AC121" s="838"/>
      <c r="AD121" s="838"/>
      <c r="AE121" s="839"/>
      <c r="AF121" s="840" t="s">
        <v>119</v>
      </c>
      <c r="AG121" s="838"/>
      <c r="AH121" s="838"/>
      <c r="AI121" s="838"/>
      <c r="AJ121" s="839"/>
      <c r="AK121" s="840" t="s">
        <v>119</v>
      </c>
      <c r="AL121" s="838"/>
      <c r="AM121" s="838"/>
      <c r="AN121" s="838"/>
      <c r="AO121" s="839"/>
      <c r="AP121" s="885" t="s">
        <v>119</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756987</v>
      </c>
      <c r="BR121" s="875"/>
      <c r="BS121" s="875"/>
      <c r="BT121" s="875"/>
      <c r="BU121" s="875"/>
      <c r="BV121" s="875">
        <v>672809</v>
      </c>
      <c r="BW121" s="875"/>
      <c r="BX121" s="875"/>
      <c r="BY121" s="875"/>
      <c r="BZ121" s="875"/>
      <c r="CA121" s="875">
        <v>745430</v>
      </c>
      <c r="CB121" s="875"/>
      <c r="CC121" s="875"/>
      <c r="CD121" s="875"/>
      <c r="CE121" s="875"/>
      <c r="CF121" s="936">
        <v>12.5</v>
      </c>
      <c r="CG121" s="937"/>
      <c r="CH121" s="937"/>
      <c r="CI121" s="937"/>
      <c r="CJ121" s="937"/>
      <c r="CK121" s="930"/>
      <c r="CL121" s="916"/>
      <c r="CM121" s="916"/>
      <c r="CN121" s="916"/>
      <c r="CO121" s="917"/>
      <c r="CP121" s="896" t="s">
        <v>392</v>
      </c>
      <c r="CQ121" s="897"/>
      <c r="CR121" s="897"/>
      <c r="CS121" s="897"/>
      <c r="CT121" s="897"/>
      <c r="CU121" s="897"/>
      <c r="CV121" s="897"/>
      <c r="CW121" s="897"/>
      <c r="CX121" s="897"/>
      <c r="CY121" s="897"/>
      <c r="CZ121" s="897"/>
      <c r="DA121" s="897"/>
      <c r="DB121" s="897"/>
      <c r="DC121" s="897"/>
      <c r="DD121" s="897"/>
      <c r="DE121" s="897"/>
      <c r="DF121" s="898"/>
      <c r="DG121" s="874">
        <v>12021</v>
      </c>
      <c r="DH121" s="875"/>
      <c r="DI121" s="875"/>
      <c r="DJ121" s="875"/>
      <c r="DK121" s="875"/>
      <c r="DL121" s="875">
        <v>12127</v>
      </c>
      <c r="DM121" s="875"/>
      <c r="DN121" s="875"/>
      <c r="DO121" s="875"/>
      <c r="DP121" s="875"/>
      <c r="DQ121" s="875">
        <v>19218</v>
      </c>
      <c r="DR121" s="875"/>
      <c r="DS121" s="875"/>
      <c r="DT121" s="875"/>
      <c r="DU121" s="875"/>
      <c r="DV121" s="852">
        <v>0.3</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119</v>
      </c>
      <c r="AB122" s="838"/>
      <c r="AC122" s="838"/>
      <c r="AD122" s="838"/>
      <c r="AE122" s="839"/>
      <c r="AF122" s="840" t="s">
        <v>119</v>
      </c>
      <c r="AG122" s="838"/>
      <c r="AH122" s="838"/>
      <c r="AI122" s="838"/>
      <c r="AJ122" s="839"/>
      <c r="AK122" s="840" t="s">
        <v>119</v>
      </c>
      <c r="AL122" s="838"/>
      <c r="AM122" s="838"/>
      <c r="AN122" s="838"/>
      <c r="AO122" s="839"/>
      <c r="AP122" s="885" t="s">
        <v>119</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8648320</v>
      </c>
      <c r="BR122" s="906"/>
      <c r="BS122" s="906"/>
      <c r="BT122" s="906"/>
      <c r="BU122" s="906"/>
      <c r="BV122" s="906">
        <v>8638720</v>
      </c>
      <c r="BW122" s="906"/>
      <c r="BX122" s="906"/>
      <c r="BY122" s="906"/>
      <c r="BZ122" s="906"/>
      <c r="CA122" s="906">
        <v>8743811</v>
      </c>
      <c r="CB122" s="906"/>
      <c r="CC122" s="906"/>
      <c r="CD122" s="906"/>
      <c r="CE122" s="906"/>
      <c r="CF122" s="907">
        <v>146.6</v>
      </c>
      <c r="CG122" s="908"/>
      <c r="CH122" s="908"/>
      <c r="CI122" s="908"/>
      <c r="CJ122" s="908"/>
      <c r="CK122" s="930"/>
      <c r="CL122" s="916"/>
      <c r="CM122" s="916"/>
      <c r="CN122" s="916"/>
      <c r="CO122" s="917"/>
      <c r="CP122" s="896" t="s">
        <v>390</v>
      </c>
      <c r="CQ122" s="897"/>
      <c r="CR122" s="897"/>
      <c r="CS122" s="897"/>
      <c r="CT122" s="897"/>
      <c r="CU122" s="897"/>
      <c r="CV122" s="897"/>
      <c r="CW122" s="897"/>
      <c r="CX122" s="897"/>
      <c r="CY122" s="897"/>
      <c r="CZ122" s="897"/>
      <c r="DA122" s="897"/>
      <c r="DB122" s="897"/>
      <c r="DC122" s="897"/>
      <c r="DD122" s="897"/>
      <c r="DE122" s="897"/>
      <c r="DF122" s="898"/>
      <c r="DG122" s="874" t="s">
        <v>119</v>
      </c>
      <c r="DH122" s="875"/>
      <c r="DI122" s="875"/>
      <c r="DJ122" s="875"/>
      <c r="DK122" s="875"/>
      <c r="DL122" s="875" t="s">
        <v>119</v>
      </c>
      <c r="DM122" s="875"/>
      <c r="DN122" s="875"/>
      <c r="DO122" s="875"/>
      <c r="DP122" s="875"/>
      <c r="DQ122" s="875" t="s">
        <v>119</v>
      </c>
      <c r="DR122" s="875"/>
      <c r="DS122" s="875"/>
      <c r="DT122" s="875"/>
      <c r="DU122" s="875"/>
      <c r="DV122" s="852" t="s">
        <v>119</v>
      </c>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119</v>
      </c>
      <c r="AB123" s="838"/>
      <c r="AC123" s="838"/>
      <c r="AD123" s="838"/>
      <c r="AE123" s="839"/>
      <c r="AF123" s="840" t="s">
        <v>119</v>
      </c>
      <c r="AG123" s="838"/>
      <c r="AH123" s="838"/>
      <c r="AI123" s="838"/>
      <c r="AJ123" s="839"/>
      <c r="AK123" s="840" t="s">
        <v>119</v>
      </c>
      <c r="AL123" s="838"/>
      <c r="AM123" s="838"/>
      <c r="AN123" s="838"/>
      <c r="AO123" s="839"/>
      <c r="AP123" s="885" t="s">
        <v>119</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454</v>
      </c>
      <c r="BP123" s="939"/>
      <c r="BQ123" s="893">
        <v>12895152</v>
      </c>
      <c r="BR123" s="894"/>
      <c r="BS123" s="894"/>
      <c r="BT123" s="894"/>
      <c r="BU123" s="894"/>
      <c r="BV123" s="894">
        <v>12832262</v>
      </c>
      <c r="BW123" s="894"/>
      <c r="BX123" s="894"/>
      <c r="BY123" s="894"/>
      <c r="BZ123" s="894"/>
      <c r="CA123" s="894">
        <v>12137306</v>
      </c>
      <c r="CB123" s="894"/>
      <c r="CC123" s="894"/>
      <c r="CD123" s="894"/>
      <c r="CE123" s="894"/>
      <c r="CF123" s="804"/>
      <c r="CG123" s="805"/>
      <c r="CH123" s="805"/>
      <c r="CI123" s="805"/>
      <c r="CJ123" s="895"/>
      <c r="CK123" s="930"/>
      <c r="CL123" s="916"/>
      <c r="CM123" s="916"/>
      <c r="CN123" s="916"/>
      <c r="CO123" s="917"/>
      <c r="CP123" s="896" t="s">
        <v>455</v>
      </c>
      <c r="CQ123" s="897"/>
      <c r="CR123" s="897"/>
      <c r="CS123" s="897"/>
      <c r="CT123" s="897"/>
      <c r="CU123" s="897"/>
      <c r="CV123" s="897"/>
      <c r="CW123" s="897"/>
      <c r="CX123" s="897"/>
      <c r="CY123" s="897"/>
      <c r="CZ123" s="897"/>
      <c r="DA123" s="897"/>
      <c r="DB123" s="897"/>
      <c r="DC123" s="897"/>
      <c r="DD123" s="897"/>
      <c r="DE123" s="897"/>
      <c r="DF123" s="898"/>
      <c r="DG123" s="837" t="s">
        <v>119</v>
      </c>
      <c r="DH123" s="838"/>
      <c r="DI123" s="838"/>
      <c r="DJ123" s="838"/>
      <c r="DK123" s="839"/>
      <c r="DL123" s="840" t="s">
        <v>119</v>
      </c>
      <c r="DM123" s="838"/>
      <c r="DN123" s="838"/>
      <c r="DO123" s="838"/>
      <c r="DP123" s="839"/>
      <c r="DQ123" s="840" t="s">
        <v>119</v>
      </c>
      <c r="DR123" s="838"/>
      <c r="DS123" s="838"/>
      <c r="DT123" s="838"/>
      <c r="DU123" s="839"/>
      <c r="DV123" s="885" t="s">
        <v>119</v>
      </c>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119</v>
      </c>
      <c r="AB124" s="838"/>
      <c r="AC124" s="838"/>
      <c r="AD124" s="838"/>
      <c r="AE124" s="839"/>
      <c r="AF124" s="840" t="s">
        <v>119</v>
      </c>
      <c r="AG124" s="838"/>
      <c r="AH124" s="838"/>
      <c r="AI124" s="838"/>
      <c r="AJ124" s="839"/>
      <c r="AK124" s="840" t="s">
        <v>119</v>
      </c>
      <c r="AL124" s="838"/>
      <c r="AM124" s="838"/>
      <c r="AN124" s="838"/>
      <c r="AO124" s="839"/>
      <c r="AP124" s="885" t="s">
        <v>119</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119</v>
      </c>
      <c r="BR124" s="892"/>
      <c r="BS124" s="892"/>
      <c r="BT124" s="892"/>
      <c r="BU124" s="892"/>
      <c r="BV124" s="892" t="s">
        <v>119</v>
      </c>
      <c r="BW124" s="892"/>
      <c r="BX124" s="892"/>
      <c r="BY124" s="892"/>
      <c r="BZ124" s="892"/>
      <c r="CA124" s="892">
        <v>7.4</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119</v>
      </c>
      <c r="DH124" s="821"/>
      <c r="DI124" s="821"/>
      <c r="DJ124" s="821"/>
      <c r="DK124" s="822"/>
      <c r="DL124" s="823" t="s">
        <v>458</v>
      </c>
      <c r="DM124" s="821"/>
      <c r="DN124" s="821"/>
      <c r="DO124" s="821"/>
      <c r="DP124" s="822"/>
      <c r="DQ124" s="823" t="s">
        <v>119</v>
      </c>
      <c r="DR124" s="821"/>
      <c r="DS124" s="821"/>
      <c r="DT124" s="821"/>
      <c r="DU124" s="822"/>
      <c r="DV124" s="909" t="s">
        <v>119</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119</v>
      </c>
      <c r="AB125" s="838"/>
      <c r="AC125" s="838"/>
      <c r="AD125" s="838"/>
      <c r="AE125" s="839"/>
      <c r="AF125" s="840" t="s">
        <v>458</v>
      </c>
      <c r="AG125" s="838"/>
      <c r="AH125" s="838"/>
      <c r="AI125" s="838"/>
      <c r="AJ125" s="839"/>
      <c r="AK125" s="840" t="s">
        <v>119</v>
      </c>
      <c r="AL125" s="838"/>
      <c r="AM125" s="838"/>
      <c r="AN125" s="838"/>
      <c r="AO125" s="839"/>
      <c r="AP125" s="885" t="s">
        <v>119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459</v>
      </c>
      <c r="CL125" s="913"/>
      <c r="CM125" s="913"/>
      <c r="CN125" s="913"/>
      <c r="CO125" s="914"/>
      <c r="CP125" s="921" t="s">
        <v>460</v>
      </c>
      <c r="CQ125" s="866"/>
      <c r="CR125" s="866"/>
      <c r="CS125" s="866"/>
      <c r="CT125" s="866"/>
      <c r="CU125" s="866"/>
      <c r="CV125" s="866"/>
      <c r="CW125" s="866"/>
      <c r="CX125" s="866"/>
      <c r="CY125" s="866"/>
      <c r="CZ125" s="866"/>
      <c r="DA125" s="866"/>
      <c r="DB125" s="866"/>
      <c r="DC125" s="866"/>
      <c r="DD125" s="866"/>
      <c r="DE125" s="866"/>
      <c r="DF125" s="867"/>
      <c r="DG125" s="922" t="s">
        <v>119</v>
      </c>
      <c r="DH125" s="903"/>
      <c r="DI125" s="903"/>
      <c r="DJ125" s="903"/>
      <c r="DK125" s="903"/>
      <c r="DL125" s="903" t="s">
        <v>119</v>
      </c>
      <c r="DM125" s="903"/>
      <c r="DN125" s="903"/>
      <c r="DO125" s="903"/>
      <c r="DP125" s="903"/>
      <c r="DQ125" s="903" t="s">
        <v>119</v>
      </c>
      <c r="DR125" s="903"/>
      <c r="DS125" s="903"/>
      <c r="DT125" s="903"/>
      <c r="DU125" s="903"/>
      <c r="DV125" s="904" t="s">
        <v>458</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4101</v>
      </c>
      <c r="AB126" s="838"/>
      <c r="AC126" s="838"/>
      <c r="AD126" s="838"/>
      <c r="AE126" s="839"/>
      <c r="AF126" s="840">
        <v>4068</v>
      </c>
      <c r="AG126" s="838"/>
      <c r="AH126" s="838"/>
      <c r="AI126" s="838"/>
      <c r="AJ126" s="839"/>
      <c r="AK126" s="840">
        <v>4035</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461</v>
      </c>
      <c r="CQ126" s="808"/>
      <c r="CR126" s="808"/>
      <c r="CS126" s="808"/>
      <c r="CT126" s="808"/>
      <c r="CU126" s="808"/>
      <c r="CV126" s="808"/>
      <c r="CW126" s="808"/>
      <c r="CX126" s="808"/>
      <c r="CY126" s="808"/>
      <c r="CZ126" s="808"/>
      <c r="DA126" s="808"/>
      <c r="DB126" s="808"/>
      <c r="DC126" s="808"/>
      <c r="DD126" s="808"/>
      <c r="DE126" s="808"/>
      <c r="DF126" s="809"/>
      <c r="DG126" s="874" t="s">
        <v>119</v>
      </c>
      <c r="DH126" s="875"/>
      <c r="DI126" s="875"/>
      <c r="DJ126" s="875"/>
      <c r="DK126" s="875"/>
      <c r="DL126" s="875" t="s">
        <v>119</v>
      </c>
      <c r="DM126" s="875"/>
      <c r="DN126" s="875"/>
      <c r="DO126" s="875"/>
      <c r="DP126" s="875"/>
      <c r="DQ126" s="875" t="s">
        <v>119</v>
      </c>
      <c r="DR126" s="875"/>
      <c r="DS126" s="875"/>
      <c r="DT126" s="875"/>
      <c r="DU126" s="875"/>
      <c r="DV126" s="852" t="s">
        <v>119</v>
      </c>
      <c r="DW126" s="852"/>
      <c r="DX126" s="852"/>
      <c r="DY126" s="852"/>
      <c r="DZ126" s="853"/>
    </row>
    <row r="127" spans="1:130" s="226" customFormat="1" ht="26.25" customHeight="1" x14ac:dyDescent="0.15">
      <c r="A127" s="880"/>
      <c r="B127" s="881"/>
      <c r="C127" s="899" t="s">
        <v>462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293</v>
      </c>
      <c r="AB127" s="838"/>
      <c r="AC127" s="838"/>
      <c r="AD127" s="838"/>
      <c r="AE127" s="839"/>
      <c r="AF127" s="840">
        <v>210</v>
      </c>
      <c r="AG127" s="838"/>
      <c r="AH127" s="838"/>
      <c r="AI127" s="838"/>
      <c r="AJ127" s="839"/>
      <c r="AK127" s="840">
        <v>45</v>
      </c>
      <c r="AL127" s="838"/>
      <c r="AM127" s="838"/>
      <c r="AN127" s="838"/>
      <c r="AO127" s="839"/>
      <c r="AP127" s="885">
        <v>0</v>
      </c>
      <c r="AQ127" s="886"/>
      <c r="AR127" s="886"/>
      <c r="AS127" s="886"/>
      <c r="AT127" s="887"/>
      <c r="AU127" s="262"/>
      <c r="AV127" s="262"/>
      <c r="AW127" s="262"/>
      <c r="AX127" s="902" t="s">
        <v>463</v>
      </c>
      <c r="AY127" s="870"/>
      <c r="AZ127" s="870"/>
      <c r="BA127" s="870"/>
      <c r="BB127" s="870"/>
      <c r="BC127" s="870"/>
      <c r="BD127" s="870"/>
      <c r="BE127" s="871"/>
      <c r="BF127" s="869" t="s">
        <v>464</v>
      </c>
      <c r="BG127" s="870"/>
      <c r="BH127" s="870"/>
      <c r="BI127" s="870"/>
      <c r="BJ127" s="870"/>
      <c r="BK127" s="870"/>
      <c r="BL127" s="871"/>
      <c r="BM127" s="869" t="s">
        <v>465</v>
      </c>
      <c r="BN127" s="870"/>
      <c r="BO127" s="870"/>
      <c r="BP127" s="870"/>
      <c r="BQ127" s="870"/>
      <c r="BR127" s="870"/>
      <c r="BS127" s="871"/>
      <c r="BT127" s="869" t="s">
        <v>466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467</v>
      </c>
      <c r="CQ127" s="808"/>
      <c r="CR127" s="808"/>
      <c r="CS127" s="808"/>
      <c r="CT127" s="808"/>
      <c r="CU127" s="808"/>
      <c r="CV127" s="808"/>
      <c r="CW127" s="808"/>
      <c r="CX127" s="808"/>
      <c r="CY127" s="808"/>
      <c r="CZ127" s="808"/>
      <c r="DA127" s="808"/>
      <c r="DB127" s="808"/>
      <c r="DC127" s="808"/>
      <c r="DD127" s="808"/>
      <c r="DE127" s="808"/>
      <c r="DF127" s="809"/>
      <c r="DG127" s="874" t="s">
        <v>119</v>
      </c>
      <c r="DH127" s="875"/>
      <c r="DI127" s="875"/>
      <c r="DJ127" s="875"/>
      <c r="DK127" s="875"/>
      <c r="DL127" s="875" t="s">
        <v>119</v>
      </c>
      <c r="DM127" s="875"/>
      <c r="DN127" s="875"/>
      <c r="DO127" s="875"/>
      <c r="DP127" s="875"/>
      <c r="DQ127" s="875" t="s">
        <v>119</v>
      </c>
      <c r="DR127" s="875"/>
      <c r="DS127" s="875"/>
      <c r="DT127" s="875"/>
      <c r="DU127" s="875"/>
      <c r="DV127" s="852" t="s">
        <v>458</v>
      </c>
      <c r="DW127" s="852"/>
      <c r="DX127" s="852"/>
      <c r="DY127" s="852"/>
      <c r="DZ127" s="853"/>
    </row>
    <row r="128" spans="1:130" s="226" customFormat="1" ht="26.25" customHeight="1" thickBot="1" x14ac:dyDescent="0.2">
      <c r="A128" s="854" t="s">
        <v>468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469</v>
      </c>
      <c r="X128" s="856"/>
      <c r="Y128" s="856"/>
      <c r="Z128" s="857"/>
      <c r="AA128" s="858">
        <v>50113</v>
      </c>
      <c r="AB128" s="859"/>
      <c r="AC128" s="859"/>
      <c r="AD128" s="859"/>
      <c r="AE128" s="860"/>
      <c r="AF128" s="861">
        <v>64191</v>
      </c>
      <c r="AG128" s="859"/>
      <c r="AH128" s="859"/>
      <c r="AI128" s="859"/>
      <c r="AJ128" s="860"/>
      <c r="AK128" s="861">
        <v>67768</v>
      </c>
      <c r="AL128" s="859"/>
      <c r="AM128" s="859"/>
      <c r="AN128" s="859"/>
      <c r="AO128" s="860"/>
      <c r="AP128" s="862"/>
      <c r="AQ128" s="863"/>
      <c r="AR128" s="863"/>
      <c r="AS128" s="863"/>
      <c r="AT128" s="864"/>
      <c r="AU128" s="262"/>
      <c r="AV128" s="262"/>
      <c r="AW128" s="262"/>
      <c r="AX128" s="865" t="s">
        <v>470</v>
      </c>
      <c r="AY128" s="866"/>
      <c r="AZ128" s="866"/>
      <c r="BA128" s="866"/>
      <c r="BB128" s="866"/>
      <c r="BC128" s="866"/>
      <c r="BD128" s="866"/>
      <c r="BE128" s="867"/>
      <c r="BF128" s="844" t="s">
        <v>119</v>
      </c>
      <c r="BG128" s="845"/>
      <c r="BH128" s="845"/>
      <c r="BI128" s="845"/>
      <c r="BJ128" s="845"/>
      <c r="BK128" s="845"/>
      <c r="BL128" s="868"/>
      <c r="BM128" s="844">
        <v>14.15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471</v>
      </c>
      <c r="CQ128" s="786"/>
      <c r="CR128" s="786"/>
      <c r="CS128" s="786"/>
      <c r="CT128" s="786"/>
      <c r="CU128" s="786"/>
      <c r="CV128" s="786"/>
      <c r="CW128" s="786"/>
      <c r="CX128" s="786"/>
      <c r="CY128" s="786"/>
      <c r="CZ128" s="786"/>
      <c r="DA128" s="786"/>
      <c r="DB128" s="786"/>
      <c r="DC128" s="786"/>
      <c r="DD128" s="786"/>
      <c r="DE128" s="786"/>
      <c r="DF128" s="787"/>
      <c r="DG128" s="848" t="s">
        <v>119</v>
      </c>
      <c r="DH128" s="849"/>
      <c r="DI128" s="849"/>
      <c r="DJ128" s="849"/>
      <c r="DK128" s="849"/>
      <c r="DL128" s="849" t="s">
        <v>458</v>
      </c>
      <c r="DM128" s="849"/>
      <c r="DN128" s="849"/>
      <c r="DO128" s="849"/>
      <c r="DP128" s="849"/>
      <c r="DQ128" s="849" t="s">
        <v>119</v>
      </c>
      <c r="DR128" s="849"/>
      <c r="DS128" s="849"/>
      <c r="DT128" s="849"/>
      <c r="DU128" s="849"/>
      <c r="DV128" s="850" t="s">
        <v>458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472</v>
      </c>
      <c r="X129" s="835"/>
      <c r="Y129" s="835"/>
      <c r="Z129" s="836"/>
      <c r="AA129" s="837">
        <v>6674114</v>
      </c>
      <c r="AB129" s="838"/>
      <c r="AC129" s="838"/>
      <c r="AD129" s="838"/>
      <c r="AE129" s="839"/>
      <c r="AF129" s="840">
        <v>6693853</v>
      </c>
      <c r="AG129" s="838"/>
      <c r="AH129" s="838"/>
      <c r="AI129" s="838"/>
      <c r="AJ129" s="839"/>
      <c r="AK129" s="840">
        <v>6710288</v>
      </c>
      <c r="AL129" s="838"/>
      <c r="AM129" s="838"/>
      <c r="AN129" s="838"/>
      <c r="AO129" s="839"/>
      <c r="AP129" s="841"/>
      <c r="AQ129" s="842"/>
      <c r="AR129" s="842"/>
      <c r="AS129" s="842"/>
      <c r="AT129" s="843"/>
      <c r="AU129" s="264"/>
      <c r="AV129" s="264"/>
      <c r="AW129" s="264"/>
      <c r="AX129" s="807" t="s">
        <v>473</v>
      </c>
      <c r="AY129" s="808"/>
      <c r="AZ129" s="808"/>
      <c r="BA129" s="808"/>
      <c r="BB129" s="808"/>
      <c r="BC129" s="808"/>
      <c r="BD129" s="808"/>
      <c r="BE129" s="809"/>
      <c r="BF129" s="827" t="s">
        <v>458</v>
      </c>
      <c r="BG129" s="828"/>
      <c r="BH129" s="828"/>
      <c r="BI129" s="828"/>
      <c r="BJ129" s="828"/>
      <c r="BK129" s="828"/>
      <c r="BL129" s="829"/>
      <c r="BM129" s="827">
        <v>19.149999999999999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475</v>
      </c>
      <c r="X130" s="835"/>
      <c r="Y130" s="835"/>
      <c r="Z130" s="836"/>
      <c r="AA130" s="837">
        <v>772810</v>
      </c>
      <c r="AB130" s="838"/>
      <c r="AC130" s="838"/>
      <c r="AD130" s="838"/>
      <c r="AE130" s="839"/>
      <c r="AF130" s="840">
        <v>772055</v>
      </c>
      <c r="AG130" s="838"/>
      <c r="AH130" s="838"/>
      <c r="AI130" s="838"/>
      <c r="AJ130" s="839"/>
      <c r="AK130" s="840">
        <v>744101</v>
      </c>
      <c r="AL130" s="838"/>
      <c r="AM130" s="838"/>
      <c r="AN130" s="838"/>
      <c r="AO130" s="839"/>
      <c r="AP130" s="841"/>
      <c r="AQ130" s="842"/>
      <c r="AR130" s="842"/>
      <c r="AS130" s="842"/>
      <c r="AT130" s="843"/>
      <c r="AU130" s="264"/>
      <c r="AV130" s="264"/>
      <c r="AW130" s="264"/>
      <c r="AX130" s="807" t="s">
        <v>476</v>
      </c>
      <c r="AY130" s="808"/>
      <c r="AZ130" s="808"/>
      <c r="BA130" s="808"/>
      <c r="BB130" s="808"/>
      <c r="BC130" s="808"/>
      <c r="BD130" s="808"/>
      <c r="BE130" s="809"/>
      <c r="BF130" s="810">
        <v>9.3000000000000007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477</v>
      </c>
      <c r="X131" s="818"/>
      <c r="Y131" s="818"/>
      <c r="Z131" s="819"/>
      <c r="AA131" s="820">
        <v>5901304</v>
      </c>
      <c r="AB131" s="821"/>
      <c r="AC131" s="821"/>
      <c r="AD131" s="821"/>
      <c r="AE131" s="822"/>
      <c r="AF131" s="823">
        <v>5921798</v>
      </c>
      <c r="AG131" s="821"/>
      <c r="AH131" s="821"/>
      <c r="AI131" s="821"/>
      <c r="AJ131" s="822"/>
      <c r="AK131" s="823">
        <v>5966187</v>
      </c>
      <c r="AL131" s="821"/>
      <c r="AM131" s="821"/>
      <c r="AN131" s="821"/>
      <c r="AO131" s="822"/>
      <c r="AP131" s="824"/>
      <c r="AQ131" s="825"/>
      <c r="AR131" s="825"/>
      <c r="AS131" s="825"/>
      <c r="AT131" s="826"/>
      <c r="AU131" s="264"/>
      <c r="AV131" s="264"/>
      <c r="AW131" s="264"/>
      <c r="AX131" s="785" t="s">
        <v>478</v>
      </c>
      <c r="AY131" s="786"/>
      <c r="AZ131" s="786"/>
      <c r="BA131" s="786"/>
      <c r="BB131" s="786"/>
      <c r="BC131" s="786"/>
      <c r="BD131" s="786"/>
      <c r="BE131" s="787"/>
      <c r="BF131" s="788">
        <v>7.4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480</v>
      </c>
      <c r="W132" s="798"/>
      <c r="X132" s="798"/>
      <c r="Y132" s="798"/>
      <c r="Z132" s="799"/>
      <c r="AA132" s="800">
        <v>9.6305494510000003</v>
      </c>
      <c r="AB132" s="801"/>
      <c r="AC132" s="801"/>
      <c r="AD132" s="801"/>
      <c r="AE132" s="802"/>
      <c r="AF132" s="803">
        <v>9.8028673049999995</v>
      </c>
      <c r="AG132" s="801"/>
      <c r="AH132" s="801"/>
      <c r="AI132" s="801"/>
      <c r="AJ132" s="802"/>
      <c r="AK132" s="803">
        <v>8.6948833479999994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481</v>
      </c>
      <c r="W133" s="777"/>
      <c r="X133" s="777"/>
      <c r="Y133" s="777"/>
      <c r="Z133" s="778"/>
      <c r="AA133" s="779">
        <v>9.6</v>
      </c>
      <c r="AB133" s="780"/>
      <c r="AC133" s="780"/>
      <c r="AD133" s="780"/>
      <c r="AE133" s="781"/>
      <c r="AF133" s="779">
        <v>9.6</v>
      </c>
      <c r="AG133" s="780"/>
      <c r="AH133" s="780"/>
      <c r="AI133" s="780"/>
      <c r="AJ133" s="781"/>
      <c r="AK133" s="779">
        <v>9.3000000000000007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eZddQ3s0MDxx9VWspbgV1XrIkiHaOgiV2Y17dAW/lWDkpx5L3wPrWdrtDp66fVjvz4x/ZJ0XXARSBki1sHM+w==" saltValue="3y400Qb9XVzq8W6EJV1G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ikGBJemaGtQLt09EWrTyywLfOEO9PC9VtSe8Tq0niV1ABXBdWdEoCOib8RbqZjIpLdfPxFoxOI4rF8+rz9pOw==" saltValue="FOuWbSQ7LGRincT6QukW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D/Ys+hGNoQd2UO78Tw/80aEztyTZUou4ER5vgbeRfZ14IWgQHDquA+sTZMDiEDo6SorpI4G1SyyQW6TIJO7A==" saltValue="ha4vrdyeXlAh+lyJhS+x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485</v>
      </c>
      <c r="AP7" s="283"/>
      <c r="AQ7" s="284" t="s">
        <v>486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487</v>
      </c>
      <c r="AQ8" s="290" t="s">
        <v>488</v>
      </c>
      <c r="AR8" s="291" t="s">
        <v>489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490</v>
      </c>
      <c r="AL9" s="1207"/>
      <c r="AM9" s="1207"/>
      <c r="AN9" s="1208"/>
      <c r="AO9" s="292">
        <v>1810433</v>
      </c>
      <c r="AP9" s="292">
        <v>49943</v>
      </c>
      <c r="AQ9" s="293">
        <v>55995</v>
      </c>
      <c r="AR9" s="294">
        <v>-10.8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491</v>
      </c>
      <c r="AL10" s="1207"/>
      <c r="AM10" s="1207"/>
      <c r="AN10" s="1208"/>
      <c r="AO10" s="295">
        <v>44252</v>
      </c>
      <c r="AP10" s="295">
        <v>1221</v>
      </c>
      <c r="AQ10" s="296">
        <v>5813</v>
      </c>
      <c r="AR10" s="297">
        <v>-79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492</v>
      </c>
      <c r="AL11" s="1207"/>
      <c r="AM11" s="1207"/>
      <c r="AN11" s="1208"/>
      <c r="AO11" s="295">
        <v>327011</v>
      </c>
      <c r="AP11" s="295">
        <v>9021</v>
      </c>
      <c r="AQ11" s="296">
        <v>8381</v>
      </c>
      <c r="AR11" s="297">
        <v>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493</v>
      </c>
      <c r="AL12" s="1207"/>
      <c r="AM12" s="1207"/>
      <c r="AN12" s="1208"/>
      <c r="AO12" s="295">
        <v>900</v>
      </c>
      <c r="AP12" s="295">
        <v>25</v>
      </c>
      <c r="AQ12" s="296">
        <v>170</v>
      </c>
      <c r="AR12" s="297">
        <v>-85.3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494</v>
      </c>
      <c r="AL13" s="1207"/>
      <c r="AM13" s="1207"/>
      <c r="AN13" s="1208"/>
      <c r="AO13" s="295">
        <v>794</v>
      </c>
      <c r="AP13" s="295">
        <v>22</v>
      </c>
      <c r="AQ13" s="296">
        <v>1</v>
      </c>
      <c r="AR13" s="297">
        <v>2100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60649</v>
      </c>
      <c r="AP14" s="295">
        <v>1673</v>
      </c>
      <c r="AQ14" s="296">
        <v>2724</v>
      </c>
      <c r="AR14" s="297">
        <v>-38.6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141937</v>
      </c>
      <c r="AP15" s="295">
        <v>3916</v>
      </c>
      <c r="AQ15" s="296">
        <v>1180</v>
      </c>
      <c r="AR15" s="297">
        <v>231.9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-149323</v>
      </c>
      <c r="AP16" s="295">
        <v>-4119</v>
      </c>
      <c r="AQ16" s="296">
        <v>-5022</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2236653</v>
      </c>
      <c r="AP17" s="295">
        <v>61701</v>
      </c>
      <c r="AQ17" s="296">
        <v>69242</v>
      </c>
      <c r="AR17" s="297">
        <v>-10.9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6.23</v>
      </c>
      <c r="AP21" s="308">
        <v>6.42</v>
      </c>
      <c r="AQ21" s="309">
        <v>-0.19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94.6</v>
      </c>
      <c r="AP22" s="313">
        <v>97.3</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485</v>
      </c>
      <c r="AP30" s="283"/>
      <c r="AQ30" s="284" t="s">
        <v>486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487</v>
      </c>
      <c r="AQ31" s="290" t="s">
        <v>488</v>
      </c>
      <c r="AR31" s="291" t="s">
        <v>489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1275107</v>
      </c>
      <c r="AP32" s="322">
        <v>35175</v>
      </c>
      <c r="AQ32" s="323">
        <v>31321</v>
      </c>
      <c r="AR32" s="324">
        <v>12.3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511</v>
      </c>
      <c r="AL34" s="1195"/>
      <c r="AM34" s="1195"/>
      <c r="AN34" s="1196"/>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512</v>
      </c>
      <c r="AL35" s="1195"/>
      <c r="AM35" s="1195"/>
      <c r="AN35" s="1196"/>
      <c r="AO35" s="322">
        <v>38585</v>
      </c>
      <c r="AP35" s="322">
        <v>1064</v>
      </c>
      <c r="AQ35" s="323">
        <v>9685</v>
      </c>
      <c r="AR35" s="324">
        <v>-89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513</v>
      </c>
      <c r="AL36" s="1195"/>
      <c r="AM36" s="1195"/>
      <c r="AN36" s="1196"/>
      <c r="AO36" s="322">
        <v>12850</v>
      </c>
      <c r="AP36" s="322">
        <v>354</v>
      </c>
      <c r="AQ36" s="323">
        <v>2454</v>
      </c>
      <c r="AR36" s="324">
        <v>-85.6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514</v>
      </c>
      <c r="AL37" s="1195"/>
      <c r="AM37" s="1195"/>
      <c r="AN37" s="1196"/>
      <c r="AO37" s="322">
        <v>4080</v>
      </c>
      <c r="AP37" s="322">
        <v>113</v>
      </c>
      <c r="AQ37" s="323">
        <v>1182</v>
      </c>
      <c r="AR37" s="324">
        <v>-90.4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515</v>
      </c>
      <c r="AL38" s="1198"/>
      <c r="AM38" s="1198"/>
      <c r="AN38" s="1199"/>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516</v>
      </c>
      <c r="AL39" s="1198"/>
      <c r="AM39" s="1198"/>
      <c r="AN39" s="1199"/>
      <c r="AO39" s="322">
        <v>-67768</v>
      </c>
      <c r="AP39" s="322">
        <v>-1869</v>
      </c>
      <c r="AQ39" s="323">
        <v>-3213</v>
      </c>
      <c r="AR39" s="324">
        <v>-41.8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517</v>
      </c>
      <c r="AL40" s="1195"/>
      <c r="AM40" s="1195"/>
      <c r="AN40" s="1196"/>
      <c r="AO40" s="322">
        <v>-744101</v>
      </c>
      <c r="AP40" s="322">
        <v>-20527</v>
      </c>
      <c r="AQ40" s="323">
        <v>-28480</v>
      </c>
      <c r="AR40" s="324">
        <v>-27.9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518753</v>
      </c>
      <c r="AP41" s="322">
        <v>14310</v>
      </c>
      <c r="AQ41" s="323">
        <v>12950</v>
      </c>
      <c r="AR41" s="324">
        <v>10.5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485</v>
      </c>
      <c r="AN49" s="1189" t="s">
        <v>521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522</v>
      </c>
      <c r="AO50" s="339" t="s">
        <v>523</v>
      </c>
      <c r="AP50" s="340" t="s">
        <v>524</v>
      </c>
      <c r="AQ50" s="341" t="s">
        <v>525</v>
      </c>
      <c r="AR50" s="342" t="s">
        <v>526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2050452</v>
      </c>
      <c r="AN51" s="344">
        <v>56911</v>
      </c>
      <c r="AO51" s="345">
        <v>203.7</v>
      </c>
      <c r="AP51" s="346">
        <v>53270</v>
      </c>
      <c r="AQ51" s="347">
        <v>13.8</v>
      </c>
      <c r="AR51" s="348">
        <v>189.9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499276</v>
      </c>
      <c r="AN52" s="352">
        <v>13858</v>
      </c>
      <c r="AO52" s="353">
        <v>37.6</v>
      </c>
      <c r="AP52" s="354">
        <v>24316</v>
      </c>
      <c r="AQ52" s="355">
        <v>0.8</v>
      </c>
      <c r="AR52" s="356">
        <v>36.799999999999997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1656590</v>
      </c>
      <c r="AN53" s="344">
        <v>45565</v>
      </c>
      <c r="AO53" s="345">
        <v>-19.899999999999999</v>
      </c>
      <c r="AP53" s="346">
        <v>53292</v>
      </c>
      <c r="AQ53" s="347">
        <v>0</v>
      </c>
      <c r="AR53" s="348">
        <v>-19.899999999999999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533263</v>
      </c>
      <c r="AN54" s="352">
        <v>14667</v>
      </c>
      <c r="AO54" s="353">
        <v>5.8</v>
      </c>
      <c r="AP54" s="354">
        <v>28900</v>
      </c>
      <c r="AQ54" s="355">
        <v>18.899999999999999</v>
      </c>
      <c r="AR54" s="356">
        <v>-13.1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3023384</v>
      </c>
      <c r="AN55" s="344">
        <v>83076</v>
      </c>
      <c r="AO55" s="345">
        <v>82.3</v>
      </c>
      <c r="AP55" s="346">
        <v>49919</v>
      </c>
      <c r="AQ55" s="347">
        <v>-6.3</v>
      </c>
      <c r="AR55" s="348">
        <v>88.6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776524</v>
      </c>
      <c r="AN56" s="352">
        <v>21337</v>
      </c>
      <c r="AO56" s="353">
        <v>45.5</v>
      </c>
      <c r="AP56" s="354">
        <v>26398</v>
      </c>
      <c r="AQ56" s="355">
        <v>-8.6999999999999993</v>
      </c>
      <c r="AR56" s="356">
        <v>54.2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4019775</v>
      </c>
      <c r="AN57" s="344">
        <v>110777</v>
      </c>
      <c r="AO57" s="345">
        <v>33.299999999999997</v>
      </c>
      <c r="AP57" s="346">
        <v>47738</v>
      </c>
      <c r="AQ57" s="347">
        <v>-4.4000000000000004</v>
      </c>
      <c r="AR57" s="348">
        <v>37.700000000000003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918143</v>
      </c>
      <c r="AN58" s="352">
        <v>25302</v>
      </c>
      <c r="AO58" s="353">
        <v>18.600000000000001</v>
      </c>
      <c r="AP58" s="354">
        <v>24937</v>
      </c>
      <c r="AQ58" s="355">
        <v>-5.5</v>
      </c>
      <c r="AR58" s="356">
        <v>24.1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3823560</v>
      </c>
      <c r="AN59" s="344">
        <v>105478</v>
      </c>
      <c r="AO59" s="345">
        <v>-4.8</v>
      </c>
      <c r="AP59" s="346">
        <v>52191</v>
      </c>
      <c r="AQ59" s="347">
        <v>9.3000000000000007</v>
      </c>
      <c r="AR59" s="348">
        <v>-14.1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1144678</v>
      </c>
      <c r="AN60" s="352">
        <v>31577</v>
      </c>
      <c r="AO60" s="353">
        <v>24.8</v>
      </c>
      <c r="AP60" s="354">
        <v>24843</v>
      </c>
      <c r="AQ60" s="355">
        <v>-0.4</v>
      </c>
      <c r="AR60" s="356">
        <v>25.2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2914752</v>
      </c>
      <c r="AN61" s="359">
        <v>80361</v>
      </c>
      <c r="AO61" s="360">
        <v>58.9</v>
      </c>
      <c r="AP61" s="361">
        <v>51282</v>
      </c>
      <c r="AQ61" s="362">
        <v>2.5</v>
      </c>
      <c r="AR61" s="348">
        <v>56.4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774377</v>
      </c>
      <c r="AN62" s="352">
        <v>21348</v>
      </c>
      <c r="AO62" s="353">
        <v>26.5</v>
      </c>
      <c r="AP62" s="354">
        <v>25879</v>
      </c>
      <c r="AQ62" s="355">
        <v>1</v>
      </c>
      <c r="AR62" s="356">
        <v>25.5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0ninrdb7Av9j9jgG0iuIa6O/hImfL3b6lPD2e7B8PTgtyU685M0/hQehaKG9aIwGwKR20f76kxI7JryWiVXzw==" saltValue="iaK4FwkZ9bC3kM02faqa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uUhujeoUYcJG9avv3h/pc5IQHlsVVeQserj7MzA66VA3AoAC63zcOhpyU/cLchJHPvXCeHV4o5XWYYQCMAJfQ==" saltValue="IYeN315lSMnfTAKsIrzt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5W4hgCm0iQnh82XpQ71HPiBCZNurR6cwxA7M67jfXQhWaSfyybqtYDAHhUQgiqa5DNfJ7ltVga2jEPwMGlQ+A==" saltValue="HZ5eMML8EcGBO3oNqrMQ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12" t="s">
        <v>3</v>
      </c>
      <c r="D47" s="1212"/>
      <c r="E47" s="1213"/>
      <c r="F47" s="11">
        <v>23.75</v>
      </c>
      <c r="G47" s="12">
        <v>25.95</v>
      </c>
      <c r="H47" s="12">
        <v>32.57</v>
      </c>
      <c r="I47" s="12">
        <v>27.32</v>
      </c>
      <c r="J47" s="13">
        <v>20.56</v>
      </c>
    </row>
    <row r="48" spans="2:10" ht="57.75" customHeight="1" x14ac:dyDescent="0.15">
      <c r="B48" s="14"/>
      <c r="C48" s="1214" t="s">
        <v>4</v>
      </c>
      <c r="D48" s="1214"/>
      <c r="E48" s="1215"/>
      <c r="F48" s="15">
        <v>6.95</v>
      </c>
      <c r="G48" s="16">
        <v>3.6</v>
      </c>
      <c r="H48" s="16">
        <v>7.37</v>
      </c>
      <c r="I48" s="16">
        <v>6.16</v>
      </c>
      <c r="J48" s="17">
        <v>8.65</v>
      </c>
    </row>
    <row r="49" spans="2:10" ht="57.75" customHeight="1" thickBot="1" x14ac:dyDescent="0.2">
      <c r="B49" s="18"/>
      <c r="C49" s="1216" t="s">
        <v>5</v>
      </c>
      <c r="D49" s="1216"/>
      <c r="E49" s="1217"/>
      <c r="F49" s="19" t="s">
        <v>542</v>
      </c>
      <c r="G49" s="20" t="s">
        <v>543</v>
      </c>
      <c r="H49" s="20">
        <v>8.6</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43Bjl3PWgqXy2wgHlLm8D9KL+E4ns1b7vZDTBxk2j5KDyPXe6pjuZJSDbox3a7Bhdimfi+afwQWATJ/MkSaKw==" saltValue="jr4l+GguOX/w5n86J9N7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2019-09-05T05:43:05Z</cp:lastPrinted>
  <dcterms:created xsi:type="dcterms:W3CDTF">2019-02-14T01:28:28Z</dcterms:created>
  <dcterms:modified xsi:type="dcterms:W3CDTF">2019-10-29T07:39:01Z</dcterms:modified>
  <cp:category/>
</cp:coreProperties>
</file>