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4_ホームページ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BE36" i="10"/>
  <c r="AM36" i="10"/>
  <c r="AM35" i="10"/>
  <c r="AM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s="1"/>
  <c r="BE35" i="10" s="1"/>
  <c r="BW34" i="10" l="1"/>
  <c r="BW35" i="10" l="1"/>
  <c r="BW36" i="10" s="1"/>
  <c r="BW37" i="10" s="1"/>
  <c r="BW38" i="10" s="1"/>
  <c r="BW39" i="10" s="1"/>
  <c r="BW40" i="10" s="1"/>
  <c r="BW41" i="10" s="1"/>
  <c r="CO34" i="10" l="1"/>
  <c r="CO35" i="10" s="1"/>
  <c r="CO36" i="10" s="1"/>
</calcChain>
</file>

<file path=xl/sharedStrings.xml><?xml version="1.0" encoding="utf-8"?>
<sst xmlns="http://schemas.openxmlformats.org/spreadsheetml/2006/main" count="1153" uniqueCount="602">
  <si>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</si>
  <si>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</si>
  <si>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</si>
  <si>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</si>
  <si>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</si>
  <si>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</si>
  <si>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</si>
  <si>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</si>
  <si>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</si>
  <si>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</si>
  <si>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</si>
  <si>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</si>
  <si>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</si>
  <si>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</si>
  <si>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</si>
  <si>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</si>
  <si>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</si>
  <si>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</si>
  <si>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</si>
  <si>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</si>
  <si>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</si>
  <si>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</si>
  <si>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</si>
  <si>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</si>
  <si>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</si>
  <si>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</si>
  <si>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</si>
  <si>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</si>
  <si>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</si>
  <si>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</si>
  <si>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</si>
  <si>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</si>
  <si>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</si>
  <si>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</si>
  <si>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</si>
  <si>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</si>
  <si>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</si>
  <si>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</si>
  <si>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</si>
  <si>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</si>
  <si>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</si>
  <si>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</si>
  <si>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</si>
  <si>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</si>
  <si>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</si>
  <si>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</si>
  <si>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</si>
  <si>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</si>
  <si>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</si>
  <si>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</si>
  <si>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</si>
  <si>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</si>
  <si>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</si>
  <si>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</si>
  <si>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</si>
  <si>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</si>
  <si>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</si>
  <si>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</si>
  <si>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</si>
  <si>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</si>
  <si>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</si>
  <si>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</si>
  <si>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</si>
  <si>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</si>
  <si>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</si>
  <si>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</si>
  <si>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</si>
  <si>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</si>
  <si>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</si>
  <si>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</si>
  <si>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</si>
  <si>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</si>
  <si>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</si>
  <si>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</si>
  <si>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</si>
  <si>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</si>
  <si>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</si>
  <si>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</si>
  <si>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</si>
  <si>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</si>
  <si>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</si>
  <si>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</si>
  <si>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</si>
  <si>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</si>
  <si>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</si>
  <si>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</si>
  <si>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</si>
  <si>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</si>
  <si>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</si>
  <si>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</si>
  <si>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</si>
  <si>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</si>
  <si>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</si>
  <si>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</si>
  <si>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</si>
  <si>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</si>
  <si>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</si>
  <si>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</si>
  <si>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</si>
  <si>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</si>
  <si>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</si>
  <si>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</si>
  <si>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</si>
  <si>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</si>
  <si>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</si>
  <si>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</si>
  <si>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</si>
  <si>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</si>
  <si>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</si>
  <si>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</si>
  <si>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</si>
  <si>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</si>
  <si>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</si>
  <si>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</si>
  <si>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</si>
  <si>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</si>
  <si>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</si>
  <si>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</si>
  <si>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</si>
  <si>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</si>
  <si>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</si>
  <si>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</si>
  <si>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</si>
  <si>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</si>
  <si>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</si>
  <si>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</si>
  <si>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</si>
  <si>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</si>
  <si>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</si>
  <si>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</si>
  <si>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</si>
  <si>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</si>
  <si>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</si>
  <si>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</si>
  <si>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</si>
  <si>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</si>
  <si>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</si>
  <si>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</si>
  <si>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</si>
  <si>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</si>
  <si>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</si>
  <si>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</si>
  <si>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</si>
  <si>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-5.0</t>
    <phoneticPr fontId="5"/>
  </si>
  <si>
    <t>基準財政需要額</t>
    <phoneticPr fontId="20"/>
  </si>
  <si>
    <t>うち日本人(％)</t>
    <phoneticPr fontId="5"/>
  </si>
  <si>
    <t>-5.4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</si>
  <si>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</si>
  <si>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</si>
  <si>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</si>
  <si>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</si>
  <si>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</si>
  <si>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</si>
  <si>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</si>
  <si>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</si>
  <si>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</si>
  <si>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</si>
  <si>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</si>
  <si>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</si>
  <si>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</si>
  <si>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</si>
  <si>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</si>
  <si>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</si>
  <si>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</si>
  <si>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</si>
  <si>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</si>
  <si>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</si>
  <si>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</si>
  <si>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</si>
  <si>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</si>
  <si>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</si>
  <si>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</si>
  <si>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</si>
  <si>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</si>
  <si>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</si>
  <si>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</si>
  <si>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</si>
  <si>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</si>
  <si>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</si>
  <si>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</si>
  <si>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</si>
  <si>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</si>
  <si>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</si>
  <si>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</si>
  <si>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</si>
  <si>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</si>
  <si>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</si>
  <si>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</si>
  <si>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</si>
  <si>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</si>
  <si>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</si>
  <si>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</si>
  <si>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</si>
  <si>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</si>
  <si>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</si>
  <si>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</si>
  <si>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</si>
  <si>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</si>
  <si>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</si>
  <si>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</si>
  <si>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</si>
  <si>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</si>
  <si>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</si>
  <si>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</si>
  <si>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</si>
  <si>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</si>
  <si>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</si>
  <si>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</si>
  <si>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</si>
  <si>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宮城県七ケ宿町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</si>
  <si>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</si>
  <si>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</si>
  <si>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</si>
  <si>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</si>
  <si>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</si>
  <si>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</si>
  <si>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</si>
  <si>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</si>
  <si>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</si>
  <si>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</si>
  <si>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</si>
  <si>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</si>
  <si>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</si>
  <si>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</si>
  <si>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</si>
  <si>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</si>
  <si>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</si>
  <si>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</si>
  <si>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</si>
  <si>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</si>
  <si>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</si>
  <si>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</si>
  <si>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</si>
  <si>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</si>
  <si>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</si>
  <si>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</si>
  <si>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</si>
  <si>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</si>
  <si>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</si>
  <si>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</si>
  <si>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</si>
  <si>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</si>
  <si>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</si>
  <si>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</si>
  <si>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</si>
  <si>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</si>
  <si>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</si>
  <si>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</si>
  <si>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</si>
  <si>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</si>
  <si>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</si>
  <si>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</si>
  <si>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</si>
  <si>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</si>
  <si>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</si>
  <si>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</si>
  <si>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</si>
  <si>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</si>
  <si>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</si>
  <si>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</si>
  <si>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</si>
  <si>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</si>
  <si>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</si>
  <si>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</si>
  <si>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</si>
  <si>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</si>
  <si>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</si>
  <si>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</si>
  <si>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</si>
  <si>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</si>
  <si>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</si>
  <si>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</si>
  <si>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</si>
  <si>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</si>
  <si>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</si>
  <si>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</si>
  <si>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</si>
  <si>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</si>
  <si>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</si>
  <si>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</si>
  <si>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</si>
  <si>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</si>
  <si>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</si>
  <si>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</si>
  <si>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</si>
  <si>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</si>
  <si>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</si>
  <si>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</si>
  <si>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</si>
  <si>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</si>
  <si>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</si>
  <si>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</si>
  <si>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</si>
  <si>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</si>
  <si>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</si>
  <si>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</si>
  <si>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</si>
  <si>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</si>
  <si>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</si>
  <si>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</si>
  <si>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</si>
  <si>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</si>
  <si>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</si>
  <si>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</si>
  <si>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</si>
  <si>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</si>
  <si>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</si>
  <si>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</si>
  <si>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</si>
  <si>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</si>
  <si>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</si>
  <si>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</si>
  <si>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</si>
  <si>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</si>
  <si>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</si>
  <si>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</si>
  <si>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</si>
  <si>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</si>
  <si>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</si>
  <si>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</si>
  <si>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</si>
  <si>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</si>
  <si>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</si>
  <si>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</si>
  <si>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</si>
  <si>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</si>
  <si>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</si>
  <si>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</si>
  <si>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</si>
  <si>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</si>
  <si>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</si>
  <si>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</si>
  <si>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</si>
  <si>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</si>
  <si>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</si>
  <si>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</si>
  <si>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</si>
  <si>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</si>
  <si>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</si>
  <si>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</si>
  <si>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</si>
  <si>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</si>
  <si>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</si>
  <si>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</si>
  <si>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</si>
  <si>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</si>
  <si>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</si>
  <si>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</si>
  <si>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</si>
  <si>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</si>
  <si>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</si>
  <si>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</si>
  <si>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</si>
  <si>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</si>
  <si>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</si>
  <si>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</si>
  <si>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</si>
  <si>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</si>
  <si>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</si>
  <si>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</si>
  <si>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宮城県七ケ宿町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</si>
  <si>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</si>
  <si>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</si>
  <si>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</si>
  <si>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</si>
  <si>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</si>
  <si>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</si>
  <si>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</si>
  <si>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</si>
  <si>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</si>
  <si>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</si>
  <si>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</si>
  <si>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</si>
  <si>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</si>
  <si>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</si>
  <si>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</si>
  <si>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</si>
  <si>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</si>
  <si>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</si>
  <si>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</si>
  <si>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</si>
  <si>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</si>
  <si>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</si>
  <si>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</si>
  <si>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</si>
  <si>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</si>
  <si>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</si>
  <si>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</si>
  <si>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</si>
  <si>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</si>
  <si>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</si>
  <si>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</si>
  <si>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</si>
  <si>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</si>
  <si>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</si>
  <si>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</si>
  <si>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</si>
  <si>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</si>
  <si>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</si>
  <si>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</si>
  <si>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</si>
  <si>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</si>
  <si>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</si>
  <si>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</si>
  <si>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</si>
  <si>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</si>
  <si>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</si>
  <si>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</si>
  <si>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</si>
  <si>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</si>
  <si>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</si>
  <si>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</si>
  <si>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</si>
  <si>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</si>
  <si>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</si>
  <si>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</si>
  <si>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</si>
  <si>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</si>
  <si>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</si>
  <si>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</si>
  <si>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</si>
  <si>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</si>
  <si>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</si>
  <si>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</si>
  <si>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</si>
  <si>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</si>
  <si>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</si>
  <si>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</si>
  <si>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</si>
  <si>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</si>
  <si>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</si>
  <si>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</si>
  <si>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</si>
  <si>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</si>
  <si>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</si>
  <si>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</si>
  <si>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</si>
  <si>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</si>
  <si>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</si>
  <si>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</si>
  <si>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</si>
  <si>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</si>
  <si>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</si>
  <si>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</si>
  <si>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</si>
  <si>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</si>
  <si>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</si>
  <si>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</si>
  <si>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</si>
  <si>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</si>
  <si>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</si>
  <si>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</si>
  <si>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</si>
  <si>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</si>
  <si>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</si>
  <si>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</si>
  <si>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</si>
  <si>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</si>
  <si>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</si>
  <si>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</si>
  <si>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</si>
  <si>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</si>
  <si>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</si>
  <si>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</si>
  <si>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</si>
  <si>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</si>
  <si>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</si>
  <si>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</si>
  <si>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</si>
  <si>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</si>
  <si>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</si>
  <si>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</si>
  <si>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</si>
  <si>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</si>
  <si>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</si>
  <si>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</si>
  <si>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</si>
  <si>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</si>
  <si>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</si>
  <si>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</si>
  <si>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</si>
  <si>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</si>
  <si>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</si>
  <si>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</si>
  <si>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</si>
  <si>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</si>
  <si>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</si>
  <si>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</si>
  <si>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</si>
  <si>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</si>
  <si>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</si>
  <si>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</si>
  <si>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</si>
  <si>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</si>
  <si>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</si>
  <si>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</si>
  <si>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</si>
  <si>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</si>
  <si>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</si>
  <si>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</si>
  <si>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</si>
  <si>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</si>
  <si>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</si>
  <si>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</si>
  <si>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</si>
  <si>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</si>
  <si>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</si>
  <si>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</si>
  <si>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</si>
  <si>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</si>
  <si>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</si>
  <si>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</si>
  <si>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</si>
  <si>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</si>
  <si>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</si>
  <si>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</si>
  <si>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</si>
  <si>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</si>
  <si>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</si>
  <si>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</si>
  <si>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</si>
  <si>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</si>
  <si>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</si>
  <si>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</si>
  <si>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</si>
  <si>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</si>
  <si>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</si>
  <si>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</si>
  <si>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</si>
  <si>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</si>
  <si>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</si>
  <si>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</si>
  <si>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</si>
  <si>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</si>
  <si>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</si>
  <si>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</si>
  <si>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</si>
  <si>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</si>
  <si>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</si>
  <si>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</si>
  <si>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</si>
  <si>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</si>
  <si>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</si>
  <si>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</si>
  <si>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</si>
  <si>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</si>
  <si>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</si>
  <si>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</si>
  <si>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</si>
  <si>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</si>
  <si>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</si>
  <si>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</si>
  <si>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</si>
  <si>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0.65</t>
  </si>
  <si>
    <t>▲ 13.99</t>
  </si>
  <si>
    <t>▲ 9.61</t>
  </si>
  <si>
    <t>一般会計</t>
  </si>
  <si>
    <t>国民健康保険特別会計（事業勘定）</t>
  </si>
  <si>
    <t>国民健康保険特別会計（直診勘定）</t>
  </si>
  <si>
    <t>介護保険特別会計</t>
  </si>
  <si>
    <t>簡易水道特別会計</t>
  </si>
  <si>
    <t>町営バス特別会計</t>
  </si>
  <si>
    <t>公共下水道特別会計</t>
  </si>
  <si>
    <t>後期高齢者特別会計</t>
  </si>
  <si>
    <t>その他会計（赤字）</t>
  </si>
  <si>
    <t>その他会計（黒字）</t>
  </si>
  <si>
    <t>七ヶ宿観光開発</t>
    <rPh sb="0" eb="3">
      <t>シチカシュク</t>
    </rPh>
    <rPh sb="3" eb="5">
      <t>カンコウ</t>
    </rPh>
    <rPh sb="5" eb="7">
      <t>カイハツ</t>
    </rPh>
    <phoneticPr fontId="2"/>
  </si>
  <si>
    <t>七ヶ宿まちづくり</t>
    <rPh sb="0" eb="3">
      <t>シチカシュク</t>
    </rPh>
    <phoneticPr fontId="2"/>
  </si>
  <si>
    <t>七ヶ宿くらし研究所</t>
    <rPh sb="0" eb="3">
      <t>シチカシュク</t>
    </rPh>
    <rPh sb="6" eb="9">
      <t>ケンキュウジョ</t>
    </rPh>
    <phoneticPr fontId="2"/>
  </si>
  <si>
    <t>－</t>
    <phoneticPr fontId="2"/>
  </si>
  <si>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</si>
  <si>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</si>
  <si>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</si>
  <si>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</si>
  <si>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</si>
  <si>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</si>
  <si>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</si>
  <si>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t>
    <phoneticPr fontId="2"/>
  </si>
  <si>
    <t>-</t>
    <phoneticPr fontId="2"/>
  </si>
  <si>
    <t>-</t>
    <phoneticPr fontId="2"/>
  </si>
  <si>
    <t>-</t>
    <phoneticPr fontId="2"/>
  </si>
  <si>
    <t>-</t>
    <phoneticPr fontId="2"/>
  </si>
  <si>
    <t>-</t>
    <phoneticPr fontId="2"/>
  </si>
  <si>
    <t>-</t>
    <phoneticPr fontId="2"/>
  </si>
  <si>
    <t>振興基金</t>
    <rPh sb="0" eb="2">
      <t>シンコウ</t>
    </rPh>
    <rPh sb="2" eb="4">
      <t>キキン</t>
    </rPh>
    <phoneticPr fontId="11"/>
  </si>
  <si>
    <t>七ヶ宿ダム自然公園基金</t>
    <rPh sb="0" eb="11">
      <t>シチカシュクダムシゼンコウエンキキン</t>
    </rPh>
    <phoneticPr fontId="11"/>
  </si>
  <si>
    <t>世代間交流対策基金</t>
    <rPh sb="0" eb="3">
      <t>セダイカン</t>
    </rPh>
    <rPh sb="3" eb="5">
      <t>コウリュウ</t>
    </rPh>
    <rPh sb="5" eb="7">
      <t>タイサク</t>
    </rPh>
    <rPh sb="7" eb="9">
      <t>キキン</t>
    </rPh>
    <phoneticPr fontId="11"/>
  </si>
  <si>
    <t>２１世紀田園文化創造基金</t>
    <rPh sb="2" eb="4">
      <t>セイキ</t>
    </rPh>
    <rPh sb="4" eb="6">
      <t>デンエン</t>
    </rPh>
    <rPh sb="6" eb="8">
      <t>ブンカ</t>
    </rPh>
    <rPh sb="8" eb="10">
      <t>ソウゾウ</t>
    </rPh>
    <rPh sb="10" eb="12">
      <t>キキン</t>
    </rPh>
    <phoneticPr fontId="11"/>
  </si>
  <si>
    <t>東日本大震災復興基金</t>
    <rPh sb="0" eb="10">
      <t>ヒガシニホンダイシンサイフッコウキキン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</si>
  <si>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</si>
  <si>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</si>
  <si>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</si>
  <si>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</si>
  <si>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</si>
  <si>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</si>
  <si>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</si>
  <si>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</si>
  <si>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</si>
  <si>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</si>
  <si>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</si>
  <si>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額が充当可能財源等を上回っていないため将来負担比率が無しとなっており、前年度に続き、指標では現れていない。安易な起債や基金の取り崩しは、指標の悪化につながる恐れがあるため、慎重な財政運営を心がけなければならない。また、全国平均と比較し、有形固定資産減価償却率の値が高いことも分かっているため、維持修繕及び廃止等にかかる経費が財政を圧迫し、財政悪化につながることがないよう、適切な管理運営に努めていきたい。</t>
    <rPh sb="23" eb="25">
      <t>ショウライ</t>
    </rPh>
    <rPh sb="25" eb="27">
      <t>フタン</t>
    </rPh>
    <rPh sb="27" eb="29">
      <t>ヒリツ</t>
    </rPh>
    <phoneticPr fontId="2"/>
  </si>
  <si>
    <t xml:space="preserve">将来負担額が充当可能財源等を上回っていないため将来負担比率が無しとなっており、前年度に続き、指標では現れていない。安易な起債や基金の取り崩しは、指標の悪化につながる恐れがあるため、慎重な財政運営を心がけなければならない
</t>
    <rPh sb="39" eb="42">
      <t>ゼンネンド</t>
    </rPh>
    <rPh sb="43" eb="44">
      <t>ツヅ</t>
    </rPh>
    <rPh sb="46" eb="48">
      <t>シヒョウ</t>
    </rPh>
    <rPh sb="50" eb="51">
      <t>アラワ</t>
    </rPh>
    <rPh sb="57" eb="59">
      <t>アンイ</t>
    </rPh>
    <rPh sb="60" eb="62">
      <t>キサイ</t>
    </rPh>
    <rPh sb="63" eb="65">
      <t>キキン</t>
    </rPh>
    <rPh sb="66" eb="67">
      <t>ト</t>
    </rPh>
    <rPh sb="68" eb="69">
      <t>クズ</t>
    </rPh>
    <rPh sb="72" eb="74">
      <t>シヒョウ</t>
    </rPh>
    <rPh sb="75" eb="77">
      <t>アッカ</t>
    </rPh>
    <rPh sb="82" eb="83">
      <t>オソ</t>
    </rPh>
    <rPh sb="90" eb="92">
      <t>シンチョウ</t>
    </rPh>
    <rPh sb="93" eb="95">
      <t>ザイセイ</t>
    </rPh>
    <rPh sb="95" eb="97">
      <t>ウンエイ</t>
    </rPh>
    <rPh sb="98" eb="99">
      <t>ココロ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</si>
</sst>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2AF-46A5-8119-7341CF6C6C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440819</c:v>
                </c:pt>
                <c:pt idx="1">
                  <c:v>276507</c:v>
                </c:pt>
                <c:pt idx="2">
                  <c:v>357305</c:v>
                </c:pt>
                <c:pt idx="3">
                  <c:v>320200</c:v>
                </c:pt>
                <c:pt idx="4">
                  <c:v>663383</c:v>
                </c:pt>
              </c:numCache>
            </c:numRef>
          </c:val>
          <c:smooth val="0"/>
          <c:extLst>
            <c:ext xmlns:c16="http://schemas.microsoft.com/office/drawing/2014/chart" uri="{C3380CC4-5D6E-409C-BE32-E72D297353CC}">
              <c16:uniqueId val="{00000001-C2AF-46A5-8119-7341CF6C6CBC}"/>
            </c:ext>
          </c:extLst>
        </c:ser>
        <c:dLbls>
          <c:showLegendKey val="0"/>
          <c:showVal val="0"/>
          <c:showCatName val="0"/>
          <c:showSerName val="0"/>
          <c:showPercent val="0"/>
          <c:showBubbleSize val="0"/>
        </c:dLbls>
        <c:marker val="1"/>
        <c:smooth val="0"/>
        <c:axId val="135051520"/>
        <c:axId val="135053696"/>
      </c:lineChart>
      <c:catAx>
        <c:axId val="13505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53696"/>
        <c:crosses val="autoZero"/>
        <c:auto val="1"/>
        <c:lblAlgn val="ctr"/>
        <c:lblOffset val="100"/>
        <c:tickLblSkip val="1"/>
        <c:tickMarkSkip val="1"/>
        <c:noMultiLvlLbl val="0"/>
      </c:catAx>
      <c:valAx>
        <c:axId val="13505369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5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4.41</c:v>
                </c:pt>
                <c:pt idx="1">
                  <c:v>4.37</c:v>
                </c:pt>
                <c:pt idx="2">
                  <c:v>5.04</c:v>
                </c:pt>
                <c:pt idx="3">
                  <c:v>3.43</c:v>
                </c:pt>
                <c:pt idx="4">
                  <c:v>5.98</c:v>
                </c:pt>
              </c:numCache>
            </c:numRef>
          </c:val>
          <c:extLst>
            <c:ext xmlns:c16="http://schemas.microsoft.com/office/drawing/2014/chart" uri="{C3380CC4-5D6E-409C-BE32-E72D297353CC}">
              <c16:uniqueId val="{00000000-C046-40B0-B15F-7B07F7299D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76.489999999999995</c:v>
                </c:pt>
                <c:pt idx="1">
                  <c:v>85.9</c:v>
                </c:pt>
                <c:pt idx="2">
                  <c:v>84.01</c:v>
                </c:pt>
                <c:pt idx="3">
                  <c:v>76.16</c:v>
                </c:pt>
                <c:pt idx="4">
                  <c:v>70.28</c:v>
                </c:pt>
              </c:numCache>
            </c:numRef>
          </c:val>
          <c:extLst>
            <c:ext xmlns:c16="http://schemas.microsoft.com/office/drawing/2014/chart" uri="{C3380CC4-5D6E-409C-BE32-E72D297353CC}">
              <c16:uniqueId val="{00000001-C046-40B0-B15F-7B07F7299DD3}"/>
            </c:ext>
          </c:extLst>
        </c:ser>
        <c:dLbls>
          <c:showLegendKey val="0"/>
          <c:showVal val="0"/>
          <c:showCatName val="0"/>
          <c:showSerName val="0"/>
          <c:showPercent val="0"/>
          <c:showBubbleSize val="0"/>
        </c:dLbls>
        <c:gapWidth val="250"/>
        <c:overlap val="100"/>
        <c:axId val="154710784"/>
        <c:axId val="15471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-0.65</c:v>
                </c:pt>
                <c:pt idx="1">
                  <c:v>0.16</c:v>
                </c:pt>
                <c:pt idx="2">
                  <c:v>0.98</c:v>
                </c:pt>
                <c:pt idx="3">
                  <c:v>-13.99</c:v>
                </c:pt>
                <c:pt idx="4">
                  <c:v>-9.61</c:v>
                </c:pt>
              </c:numCache>
            </c:numRef>
          </c:val>
          <c:smooth val="0"/>
          <c:extLst>
            <c:ext xmlns:c16="http://schemas.microsoft.com/office/drawing/2014/chart" uri="{C3380CC4-5D6E-409C-BE32-E72D297353CC}">
              <c16:uniqueId val="{00000002-C046-40B0-B15F-7B07F7299DD3}"/>
            </c:ext>
          </c:extLst>
        </c:ser>
        <c:dLbls>
          <c:showLegendKey val="0"/>
          <c:showVal val="0"/>
          <c:showCatName val="0"/>
          <c:showSerName val="0"/>
          <c:showPercent val="0"/>
          <c:showBubbleSize val="0"/>
        </c:dLbls>
        <c:marker val="1"/>
        <c:smooth val="0"/>
        <c:axId val="154710784"/>
        <c:axId val="154712704"/>
      </c:lineChart>
      <c:catAx>
        <c:axId val="1547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712704"/>
        <c:crosses val="autoZero"/>
        <c:auto val="1"/>
        <c:lblAlgn val="ctr"/>
        <c:lblOffset val="100"/>
        <c:tickLblSkip val="1"/>
        <c:tickMarkSkip val="1"/>
        <c:noMultiLvlLbl val="0"/>
      </c:catAx>
      <c:valAx>
        <c:axId val="15471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0971-486D-852F-676ACA687F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71-486D-852F-676ACA687F9B}"/>
            </c:ext>
          </c:extLst>
        </c:ser>
        <c:ser>
          <c:idx val="2"/>
          <c:order val="2"/>
          <c:tx>
            <c:strRef>
              <c:f>データシート!$A$29</c:f>
              <c:strCache>
                <c:ptCount val="1"/>
                <c:pt idx="0">
                  <c:v>後期高齢者特別会計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971-486D-852F-676ACA687F9B}"/>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0971-486D-852F-676ACA687F9B}"/>
            </c:ext>
          </c:extLst>
        </c:ser>
        <c:ser>
          <c:idx val="4"/>
          <c:order val="4"/>
          <c:tx>
            <c:strRef>
              <c:f>データシート!$A$31</c:f>
              <c:strCache>
                <c:ptCount val="1"/>
                <c:pt idx="0">
                  <c:v>町営バス特別会計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4-0971-486D-852F-676ACA687F9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5-0971-486D-852F-676ACA687F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0.77</c:v>
                </c:pt>
                <c:pt idx="4">
                  <c:v>#N/A</c:v>
                </c:pt>
                <c:pt idx="5">
                  <c:v>7.0000000000000007E-2</c:v>
                </c:pt>
                <c:pt idx="6">
                  <c:v>#N/A</c:v>
                </c:pt>
                <c:pt idx="7">
                  <c:v>0.14000000000000001</c:v>
                </c:pt>
                <c:pt idx="8">
                  <c:v>#N/A</c:v>
                </c:pt>
                <c:pt idx="9">
                  <c:v>0.11</c:v>
                </c:pt>
              </c:numCache>
            </c:numRef>
          </c:val>
          <c:extLst>
            <c:ext xmlns:c16="http://schemas.microsoft.com/office/drawing/2014/chart" uri="{C3380CC4-5D6E-409C-BE32-E72D297353CC}">
              <c16:uniqueId val="{00000006-0971-486D-852F-676ACA687F9B}"/>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0.13</c:v>
                </c:pt>
                <c:pt idx="4">
                  <c:v>#N/A</c:v>
                </c:pt>
                <c:pt idx="5">
                  <c:v>0.23</c:v>
                </c:pt>
                <c:pt idx="6">
                  <c:v>#N/A</c:v>
                </c:pt>
                <c:pt idx="7">
                  <c:v>0.11</c:v>
                </c:pt>
                <c:pt idx="8">
                  <c:v>#N/A</c:v>
                </c:pt>
                <c:pt idx="9">
                  <c:v>0.16</c:v>
                </c:pt>
              </c:numCache>
            </c:numRef>
          </c:val>
          <c:extLst>
            <c:ext xmlns:c16="http://schemas.microsoft.com/office/drawing/2014/chart" uri="{C3380CC4-5D6E-409C-BE32-E72D297353CC}">
              <c16:uniqueId val="{00000007-0971-486D-852F-676ACA687F9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0.56000000000000005</c:v>
                </c:pt>
                <c:pt idx="2">
                  <c:v>#N/A</c:v>
                </c:pt>
                <c:pt idx="3">
                  <c:v>1.8</c:v>
                </c:pt>
                <c:pt idx="4">
                  <c:v>#N/A</c:v>
                </c:pt>
                <c:pt idx="5">
                  <c:v>1.04</c:v>
                </c:pt>
                <c:pt idx="6">
                  <c:v>#N/A</c:v>
                </c:pt>
                <c:pt idx="7">
                  <c:v>1.19</c:v>
                </c:pt>
                <c:pt idx="8">
                  <c:v>#N/A</c:v>
                </c:pt>
                <c:pt idx="9">
                  <c:v>1.5</c:v>
                </c:pt>
              </c:numCache>
            </c:numRef>
          </c:val>
          <c:extLst>
            <c:ext xmlns:c16="http://schemas.microsoft.com/office/drawing/2014/chart" uri="{C3380CC4-5D6E-409C-BE32-E72D297353CC}">
              <c16:uniqueId val="{00000008-0971-486D-852F-676ACA687F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4.38</c:v>
                </c:pt>
                <c:pt idx="2">
                  <c:v>#N/A</c:v>
                </c:pt>
                <c:pt idx="3">
                  <c:v>4.3099999999999996</c:v>
                </c:pt>
                <c:pt idx="4">
                  <c:v>#N/A</c:v>
                </c:pt>
                <c:pt idx="5">
                  <c:v>4.97</c:v>
                </c:pt>
                <c:pt idx="6">
                  <c:v>#N/A</c:v>
                </c:pt>
                <c:pt idx="7">
                  <c:v>3.4</c:v>
                </c:pt>
                <c:pt idx="8">
                  <c:v>#N/A</c:v>
                </c:pt>
                <c:pt idx="9">
                  <c:v>5.93</c:v>
                </c:pt>
              </c:numCache>
            </c:numRef>
          </c:val>
          <c:extLst>
            <c:ext xmlns:c16="http://schemas.microsoft.com/office/drawing/2014/chart" uri="{C3380CC4-5D6E-409C-BE32-E72D297353CC}">
              <c16:uniqueId val="{00000009-0971-486D-852F-676ACA687F9B}"/>
            </c:ext>
          </c:extLst>
        </c:ser>
        <c:dLbls>
          <c:showLegendKey val="0"/>
          <c:showVal val="0"/>
          <c:showCatName val="0"/>
          <c:showSerName val="0"/>
          <c:showPercent val="0"/>
          <c:showBubbleSize val="0"/>
        </c:dLbls>
        <c:gapWidth val="150"/>
        <c:overlap val="100"/>
        <c:axId val="154860544"/>
        <c:axId val="154743552"/>
      </c:barChart>
      <c:catAx>
        <c:axId val="1548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743552"/>
        <c:crosses val="autoZero"/>
        <c:auto val="1"/>
        <c:lblAlgn val="ctr"/>
        <c:lblOffset val="100"/>
        <c:tickLblSkip val="1"/>
        <c:tickMarkSkip val="1"/>
        <c:noMultiLvlLbl val="0"/>
      </c:catAx>
      <c:valAx>
        <c:axId val="15474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6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242</c:v>
                </c:pt>
                <c:pt idx="5">
                  <c:v>237</c:v>
                </c:pt>
                <c:pt idx="8">
                  <c:v>244</c:v>
                </c:pt>
                <c:pt idx="11">
                  <c:v>245</c:v>
                </c:pt>
                <c:pt idx="14">
                  <c:v>242</c:v>
                </c:pt>
              </c:numCache>
            </c:numRef>
          </c:val>
          <c:extLst>
            <c:ext xmlns:c16="http://schemas.microsoft.com/office/drawing/2014/chart" uri="{C3380CC4-5D6E-409C-BE32-E72D297353CC}">
              <c16:uniqueId val="{00000000-D8B1-46DE-A05D-36F1C4E3DA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B1-46DE-A05D-36F1C4E3DA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B1-46DE-A05D-36F1C4E3DA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30</c:v>
                </c:pt>
                <c:pt idx="6">
                  <c:v>29</c:v>
                </c:pt>
                <c:pt idx="9">
                  <c:v>30</c:v>
                </c:pt>
                <c:pt idx="12">
                  <c:v>33</c:v>
                </c:pt>
              </c:numCache>
            </c:numRef>
          </c:val>
          <c:extLst>
            <c:ext xmlns:c16="http://schemas.microsoft.com/office/drawing/2014/chart" uri="{C3380CC4-5D6E-409C-BE32-E72D297353CC}">
              <c16:uniqueId val="{00000003-D8B1-46DE-A05D-36F1C4E3DA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c:v>
                </c:pt>
                <c:pt idx="3">
                  <c:v>69</c:v>
                </c:pt>
                <c:pt idx="6">
                  <c:v>73</c:v>
                </c:pt>
                <c:pt idx="9">
                  <c:v>74</c:v>
                </c:pt>
                <c:pt idx="12">
                  <c:v>74</c:v>
                </c:pt>
              </c:numCache>
            </c:numRef>
          </c:val>
          <c:extLst>
            <c:ext xmlns:c16="http://schemas.microsoft.com/office/drawing/2014/chart" uri="{C3380CC4-5D6E-409C-BE32-E72D297353CC}">
              <c16:uniqueId val="{00000004-D8B1-46DE-A05D-36F1C4E3DA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B1-46DE-A05D-36F1C4E3DA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B1-46DE-A05D-36F1C4E3DA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208</c:v>
                </c:pt>
                <c:pt idx="3">
                  <c:v>196</c:v>
                </c:pt>
                <c:pt idx="6">
                  <c:v>203</c:v>
                </c:pt>
                <c:pt idx="9">
                  <c:v>201</c:v>
                </c:pt>
                <c:pt idx="12">
                  <c:v>199</c:v>
                </c:pt>
              </c:numCache>
            </c:numRef>
          </c:val>
          <c:extLst>
            <c:ext xmlns:c16="http://schemas.microsoft.com/office/drawing/2014/chart" uri="{C3380CC4-5D6E-409C-BE32-E72D297353CC}">
              <c16:uniqueId val="{00000007-D8B1-46DE-A05D-36F1C4E3DA88}"/>
            </c:ext>
          </c:extLst>
        </c:ser>
        <c:dLbls>
          <c:showLegendKey val="0"/>
          <c:showVal val="0"/>
          <c:showCatName val="0"/>
          <c:showSerName val="0"/>
          <c:showPercent val="0"/>
          <c:showBubbleSize val="0"/>
        </c:dLbls>
        <c:gapWidth val="100"/>
        <c:overlap val="100"/>
        <c:axId val="137971968"/>
        <c:axId val="13797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c:v>
                </c:pt>
                <c:pt idx="2">
                  <c:v>#N/A</c:v>
                </c:pt>
                <c:pt idx="3">
                  <c:v>#N/A</c:v>
                </c:pt>
                <c:pt idx="4">
                  <c:v>58</c:v>
                </c:pt>
                <c:pt idx="5">
                  <c:v>#N/A</c:v>
                </c:pt>
                <c:pt idx="6">
                  <c:v>#N/A</c:v>
                </c:pt>
                <c:pt idx="7">
                  <c:v>61</c:v>
                </c:pt>
                <c:pt idx="8">
                  <c:v>#N/A</c:v>
                </c:pt>
                <c:pt idx="9">
                  <c:v>#N/A</c:v>
                </c:pt>
                <c:pt idx="10">
                  <c:v>60</c:v>
                </c:pt>
                <c:pt idx="11">
                  <c:v>#N/A</c:v>
                </c:pt>
                <c:pt idx="12">
                  <c:v>#N/A</c:v>
                </c:pt>
                <c:pt idx="13">
                  <c:v>64</c:v>
                </c:pt>
                <c:pt idx="14">
                  <c:v>#N/A</c:v>
                </c:pt>
              </c:numCache>
            </c:numRef>
          </c:val>
          <c:smooth val="0"/>
          <c:extLst>
            <c:ext xmlns:c16="http://schemas.microsoft.com/office/drawing/2014/chart" uri="{C3380CC4-5D6E-409C-BE32-E72D297353CC}">
              <c16:uniqueId val="{00000008-D8B1-46DE-A05D-36F1C4E3DA88}"/>
            </c:ext>
          </c:extLst>
        </c:ser>
        <c:dLbls>
          <c:showLegendKey val="0"/>
          <c:showVal val="0"/>
          <c:showCatName val="0"/>
          <c:showSerName val="0"/>
          <c:showPercent val="0"/>
          <c:showBubbleSize val="0"/>
        </c:dLbls>
        <c:marker val="1"/>
        <c:smooth val="0"/>
        <c:axId val="137971968"/>
        <c:axId val="137978240"/>
      </c:lineChart>
      <c:catAx>
        <c:axId val="1379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78240"/>
        <c:crosses val="autoZero"/>
        <c:auto val="1"/>
        <c:lblAlgn val="ctr"/>
        <c:lblOffset val="100"/>
        <c:tickLblSkip val="1"/>
        <c:tickMarkSkip val="1"/>
        <c:noMultiLvlLbl val="0"/>
      </c:catAx>
      <c:valAx>
        <c:axId val="13797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2173</c:v>
                </c:pt>
                <c:pt idx="5">
                  <c:v>2172</c:v>
                </c:pt>
                <c:pt idx="8">
                  <c:v>2136</c:v>
                </c:pt>
                <c:pt idx="11">
                  <c:v>2063</c:v>
                </c:pt>
                <c:pt idx="14">
                  <c:v>2171</c:v>
                </c:pt>
              </c:numCache>
            </c:numRef>
          </c:val>
          <c:extLst>
            <c:ext xmlns:c16="http://schemas.microsoft.com/office/drawing/2014/chart" uri="{C3380CC4-5D6E-409C-BE32-E72D297353CC}">
              <c16:uniqueId val="{00000000-0A3B-4196-89EC-418D852A69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c:v>
                </c:pt>
                <c:pt idx="5">
                  <c:v>55</c:v>
                </c:pt>
                <c:pt idx="8">
                  <c:v>43</c:v>
                </c:pt>
                <c:pt idx="11">
                  <c:v>35</c:v>
                </c:pt>
                <c:pt idx="14">
                  <c:v>28</c:v>
                </c:pt>
              </c:numCache>
            </c:numRef>
          </c:val>
          <c:extLst>
            <c:ext xmlns:c16="http://schemas.microsoft.com/office/drawing/2014/chart" uri="{C3380CC4-5D6E-409C-BE32-E72D297353CC}">
              <c16:uniqueId val="{00000001-0A3B-4196-89EC-418D852A69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2795</c:v>
                </c:pt>
                <c:pt idx="5">
                  <c:v>3109</c:v>
                </c:pt>
                <c:pt idx="8">
                  <c:v>3305</c:v>
                </c:pt>
                <c:pt idx="11">
                  <c:v>3031</c:v>
                </c:pt>
                <c:pt idx="14">
                  <c:v>2829</c:v>
                </c:pt>
              </c:numCache>
            </c:numRef>
          </c:val>
          <c:extLst>
            <c:ext xmlns:c16="http://schemas.microsoft.com/office/drawing/2014/chart" uri="{C3380CC4-5D6E-409C-BE32-E72D297353CC}">
              <c16:uniqueId val="{00000002-0A3B-4196-89EC-418D852A69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3B-4196-89EC-418D852A69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3B-4196-89EC-418D852A69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3B-4196-89EC-418D852A69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473</c:v>
                </c:pt>
                <c:pt idx="3">
                  <c:v>467</c:v>
                </c:pt>
                <c:pt idx="6">
                  <c:v>473</c:v>
                </c:pt>
                <c:pt idx="9">
                  <c:v>452</c:v>
                </c:pt>
                <c:pt idx="12">
                  <c:v>447</c:v>
                </c:pt>
              </c:numCache>
            </c:numRef>
          </c:val>
          <c:extLst>
            <c:ext xmlns:c16="http://schemas.microsoft.com/office/drawing/2014/chart" uri="{C3380CC4-5D6E-409C-BE32-E72D297353CC}">
              <c16:uniqueId val="{00000006-0A3B-4196-89EC-418D852A69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338</c:v>
                </c:pt>
                <c:pt idx="3">
                  <c:v>320</c:v>
                </c:pt>
                <c:pt idx="6">
                  <c:v>352</c:v>
                </c:pt>
                <c:pt idx="9">
                  <c:v>368</c:v>
                </c:pt>
                <c:pt idx="12">
                  <c:v>344</c:v>
                </c:pt>
              </c:numCache>
            </c:numRef>
          </c:val>
          <c:extLst>
            <c:ext xmlns:c16="http://schemas.microsoft.com/office/drawing/2014/chart" uri="{C3380CC4-5D6E-409C-BE32-E72D297353CC}">
              <c16:uniqueId val="{00000007-0A3B-4196-89EC-418D852A69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514</c:v>
                </c:pt>
                <c:pt idx="3">
                  <c:v>478</c:v>
                </c:pt>
                <c:pt idx="6">
                  <c:v>445</c:v>
                </c:pt>
                <c:pt idx="9">
                  <c:v>431</c:v>
                </c:pt>
                <c:pt idx="12">
                  <c:v>438</c:v>
                </c:pt>
              </c:numCache>
            </c:numRef>
          </c:val>
          <c:extLst>
            <c:ext xmlns:c16="http://schemas.microsoft.com/office/drawing/2014/chart" uri="{C3380CC4-5D6E-409C-BE32-E72D297353CC}">
              <c16:uniqueId val="{00000008-0A3B-4196-89EC-418D852A69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3B-4196-89EC-418D852A69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1806</c:v>
                </c:pt>
                <c:pt idx="3">
                  <c:v>1842</c:v>
                </c:pt>
                <c:pt idx="6">
                  <c:v>1809</c:v>
                </c:pt>
                <c:pt idx="9">
                  <c:v>1767</c:v>
                </c:pt>
                <c:pt idx="12">
                  <c:v>1897</c:v>
                </c:pt>
              </c:numCache>
            </c:numRef>
          </c:val>
          <c:extLst>
            <c:ext xmlns:c16="http://schemas.microsoft.com/office/drawing/2014/chart" uri="{C3380CC4-5D6E-409C-BE32-E72D297353CC}">
              <c16:uniqueId val="{0000000A-0A3B-4196-89EC-418D852A6987}"/>
            </c:ext>
          </c:extLst>
        </c:ser>
        <c:dLbls>
          <c:showLegendKey val="0"/>
          <c:showVal val="0"/>
          <c:showCatName val="0"/>
          <c:showSerName val="0"/>
          <c:showPercent val="0"/>
          <c:showBubbleSize val="0"/>
        </c:dLbls>
        <c:gapWidth val="100"/>
        <c:overlap val="100"/>
        <c:axId val="155569536"/>
        <c:axId val="15557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3B-4196-89EC-418D852A6987}"/>
            </c:ext>
          </c:extLst>
        </c:ser>
        <c:dLbls>
          <c:showLegendKey val="0"/>
          <c:showVal val="0"/>
          <c:showCatName val="0"/>
          <c:showSerName val="0"/>
          <c:showPercent val="0"/>
          <c:showBubbleSize val="0"/>
        </c:dLbls>
        <c:marker val="1"/>
        <c:smooth val="0"/>
        <c:axId val="155569536"/>
        <c:axId val="155571712"/>
      </c:lineChart>
      <c:catAx>
        <c:axId val="1555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571712"/>
        <c:crosses val="autoZero"/>
        <c:auto val="1"/>
        <c:lblAlgn val="ctr"/>
        <c:lblOffset val="100"/>
        <c:tickLblSkip val="1"/>
        <c:tickMarkSkip val="1"/>
        <c:noMultiLvlLbl val="0"/>
      </c:catAx>
      <c:valAx>
        <c:axId val="15557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6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1418</c:v>
                </c:pt>
                <c:pt idx="1">
                  <c:v>1240</c:v>
                </c:pt>
                <c:pt idx="2">
                  <c:v>1085</c:v>
                </c:pt>
              </c:numCache>
            </c:numRef>
          </c:val>
          <c:extLst>
            <c:ext xmlns:c16="http://schemas.microsoft.com/office/drawing/2014/chart" uri="{C3380CC4-5D6E-409C-BE32-E72D297353CC}">
              <c16:uniqueId val="{00000000-0CA8-4F03-9905-E275D18065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512</c:v>
                </c:pt>
                <c:pt idx="1">
                  <c:v>505</c:v>
                </c:pt>
                <c:pt idx="2">
                  <c:v>465</c:v>
                </c:pt>
              </c:numCache>
            </c:numRef>
          </c:val>
          <c:extLst>
            <c:ext xmlns:c16="http://schemas.microsoft.com/office/drawing/2014/chart" uri="{C3380CC4-5D6E-409C-BE32-E72D297353CC}">
              <c16:uniqueId val="{00000001-0CA8-4F03-9905-E275D18065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1265</c:v>
                </c:pt>
                <c:pt idx="1">
                  <c:v>1185</c:v>
                </c:pt>
                <c:pt idx="2">
                  <c:v>1178</c:v>
                </c:pt>
              </c:numCache>
            </c:numRef>
          </c:val>
          <c:extLst>
            <c:ext xmlns:c16="http://schemas.microsoft.com/office/drawing/2014/chart" uri="{C3380CC4-5D6E-409C-BE32-E72D297353CC}">
              <c16:uniqueId val="{00000002-0CA8-4F03-9905-E275D1806587}"/>
            </c:ext>
          </c:extLst>
        </c:ser>
        <c:dLbls>
          <c:showLegendKey val="0"/>
          <c:showVal val="0"/>
          <c:showCatName val="0"/>
          <c:showSerName val="0"/>
          <c:showPercent val="0"/>
          <c:showBubbleSize val="0"/>
        </c:dLbls>
        <c:gapWidth val="120"/>
        <c:overlap val="100"/>
        <c:axId val="138126080"/>
        <c:axId val="138127616"/>
      </c:barChart>
      <c:catAx>
        <c:axId val="1381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127616"/>
        <c:crosses val="autoZero"/>
        <c:auto val="1"/>
        <c:lblAlgn val="ctr"/>
        <c:lblOffset val="100"/>
        <c:tickLblSkip val="1"/>
        <c:tickMarkSkip val="1"/>
        <c:noMultiLvlLbl val="0"/>
      </c:catAx>
      <c:valAx>
        <c:axId val="138127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1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{19628B80-FC6A-4162-9AA9-09BF7C83F345}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5DC-4D44-83CD-62C26FAE6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{A94A85C8-61F0-4082-A639-00B530FDE87C}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C-4D44-83CD-62C26FAE6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{C4975CC4-315C-48EB-AD25-FA0A67C527C4}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C-4D44-83CD-62C26FAE6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{C8341F0B-438D-4C26-BB66-20DE7C6D264C}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C-4D44-83CD-62C26FAE6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{E282A93C-4EBE-43B7-9BDB-E3792B5BC841}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C-4D44-83CD-62C26FAE62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{9108A658-6CBE-4123-BAA4-1E689C35B56D}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5DC-4D44-83CD-62C26FAE62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{DC2D2EFA-0F5D-4B53-998D-F6476F60CEDB}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5DC-4D44-83CD-62C26FAE62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{54A99776-6C5F-4EC3-BC07-D7A0390FD80C}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5DC-4D44-83CD-62C26FAE62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{8D2EB4CA-FD1E-40A9-A4CB-9D572DA8E3A9}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5DC-4D44-83CD-62C26FAE6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64.3</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DC-4D44-83CD-62C26FAE62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{1588CD08-0D13-4B32-ACDE-2EA76BC53FD6}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5DC-4D44-83CD-62C26FAE62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{CB5B3FC5-E585-4EE3-97BB-27BA6272DA61}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C-4D44-83CD-62C26FAE6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{DF5D6ADE-AFC0-4292-B587-1FC5701A8DDD}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C-4D44-83CD-62C26FAE6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{8684175D-BFCB-481C-A38C-84E8F469FFC5}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C-4D44-83CD-62C26FAE6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{CCF023BD-A982-4B5C-8410-DBB45795CA41}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C-4D44-83CD-62C26FAE62E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{85D2F10C-7A8D-4BE5-9F57-35AD3A373253}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5DC-4D44-83CD-62C26FAE62E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{8D76D4F6-8E71-498B-BA89-AD71FBBA1B8D}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5DC-4D44-83CD-62C26FAE62E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{F7398D76-E963-4BC8-B3E9-F2309006764D}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5DC-4D44-83CD-62C26FAE62E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{D5578892-D294-4DBE-94C2-B690BC79FD51}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5DC-4D44-83CD-62C26FAE6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5DC-4D44-83CD-62C26FAE62E0}"/>
            </c:ext>
          </c:extLst>
        </c:ser>
        <c:dLbls>
          <c:showLegendKey val="0"/>
          <c:showVal val="1"/>
          <c:showCatName val="0"/>
          <c:showSerName val="0"/>
          <c:showPercent val="0"/>
          <c:showBubbleSize val="0"/>
        </c:dLbls>
        <c:axId val="155034368"/>
        <c:axId val="155036288"/>
      </c:scatterChart>
      <c:valAx>
        <c:axId val="155034368"/>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036288"/>
        <c:crosses val="autoZero"/>
        <c:crossBetween val="midCat"/>
      </c:valAx>
      <c:valAx>
        <c:axId val="155036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03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{ADA25CB9-5458-4A00-A627-901091CC466D}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E09-4393-89C1-D4BB1C3530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{831B0202-83A0-406C-96D4-9A3E3FA28510}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09-4393-89C1-D4BB1C3530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{F25EE024-8537-4916-8F9C-0C2969B9E942}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09-4393-89C1-D4BB1C3530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{5F5C91FC-6713-4085-A529-E1CCAC14242D}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09-4393-89C1-D4BB1C3530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{D85075DF-A174-42DD-8614-16AD56AF3919}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09-4393-89C1-D4BB1C35306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{6EA886D5-BBB4-424E-88E5-3B3FDEFF6755}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E09-4393-89C1-D4BB1C35306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{8FCB2161-4171-4B2B-9AE6-F3F5DAB98771}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E09-4393-89C1-D4BB1C35306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{36413699-49FA-4106-8A8A-3DA29C4A5630}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E09-4393-89C1-D4BB1C35306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{4959D21C-CAC6-46E8-82AD-C9670CF933EE}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E09-4393-89C1-D4BB1C3530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4.8</c:v>
                </c:pt>
                <c:pt idx="16">
                  <c:v>4.4000000000000004</c:v>
                </c:pt>
                <c:pt idx="24">
                  <c:v>4.2</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E09-4393-89C1-D4BB1C3530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{F9E38194-8C5E-4411-B186-918EC2A2FC11}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E09-4393-89C1-D4BB1C3530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{8ECF0DF8-94E8-4DFD-98D0-99CAEAE116E9}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09-4393-89C1-D4BB1C3530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{74AAF41E-A450-4368-AC39-774CB2704F0D}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09-4393-89C1-D4BB1C3530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{73ACEF0D-EE91-4098-9203-6454E8A2F7C0}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09-4393-89C1-D4BB1C3530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{EC401C06-1566-4813-827D-1FEDCA560A13}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09-4393-89C1-D4BB1C35306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{AF543ABD-D377-4CF4-AF2A-2ADF758F4640}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E09-4393-89C1-D4BB1C35306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{58A1128D-5937-4FD6-A53A-666D782665A0}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E09-4393-89C1-D4BB1C35306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{8B0901BF-9735-4BA0-B803-06249BB2882C}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E09-4393-89C1-D4BB1C35306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{C7E16A72-4FF9-49D8-A073-52800807A733}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E09-4393-89C1-D4BB1C3530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09-4393-89C1-D4BB1C353062}"/>
            </c:ext>
          </c:extLst>
        </c:ser>
        <c:dLbls>
          <c:showLegendKey val="0"/>
          <c:showVal val="1"/>
          <c:showCatName val="0"/>
          <c:showSerName val="0"/>
          <c:showPercent val="0"/>
          <c:showBubbleSize val="0"/>
        </c:dLbls>
        <c:axId val="155417216"/>
        <c:axId val="155882240"/>
      </c:scatterChart>
      <c:valAx>
        <c:axId val="15541721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882240"/>
        <c:crosses val="autoZero"/>
        <c:crossBetween val="midCat"/>
      </c:valAx>
      <c:valAx>
        <c:axId val="155882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417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実質公債費比率は年々減少</a:t>
          </a:r>
          <a:r>
            <a:rPr kumimoji="1" lang="ja-JP" altLang="en-US" sz="1300">
              <a:solidFill>
                <a:schemeClr val="dk1"/>
              </a:solidFill>
              <a:effectLst/>
              <a:latin typeface="+mn-lt"/>
              <a:ea typeface="+mn-ea"/>
              <a:cs typeface="+mn-cs"/>
            </a:rPr>
            <a:t>傾向にあったが</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（３カ年平均）となって</a:t>
          </a:r>
          <a:r>
            <a:rPr kumimoji="1" lang="ja-JP" altLang="en-US" sz="1300">
              <a:solidFill>
                <a:schemeClr val="dk1"/>
              </a:solidFill>
              <a:effectLst/>
              <a:latin typeface="+mn-lt"/>
              <a:ea typeface="+mn-ea"/>
              <a:cs typeface="+mn-cs"/>
            </a:rPr>
            <a:t>おり、前年度と比較し０．２の増となっている。</a:t>
          </a:r>
          <a:endParaRPr lang="ja-JP" altLang="ja-JP" sz="1300">
            <a:effectLst/>
          </a:endParaRPr>
        </a:p>
        <a:p>
          <a:r>
            <a:rPr kumimoji="1" lang="ja-JP" altLang="ja-JP" sz="1300">
              <a:solidFill>
                <a:schemeClr val="dk1"/>
              </a:solidFill>
              <a:effectLst/>
              <a:latin typeface="+mn-lt"/>
              <a:ea typeface="+mn-ea"/>
              <a:cs typeface="+mn-cs"/>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将来負担比率については、平成２０年度以降は将来負担額が充当可能財源等を上回っていないため無しとなっている。</a:t>
          </a:r>
          <a:endParaRPr lang="ja-JP" altLang="ja-JP" sz="1300">
            <a:effectLst/>
          </a:endParaRPr>
        </a:p>
        <a:p>
          <a:r>
            <a:rPr kumimoji="1" lang="ja-JP" altLang="ja-JP" sz="1300">
              <a:solidFill>
                <a:schemeClr val="dk1"/>
              </a:solidFill>
              <a:effectLst/>
              <a:latin typeface="+mn-lt"/>
              <a:ea typeface="+mn-ea"/>
              <a:cs typeface="+mn-cs"/>
            </a:rPr>
            <a:t>　今後も基金等の効果的な運用に努めていくほか、地方債の発行についても、後年度における負担を十分考慮しながら財政運営に努めていかなければならない。</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税関係の増収により財政調整基金に３，０００万円積み立てた一方、普通建設事業費の増加等に伴い、「財政調整基金」を１億８，６００万円取り崩したこと、「世代間交流対策基金」から地域担い手住宅建設事業、給食費無償化等のため４，５７８万円取り崩したこと等により、基金全体として６４９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　町の振興に必要な事業の経費の財源とし、町財政の健全な運営に資するもの。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・世代間交流対策基金　地域における高齢者福祉及び子育て支援を促進し、世代間交流を図るとともに快適な生活環境の形成及び少子高齢化に対応した施策の推進と地域の振興と住民福祉の向上を図る。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・２１世紀の田園文化創造基金　緑豊で活力のある田園形成のための地域活動の強化、支援に資するもの。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　東日本大震災からの復興に資するもの。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・七ヶ宿ダム自然公園基金　七ヶ宿ダム自然公園の管理運営に資するもの。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２１世紀の田園文化創造基金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七ヶ宿ダム自然公園基金については前年度との比較において大幅な増減は見られないが、世代間交流対策基金において、地域担い手支援住宅建設事業等に２，４００万円、学校給食費無償化等に１３２万円等充当した一方で、翌年度以降の地域担い手住宅建設事業等を見込み５，０００万円を積み立てたことにより増加した。また、東日本大震災復興基金については、各地域の防災支援事業等に５５０万円充当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・世代間交流対策基金　平成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４年度まで地域担い手支援住宅建設事業が継続するため、平成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３年度をめどに積み立て予定。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平成３０年度に用途を完了したとして基金の運用を廃止する予定。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地方交付税の減額と、</a:t>
          </a:r>
          <a:r>
            <a:rPr kumimoji="1" lang="ja-JP" altLang="ja-JP" sz="1300">
              <a:solidFill>
                <a:schemeClr val="dk1"/>
              </a:solidFill>
              <a:effectLst/>
              <a:latin typeface="+mn-lt"/>
              <a:ea typeface="+mn-ea"/>
              <a:cs typeface="+mn-cs"/>
            </a:rPr>
            <a:t>普通建設事業費（新規整備）に</a:t>
          </a:r>
          <a:r>
            <a:rPr kumimoji="1" lang="ja-JP" altLang="en-US" sz="1300">
              <a:solidFill>
                <a:schemeClr val="dk1"/>
              </a:solidFill>
              <a:effectLst/>
              <a:latin typeface="+mn-lt"/>
              <a:ea typeface="+mn-ea"/>
              <a:cs typeface="+mn-cs"/>
            </a:rPr>
            <a:t>伴う</a:t>
          </a:r>
          <a:r>
            <a:rPr kumimoji="1" lang="ja-JP" altLang="ja-JP" sz="1300">
              <a:solidFill>
                <a:schemeClr val="dk1"/>
              </a:solidFill>
              <a:effectLst/>
              <a:latin typeface="+mn-lt"/>
              <a:ea typeface="+mn-ea"/>
              <a:cs typeface="+mn-cs"/>
            </a:rPr>
            <a:t>若い世代を対象とした住宅建設費や、賑わい拠点施設整備（地方創生事業）に係る事業費等の投資的経費が増加したこと</a:t>
          </a:r>
          <a:r>
            <a:rPr kumimoji="1" lang="ja-JP" altLang="en-US" sz="1300">
              <a:solidFill>
                <a:schemeClr val="dk1"/>
              </a:solidFill>
              <a:effectLst/>
              <a:latin typeface="+mn-lt"/>
              <a:ea typeface="+mn-ea"/>
              <a:cs typeface="+mn-cs"/>
            </a:rPr>
            <a:t>等により、１億８，６００万円の取り崩した。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平成３２年度まで普通建設事業費が増加傾向にあることから計画的な積み立てを予定しているが、中長期的には減少傾向にある。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償還のため３，９８３万円を取り崩したことによる減少。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平成３０年度から平成３２年度までに借入額が増加することを見込み、計画的な積み立てを予定。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有形固定資産減価償却率は、緩やかではあるものの下降傾向となっている。しかしながら、類似団体内平均値との比較では</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ポイント上回っているため、施設の老朽化が進んでいることが</a:t>
          </a:r>
          <a:r>
            <a:rPr kumimoji="1" lang="ja-JP" altLang="en-US" sz="1100" u="none">
              <a:latin typeface="ＭＳ Ｐゴシック" panose="020B0600070205080204" pitchFamily="50" charset="-128"/>
              <a:ea typeface="ＭＳ Ｐゴシック" panose="020B0600070205080204" pitchFamily="50" charset="-128"/>
            </a:rPr>
            <a:t>伺える。廃止や統合を検討しなければならない施設はないものの、老朽化の進む施設は多くあり、特に建物は、法定耐用年数を経過した施設が全体の半数近くあるため、維持修繕等に係る経費が財政を圧迫し、財政悪化につ</a:t>
          </a:r>
          <a:r>
            <a:rPr kumimoji="1" lang="ja-JP" altLang="en-US" sz="1100">
              <a:latin typeface="ＭＳ Ｐゴシック" panose="020B0600070205080204" pitchFamily="50" charset="-128"/>
              <a:ea typeface="ＭＳ Ｐゴシック" panose="020B0600070205080204" pitchFamily="50" charset="-128"/>
            </a:rPr>
            <a:t>ながることがないよう適切な管理、運営に努めていきたい。</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48472</xdr:rowOff>
    </xdr:from>
    <xdr:to>
      <xdr:col>23</xdr:col>
      <xdr:colOff>136525</xdr:colOff>
      <xdr:row>27</xdr:row>
      <xdr:rowOff>150072</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71349</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5300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66463</xdr:rowOff>
    </xdr:from>
    <xdr:to>
      <xdr:col>19</xdr:col>
      <xdr:colOff>187325</xdr:colOff>
      <xdr:row>27</xdr:row>
      <xdr:rowOff>168063</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99272</xdr:rowOff>
    </xdr:from>
    <xdr:to>
      <xdr:col>23</xdr:col>
      <xdr:colOff>85725</xdr:colOff>
      <xdr:row>27</xdr:row>
      <xdr:rowOff>117263</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549994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117263</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289300" y="54711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13140</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年度の債務償還年数は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年と類似団体内平均値を下回っている。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将来負担額に対する充当可能基金残高の水準が高く、また、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年度は賑わい拠点整備工事等を含む新規施設の建設もあり、農林水産事業費国庫補助金、地方創生拠点整備交付金等による収入が多いためと考えられる。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161217</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6590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72390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210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72390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2908300" y="6244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115821</xdr:rowOff>
    </xdr:from>
    <xdr:to>
      <xdr:col>55</xdr:col>
      <xdr:colOff>50800</xdr:colOff>
      <xdr:row>41</xdr:row>
      <xdr:rowOff>45971</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138698</xdr:rowOff>
    </xdr:from>
    <xdr:ext cx="599010"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82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126525</xdr:rowOff>
    </xdr:from>
    <xdr:to>
      <xdr:col>50</xdr:col>
      <xdr:colOff>165100</xdr:colOff>
      <xdr:row>41</xdr:row>
      <xdr:rowOff>56675</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166621</xdr:rowOff>
    </xdr:from>
    <xdr:to>
      <xdr:col>55</xdr:col>
      <xdr:colOff>0</xdr:colOff>
      <xdr:row>41</xdr:row>
      <xdr:rowOff>5875</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7024621"/>
          <a:ext cx="8382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129331</xdr:rowOff>
    </xdr:from>
    <xdr:to>
      <xdr:col>46</xdr:col>
      <xdr:colOff>38100</xdr:colOff>
      <xdr:row>41</xdr:row>
      <xdr:rowOff>59481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6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5875</xdr:rowOff>
    </xdr:from>
    <xdr:to>
      <xdr:col>50</xdr:col>
      <xdr:colOff>114300</xdr:colOff>
      <xdr:row>41</xdr:row>
      <xdr:rowOff>8681</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7035325"/>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73202</xdr:rowOff>
    </xdr:from>
    <xdr:ext cx="599010"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27094" y="67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76008</xdr:rowOff>
    </xdr:from>
    <xdr:ext cx="599010"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50794" y="67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114300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199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114300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2908300" y="1022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133883</xdr:rowOff>
    </xdr:from>
    <xdr:to>
      <xdr:col>55</xdr:col>
      <xdr:colOff>50800</xdr:colOff>
      <xdr:row>58</xdr:row>
      <xdr:rowOff>64033</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99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156760</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9757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19660</xdr:rowOff>
    </xdr:from>
    <xdr:to>
      <xdr:col>50</xdr:col>
      <xdr:colOff>165100</xdr:colOff>
      <xdr:row>58</xdr:row>
      <xdr:rowOff>121260</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99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13233</xdr:rowOff>
    </xdr:from>
    <xdr:to>
      <xdr:col>55</xdr:col>
      <xdr:colOff>0</xdr:colOff>
      <xdr:row>58</xdr:row>
      <xdr:rowOff>70460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9957333"/>
          <a:ext cx="838200" cy="5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34675</xdr:rowOff>
    </xdr:from>
    <xdr:to>
      <xdr:col>46</xdr:col>
      <xdr:colOff>38100</xdr:colOff>
      <xdr:row>58</xdr:row>
      <xdr:rowOff>136275</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99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70460</xdr:rowOff>
    </xdr:from>
    <xdr:to>
      <xdr:col>50</xdr:col>
      <xdr:colOff>114300</xdr:colOff>
      <xdr:row>58</xdr:row>
      <xdr:rowOff>85475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014560"/>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137787</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281505" y="9738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152802</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05205" y="9754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87630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3797300" y="14116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69214</xdr:rowOff>
    </xdr:from>
    <xdr:to>
      <xdr:col>15</xdr:col>
      <xdr:colOff>101600</xdr:colOff>
      <xdr:row>79</xdr:row>
      <xdr:rowOff>170814</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120014</xdr:rowOff>
    </xdr:from>
    <xdr:to>
      <xdr:col>19</xdr:col>
      <xdr:colOff>177800</xdr:colOff>
      <xdr:row>82</xdr:row>
      <xdr:rowOff>57150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2908300" y="1366456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15891</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83883</xdr:rowOff>
    </xdr:from>
    <xdr:to>
      <xdr:col>55</xdr:col>
      <xdr:colOff>50800</xdr:colOff>
      <xdr:row>86</xdr:row>
      <xdr:rowOff>14033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62310</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63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125603</xdr:rowOff>
    </xdr:from>
    <xdr:to>
      <xdr:col>50</xdr:col>
      <xdr:colOff>165100</xdr:colOff>
      <xdr:row>86</xdr:row>
      <xdr:rowOff>55753</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134683</xdr:rowOff>
    </xdr:from>
    <xdr:to>
      <xdr:col>55</xdr:col>
      <xdr:colOff>0</xdr:colOff>
      <xdr:row>86</xdr:row>
      <xdr:rowOff>4953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707933"/>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127279</xdr:rowOff>
    </xdr:from>
    <xdr:to>
      <xdr:col>46</xdr:col>
      <xdr:colOff>38100</xdr:colOff>
      <xdr:row>86</xdr:row>
      <xdr:rowOff>57429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xdr:rowOff>
    </xdr:from>
    <xdr:to>
      <xdr:col>50</xdr:col>
      <xdr:colOff>114300</xdr:colOff>
      <xdr:row>86</xdr:row>
      <xdr:rowOff>6629</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74965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46880</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48556</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7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141333</xdr:rowOff>
    </xdr:from>
    <xdr:to>
      <xdr:col>85</xdr:col>
      <xdr:colOff>177800</xdr:colOff>
      <xdr:row>35</xdr:row>
      <xdr:rowOff>71483</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164210</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582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54973</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60214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20501</xdr:rowOff>
    </xdr:from>
    <xdr:to>
      <xdr:col>76</xdr:col>
      <xdr:colOff>165100</xdr:colOff>
      <xdr:row>35</xdr:row>
      <xdr:rowOff>122101</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35</xdr:row>
      <xdr:rowOff>71301</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60557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E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E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E00-00009C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80010</xdr:rowOff>
    </xdr:from>
    <xdr:to>
      <xdr:col>112</xdr:col>
      <xdr:colOff>38100</xdr:colOff>
      <xdr:row>39</xdr:row>
      <xdr:rowOff>10160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130810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1323300" y="661416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85090</xdr:rowOff>
    </xdr:from>
    <xdr:to>
      <xdr:col>107</xdr:col>
      <xdr:colOff>101600</xdr:colOff>
      <xdr:row>40</xdr:row>
      <xdr:rowOff>15240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0383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130810</xdr:rowOff>
    </xdr:from>
    <xdr:to>
      <xdr:col>111</xdr:col>
      <xdr:colOff>177800</xdr:colOff>
      <xdr:row>39</xdr:row>
      <xdr:rowOff>135890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0434300" y="664591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26687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6367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8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145415</xdr:rowOff>
    </xdr:from>
    <xdr:to>
      <xdr:col>85</xdr:col>
      <xdr:colOff>177800</xdr:colOff>
      <xdr:row>58</xdr:row>
      <xdr:rowOff>75565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168292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80010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99688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59</xdr:row>
      <xdr:rowOff>93345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02411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85446</xdr:rowOff>
    </xdr:from>
    <xdr:to>
      <xdr:col>116</xdr:col>
      <xdr:colOff>114300</xdr:colOff>
      <xdr:row>62</xdr:row>
      <xdr:rowOff>15596</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5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108323</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3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168961</xdr:rowOff>
    </xdr:from>
    <xdr:to>
      <xdr:col>112</xdr:col>
      <xdr:colOff>38100</xdr:colOff>
      <xdr:row>61</xdr:row>
      <xdr:rowOff>99111</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4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48311</xdr:rowOff>
    </xdr:from>
    <xdr:to>
      <xdr:col>116</xdr:col>
      <xdr:colOff>63500</xdr:colOff>
      <xdr:row>61</xdr:row>
      <xdr:rowOff>136246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1323300" y="10506761"/>
          <a:ext cx="8382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150749</xdr:rowOff>
    </xdr:from>
    <xdr:to>
      <xdr:col>107</xdr:col>
      <xdr:colOff>101600</xdr:colOff>
      <xdr:row>64</xdr:row>
      <xdr:rowOff>80899</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48311</xdr:rowOff>
    </xdr:from>
    <xdr:to>
      <xdr:col>111</xdr:col>
      <xdr:colOff>177800</xdr:colOff>
      <xdr:row>64</xdr:row>
      <xdr:rowOff>30099</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506761"/>
          <a:ext cx="889000" cy="4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115638</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2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72026</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103</xdr:row>
      <xdr:rowOff>72934</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5481300" y="17420408"/>
          <a:ext cx="8382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4541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103958</xdr:rowOff>
    </xdr:from>
    <xdr:to>
      <xdr:col>81</xdr:col>
      <xdr:colOff>50800</xdr:colOff>
      <xdr:row>103</xdr:row>
      <xdr:rowOff>72934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4592300" y="1759185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a:extLst>
            <a:ext uri="{FF2B5EF4-FFF2-40B4-BE49-F238E27FC236}">
              <a16:creationId xmlns:a16="http://schemas.microsoft.com/office/drawing/2014/main" id="{00000000-0008-0000-0E00-00004C020000}"/>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589" name="n_1mainValue【公民館】&#10;有形固定資産減価償却率">
          <a:extLst>
            <a:ext uri="{FF2B5EF4-FFF2-40B4-BE49-F238E27FC236}">
              <a16:creationId xmlns:a16="http://schemas.microsoft.com/office/drawing/2014/main" id="{00000000-0008-0000-0E00-00004D020000}"/>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590" name="n_2mainValue【公民館】&#10;有形固定資産減価償却率">
          <a:extLst>
            <a:ext uri="{FF2B5EF4-FFF2-40B4-BE49-F238E27FC236}">
              <a16:creationId xmlns:a16="http://schemas.microsoft.com/office/drawing/2014/main" id="{00000000-0008-0000-0E00-00004E020000}"/>
            </a:ext>
          </a:extLst>
        </xdr:cNvPr>
        <xdr:cNvSpPr txBox="1"/>
      </xdr:nvSpPr>
      <xdr:spPr>
        <a:xfrm>
          <a:off x="14389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00000000-0008-0000-0E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00000000-0008-0000-0E00-000067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00000000-0008-0000-0E00-000069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19" name="【公民館】&#10;一人当たり面積平均値テキスト">
          <a:extLst>
            <a:ext uri="{FF2B5EF4-FFF2-40B4-BE49-F238E27FC236}">
              <a16:creationId xmlns:a16="http://schemas.microsoft.com/office/drawing/2014/main" id="{00000000-0008-0000-0E00-00006B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117602</xdr:rowOff>
    </xdr:from>
    <xdr:to>
      <xdr:col>116</xdr:col>
      <xdr:colOff>114300</xdr:colOff>
      <xdr:row>106</xdr:row>
      <xdr:rowOff>47752</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2110700" y="181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140479</xdr:rowOff>
    </xdr:from>
    <xdr:ext cx="469744" cy="259045"/>
    <xdr:sp macro="" textlink="">
      <xdr:nvSpPr>
        <xdr:cNvPr id="629" name="【公民館】&#10;一人当たり面積該当値テキスト">
          <a:extLst>
            <a:ext uri="{FF2B5EF4-FFF2-40B4-BE49-F238E27FC236}">
              <a16:creationId xmlns:a16="http://schemas.microsoft.com/office/drawing/2014/main" id="{00000000-0008-0000-0E00-000075020000}"/>
            </a:ext>
          </a:extLst>
        </xdr:cNvPr>
        <xdr:cNvSpPr txBox="1"/>
      </xdr:nvSpPr>
      <xdr:spPr>
        <a:xfrm>
          <a:off x="22199600" y="17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142367</xdr:rowOff>
    </xdr:from>
    <xdr:to>
      <xdr:col>112</xdr:col>
      <xdr:colOff>38100</xdr:colOff>
      <xdr:row>106</xdr:row>
      <xdr:rowOff>72517</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1272500" y="181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168402</xdr:rowOff>
    </xdr:from>
    <xdr:to>
      <xdr:col>116</xdr:col>
      <xdr:colOff>63500</xdr:colOff>
      <xdr:row>106</xdr:row>
      <xdr:rowOff>21717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21323300" y="18170652"/>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151892</xdr:rowOff>
    </xdr:from>
    <xdr:to>
      <xdr:col>107</xdr:col>
      <xdr:colOff>101600</xdr:colOff>
      <xdr:row>107</xdr:row>
      <xdr:rowOff>82042</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0383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21717</xdr:rowOff>
    </xdr:from>
    <xdr:to>
      <xdr:col>111</xdr:col>
      <xdr:colOff>177800</xdr:colOff>
      <xdr:row>107</xdr:row>
      <xdr:rowOff>31242</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20434300" y="1819541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a16="http://schemas.microsoft.com/office/drawing/2014/main" id="{00000000-0008-0000-0E00-00007A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a:extLst>
            <a:ext uri="{FF2B5EF4-FFF2-40B4-BE49-F238E27FC236}">
              <a16:creationId xmlns:a16="http://schemas.microsoft.com/office/drawing/2014/main" id="{00000000-0008-0000-0E00-00007B020000}"/>
            </a:ext>
          </a:extLst>
        </xdr:cNvPr>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89044</xdr:rowOff>
    </xdr:from>
    <xdr:ext cx="469744" cy="259045"/>
    <xdr:sp macro="" textlink="">
      <xdr:nvSpPr>
        <xdr:cNvPr id="636" name="n_1mainValue【公民館】&#10;一人当たり面積">
          <a:extLst>
            <a:ext uri="{FF2B5EF4-FFF2-40B4-BE49-F238E27FC236}">
              <a16:creationId xmlns:a16="http://schemas.microsoft.com/office/drawing/2014/main" id="{00000000-0008-0000-0E00-00007C020000}"/>
            </a:ext>
          </a:extLst>
        </xdr:cNvPr>
        <xdr:cNvSpPr txBox="1"/>
      </xdr:nvSpPr>
      <xdr:spPr>
        <a:xfrm>
          <a:off x="21075727" y="179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98569</xdr:rowOff>
    </xdr:from>
    <xdr:ext cx="469744" cy="259045"/>
    <xdr:sp macro="" textlink="">
      <xdr:nvSpPr>
        <xdr:cNvPr id="637" name="n_2mainValue【公民館】&#10;一人当たり面積">
          <a:extLst>
            <a:ext uri="{FF2B5EF4-FFF2-40B4-BE49-F238E27FC236}">
              <a16:creationId xmlns:a16="http://schemas.microsoft.com/office/drawing/2014/main" id="{00000000-0008-0000-0E00-00007D020000}"/>
            </a:ext>
          </a:extLst>
        </xdr:cNvPr>
        <xdr:cNvSpPr txBox="1"/>
      </xdr:nvSpPr>
      <xdr:spPr>
        <a:xfrm>
          <a:off x="20199427" y="181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年度では、ほぼ全ての項目において微増ながら平均値を上回っている。その中でも道路の有形固定資産減価償却率では</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％、保育所の有形固定資産減価償却率では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％、学校施設の有形固定資産減価償却率では</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と高い値を示している。また、橋梁の一人あたり有形固定資産減価償却率では</a:t>
          </a:r>
          <a:r>
            <a:rPr kumimoji="1" lang="en-US" altLang="ja-JP" sz="1300">
              <a:latin typeface="ＭＳ Ｐゴシック" panose="020B0600070205080204" pitchFamily="50" charset="-128"/>
              <a:ea typeface="ＭＳ Ｐゴシック" panose="020B0600070205080204" pitchFamily="50" charset="-128"/>
            </a:rPr>
            <a:t>2,420,997</a:t>
          </a:r>
          <a:r>
            <a:rPr kumimoji="1" lang="ja-JP" altLang="en-US" sz="1300">
              <a:latin typeface="ＭＳ Ｐゴシック" panose="020B0600070205080204" pitchFamily="50" charset="-128"/>
              <a:ea typeface="ＭＳ Ｐゴシック" panose="020B0600070205080204" pitchFamily="50" charset="-128"/>
            </a:rPr>
            <a:t>円高いなど、全国的にみても老朽化と負担の大きいことが分かっている。耐久年数を経過した老朽化の進む施設については、廃止を含めた協議を行い、修繕改修が妥当と判断された場合も十分な検討のもと実施していく。自主財源確保に乏しく、著しい人口増加が見込めないことから、財政負担が大きくなりすぎることのないよう計画的な財政運営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20337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9585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56</xdr:row>
      <xdr:rowOff>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29083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67327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F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F00-00007A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F00-00007C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F00-00007E000000}"/>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F00-000081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F00-000083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132733</xdr:rowOff>
    </xdr:from>
    <xdr:to>
      <xdr:col>55</xdr:col>
      <xdr:colOff>50800</xdr:colOff>
      <xdr:row>64</xdr:row>
      <xdr:rowOff>62883</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10426700" y="109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63481</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F00-00008A000000}"/>
            </a:ext>
          </a:extLst>
        </xdr:cNvPr>
        <xdr:cNvSpPr txBox="1"/>
      </xdr:nvSpPr>
      <xdr:spPr>
        <a:xfrm>
          <a:off x="10515600"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138612</xdr:rowOff>
    </xdr:from>
    <xdr:to>
      <xdr:col>50</xdr:col>
      <xdr:colOff>165100</xdr:colOff>
      <xdr:row>64</xdr:row>
      <xdr:rowOff>68762</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588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12083</xdr:rowOff>
    </xdr:from>
    <xdr:to>
      <xdr:col>55</xdr:col>
      <xdr:colOff>0</xdr:colOff>
      <xdr:row>64</xdr:row>
      <xdr:rowOff>17962</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9639300" y="10984883"/>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72807</xdr:rowOff>
    </xdr:from>
    <xdr:to>
      <xdr:col>46</xdr:col>
      <xdr:colOff>38100</xdr:colOff>
      <xdr:row>65</xdr:row>
      <xdr:rowOff>2957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8699500" y="11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17962</xdr:rowOff>
    </xdr:from>
    <xdr:to>
      <xdr:col>50</xdr:col>
      <xdr:colOff>114300</xdr:colOff>
      <xdr:row>64</xdr:row>
      <xdr:rowOff>123607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8750300" y="10990762"/>
          <a:ext cx="889000" cy="1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59889</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F00-00008F000000}"/>
            </a:ext>
          </a:extLst>
        </xdr:cNvPr>
        <xdr:cNvSpPr txBox="1"/>
      </xdr:nvSpPr>
      <xdr:spPr>
        <a:xfrm>
          <a:off x="93917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165534</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F00-000090000000}"/>
            </a:ext>
          </a:extLst>
        </xdr:cNvPr>
        <xdr:cNvSpPr txBox="1"/>
      </xdr:nvSpPr>
      <xdr:spPr>
        <a:xfrm>
          <a:off x="8515427" y="111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F00-0000B200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F00-0000B4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96356</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162016</xdr:rowOff>
    </xdr:from>
    <xdr:to>
      <xdr:col>20</xdr:col>
      <xdr:colOff>38100</xdr:colOff>
      <xdr:row>83</xdr:row>
      <xdr:rowOff>92166</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41366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422762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162016</xdr:rowOff>
    </xdr:from>
    <xdr:to>
      <xdr:col>15</xdr:col>
      <xdr:colOff>101600</xdr:colOff>
      <xdr:row>83</xdr:row>
      <xdr:rowOff>92166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41366</xdr:rowOff>
    </xdr:from>
    <xdr:to>
      <xdr:col>19</xdr:col>
      <xdr:colOff>177800</xdr:colOff>
      <xdr:row>83</xdr:row>
      <xdr:rowOff>41366</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4271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83293</xdr:rowOff>
    </xdr:from>
    <xdr:ext cx="405111" cy="259045"/>
    <xdr:sp macro="" textlink="">
      <xdr:nvSpPr>
        <xdr:cNvPr id="192" name="n_1mainValue【福祉施設】&#10;有形固定資産減価償却率">
          <a:extLst>
            <a:ext uri="{FF2B5EF4-FFF2-40B4-BE49-F238E27FC236}">
              <a16:creationId xmlns:a16="http://schemas.microsoft.com/office/drawing/2014/main" id="{00000000-0008-0000-0F00-0000C0000000}"/>
            </a:ext>
          </a:extLst>
        </xdr:cNvPr>
        <xdr:cNvSpPr txBox="1"/>
      </xdr:nvSpPr>
      <xdr:spPr>
        <a:xfrm>
          <a:off x="3582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83293</xdr:rowOff>
    </xdr:from>
    <xdr:ext cx="405111" cy="259045"/>
    <xdr:sp macro="" textlink="">
      <xdr:nvSpPr>
        <xdr:cNvPr id="193" name="n_2mainValue【福祉施設】&#10;有形固定資産減価償却率">
          <a:extLst>
            <a:ext uri="{FF2B5EF4-FFF2-40B4-BE49-F238E27FC236}">
              <a16:creationId xmlns:a16="http://schemas.microsoft.com/office/drawing/2014/main" id="{00000000-0008-0000-0F00-0000C1000000}"/>
            </a:ext>
          </a:extLst>
        </xdr:cNvPr>
        <xdr:cNvSpPr txBox="1"/>
      </xdr:nvSpPr>
      <xdr:spPr>
        <a:xfrm>
          <a:off x="2705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00000000-0008-0000-0F00-0000DA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00000000-0008-0000-0F00-0000DC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a:extLst>
            <a:ext uri="{FF2B5EF4-FFF2-40B4-BE49-F238E27FC236}">
              <a16:creationId xmlns:a16="http://schemas.microsoft.com/office/drawing/2014/main" id="{00000000-0008-0000-0F00-0000DE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a:extLst>
            <a:ext uri="{FF2B5EF4-FFF2-40B4-BE49-F238E27FC236}">
              <a16:creationId xmlns:a16="http://schemas.microsoft.com/office/drawing/2014/main" id="{00000000-0008-0000-0F00-0000E1000000}"/>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a:extLst>
            <a:ext uri="{FF2B5EF4-FFF2-40B4-BE49-F238E27FC236}">
              <a16:creationId xmlns:a16="http://schemas.microsoft.com/office/drawing/2014/main" id="{00000000-0008-0000-0F00-0000E3000000}"/>
            </a:ext>
          </a:extLst>
        </xdr:cNvPr>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10540</xdr:rowOff>
    </xdr:from>
    <xdr:to>
      <xdr:col>55</xdr:col>
      <xdr:colOff>50800</xdr:colOff>
      <xdr:row>84</xdr:row>
      <xdr:rowOff>112140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33417</xdr:rowOff>
    </xdr:from>
    <xdr:ext cx="469744" cy="259045"/>
    <xdr:sp macro="" textlink="">
      <xdr:nvSpPr>
        <xdr:cNvPr id="234" name="【福祉施設】&#10;一人当たり面積該当値テキスト">
          <a:extLst>
            <a:ext uri="{FF2B5EF4-FFF2-40B4-BE49-F238E27FC236}">
              <a16:creationId xmlns:a16="http://schemas.microsoft.com/office/drawing/2014/main" id="{00000000-0008-0000-0F00-0000EA000000}"/>
            </a:ext>
          </a:extLst>
        </xdr:cNvPr>
        <xdr:cNvSpPr txBox="1"/>
      </xdr:nvSpPr>
      <xdr:spPr>
        <a:xfrm>
          <a:off x="10515600"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30353</xdr:rowOff>
    </xdr:from>
    <xdr:to>
      <xdr:col>50</xdr:col>
      <xdr:colOff>165100</xdr:colOff>
      <xdr:row>84</xdr:row>
      <xdr:rowOff>131953</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4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61340</xdr:rowOff>
    </xdr:from>
    <xdr:to>
      <xdr:col>55</xdr:col>
      <xdr:colOff>0</xdr:colOff>
      <xdr:row>84</xdr:row>
      <xdr:rowOff>81153</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4463140"/>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81153</xdr:rowOff>
    </xdr:from>
    <xdr:to>
      <xdr:col>50</xdr:col>
      <xdr:colOff>114300</xdr:colOff>
      <xdr:row>84</xdr:row>
      <xdr:rowOff>86106</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44829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148480</xdr:rowOff>
    </xdr:from>
    <xdr:ext cx="469744" cy="259045"/>
    <xdr:sp macro="" textlink="">
      <xdr:nvSpPr>
        <xdr:cNvPr id="239" name="n_1mainValue【福祉施設】&#10;一人当たり面積">
          <a:extLst>
            <a:ext uri="{FF2B5EF4-FFF2-40B4-BE49-F238E27FC236}">
              <a16:creationId xmlns:a16="http://schemas.microsoft.com/office/drawing/2014/main" id="{00000000-0008-0000-0F00-0000EF000000}"/>
            </a:ext>
          </a:extLst>
        </xdr:cNvPr>
        <xdr:cNvSpPr txBox="1"/>
      </xdr:nvSpPr>
      <xdr:spPr>
        <a:xfrm>
          <a:off x="9391727" y="1420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40" name="n_2mainValue【福祉施設】&#10;一人当たり面積">
          <a:extLst>
            <a:ext uri="{FF2B5EF4-FFF2-40B4-BE49-F238E27FC236}">
              <a16:creationId xmlns:a16="http://schemas.microsoft.com/office/drawing/2014/main" id="{00000000-0008-0000-0F00-0000F0000000}"/>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a:extLst>
            <a:ext uri="{FF2B5EF4-FFF2-40B4-BE49-F238E27FC236}">
              <a16:creationId xmlns:a16="http://schemas.microsoft.com/office/drawing/2014/main" id="{00000000-0008-0000-0F00-00002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9" name="【保健センター・保健所】&#10;有形固定資産減価償却率最小値テキスト">
          <a:extLst>
            <a:ext uri="{FF2B5EF4-FFF2-40B4-BE49-F238E27FC236}">
              <a16:creationId xmlns:a16="http://schemas.microsoft.com/office/drawing/2014/main" id="{00000000-0008-0000-0F00-00002B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01" name="【保健センター・保健所】&#10;有形固定資産減価償却率最大値テキスト">
          <a:extLst>
            <a:ext uri="{FF2B5EF4-FFF2-40B4-BE49-F238E27FC236}">
              <a16:creationId xmlns:a16="http://schemas.microsoft.com/office/drawing/2014/main" id="{00000000-0008-0000-0F00-00002D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03" name="【保健センター・保健所】&#10;有形固定資産減価償却率平均値テキスト">
          <a:extLst>
            <a:ext uri="{FF2B5EF4-FFF2-40B4-BE49-F238E27FC236}">
              <a16:creationId xmlns:a16="http://schemas.microsoft.com/office/drawing/2014/main" id="{00000000-0008-0000-0F00-00002F01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06" name="n_1aveValue【保健センター・保健所】&#10;有形固定資産減価償却率">
          <a:extLst>
            <a:ext uri="{FF2B5EF4-FFF2-40B4-BE49-F238E27FC236}">
              <a16:creationId xmlns:a16="http://schemas.microsoft.com/office/drawing/2014/main" id="{00000000-0008-0000-0F00-000032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08" name="n_2aveValue【保健センター・保健所】&#10;有形固定資産減価償却率">
          <a:extLst>
            <a:ext uri="{FF2B5EF4-FFF2-40B4-BE49-F238E27FC236}">
              <a16:creationId xmlns:a16="http://schemas.microsoft.com/office/drawing/2014/main" id="{00000000-0008-0000-0F00-000034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25944</xdr:rowOff>
    </xdr:from>
    <xdr:to>
      <xdr:col>85</xdr:col>
      <xdr:colOff>177800</xdr:colOff>
      <xdr:row>60</xdr:row>
      <xdr:rowOff>127544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6268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4371</xdr:rowOff>
    </xdr:from>
    <xdr:ext cx="405111" cy="259045"/>
    <xdr:sp macro="" textlink="">
      <xdr:nvSpPr>
        <xdr:cNvPr id="315" name="【保健センター・保健所】&#10;有形固定資産減価償却率該当値テキスト">
          <a:extLst>
            <a:ext uri="{FF2B5EF4-FFF2-40B4-BE49-F238E27FC236}">
              <a16:creationId xmlns:a16="http://schemas.microsoft.com/office/drawing/2014/main" id="{00000000-0008-0000-0F00-00003B010000}"/>
            </a:ext>
          </a:extLst>
        </xdr:cNvPr>
        <xdr:cNvSpPr txBox="1"/>
      </xdr:nvSpPr>
      <xdr:spPr>
        <a:xfrm>
          <a:off x="16357600"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117566</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5481300" y="103637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27759</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4592300" y="1040456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159493</xdr:rowOff>
    </xdr:from>
    <xdr:ext cx="405111" cy="259045"/>
    <xdr:sp macro="" textlink="">
      <xdr:nvSpPr>
        <xdr:cNvPr id="320" name="n_1mainValue【保健センター・保健所】&#10;有形固定資産減価償却率">
          <a:extLst>
            <a:ext uri="{FF2B5EF4-FFF2-40B4-BE49-F238E27FC236}">
              <a16:creationId xmlns:a16="http://schemas.microsoft.com/office/drawing/2014/main" id="{00000000-0008-0000-0F00-000040010000}"/>
            </a:ext>
          </a:extLst>
        </xdr:cNvPr>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321" name="n_2mainValue【保健センター・保健所】&#10;有形固定資産減価償却率">
          <a:extLst>
            <a:ext uri="{FF2B5EF4-FFF2-40B4-BE49-F238E27FC236}">
              <a16:creationId xmlns:a16="http://schemas.microsoft.com/office/drawing/2014/main" id="{00000000-0008-0000-0F00-000041010000}"/>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4" name="【保健センター・保健所】&#10;一人当たり面積グラフ枠">
          <a:extLst>
            <a:ext uri="{FF2B5EF4-FFF2-40B4-BE49-F238E27FC236}">
              <a16:creationId xmlns:a16="http://schemas.microsoft.com/office/drawing/2014/main" id="{00000000-0008-0000-0F00-00005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6" name="【保健センター・保健所】&#10;一人当たり面積最小値テキスト">
          <a:extLst>
            <a:ext uri="{FF2B5EF4-FFF2-40B4-BE49-F238E27FC236}">
              <a16:creationId xmlns:a16="http://schemas.microsoft.com/office/drawing/2014/main" id="{00000000-0008-0000-0F00-00005A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8" name="【保健センター・保健所】&#10;一人当たり面積最大値テキスト">
          <a:extLst>
            <a:ext uri="{FF2B5EF4-FFF2-40B4-BE49-F238E27FC236}">
              <a16:creationId xmlns:a16="http://schemas.microsoft.com/office/drawing/2014/main" id="{00000000-0008-0000-0F00-00005C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50" name="【保健センター・保健所】&#10;一人当たり面積平均値テキスト">
          <a:extLst>
            <a:ext uri="{FF2B5EF4-FFF2-40B4-BE49-F238E27FC236}">
              <a16:creationId xmlns:a16="http://schemas.microsoft.com/office/drawing/2014/main" id="{00000000-0008-0000-0F00-00005E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53" name="n_1aveValue【保健センター・保健所】&#10;一人当たり面積">
          <a:extLst>
            <a:ext uri="{FF2B5EF4-FFF2-40B4-BE49-F238E27FC236}">
              <a16:creationId xmlns:a16="http://schemas.microsoft.com/office/drawing/2014/main" id="{00000000-0008-0000-0F00-000061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55" name="n_2aveValue【保健センター・保健所】&#10;一人当たり面積">
          <a:extLst>
            <a:ext uri="{FF2B5EF4-FFF2-40B4-BE49-F238E27FC236}">
              <a16:creationId xmlns:a16="http://schemas.microsoft.com/office/drawing/2014/main" id="{00000000-0008-0000-0F00-000063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100838</xdr:rowOff>
    </xdr:from>
    <xdr:to>
      <xdr:col>116</xdr:col>
      <xdr:colOff>114300</xdr:colOff>
      <xdr:row>61</xdr:row>
      <xdr:rowOff>30988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221107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123715</xdr:rowOff>
    </xdr:from>
    <xdr:ext cx="469744" cy="259045"/>
    <xdr:sp macro="" textlink="">
      <xdr:nvSpPr>
        <xdr:cNvPr id="362" name="【保健センター・保健所】&#10;一人当たり面積該当値テキスト">
          <a:extLst>
            <a:ext uri="{FF2B5EF4-FFF2-40B4-BE49-F238E27FC236}">
              <a16:creationId xmlns:a16="http://schemas.microsoft.com/office/drawing/2014/main" id="{00000000-0008-0000-0F00-00006A010000}"/>
            </a:ext>
          </a:extLst>
        </xdr:cNvPr>
        <xdr:cNvSpPr txBox="1"/>
      </xdr:nvSpPr>
      <xdr:spPr>
        <a:xfrm>
          <a:off x="22199600" y="102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131318</xdr:rowOff>
    </xdr:from>
    <xdr:to>
      <xdr:col>112</xdr:col>
      <xdr:colOff>38100</xdr:colOff>
      <xdr:row>61</xdr:row>
      <xdr:rowOff>61468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21272500" y="104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151638</xdr:rowOff>
    </xdr:from>
    <xdr:to>
      <xdr:col>116</xdr:col>
      <xdr:colOff>63500</xdr:colOff>
      <xdr:row>61</xdr:row>
      <xdr:rowOff>10668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21323300" y="1043863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49784</xdr:rowOff>
    </xdr:from>
    <xdr:to>
      <xdr:col>107</xdr:col>
      <xdr:colOff>101600</xdr:colOff>
      <xdr:row>63</xdr:row>
      <xdr:rowOff>151384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xdr:rowOff>
    </xdr:from>
    <xdr:to>
      <xdr:col>111</xdr:col>
      <xdr:colOff>177800</xdr:colOff>
      <xdr:row>63</xdr:row>
      <xdr:rowOff>100584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20434300" y="1046911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77995</xdr:rowOff>
    </xdr:from>
    <xdr:ext cx="469744" cy="259045"/>
    <xdr:sp macro="" textlink="">
      <xdr:nvSpPr>
        <xdr:cNvPr id="367" name="n_1mainValue【保健センター・保健所】&#10;一人当たり面積">
          <a:extLst>
            <a:ext uri="{FF2B5EF4-FFF2-40B4-BE49-F238E27FC236}">
              <a16:creationId xmlns:a16="http://schemas.microsoft.com/office/drawing/2014/main" id="{00000000-0008-0000-0F00-00006F010000}"/>
            </a:ext>
          </a:extLst>
        </xdr:cNvPr>
        <xdr:cNvSpPr txBox="1"/>
      </xdr:nvSpPr>
      <xdr:spPr>
        <a:xfrm>
          <a:off x="21075727" y="101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368" name="n_2mainValue【保健センター・保健所】&#10;一人当たり面積">
          <a:extLst>
            <a:ext uri="{FF2B5EF4-FFF2-40B4-BE49-F238E27FC236}">
              <a16:creationId xmlns:a16="http://schemas.microsoft.com/office/drawing/2014/main" id="{00000000-0008-0000-0F00-000070010000}"/>
            </a:ext>
          </a:extLst>
        </xdr:cNvPr>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3" name="【消防施設】&#10;有形固定資産減価償却率グラフ枠">
          <a:extLst>
            <a:ext uri="{FF2B5EF4-FFF2-40B4-BE49-F238E27FC236}">
              <a16:creationId xmlns:a16="http://schemas.microsoft.com/office/drawing/2014/main" id="{00000000-0008-0000-0F00-00008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95" name="【消防施設】&#10;有形固定資産減価償却率最小値テキスト">
          <a:extLst>
            <a:ext uri="{FF2B5EF4-FFF2-40B4-BE49-F238E27FC236}">
              <a16:creationId xmlns:a16="http://schemas.microsoft.com/office/drawing/2014/main" id="{00000000-0008-0000-0F00-00008B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7" name="【消防施設】&#10;有形固定資産減価償却率最大値テキスト">
          <a:extLst>
            <a:ext uri="{FF2B5EF4-FFF2-40B4-BE49-F238E27FC236}">
              <a16:creationId xmlns:a16="http://schemas.microsoft.com/office/drawing/2014/main" id="{00000000-0008-0000-0F00-00008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99" name="【消防施設】&#10;有形固定資産減価償却率平均値テキスト">
          <a:extLst>
            <a:ext uri="{FF2B5EF4-FFF2-40B4-BE49-F238E27FC236}">
              <a16:creationId xmlns:a16="http://schemas.microsoft.com/office/drawing/2014/main" id="{00000000-0008-0000-0F00-00008F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02" name="n_1aveValue【消防施設】&#10;有形固定資産減価償却率">
          <a:extLst>
            <a:ext uri="{FF2B5EF4-FFF2-40B4-BE49-F238E27FC236}">
              <a16:creationId xmlns:a16="http://schemas.microsoft.com/office/drawing/2014/main" id="{00000000-0008-0000-0F00-000092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04" name="n_2aveValue【消防施設】&#10;有形固定資産減価償却率">
          <a:extLst>
            <a:ext uri="{FF2B5EF4-FFF2-40B4-BE49-F238E27FC236}">
              <a16:creationId xmlns:a16="http://schemas.microsoft.com/office/drawing/2014/main" id="{00000000-0008-0000-0F00-000094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411" name="【消防施設】&#10;有形固定資産減価償却率該当値テキスト">
          <a:extLst>
            <a:ext uri="{FF2B5EF4-FFF2-40B4-BE49-F238E27FC236}">
              <a16:creationId xmlns:a16="http://schemas.microsoft.com/office/drawing/2014/main" id="{00000000-0008-0000-0F00-00009B010000}"/>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3629</xdr:rowOff>
    </xdr:from>
    <xdr:to>
      <xdr:col>81</xdr:col>
      <xdr:colOff>101600</xdr:colOff>
      <xdr:row>81</xdr:row>
      <xdr:rowOff>105229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5430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54429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5481300" y="1389615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54429</xdr:rowOff>
    </xdr:from>
    <xdr:to>
      <xdr:col>81</xdr:col>
      <xdr:colOff>50800</xdr:colOff>
      <xdr:row>81</xdr:row>
      <xdr:rowOff>78921</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4592300" y="139418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96356</xdr:rowOff>
    </xdr:from>
    <xdr:ext cx="405111" cy="259045"/>
    <xdr:sp macro="" textlink="">
      <xdr:nvSpPr>
        <xdr:cNvPr id="416" name="n_1mainValue【消防施設】&#10;有形固定資産減価償却率">
          <a:extLst>
            <a:ext uri="{FF2B5EF4-FFF2-40B4-BE49-F238E27FC236}">
              <a16:creationId xmlns:a16="http://schemas.microsoft.com/office/drawing/2014/main" id="{00000000-0008-0000-0F00-0000A0010000}"/>
            </a:ext>
          </a:extLst>
        </xdr:cNvPr>
        <xdr:cNvSpPr txBox="1"/>
      </xdr:nvSpPr>
      <xdr:spPr>
        <a:xfrm>
          <a:off x="152660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120848</xdr:rowOff>
    </xdr:from>
    <xdr:ext cx="405111" cy="259045"/>
    <xdr:sp macro="" textlink="">
      <xdr:nvSpPr>
        <xdr:cNvPr id="417" name="n_2mainValue【消防施設】&#10;有形固定資産減価償却率">
          <a:extLst>
            <a:ext uri="{FF2B5EF4-FFF2-40B4-BE49-F238E27FC236}">
              <a16:creationId xmlns:a16="http://schemas.microsoft.com/office/drawing/2014/main" id="{00000000-0008-0000-0F00-0000A1010000}"/>
            </a:ext>
          </a:extLst>
        </xdr:cNvPr>
        <xdr:cNvSpPr txBox="1"/>
      </xdr:nvSpPr>
      <xdr:spPr>
        <a:xfrm>
          <a:off x="143897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0" name="【消防施設】&#10;一人当たり面積グラフ枠">
          <a:extLst>
            <a:ext uri="{FF2B5EF4-FFF2-40B4-BE49-F238E27FC236}">
              <a16:creationId xmlns:a16="http://schemas.microsoft.com/office/drawing/2014/main" id="{00000000-0008-0000-0F00-0000B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42" name="【消防施設】&#10;一人当たり面積最小値テキスト">
          <a:extLst>
            <a:ext uri="{FF2B5EF4-FFF2-40B4-BE49-F238E27FC236}">
              <a16:creationId xmlns:a16="http://schemas.microsoft.com/office/drawing/2014/main" id="{00000000-0008-0000-0F00-0000BA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44" name="【消防施設】&#10;一人当たり面積最大値テキスト">
          <a:extLst>
            <a:ext uri="{FF2B5EF4-FFF2-40B4-BE49-F238E27FC236}">
              <a16:creationId xmlns:a16="http://schemas.microsoft.com/office/drawing/2014/main" id="{00000000-0008-0000-0F00-0000BC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46" name="【消防施設】&#10;一人当たり面積平均値テキスト">
          <a:extLst>
            <a:ext uri="{FF2B5EF4-FFF2-40B4-BE49-F238E27FC236}">
              <a16:creationId xmlns:a16="http://schemas.microsoft.com/office/drawing/2014/main" id="{00000000-0008-0000-0F00-0000BE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49" name="n_1aveValue【消防施設】&#10;一人当たり面積">
          <a:extLst>
            <a:ext uri="{FF2B5EF4-FFF2-40B4-BE49-F238E27FC236}">
              <a16:creationId xmlns:a16="http://schemas.microsoft.com/office/drawing/2014/main" id="{00000000-0008-0000-0F00-0000C1010000}"/>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51" name="n_2aveValue【消防施設】&#10;一人当たり面積">
          <a:extLst>
            <a:ext uri="{FF2B5EF4-FFF2-40B4-BE49-F238E27FC236}">
              <a16:creationId xmlns:a16="http://schemas.microsoft.com/office/drawing/2014/main" id="{00000000-0008-0000-0F00-0000C3010000}"/>
            </a:ext>
          </a:extLst>
        </xdr:cNvPr>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85614</xdr:rowOff>
    </xdr:from>
    <xdr:ext cx="469744" cy="259045"/>
    <xdr:sp macro="" textlink="">
      <xdr:nvSpPr>
        <xdr:cNvPr id="458" name="【消防施設】&#10;一人当たり面積該当値テキスト">
          <a:extLst>
            <a:ext uri="{FF2B5EF4-FFF2-40B4-BE49-F238E27FC236}">
              <a16:creationId xmlns:a16="http://schemas.microsoft.com/office/drawing/2014/main" id="{00000000-0008-0000-0F00-0000CA010000}"/>
            </a:ext>
          </a:extLst>
        </xdr:cNvPr>
        <xdr:cNvSpPr txBox="1"/>
      </xdr:nvSpPr>
      <xdr:spPr>
        <a:xfrm>
          <a:off x="22199600" y="144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71501</xdr:rowOff>
    </xdr:from>
    <xdr:to>
      <xdr:col>112</xdr:col>
      <xdr:colOff>38100</xdr:colOff>
      <xdr:row>86</xdr:row>
      <xdr:rowOff>1651</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1272500" y="14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122301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1323300" y="14686787"/>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73406</xdr:rowOff>
    </xdr:from>
    <xdr:to>
      <xdr:col>107</xdr:col>
      <xdr:colOff>101600</xdr:colOff>
      <xdr:row>86</xdr:row>
      <xdr:rowOff>3556</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20383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122301</xdr:rowOff>
    </xdr:from>
    <xdr:to>
      <xdr:col>111</xdr:col>
      <xdr:colOff>177800</xdr:colOff>
      <xdr:row>85</xdr:row>
      <xdr:rowOff>124206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0434300" y="1469555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18178</xdr:rowOff>
    </xdr:from>
    <xdr:ext cx="469744" cy="259045"/>
    <xdr:sp macro="" textlink="">
      <xdr:nvSpPr>
        <xdr:cNvPr id="463" name="n_1mainValue【消防施設】&#10;一人当たり面積">
          <a:extLst>
            <a:ext uri="{FF2B5EF4-FFF2-40B4-BE49-F238E27FC236}">
              <a16:creationId xmlns:a16="http://schemas.microsoft.com/office/drawing/2014/main" id="{00000000-0008-0000-0F00-0000CF010000}"/>
            </a:ext>
          </a:extLst>
        </xdr:cNvPr>
        <xdr:cNvSpPr txBox="1"/>
      </xdr:nvSpPr>
      <xdr:spPr>
        <a:xfrm>
          <a:off x="21075727" y="1441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20083</xdr:rowOff>
    </xdr:from>
    <xdr:ext cx="469744" cy="259045"/>
    <xdr:sp macro="" textlink="">
      <xdr:nvSpPr>
        <xdr:cNvPr id="464" name="n_2mainValue【消防施設】&#10;一人当たり面積">
          <a:extLst>
            <a:ext uri="{FF2B5EF4-FFF2-40B4-BE49-F238E27FC236}">
              <a16:creationId xmlns:a16="http://schemas.microsoft.com/office/drawing/2014/main" id="{00000000-0008-0000-0F00-0000D0010000}"/>
            </a:ext>
          </a:extLst>
        </xdr:cNvPr>
        <xdr:cNvSpPr txBox="1"/>
      </xdr:nvSpPr>
      <xdr:spPr>
        <a:xfrm>
          <a:off x="20199427" y="1442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id="{00000000-0008-0000-0F00-0000E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91" name="【庁舎】&#10;有形固定資産減価償却率最小値テキスト">
          <a:extLst>
            <a:ext uri="{FF2B5EF4-FFF2-40B4-BE49-F238E27FC236}">
              <a16:creationId xmlns:a16="http://schemas.microsoft.com/office/drawing/2014/main" id="{00000000-0008-0000-0F00-0000EB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3" name="【庁舎】&#10;有形固定資産減価償却率最大値テキスト">
          <a:extLst>
            <a:ext uri="{FF2B5EF4-FFF2-40B4-BE49-F238E27FC236}">
              <a16:creationId xmlns:a16="http://schemas.microsoft.com/office/drawing/2014/main" id="{00000000-0008-0000-0F00-0000ED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95" name="【庁舎】&#10;有形固定資産減価償却率平均値テキスト">
          <a:extLst>
            <a:ext uri="{FF2B5EF4-FFF2-40B4-BE49-F238E27FC236}">
              <a16:creationId xmlns:a16="http://schemas.microsoft.com/office/drawing/2014/main" id="{00000000-0008-0000-0F00-0000EF01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98" name="n_1aveValue【庁舎】&#10;有形固定資産減価償却率">
          <a:extLst>
            <a:ext uri="{FF2B5EF4-FFF2-40B4-BE49-F238E27FC236}">
              <a16:creationId xmlns:a16="http://schemas.microsoft.com/office/drawing/2014/main" id="{00000000-0008-0000-0F00-0000F2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00" name="n_2aveValue【庁舎】&#10;有形固定資産減価償却率">
          <a:extLst>
            <a:ext uri="{FF2B5EF4-FFF2-40B4-BE49-F238E27FC236}">
              <a16:creationId xmlns:a16="http://schemas.microsoft.com/office/drawing/2014/main" id="{00000000-0008-0000-0F00-0000F401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113574</xdr:rowOff>
    </xdr:from>
    <xdr:to>
      <xdr:col>85</xdr:col>
      <xdr:colOff>177800</xdr:colOff>
      <xdr:row>103</xdr:row>
      <xdr:rowOff>43724</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62687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136451</xdr:rowOff>
    </xdr:from>
    <xdr:ext cx="405111" cy="259045"/>
    <xdr:sp macro="" textlink="">
      <xdr:nvSpPr>
        <xdr:cNvPr id="507" name="【庁舎】&#10;有形固定資産減価償却率該当値テキスト">
          <a:extLst>
            <a:ext uri="{FF2B5EF4-FFF2-40B4-BE49-F238E27FC236}">
              <a16:creationId xmlns:a16="http://schemas.microsoft.com/office/drawing/2014/main" id="{00000000-0008-0000-0F00-0000FB010000}"/>
            </a:ext>
          </a:extLst>
        </xdr:cNvPr>
        <xdr:cNvSpPr txBox="1"/>
      </xdr:nvSpPr>
      <xdr:spPr>
        <a:xfrm>
          <a:off x="16357600" y="1745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164374</xdr:rowOff>
    </xdr:from>
    <xdr:to>
      <xdr:col>85</xdr:col>
      <xdr:colOff>127000</xdr:colOff>
      <xdr:row>103</xdr:row>
      <xdr:rowOff>27214</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5481300" y="176522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103</xdr:row>
      <xdr:rowOff>27214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4592300" y="17333868"/>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94541</xdr:rowOff>
    </xdr:from>
    <xdr:ext cx="405111" cy="259045"/>
    <xdr:sp macro="" textlink="">
      <xdr:nvSpPr>
        <xdr:cNvPr id="512" name="n_1mainValue【庁舎】&#10;有形固定資産減価償却率">
          <a:extLst>
            <a:ext uri="{FF2B5EF4-FFF2-40B4-BE49-F238E27FC236}">
              <a16:creationId xmlns:a16="http://schemas.microsoft.com/office/drawing/2014/main" id="{00000000-0008-0000-0F00-000000020000}"/>
            </a:ext>
          </a:extLst>
        </xdr:cNvPr>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513" name="n_2mainValue【庁舎】&#10;有形固定資産減価償却率">
          <a:extLst>
            <a:ext uri="{FF2B5EF4-FFF2-40B4-BE49-F238E27FC236}">
              <a16:creationId xmlns:a16="http://schemas.microsoft.com/office/drawing/2014/main" id="{00000000-0008-0000-0F00-000001020000}"/>
            </a:ext>
          </a:extLst>
        </xdr:cNvPr>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庁舎】&#10;一人当たり面積グラフ枠">
          <a:extLst>
            <a:ext uri="{FF2B5EF4-FFF2-40B4-BE49-F238E27FC236}">
              <a16:creationId xmlns:a16="http://schemas.microsoft.com/office/drawing/2014/main" id="{00000000-0008-0000-0F00-00001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149733</xdr:rowOff>
    </xdr:from>
    <xdr:to>
      <xdr:col>116</xdr:col>
      <xdr:colOff>62864</xdr:colOff>
      <xdr:row>108</xdr:row>
      <xdr:rowOff>95441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17466183"/>
          <a:ext cx="0" cy="114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99268</xdr:rowOff>
    </xdr:from>
    <xdr:ext cx="469744" cy="259045"/>
    <xdr:sp macro="" textlink="">
      <xdr:nvSpPr>
        <xdr:cNvPr id="538" name="【庁舎】&#10;一人当たり面積最小値テキスト">
          <a:extLst>
            <a:ext uri="{FF2B5EF4-FFF2-40B4-BE49-F238E27FC236}">
              <a16:creationId xmlns:a16="http://schemas.microsoft.com/office/drawing/2014/main" id="{00000000-0008-0000-0F00-00001A020000}"/>
            </a:ext>
          </a:extLst>
        </xdr:cNvPr>
        <xdr:cNvSpPr txBox="1"/>
      </xdr:nvSpPr>
      <xdr:spPr>
        <a:xfrm>
          <a:off x="22199600" y="1861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95441</xdr:rowOff>
    </xdr:from>
    <xdr:to>
      <xdr:col>116</xdr:col>
      <xdr:colOff>152400</xdr:colOff>
      <xdr:row>108</xdr:row>
      <xdr:rowOff>95441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861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96410</xdr:rowOff>
    </xdr:from>
    <xdr:ext cx="469744" cy="259045"/>
    <xdr:sp macro="" textlink="">
      <xdr:nvSpPr>
        <xdr:cNvPr id="540" name="【庁舎】&#10;一人当たり面積最大値テキスト">
          <a:extLst>
            <a:ext uri="{FF2B5EF4-FFF2-40B4-BE49-F238E27FC236}">
              <a16:creationId xmlns:a16="http://schemas.microsoft.com/office/drawing/2014/main" id="{00000000-0008-0000-0F00-00001C020000}"/>
            </a:ext>
          </a:extLst>
        </xdr:cNvPr>
        <xdr:cNvSpPr txBox="1"/>
      </xdr:nvSpPr>
      <xdr:spPr>
        <a:xfrm>
          <a:off x="22199600" y="1724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149733</xdr:rowOff>
    </xdr:from>
    <xdr:to>
      <xdr:col>116</xdr:col>
      <xdr:colOff>152400</xdr:colOff>
      <xdr:row>101</xdr:row>
      <xdr:rowOff>149733</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1746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77931</xdr:rowOff>
    </xdr:from>
    <xdr:ext cx="469744" cy="259045"/>
    <xdr:sp macro="" textlink="">
      <xdr:nvSpPr>
        <xdr:cNvPr id="542" name="【庁舎】&#10;一人当たり面積平均値テキスト">
          <a:extLst>
            <a:ext uri="{FF2B5EF4-FFF2-40B4-BE49-F238E27FC236}">
              <a16:creationId xmlns:a16="http://schemas.microsoft.com/office/drawing/2014/main" id="{00000000-0008-0000-0F00-00001E020000}"/>
            </a:ext>
          </a:extLst>
        </xdr:cNvPr>
        <xdr:cNvSpPr txBox="1"/>
      </xdr:nvSpPr>
      <xdr:spPr>
        <a:xfrm>
          <a:off x="22199600" y="18423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99504</xdr:rowOff>
    </xdr:from>
    <xdr:to>
      <xdr:col>116</xdr:col>
      <xdr:colOff>114300</xdr:colOff>
      <xdr:row>108</xdr:row>
      <xdr:rowOff>29654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1844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104457</xdr:rowOff>
    </xdr:from>
    <xdr:to>
      <xdr:col>112</xdr:col>
      <xdr:colOff>38100</xdr:colOff>
      <xdr:row>108</xdr:row>
      <xdr:rowOff>34607</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1844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25734</xdr:rowOff>
    </xdr:from>
    <xdr:ext cx="469744" cy="259045"/>
    <xdr:sp macro="" textlink="">
      <xdr:nvSpPr>
        <xdr:cNvPr id="545" name="n_1aveValue【庁舎】&#10;一人当たり面積">
          <a:extLst>
            <a:ext uri="{FF2B5EF4-FFF2-40B4-BE49-F238E27FC236}">
              <a16:creationId xmlns:a16="http://schemas.microsoft.com/office/drawing/2014/main" id="{00000000-0008-0000-0F00-000021020000}"/>
            </a:ext>
          </a:extLst>
        </xdr:cNvPr>
        <xdr:cNvSpPr txBox="1"/>
      </xdr:nvSpPr>
      <xdr:spPr>
        <a:xfrm>
          <a:off x="21075727" y="185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115888</xdr:rowOff>
    </xdr:from>
    <xdr:to>
      <xdr:col>107</xdr:col>
      <xdr:colOff>101600</xdr:colOff>
      <xdr:row>108</xdr:row>
      <xdr:rowOff>46038</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0383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37165</xdr:rowOff>
    </xdr:from>
    <xdr:ext cx="469744" cy="259045"/>
    <xdr:sp macro="" textlink="">
      <xdr:nvSpPr>
        <xdr:cNvPr id="547" name="n_2aveValue【庁舎】&#10;一人当たり面積">
          <a:extLst>
            <a:ext uri="{FF2B5EF4-FFF2-40B4-BE49-F238E27FC236}">
              <a16:creationId xmlns:a16="http://schemas.microsoft.com/office/drawing/2014/main" id="{00000000-0008-0000-0F00-000023020000}"/>
            </a:ext>
          </a:extLst>
        </xdr:cNvPr>
        <xdr:cNvSpPr txBox="1"/>
      </xdr:nvSpPr>
      <xdr:spPr>
        <a:xfrm>
          <a:off x="201994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35306</xdr:rowOff>
    </xdr:from>
    <xdr:to>
      <xdr:col>116</xdr:col>
      <xdr:colOff>114300</xdr:colOff>
      <xdr:row>105</xdr:row>
      <xdr:rowOff>136906</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2110700" y="180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58183</xdr:rowOff>
    </xdr:from>
    <xdr:ext cx="469744" cy="259045"/>
    <xdr:sp macro="" textlink="">
      <xdr:nvSpPr>
        <xdr:cNvPr id="554" name="【庁舎】&#10;一人当たり面積該当値テキスト">
          <a:extLst>
            <a:ext uri="{FF2B5EF4-FFF2-40B4-BE49-F238E27FC236}">
              <a16:creationId xmlns:a16="http://schemas.microsoft.com/office/drawing/2014/main" id="{00000000-0008-0000-0F00-00002A020000}"/>
            </a:ext>
          </a:extLst>
        </xdr:cNvPr>
        <xdr:cNvSpPr txBox="1"/>
      </xdr:nvSpPr>
      <xdr:spPr>
        <a:xfrm>
          <a:off x="22199600" y="1788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86106</xdr:rowOff>
    </xdr:from>
    <xdr:to>
      <xdr:col>116</xdr:col>
      <xdr:colOff>63500</xdr:colOff>
      <xdr:row>105</xdr:row>
      <xdr:rowOff>115063</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1323300" y="1808835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58356</xdr:rowOff>
    </xdr:from>
    <xdr:to>
      <xdr:col>107</xdr:col>
      <xdr:colOff>101600</xdr:colOff>
      <xdr:row>100</xdr:row>
      <xdr:rowOff>159956</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0383500" y="172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109156</xdr:rowOff>
    </xdr:from>
    <xdr:to>
      <xdr:col>111</xdr:col>
      <xdr:colOff>177800</xdr:colOff>
      <xdr:row>105</xdr:row>
      <xdr:rowOff>115063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0434300" y="17254156"/>
          <a:ext cx="889000" cy="8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559" name="n_1mainValue【庁舎】&#10;一人当たり面積">
          <a:extLst>
            <a:ext uri="{FF2B5EF4-FFF2-40B4-BE49-F238E27FC236}">
              <a16:creationId xmlns:a16="http://schemas.microsoft.com/office/drawing/2014/main" id="{00000000-0008-0000-0F00-00002F020000}"/>
            </a:ext>
          </a:extLst>
        </xdr:cNvPr>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5033</xdr:rowOff>
    </xdr:from>
    <xdr:ext cx="469744" cy="259045"/>
    <xdr:sp macro="" textlink="">
      <xdr:nvSpPr>
        <xdr:cNvPr id="560" name="n_2mainValue【庁舎】&#10;一人当たり面積">
          <a:extLst>
            <a:ext uri="{FF2B5EF4-FFF2-40B4-BE49-F238E27FC236}">
              <a16:creationId xmlns:a16="http://schemas.microsoft.com/office/drawing/2014/main" id="{00000000-0008-0000-0F00-000030020000}"/>
            </a:ext>
          </a:extLst>
        </xdr:cNvPr>
        <xdr:cNvSpPr txBox="1"/>
      </xdr:nvSpPr>
      <xdr:spPr>
        <a:xfrm>
          <a:off x="20199427" y="169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年度では、ほぼ全ての項目において微増ながら平均値を上回っている。その中でも</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の有形固定資産減価償却率では</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、保健センター、役場庁舎の一人当たりの面積が平均と比べ</a:t>
          </a:r>
          <a:r>
            <a:rPr kumimoji="1" lang="ja-JP" altLang="ja-JP" sz="1100">
              <a:solidFill>
                <a:schemeClr val="dk1"/>
              </a:solidFill>
              <a:effectLst/>
              <a:latin typeface="+mn-lt"/>
              <a:ea typeface="+mn-ea"/>
              <a:cs typeface="+mn-cs"/>
            </a:rPr>
            <a:t>高い値を示している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自主財源確保に乏しく、著しい人口増加が見込めないことから、財政負担が大きくなりすぎることのないよう計画的な財政運営が求められる。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類似団体の０．１８を上回る０．３</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となっている。地方税収入に当たるダム所在市町村交付</a:t>
          </a:r>
          <a:r>
            <a:rPr kumimoji="1" lang="ja-JP" altLang="ja-JP" sz="1300">
              <a:solidFill>
                <a:sysClr val="windowText" lastClr="000000"/>
              </a:solidFill>
              <a:effectLst/>
              <a:latin typeface="+mn-lt"/>
              <a:ea typeface="+mn-ea"/>
              <a:cs typeface="+mn-cs"/>
            </a:rPr>
            <a:t>金３</a:t>
          </a:r>
          <a:r>
            <a:rPr kumimoji="1" lang="ja-JP" altLang="en-US" sz="1300">
              <a:solidFill>
                <a:sysClr val="windowText" lastClr="000000"/>
              </a:solidFill>
              <a:effectLst/>
              <a:latin typeface="+mn-lt"/>
              <a:ea typeface="+mn-ea"/>
              <a:cs typeface="+mn-cs"/>
            </a:rPr>
            <a:t>４０</a:t>
          </a:r>
          <a:r>
            <a:rPr kumimoji="1" lang="ja-JP" altLang="ja-JP" sz="1300">
              <a:solidFill>
                <a:sysClr val="windowText" lastClr="000000"/>
              </a:solidFill>
              <a:effectLst/>
              <a:latin typeface="+mn-lt"/>
              <a:ea typeface="+mn-ea"/>
              <a:cs typeface="+mn-cs"/>
            </a:rPr>
            <a:t>百</a:t>
          </a:r>
          <a:r>
            <a:rPr kumimoji="1" lang="ja-JP" altLang="ja-JP" sz="1300">
              <a:solidFill>
                <a:schemeClr val="dk1"/>
              </a:solidFill>
              <a:effectLst/>
              <a:latin typeface="+mn-lt"/>
              <a:ea typeface="+mn-ea"/>
              <a:cs typeface="+mn-cs"/>
            </a:rPr>
            <a:t>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 </a:t>
          </a:r>
          <a:endParaRPr lang="ja-JP" altLang="ja-JP" sz="1300">
            <a:effectLst/>
          </a:endParaRPr>
        </a:p>
        <a:p>
          <a:endParaRPr kumimoji="1" lang="ja-JP" altLang="ja-JP" sz="13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57167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57167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類似団体の８</a:t>
          </a:r>
          <a:r>
            <a:rPr kumimoji="1" lang="ja-JP" altLang="en-US" sz="1300">
              <a:solidFill>
                <a:schemeClr val="dk1"/>
              </a:solidFill>
              <a:effectLst/>
              <a:latin typeface="+mn-lt"/>
              <a:ea typeface="+mn-ea"/>
              <a:cs typeface="+mn-cs"/>
            </a:rPr>
            <a:t>３．３とほぼ同程度の８３．４</a:t>
          </a:r>
          <a:r>
            <a:rPr kumimoji="1" lang="ja-JP" altLang="ja-JP" sz="1300">
              <a:solidFill>
                <a:schemeClr val="dk1"/>
              </a:solidFill>
              <a:effectLst/>
              <a:latin typeface="+mn-lt"/>
              <a:ea typeface="+mn-ea"/>
              <a:cs typeface="+mn-cs"/>
            </a:rPr>
            <a:t>となっている。前年度と比較すると</a:t>
          </a: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積立金</a:t>
          </a:r>
          <a:r>
            <a:rPr kumimoji="1" lang="ja-JP" altLang="ja-JP" sz="1300">
              <a:solidFill>
                <a:schemeClr val="dk1"/>
              </a:solidFill>
              <a:effectLst/>
              <a:latin typeface="+mn-lt"/>
              <a:ea typeface="+mn-ea"/>
              <a:cs typeface="+mn-cs"/>
            </a:rPr>
            <a:t>の増により４．</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ポイント増加した。義務的経費では、公債費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等減少</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しかしながら、今後も</a:t>
          </a:r>
          <a:r>
            <a:rPr kumimoji="1" lang="ja-JP" altLang="ja-JP" sz="1300">
              <a:solidFill>
                <a:schemeClr val="dk1"/>
              </a:solidFill>
              <a:effectLst/>
              <a:latin typeface="+mn-lt"/>
              <a:ea typeface="+mn-ea"/>
              <a:cs typeface="+mn-cs"/>
            </a:rPr>
            <a:t>適切な定員管理による人件費の抑制と公債費の平準化及び事務の効率化等により経費の削減に努めなければならない</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124641</xdr:rowOff>
    </xdr:from>
    <xdr:to>
      <xdr:col>23</xdr:col>
      <xdr:colOff>133350</xdr:colOff>
      <xdr:row>64</xdr:row>
      <xdr:rowOff>111760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25991"/>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137523</xdr:rowOff>
    </xdr:from>
    <xdr:to>
      <xdr:col>19</xdr:col>
      <xdr:colOff>133350</xdr:colOff>
      <xdr:row>63</xdr:row>
      <xdr:rowOff>124641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6742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137523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91585"/>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62</xdr:row>
      <xdr:rowOff>134076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9158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14168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83276</xdr:rowOff>
    </xdr:from>
    <xdr:to>
      <xdr:col>7</xdr:col>
      <xdr:colOff>31750</xdr:colOff>
      <xdr:row>63</xdr:row>
      <xdr:rowOff>13426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23603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人口１，</a:t>
          </a:r>
          <a:r>
            <a:rPr kumimoji="1" lang="ja-JP" altLang="en-US" sz="1300">
              <a:solidFill>
                <a:schemeClr val="dk1"/>
              </a:solidFill>
              <a:effectLst/>
              <a:latin typeface="+mn-lt"/>
              <a:ea typeface="+mn-ea"/>
              <a:cs typeface="+mn-cs"/>
            </a:rPr>
            <a:t>４２７</a:t>
          </a:r>
          <a:r>
            <a:rPr kumimoji="1" lang="ja-JP" altLang="ja-JP" sz="1300">
              <a:solidFill>
                <a:schemeClr val="dk1"/>
              </a:solidFill>
              <a:effectLst/>
              <a:latin typeface="+mn-lt"/>
              <a:ea typeface="+mn-ea"/>
              <a:cs typeface="+mn-cs"/>
            </a:rPr>
            <a:t>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18357</xdr:rowOff>
    </xdr:from>
    <xdr:to>
      <xdr:col>23</xdr:col>
      <xdr:colOff>133350</xdr:colOff>
      <xdr:row>84</xdr:row>
      <xdr:rowOff>88097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20157"/>
          <a:ext cx="8382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167697</xdr:rowOff>
    </xdr:from>
    <xdr:to>
      <xdr:col>19</xdr:col>
      <xdr:colOff>133350</xdr:colOff>
      <xdr:row>84</xdr:row>
      <xdr:rowOff>18357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98047"/>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126515</xdr:rowOff>
    </xdr:from>
    <xdr:to>
      <xdr:col>15</xdr:col>
      <xdr:colOff>82550</xdr:colOff>
      <xdr:row>83</xdr:row>
      <xdr:rowOff>167697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56865"/>
          <a:ext cx="8890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70017</xdr:rowOff>
    </xdr:from>
    <xdr:to>
      <xdr:col>11</xdr:col>
      <xdr:colOff>31750</xdr:colOff>
      <xdr:row>83</xdr:row>
      <xdr:rowOff>126515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00367"/>
          <a:ext cx="8890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37297</xdr:rowOff>
    </xdr:from>
    <xdr:to>
      <xdr:col>23</xdr:col>
      <xdr:colOff>184150</xdr:colOff>
      <xdr:row>84</xdr:row>
      <xdr:rowOff>138897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1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139007</xdr:rowOff>
    </xdr:from>
    <xdr:to>
      <xdr:col>19</xdr:col>
      <xdr:colOff>184150</xdr:colOff>
      <xdr:row>84</xdr:row>
      <xdr:rowOff>69157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53934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5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116897</xdr:rowOff>
    </xdr:from>
    <xdr:to>
      <xdr:col>15</xdr:col>
      <xdr:colOff>133350</xdr:colOff>
      <xdr:row>84</xdr:row>
      <xdr:rowOff>47047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31824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75715</xdr:rowOff>
    </xdr:from>
    <xdr:to>
      <xdr:col>11</xdr:col>
      <xdr:colOff>82550</xdr:colOff>
      <xdr:row>84</xdr:row>
      <xdr:rowOff>5865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162092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19217</xdr:rowOff>
    </xdr:from>
    <xdr:to>
      <xdr:col>7</xdr:col>
      <xdr:colOff>31750</xdr:colOff>
      <xdr:row>83</xdr:row>
      <xdr:rowOff>120817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105594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3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平成１０年度をピークに職員給与は減少しているものの、ラスパイレス指数を見ると類似団体を０．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上回っている。類似団体を上回っている要因として、職員年齢層が高く続いている状況もあり、適正な人事運営及び定員管理に努めなければならない。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18098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18098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634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8249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a:t>
          </a:r>
          <a:r>
            <a:rPr kumimoji="1" lang="ja-JP" altLang="en-US" sz="1300">
              <a:solidFill>
                <a:schemeClr val="dk1"/>
              </a:solidFill>
              <a:effectLst/>
              <a:latin typeface="+mn-lt"/>
              <a:ea typeface="+mn-ea"/>
              <a:cs typeface="+mn-cs"/>
            </a:rPr>
            <a:t>１３．３９</a:t>
          </a:r>
          <a:r>
            <a:rPr kumimoji="1" lang="ja-JP" altLang="ja-JP" sz="1300">
              <a:solidFill>
                <a:schemeClr val="dk1"/>
              </a:solidFill>
              <a:effectLst/>
              <a:latin typeface="+mn-lt"/>
              <a:ea typeface="+mn-ea"/>
              <a:cs typeface="+mn-cs"/>
            </a:rPr>
            <a:t>上回っている。民間委託による事務量の削減を行っているものの、人口減少対策に係る新規施策、地方創生関連事業の業務量の増加が見込まれる。</a:t>
          </a:r>
          <a:r>
            <a:rPr kumimoji="1" lang="ja-JP" altLang="en-US" sz="1300">
              <a:solidFill>
                <a:schemeClr val="dk1"/>
              </a:solidFill>
              <a:effectLst/>
              <a:latin typeface="+mn-lt"/>
              <a:ea typeface="+mn-ea"/>
              <a:cs typeface="+mn-cs"/>
            </a:rPr>
            <a:t>平成２９年度においては、新規施設整備事業が多いことも要因となっている。</a:t>
          </a:r>
          <a:r>
            <a:rPr kumimoji="1" lang="ja-JP" altLang="ja-JP" sz="1300">
              <a:solidFill>
                <a:schemeClr val="dk1"/>
              </a:solidFill>
              <a:effectLst/>
              <a:latin typeface="+mn-lt"/>
              <a:ea typeface="+mn-ea"/>
              <a:cs typeface="+mn-cs"/>
            </a:rPr>
            <a:t>少ない職員数で住民サービスの低下を招かぬよう、職員の資質、能力を活用した適正配置と適正補充を図りながら費用効率の良い定員管理に努めなければならない。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73037</xdr:rowOff>
    </xdr:from>
    <xdr:to>
      <xdr:col>81</xdr:col>
      <xdr:colOff>44450</xdr:colOff>
      <xdr:row>63</xdr:row>
      <xdr:rowOff>115265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7438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30328</xdr:rowOff>
    </xdr:from>
    <xdr:to>
      <xdr:col>77</xdr:col>
      <xdr:colOff>44450</xdr:colOff>
      <xdr:row>63</xdr:row>
      <xdr:rowOff>73037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831678"/>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167754</xdr:rowOff>
    </xdr:from>
    <xdr:to>
      <xdr:col>72</xdr:col>
      <xdr:colOff>203200</xdr:colOff>
      <xdr:row>63</xdr:row>
      <xdr:rowOff>30328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97654"/>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84747</xdr:rowOff>
    </xdr:from>
    <xdr:to>
      <xdr:col>68</xdr:col>
      <xdr:colOff>152400</xdr:colOff>
      <xdr:row>62</xdr:row>
      <xdr:rowOff>167754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14647"/>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64465</xdr:rowOff>
    </xdr:from>
    <xdr:to>
      <xdr:col>81</xdr:col>
      <xdr:colOff>95250</xdr:colOff>
      <xdr:row>63</xdr:row>
      <xdr:rowOff>166065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36542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3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22237</xdr:rowOff>
    </xdr:from>
    <xdr:to>
      <xdr:col>77</xdr:col>
      <xdr:colOff>95250</xdr:colOff>
      <xdr:row>63</xdr:row>
      <xdr:rowOff>123837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8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108614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90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150978</xdr:rowOff>
    </xdr:from>
    <xdr:to>
      <xdr:col>73</xdr:col>
      <xdr:colOff>44450</xdr:colOff>
      <xdr:row>63</xdr:row>
      <xdr:rowOff>81128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65905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6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116954</xdr:rowOff>
    </xdr:from>
    <xdr:to>
      <xdr:col>68</xdr:col>
      <xdr:colOff>203200</xdr:colOff>
      <xdr:row>63</xdr:row>
      <xdr:rowOff>47104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31881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33947</xdr:rowOff>
    </xdr:from>
    <xdr:to>
      <xdr:col>64</xdr:col>
      <xdr:colOff>152400</xdr:colOff>
      <xdr:row>62</xdr:row>
      <xdr:rowOff>135547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120324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ポイント下回り、前年度と比較すると０．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減少した。起債の償還完了や借入の抑制、特別会計に対する繰出金（準元利償還金）の減が要因と思われる。普通会計のみならず、特別会計や一部事務組合等構成団体への繰出金や財政状況も意識した財政運営を心がけなければならない。</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78740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206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78740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110913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689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前年度に続き、指標では現れていない。安易な起債や基金の取り崩しは、指標の悪化につながる恐れがあるため、慎重な財政運営を心がけなければならない</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8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a:t>
          </a:r>
          <a:r>
            <a:rPr kumimoji="1" lang="ja-JP" altLang="en-US" sz="1300">
              <a:solidFill>
                <a:schemeClr val="dk1"/>
              </a:solidFill>
              <a:effectLst/>
              <a:latin typeface="+mn-lt"/>
              <a:ea typeface="+mn-ea"/>
              <a:cs typeface="+mn-cs"/>
            </a:rPr>
            <a:t>３．１</a:t>
          </a:r>
          <a:r>
            <a:rPr kumimoji="1" lang="ja-JP" altLang="ja-JP" sz="1300">
              <a:solidFill>
                <a:schemeClr val="dk1"/>
              </a:solidFill>
              <a:effectLst/>
              <a:latin typeface="+mn-lt"/>
              <a:ea typeface="+mn-ea"/>
              <a:cs typeface="+mn-cs"/>
            </a:rPr>
            <a:t>ポイント上回っている。コスト意識による削減効果が出てきていたが、平成２４年度以降は業務委託料などが増加傾向にあるため上昇に転じて</a:t>
          </a:r>
          <a:r>
            <a:rPr kumimoji="1" lang="ja-JP" altLang="en-US" sz="1300">
              <a:solidFill>
                <a:schemeClr val="dk1"/>
              </a:solidFill>
              <a:effectLst/>
              <a:latin typeface="+mn-lt"/>
              <a:ea typeface="+mn-ea"/>
              <a:cs typeface="+mn-cs"/>
            </a:rPr>
            <a:t>いる。平成２９年度からは新規施設運営維持等に係る委託料の増加が見込まれることから、さらに</a:t>
          </a:r>
          <a:r>
            <a:rPr kumimoji="1" lang="ja-JP" altLang="ja-JP" sz="1300">
              <a:solidFill>
                <a:schemeClr val="dk1"/>
              </a:solidFill>
              <a:effectLst/>
              <a:latin typeface="+mn-lt"/>
              <a:ea typeface="+mn-ea"/>
              <a:cs typeface="+mn-cs"/>
            </a:rPr>
            <a:t>意識した無駄の排除を心がけ、経費削減に努めていく。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30662</xdr:rowOff>
    </xdr:from>
    <xdr:to>
      <xdr:col>82</xdr:col>
      <xdr:colOff>107950</xdr:colOff>
      <xdr:row>17</xdr:row>
      <xdr:rowOff>109038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453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162923</xdr:rowOff>
    </xdr:from>
    <xdr:to>
      <xdr:col>78</xdr:col>
      <xdr:colOff>69850</xdr:colOff>
      <xdr:row>17</xdr:row>
      <xdr:rowOff>30662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6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16</xdr:row>
      <xdr:rowOff>162923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6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123734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20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58238</xdr:rowOff>
    </xdr:from>
    <xdr:to>
      <xdr:col>82</xdr:col>
      <xdr:colOff>158750</xdr:colOff>
      <xdr:row>17</xdr:row>
      <xdr:rowOff>159838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30315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151312</xdr:rowOff>
    </xdr:from>
    <xdr:to>
      <xdr:col>78</xdr:col>
      <xdr:colOff>120650</xdr:colOff>
      <xdr:row>17</xdr:row>
      <xdr:rowOff>81462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66239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112123</xdr:rowOff>
    </xdr:from>
    <xdr:to>
      <xdr:col>74</xdr:col>
      <xdr:colOff>31750</xdr:colOff>
      <xdr:row>17</xdr:row>
      <xdr:rowOff>42273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27050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72934</xdr:rowOff>
    </xdr:from>
    <xdr:to>
      <xdr:col>69</xdr:col>
      <xdr:colOff>142875</xdr:colOff>
      <xdr:row>17</xdr:row>
      <xdr:rowOff>3084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159476</xdr:rowOff>
    </xdr:from>
    <xdr:to>
      <xdr:col>65</xdr:col>
      <xdr:colOff>53975</xdr:colOff>
      <xdr:row>16</xdr:row>
      <xdr:rowOff>89626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74403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類似団体を１．</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下回っている。人口減少に伴う少子化による保育所児童の減少も大きく影響しており、過疎化、少子高齢化が進む地域として福祉施策は益々重要となってきており、充実した行政サービス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0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ポイント上回っている。一部事務組合等の構成団体に対する繰出金等が主な要因となっており、一部事務組合等の構成団体については、経営の健全化を求めるとともに繰出金等の抑制に努めていく。</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91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90424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51562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550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126001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89425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類似団体を１．</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r>
            <a:rPr kumimoji="1" lang="ja-JP" altLang="en-US"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8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568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類似団体を</a:t>
          </a:r>
          <a:r>
            <a:rPr kumimoji="1" lang="ja-JP" altLang="en-US" sz="1300">
              <a:solidFill>
                <a:schemeClr val="dk1"/>
              </a:solidFill>
              <a:effectLst/>
              <a:latin typeface="+mn-lt"/>
              <a:ea typeface="+mn-ea"/>
              <a:cs typeface="+mn-cs"/>
            </a:rPr>
            <a:t>５．９</a:t>
          </a:r>
          <a:r>
            <a:rPr kumimoji="1" lang="ja-JP" altLang="ja-JP" sz="1300">
              <a:solidFill>
                <a:schemeClr val="dk1"/>
              </a:solidFill>
              <a:effectLst/>
              <a:latin typeface="+mn-lt"/>
              <a:ea typeface="+mn-ea"/>
              <a:cs typeface="+mn-cs"/>
            </a:rPr>
            <a:t>ポイント下回っている。臨時財政対策債など据置期間の満了</a:t>
          </a:r>
          <a:r>
            <a:rPr kumimoji="1" lang="ja-JP" altLang="en-US" sz="1300">
              <a:solidFill>
                <a:schemeClr val="dk1"/>
              </a:solidFill>
              <a:effectLst/>
              <a:latin typeface="+mn-lt"/>
              <a:ea typeface="+mn-ea"/>
              <a:cs typeface="+mn-cs"/>
            </a:rPr>
            <a:t>、新規事業における借入等</a:t>
          </a:r>
          <a:r>
            <a:rPr kumimoji="1" lang="ja-JP" altLang="ja-JP" sz="1300">
              <a:solidFill>
                <a:schemeClr val="dk1"/>
              </a:solidFill>
              <a:effectLst/>
              <a:latin typeface="+mn-lt"/>
              <a:ea typeface="+mn-ea"/>
              <a:cs typeface="+mn-cs"/>
            </a:rPr>
            <a:t>により公債費の増加</a:t>
          </a:r>
          <a:r>
            <a:rPr kumimoji="1" lang="ja-JP" altLang="en-US" sz="1300">
              <a:solidFill>
                <a:schemeClr val="dk1"/>
              </a:solidFill>
              <a:effectLst/>
              <a:latin typeface="+mn-lt"/>
              <a:ea typeface="+mn-ea"/>
              <a:cs typeface="+mn-cs"/>
            </a:rPr>
            <a:t>傾向にある</a:t>
          </a:r>
          <a:r>
            <a:rPr kumimoji="1" lang="ja-JP" altLang="ja-JP" sz="1300">
              <a:solidFill>
                <a:schemeClr val="dk1"/>
              </a:solidFill>
              <a:effectLst/>
              <a:latin typeface="+mn-lt"/>
              <a:ea typeface="+mn-ea"/>
              <a:cs typeface="+mn-cs"/>
            </a:rPr>
            <a:t>。適債性の正確な判断と必要な事業の選択により、起債を制限するとともに、償還額の平準化、抑制に努め、将来負担の軽減に努めていく。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111760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476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85090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ポイント上回っている。人件費等の影響が大きな要因となっており、公債費以外の経常経費に係る費用についてもさらに削減に努めていく。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78</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46612"/>
          <a:ext cx="8382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4536</xdr:rowOff>
    </xdr:from>
    <xdr:to>
      <xdr:col>78</xdr:col>
      <xdr:colOff>69850</xdr:colOff>
      <xdr:row>77</xdr:row>
      <xdr:rowOff>144962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0618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97608</xdr:rowOff>
    </xdr:from>
    <xdr:to>
      <xdr:col>73</xdr:col>
      <xdr:colOff>180975</xdr:colOff>
      <xdr:row>77</xdr:row>
      <xdr:rowOff>4536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278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76</xdr:row>
      <xdr:rowOff>169455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278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40113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46808</xdr:rowOff>
    </xdr:from>
    <xdr:to>
      <xdr:col>69</xdr:col>
      <xdr:colOff>142875</xdr:colOff>
      <xdr:row>76</xdr:row>
      <xdr:rowOff>148408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158586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118655</xdr:rowOff>
    </xdr:from>
    <xdr:to>
      <xdr:col>65</xdr:col>
      <xdr:colOff>53975</xdr:colOff>
      <xdr:row>77</xdr:row>
      <xdr:rowOff>48805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33582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18986</xdr:rowOff>
    </xdr:from>
    <xdr:to>
      <xdr:col>29</xdr:col>
      <xdr:colOff>127000</xdr:colOff>
      <xdr:row>16</xdr:row>
      <xdr:rowOff>71967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09811"/>
          <a:ext cx="647700" cy="5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71967</xdr:rowOff>
    </xdr:from>
    <xdr:to>
      <xdr:col>26</xdr:col>
      <xdr:colOff>50800</xdr:colOff>
      <xdr:row>16</xdr:row>
      <xdr:rowOff>77714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6279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77714</xdr:rowOff>
    </xdr:from>
    <xdr:to>
      <xdr:col>22</xdr:col>
      <xdr:colOff>114300</xdr:colOff>
      <xdr:row>16</xdr:row>
      <xdr:rowOff>131042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68539"/>
          <a:ext cx="698500" cy="5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131042</xdr:rowOff>
    </xdr:from>
    <xdr:to>
      <xdr:col>18</xdr:col>
      <xdr:colOff>177800</xdr:colOff>
      <xdr:row>16</xdr:row>
      <xdr:rowOff>146431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21867"/>
          <a:ext cx="698500" cy="1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139636</xdr:rowOff>
    </xdr:from>
    <xdr:to>
      <xdr:col>29</xdr:col>
      <xdr:colOff>177800</xdr:colOff>
      <xdr:row>16</xdr:row>
      <xdr:rowOff>69786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156163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21167</xdr:rowOff>
    </xdr:from>
    <xdr:to>
      <xdr:col>26</xdr:col>
      <xdr:colOff>101600</xdr:colOff>
      <xdr:row>16</xdr:row>
      <xdr:rowOff>122767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1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132944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8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26914</xdr:rowOff>
    </xdr:from>
    <xdr:to>
      <xdr:col>22</xdr:col>
      <xdr:colOff>165100</xdr:colOff>
      <xdr:row>16</xdr:row>
      <xdr:rowOff>128514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1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138691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8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80242</xdr:rowOff>
    </xdr:from>
    <xdr:to>
      <xdr:col>19</xdr:col>
      <xdr:colOff>38100</xdr:colOff>
      <xdr:row>17</xdr:row>
      <xdr:rowOff>10392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7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20569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3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95631</xdr:rowOff>
    </xdr:from>
    <xdr:to>
      <xdr:col>15</xdr:col>
      <xdr:colOff>101600</xdr:colOff>
      <xdr:row>17</xdr:row>
      <xdr:rowOff>25781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8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35958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204184</xdr:rowOff>
    </xdr:from>
    <xdr:to>
      <xdr:col>29</xdr:col>
      <xdr:colOff>127000</xdr:colOff>
      <xdr:row>35</xdr:row>
      <xdr:rowOff>231305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4534"/>
          <a:ext cx="647700" cy="2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188962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9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228256</xdr:rowOff>
    </xdr:from>
    <xdr:to>
      <xdr:col>26</xdr:col>
      <xdr:colOff>50800</xdr:colOff>
      <xdr:row>35</xdr:row>
      <xdr:rowOff>231305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38606"/>
          <a:ext cx="698500" cy="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228256</xdr:rowOff>
    </xdr:from>
    <xdr:to>
      <xdr:col>22</xdr:col>
      <xdr:colOff>114300</xdr:colOff>
      <xdr:row>35</xdr:row>
      <xdr:rowOff>240377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8606"/>
          <a:ext cx="698500" cy="1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204349</xdr:rowOff>
    </xdr:from>
    <xdr:to>
      <xdr:col>18</xdr:col>
      <xdr:colOff>177800</xdr:colOff>
      <xdr:row>35</xdr:row>
      <xdr:rowOff>240377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4699"/>
          <a:ext cx="698500" cy="3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153384</xdr:rowOff>
    </xdr:from>
    <xdr:to>
      <xdr:col>29</xdr:col>
      <xdr:colOff>177800</xdr:colOff>
      <xdr:row>35</xdr:row>
      <xdr:rowOff>254984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341361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180505</xdr:rowOff>
    </xdr:from>
    <xdr:to>
      <xdr:col>26</xdr:col>
      <xdr:colOff>101600</xdr:colOff>
      <xdr:row>35</xdr:row>
      <xdr:rowOff>282105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266882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177456</xdr:rowOff>
    </xdr:from>
    <xdr:to>
      <xdr:col>22</xdr:col>
      <xdr:colOff>165100</xdr:colOff>
      <xdr:row>35</xdr:row>
      <xdr:rowOff>279056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7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263833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189577</xdr:rowOff>
    </xdr:from>
    <xdr:to>
      <xdr:col>19</xdr:col>
      <xdr:colOff>38100</xdr:colOff>
      <xdr:row>35</xdr:row>
      <xdr:rowOff>291177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275954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8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153549</xdr:rowOff>
    </xdr:from>
    <xdr:to>
      <xdr:col>15</xdr:col>
      <xdr:colOff>101600</xdr:colOff>
      <xdr:row>35</xdr:row>
      <xdr:rowOff>255149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239926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68873</xdr:rowOff>
    </xdr:from>
    <xdr:to>
      <xdr:col>24</xdr:col>
      <xdr:colOff>63500</xdr:colOff>
      <xdr:row>34</xdr:row>
      <xdr:rowOff>105867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98173"/>
          <a:ext cx="8382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105867</xdr:rowOff>
    </xdr:from>
    <xdr:to>
      <xdr:col>19</xdr:col>
      <xdr:colOff>177800</xdr:colOff>
      <xdr:row>34</xdr:row>
      <xdr:rowOff>116431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35167"/>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116431</xdr:rowOff>
    </xdr:from>
    <xdr:to>
      <xdr:col>15</xdr:col>
      <xdr:colOff>50800</xdr:colOff>
      <xdr:row>34</xdr:row>
      <xdr:rowOff>170931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45731"/>
          <a:ext cx="889000" cy="5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170931</xdr:rowOff>
    </xdr:from>
    <xdr:to>
      <xdr:col>10</xdr:col>
      <xdr:colOff>114300</xdr:colOff>
      <xdr:row>35</xdr:row>
      <xdr:rowOff>28285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0023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18073</xdr:rowOff>
    </xdr:from>
    <xdr:to>
      <xdr:col>24</xdr:col>
      <xdr:colOff>114300</xdr:colOff>
      <xdr:row>34</xdr:row>
      <xdr:rowOff>119673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40950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9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55067</xdr:rowOff>
    </xdr:from>
    <xdr:to>
      <xdr:col>20</xdr:col>
      <xdr:colOff>38100</xdr:colOff>
      <xdr:row>34</xdr:row>
      <xdr:rowOff>156667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1744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5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65631</xdr:rowOff>
    </xdr:from>
    <xdr:to>
      <xdr:col>15</xdr:col>
      <xdr:colOff>101600</xdr:colOff>
      <xdr:row>34</xdr:row>
      <xdr:rowOff>167231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12308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7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120131</xdr:rowOff>
    </xdr:from>
    <xdr:to>
      <xdr:col>10</xdr:col>
      <xdr:colOff>165100</xdr:colOff>
      <xdr:row>35</xdr:row>
      <xdr:rowOff>50281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66808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2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148935</xdr:rowOff>
    </xdr:from>
    <xdr:to>
      <xdr:col>6</xdr:col>
      <xdr:colOff>38100</xdr:colOff>
      <xdr:row>35</xdr:row>
      <xdr:rowOff>79085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95612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100916</xdr:rowOff>
    </xdr:from>
    <xdr:to>
      <xdr:col>24</xdr:col>
      <xdr:colOff>63500</xdr:colOff>
      <xdr:row>56</xdr:row>
      <xdr:rowOff>153002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02116"/>
          <a:ext cx="838200" cy="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153002</xdr:rowOff>
    </xdr:from>
    <xdr:to>
      <xdr:col>19</xdr:col>
      <xdr:colOff>177800</xdr:colOff>
      <xdr:row>57</xdr:row>
      <xdr:rowOff>9494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4202"/>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9494</xdr:rowOff>
    </xdr:from>
    <xdr:to>
      <xdr:col>15</xdr:col>
      <xdr:colOff>50800</xdr:colOff>
      <xdr:row>57</xdr:row>
      <xdr:rowOff>26241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82144"/>
          <a:ext cx="889000" cy="1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26241</xdr:rowOff>
    </xdr:from>
    <xdr:to>
      <xdr:col>10</xdr:col>
      <xdr:colOff>114300</xdr:colOff>
      <xdr:row>57</xdr:row>
      <xdr:rowOff>90275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8891"/>
          <a:ext cx="889000" cy="6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50116</xdr:rowOff>
    </xdr:from>
    <xdr:to>
      <xdr:col>24</xdr:col>
      <xdr:colOff>114300</xdr:colOff>
      <xdr:row>56</xdr:row>
      <xdr:rowOff>151716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72993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102202</xdr:rowOff>
    </xdr:from>
    <xdr:to>
      <xdr:col>20</xdr:col>
      <xdr:colOff>38100</xdr:colOff>
      <xdr:row>57</xdr:row>
      <xdr:rowOff>32352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48879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7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130144</xdr:rowOff>
    </xdr:from>
    <xdr:to>
      <xdr:col>15</xdr:col>
      <xdr:colOff>101600</xdr:colOff>
      <xdr:row>57</xdr:row>
      <xdr:rowOff>60294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76821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146891</xdr:rowOff>
    </xdr:from>
    <xdr:to>
      <xdr:col>10</xdr:col>
      <xdr:colOff>165100</xdr:colOff>
      <xdr:row>57</xdr:row>
      <xdr:rowOff>77041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93568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2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39475</xdr:rowOff>
    </xdr:from>
    <xdr:to>
      <xdr:col>6</xdr:col>
      <xdr:colOff>38100</xdr:colOff>
      <xdr:row>57</xdr:row>
      <xdr:rowOff>141075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157602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8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80790</xdr:rowOff>
    </xdr:from>
    <xdr:to>
      <xdr:col>24</xdr:col>
      <xdr:colOff>63500</xdr:colOff>
      <xdr:row>77</xdr:row>
      <xdr:rowOff>114412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2440"/>
          <a:ext cx="8382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114412</xdr:rowOff>
    </xdr:from>
    <xdr:to>
      <xdr:col>19</xdr:col>
      <xdr:colOff>177800</xdr:colOff>
      <xdr:row>77</xdr:row>
      <xdr:rowOff>127995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16062"/>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114067</xdr:rowOff>
    </xdr:from>
    <xdr:to>
      <xdr:col>15</xdr:col>
      <xdr:colOff>50800</xdr:colOff>
      <xdr:row>77</xdr:row>
      <xdr:rowOff>127995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15717"/>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114067</xdr:rowOff>
    </xdr:from>
    <xdr:to>
      <xdr:col>10</xdr:col>
      <xdr:colOff>114300</xdr:colOff>
      <xdr:row>77</xdr:row>
      <xdr:rowOff>123681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15717"/>
          <a:ext cx="8890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29990</xdr:rowOff>
    </xdr:from>
    <xdr:to>
      <xdr:col>24</xdr:col>
      <xdr:colOff>114300</xdr:colOff>
      <xdr:row>77</xdr:row>
      <xdr:rowOff>131590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63612</xdr:rowOff>
    </xdr:from>
    <xdr:to>
      <xdr:col>20</xdr:col>
      <xdr:colOff>38100</xdr:colOff>
      <xdr:row>77</xdr:row>
      <xdr:rowOff>165212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156339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77195</xdr:rowOff>
    </xdr:from>
    <xdr:to>
      <xdr:col>15</xdr:col>
      <xdr:colOff>101600</xdr:colOff>
      <xdr:row>78</xdr:row>
      <xdr:rowOff>7345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169922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63267</xdr:rowOff>
    </xdr:from>
    <xdr:to>
      <xdr:col>10</xdr:col>
      <xdr:colOff>165100</xdr:colOff>
      <xdr:row>77</xdr:row>
      <xdr:rowOff>164867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155994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72881</xdr:rowOff>
    </xdr:from>
    <xdr:to>
      <xdr:col>6</xdr:col>
      <xdr:colOff>38100</xdr:colOff>
      <xdr:row>78</xdr:row>
      <xdr:rowOff>3031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165608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22580</xdr:rowOff>
    </xdr:from>
    <xdr:to>
      <xdr:col>24</xdr:col>
      <xdr:colOff>63500</xdr:colOff>
      <xdr:row>98</xdr:row>
      <xdr:rowOff>54814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24680"/>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22580</xdr:rowOff>
    </xdr:from>
    <xdr:to>
      <xdr:col>19</xdr:col>
      <xdr:colOff>177800</xdr:colOff>
      <xdr:row>98</xdr:row>
      <xdr:rowOff>91903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24680"/>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24676</xdr:rowOff>
    </xdr:from>
    <xdr:to>
      <xdr:col>15</xdr:col>
      <xdr:colOff>50800</xdr:colOff>
      <xdr:row>98</xdr:row>
      <xdr:rowOff>91903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26776"/>
          <a:ext cx="8890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24676</xdr:rowOff>
    </xdr:from>
    <xdr:to>
      <xdr:col>10</xdr:col>
      <xdr:colOff>114300</xdr:colOff>
      <xdr:row>98</xdr:row>
      <xdr:rowOff>86513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26776"/>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4014</xdr:rowOff>
    </xdr:from>
    <xdr:to>
      <xdr:col>24</xdr:col>
      <xdr:colOff>114300</xdr:colOff>
      <xdr:row>98</xdr:row>
      <xdr:rowOff>105614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90391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143230</xdr:rowOff>
    </xdr:from>
    <xdr:to>
      <xdr:col>20</xdr:col>
      <xdr:colOff>38100</xdr:colOff>
      <xdr:row>98</xdr:row>
      <xdr:rowOff>73380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64507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41103</xdr:rowOff>
    </xdr:from>
    <xdr:to>
      <xdr:col>15</xdr:col>
      <xdr:colOff>101600</xdr:colOff>
      <xdr:row>98</xdr:row>
      <xdr:rowOff>142703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133830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145326</xdr:rowOff>
    </xdr:from>
    <xdr:to>
      <xdr:col>10</xdr:col>
      <xdr:colOff>165100</xdr:colOff>
      <xdr:row>98</xdr:row>
      <xdr:rowOff>75476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66603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35713</xdr:rowOff>
    </xdr:from>
    <xdr:to>
      <xdr:col>6</xdr:col>
      <xdr:colOff>38100</xdr:colOff>
      <xdr:row>98</xdr:row>
      <xdr:rowOff>137313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128440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23797</xdr:rowOff>
    </xdr:from>
    <xdr:to>
      <xdr:col>55</xdr:col>
      <xdr:colOff>0</xdr:colOff>
      <xdr:row>37</xdr:row>
      <xdr:rowOff>55515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67447"/>
          <a:ext cx="8382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23797</xdr:rowOff>
    </xdr:from>
    <xdr:to>
      <xdr:col>50</xdr:col>
      <xdr:colOff>114300</xdr:colOff>
      <xdr:row>37</xdr:row>
      <xdr:rowOff>43002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67447"/>
          <a:ext cx="8890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43002</xdr:rowOff>
    </xdr:from>
    <xdr:to>
      <xdr:col>45</xdr:col>
      <xdr:colOff>177800</xdr:colOff>
      <xdr:row>37</xdr:row>
      <xdr:rowOff>119555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86652"/>
          <a:ext cx="889000" cy="7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119555</xdr:rowOff>
    </xdr:from>
    <xdr:to>
      <xdr:col>41</xdr:col>
      <xdr:colOff>50800</xdr:colOff>
      <xdr:row>37</xdr:row>
      <xdr:rowOff>152053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3205"/>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4715</xdr:rowOff>
    </xdr:from>
    <xdr:to>
      <xdr:col>55</xdr:col>
      <xdr:colOff>50800</xdr:colOff>
      <xdr:row>37</xdr:row>
      <xdr:rowOff>106315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27592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144447</xdr:rowOff>
    </xdr:from>
    <xdr:to>
      <xdr:col>50</xdr:col>
      <xdr:colOff>165100</xdr:colOff>
      <xdr:row>37</xdr:row>
      <xdr:rowOff>74597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91124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163652</xdr:rowOff>
    </xdr:from>
    <xdr:to>
      <xdr:col>46</xdr:col>
      <xdr:colOff>38100</xdr:colOff>
      <xdr:row>37</xdr:row>
      <xdr:rowOff>93802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110329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68755</xdr:rowOff>
    </xdr:from>
    <xdr:to>
      <xdr:col>41</xdr:col>
      <xdr:colOff>101600</xdr:colOff>
      <xdr:row>37</xdr:row>
      <xdr:rowOff>170355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101253</xdr:rowOff>
    </xdr:from>
    <xdr:to>
      <xdr:col>36</xdr:col>
      <xdr:colOff>165100</xdr:colOff>
      <xdr:row>38</xdr:row>
      <xdr:rowOff>31403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47930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2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7851</xdr:rowOff>
    </xdr:from>
    <xdr:to>
      <xdr:col>55</xdr:col>
      <xdr:colOff>0</xdr:colOff>
      <xdr:row>57</xdr:row>
      <xdr:rowOff>164754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80501"/>
          <a:ext cx="838200" cy="1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147790</xdr:rowOff>
    </xdr:from>
    <xdr:to>
      <xdr:col>50</xdr:col>
      <xdr:colOff>114300</xdr:colOff>
      <xdr:row>57</xdr:row>
      <xdr:rowOff>164754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20440"/>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147790</xdr:rowOff>
    </xdr:from>
    <xdr:to>
      <xdr:col>45</xdr:col>
      <xdr:colOff>177800</xdr:colOff>
      <xdr:row>58</xdr:row>
      <xdr:rowOff>13281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0440"/>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109607</xdr:rowOff>
    </xdr:from>
    <xdr:to>
      <xdr:col>41</xdr:col>
      <xdr:colOff>50800</xdr:colOff>
      <xdr:row>58</xdr:row>
      <xdr:rowOff>13281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2257"/>
          <a:ext cx="889000" cy="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128501</xdr:rowOff>
    </xdr:from>
    <xdr:to>
      <xdr:col>55</xdr:col>
      <xdr:colOff>50800</xdr:colOff>
      <xdr:row>57</xdr:row>
      <xdr:rowOff>58651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151378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113954</xdr:rowOff>
    </xdr:from>
    <xdr:to>
      <xdr:col>50</xdr:col>
      <xdr:colOff>165100</xdr:colOff>
      <xdr:row>58</xdr:row>
      <xdr:rowOff>44104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60631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96990</xdr:rowOff>
    </xdr:from>
    <xdr:to>
      <xdr:col>46</xdr:col>
      <xdr:colOff>38100</xdr:colOff>
      <xdr:row>58</xdr:row>
      <xdr:rowOff>27140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43667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133931</xdr:rowOff>
    </xdr:from>
    <xdr:to>
      <xdr:col>41</xdr:col>
      <xdr:colOff>101600</xdr:colOff>
      <xdr:row>58</xdr:row>
      <xdr:rowOff>64081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55208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58807</xdr:rowOff>
    </xdr:from>
    <xdr:to>
      <xdr:col>36</xdr:col>
      <xdr:colOff>165100</xdr:colOff>
      <xdr:row>57</xdr:row>
      <xdr:rowOff>160407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0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41848</xdr:rowOff>
    </xdr:from>
    <xdr:to>
      <xdr:col>55</xdr:col>
      <xdr:colOff>0</xdr:colOff>
      <xdr:row>77</xdr:row>
      <xdr:rowOff>160055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729148"/>
          <a:ext cx="838200" cy="6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76349</xdr:rowOff>
    </xdr:from>
    <xdr:to>
      <xdr:col>50</xdr:col>
      <xdr:colOff>114300</xdr:colOff>
      <xdr:row>77</xdr:row>
      <xdr:rowOff>160055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77999"/>
          <a:ext cx="889000" cy="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76349</xdr:rowOff>
    </xdr:from>
    <xdr:to>
      <xdr:col>45</xdr:col>
      <xdr:colOff>177800</xdr:colOff>
      <xdr:row>79</xdr:row>
      <xdr:rowOff>35065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77999"/>
          <a:ext cx="889000" cy="30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162498</xdr:rowOff>
    </xdr:from>
    <xdr:to>
      <xdr:col>55</xdr:col>
      <xdr:colOff>50800</xdr:colOff>
      <xdr:row>74</xdr:row>
      <xdr:rowOff>92648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6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13925</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5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109255</xdr:rowOff>
    </xdr:from>
    <xdr:to>
      <xdr:col>50</xdr:col>
      <xdr:colOff>165100</xdr:colOff>
      <xdr:row>78</xdr:row>
      <xdr:rowOff>39405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55932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08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25549</xdr:rowOff>
    </xdr:from>
    <xdr:to>
      <xdr:col>46</xdr:col>
      <xdr:colOff>38100</xdr:colOff>
      <xdr:row>77</xdr:row>
      <xdr:rowOff>127149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00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155715</xdr:rowOff>
    </xdr:from>
    <xdr:to>
      <xdr:col>41</xdr:col>
      <xdr:colOff>101600</xdr:colOff>
      <xdr:row>79</xdr:row>
      <xdr:rowOff>85865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76992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118889</xdr:rowOff>
    </xdr:from>
    <xdr:to>
      <xdr:col>55</xdr:col>
      <xdr:colOff>0</xdr:colOff>
      <xdr:row>97</xdr:row>
      <xdr:rowOff>148073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49539"/>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118889</xdr:rowOff>
    </xdr:from>
    <xdr:to>
      <xdr:col>50</xdr:col>
      <xdr:colOff>114300</xdr:colOff>
      <xdr:row>97</xdr:row>
      <xdr:rowOff>129144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49539"/>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77522</xdr:rowOff>
    </xdr:from>
    <xdr:to>
      <xdr:col>45</xdr:col>
      <xdr:colOff>177800</xdr:colOff>
      <xdr:row>97</xdr:row>
      <xdr:rowOff>129144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08172"/>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97273</xdr:rowOff>
    </xdr:from>
    <xdr:to>
      <xdr:col>55</xdr:col>
      <xdr:colOff>50800</xdr:colOff>
      <xdr:row>98</xdr:row>
      <xdr:rowOff>27423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68089</xdr:rowOff>
    </xdr:from>
    <xdr:to>
      <xdr:col>50</xdr:col>
      <xdr:colOff>165100</xdr:colOff>
      <xdr:row>97</xdr:row>
      <xdr:rowOff>169689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160816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9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78344</xdr:rowOff>
    </xdr:from>
    <xdr:to>
      <xdr:col>46</xdr:col>
      <xdr:colOff>38100</xdr:colOff>
      <xdr:row>98</xdr:row>
      <xdr:rowOff>8494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171071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26722</xdr:rowOff>
    </xdr:from>
    <xdr:to>
      <xdr:col>41</xdr:col>
      <xdr:colOff>101600</xdr:colOff>
      <xdr:row>97</xdr:row>
      <xdr:rowOff>128322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144849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156087</xdr:rowOff>
    </xdr:from>
    <xdr:to>
      <xdr:col>85</xdr:col>
      <xdr:colOff>127000</xdr:colOff>
      <xdr:row>39</xdr:row>
      <xdr:rowOff>5908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71187"/>
          <a:ext cx="8382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34837</xdr:rowOff>
    </xdr:from>
    <xdr:to>
      <xdr:col>81</xdr:col>
      <xdr:colOff>50800</xdr:colOff>
      <xdr:row>38</xdr:row>
      <xdr:rowOff>156087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549937"/>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34837</xdr:rowOff>
    </xdr:from>
    <xdr:to>
      <xdr:col>76</xdr:col>
      <xdr:colOff>114300</xdr:colOff>
      <xdr:row>38</xdr:row>
      <xdr:rowOff>43662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549937"/>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43662</xdr:rowOff>
    </xdr:from>
    <xdr:to>
      <xdr:col>71</xdr:col>
      <xdr:colOff>177800</xdr:colOff>
      <xdr:row>38</xdr:row>
      <xdr:rowOff>72949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558762"/>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126558</xdr:rowOff>
    </xdr:from>
    <xdr:to>
      <xdr:col>85</xdr:col>
      <xdr:colOff>177800</xdr:colOff>
      <xdr:row>39</xdr:row>
      <xdr:rowOff>56708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105287</xdr:rowOff>
    </xdr:from>
    <xdr:to>
      <xdr:col>81</xdr:col>
      <xdr:colOff>101600</xdr:colOff>
      <xdr:row>39</xdr:row>
      <xdr:rowOff>35437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26564</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155487</xdr:rowOff>
    </xdr:from>
    <xdr:to>
      <xdr:col>76</xdr:col>
      <xdr:colOff>165100</xdr:colOff>
      <xdr:row>38</xdr:row>
      <xdr:rowOff>85637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102164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164312</xdr:rowOff>
    </xdr:from>
    <xdr:to>
      <xdr:col>72</xdr:col>
      <xdr:colOff>38100</xdr:colOff>
      <xdr:row>38</xdr:row>
      <xdr:rowOff>94462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110988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8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22149</xdr:rowOff>
    </xdr:from>
    <xdr:to>
      <xdr:col>67</xdr:col>
      <xdr:colOff>101600</xdr:colOff>
      <xdr:row>38</xdr:row>
      <xdr:rowOff>123749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140276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121924</xdr:rowOff>
    </xdr:from>
    <xdr:to>
      <xdr:col>85</xdr:col>
      <xdr:colOff>127000</xdr:colOff>
      <xdr:row>77</xdr:row>
      <xdr:rowOff>132931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3574"/>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132931</xdr:rowOff>
    </xdr:from>
    <xdr:to>
      <xdr:col>81</xdr:col>
      <xdr:colOff>50800</xdr:colOff>
      <xdr:row>77</xdr:row>
      <xdr:rowOff>133145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34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133145</xdr:rowOff>
    </xdr:from>
    <xdr:to>
      <xdr:col>76</xdr:col>
      <xdr:colOff>114300</xdr:colOff>
      <xdr:row>77</xdr:row>
      <xdr:rowOff>147741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4795"/>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141946</xdr:rowOff>
    </xdr:from>
    <xdr:to>
      <xdr:col>71</xdr:col>
      <xdr:colOff>177800</xdr:colOff>
      <xdr:row>77</xdr:row>
      <xdr:rowOff>147741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43596"/>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71124</xdr:rowOff>
    </xdr:from>
    <xdr:to>
      <xdr:col>85</xdr:col>
      <xdr:colOff>177800</xdr:colOff>
      <xdr:row>78</xdr:row>
      <xdr:rowOff>1274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49551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82131</xdr:rowOff>
    </xdr:from>
    <xdr:to>
      <xdr:col>81</xdr:col>
      <xdr:colOff>101600</xdr:colOff>
      <xdr:row>78</xdr:row>
      <xdr:rowOff>12281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3408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82345</xdr:rowOff>
    </xdr:from>
    <xdr:to>
      <xdr:col>76</xdr:col>
      <xdr:colOff>165100</xdr:colOff>
      <xdr:row>78</xdr:row>
      <xdr:rowOff>12495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3622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7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96941</xdr:rowOff>
    </xdr:from>
    <xdr:to>
      <xdr:col>72</xdr:col>
      <xdr:colOff>38100</xdr:colOff>
      <xdr:row>78</xdr:row>
      <xdr:rowOff>27091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18218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91146</xdr:rowOff>
    </xdr:from>
    <xdr:to>
      <xdr:col>67</xdr:col>
      <xdr:colOff>101600</xdr:colOff>
      <xdr:row>78</xdr:row>
      <xdr:rowOff>21296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12423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8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103743</xdr:rowOff>
    </xdr:from>
    <xdr:to>
      <xdr:col>85</xdr:col>
      <xdr:colOff>127000</xdr:colOff>
      <xdr:row>98</xdr:row>
      <xdr:rowOff>135654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05843"/>
          <a:ext cx="8382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34105</xdr:rowOff>
    </xdr:from>
    <xdr:to>
      <xdr:col>81</xdr:col>
      <xdr:colOff>50800</xdr:colOff>
      <xdr:row>98</xdr:row>
      <xdr:rowOff>135654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36205"/>
          <a:ext cx="889000" cy="1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34105</xdr:rowOff>
    </xdr:from>
    <xdr:to>
      <xdr:col>76</xdr:col>
      <xdr:colOff>114300</xdr:colOff>
      <xdr:row>98</xdr:row>
      <xdr:rowOff>55856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36205"/>
          <a:ext cx="889000" cy="2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120110</xdr:rowOff>
    </xdr:from>
    <xdr:to>
      <xdr:col>71</xdr:col>
      <xdr:colOff>177800</xdr:colOff>
      <xdr:row>98</xdr:row>
      <xdr:rowOff>55856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50760"/>
          <a:ext cx="889000" cy="1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52943</xdr:rowOff>
    </xdr:from>
    <xdr:to>
      <xdr:col>85</xdr:col>
      <xdr:colOff>177800</xdr:colOff>
      <xdr:row>98</xdr:row>
      <xdr:rowOff>154543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84854</xdr:rowOff>
    </xdr:from>
    <xdr:to>
      <xdr:col>81</xdr:col>
      <xdr:colOff>101600</xdr:colOff>
      <xdr:row>99</xdr:row>
      <xdr:rowOff>15004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6131</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154755</xdr:rowOff>
    </xdr:from>
    <xdr:to>
      <xdr:col>76</xdr:col>
      <xdr:colOff>165100</xdr:colOff>
      <xdr:row>98</xdr:row>
      <xdr:rowOff>84905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101432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5056</xdr:rowOff>
    </xdr:from>
    <xdr:to>
      <xdr:col>72</xdr:col>
      <xdr:colOff>38100</xdr:colOff>
      <xdr:row>98</xdr:row>
      <xdr:rowOff>106656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123183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69310</xdr:rowOff>
    </xdr:from>
    <xdr:to>
      <xdr:col>67</xdr:col>
      <xdr:colOff>101600</xdr:colOff>
      <xdr:row>97</xdr:row>
      <xdr:rowOff>170910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15987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7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123972</xdr:rowOff>
    </xdr:from>
    <xdr:to>
      <xdr:col>116</xdr:col>
      <xdr:colOff>63500</xdr:colOff>
      <xdr:row>34</xdr:row>
      <xdr:rowOff>134808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5953272"/>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134808</xdr:rowOff>
    </xdr:from>
    <xdr:to>
      <xdr:col>111</xdr:col>
      <xdr:colOff>177800</xdr:colOff>
      <xdr:row>36</xdr:row>
      <xdr:rowOff>50774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5964108"/>
          <a:ext cx="889000" cy="25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50409</xdr:rowOff>
    </xdr:from>
    <xdr:to>
      <xdr:col>107</xdr:col>
      <xdr:colOff>50800</xdr:colOff>
      <xdr:row>36</xdr:row>
      <xdr:rowOff>50774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22260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90391</xdr:rowOff>
    </xdr:from>
    <xdr:to>
      <xdr:col>102</xdr:col>
      <xdr:colOff>114300</xdr:colOff>
      <xdr:row>36</xdr:row>
      <xdr:rowOff>50409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091141"/>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73172</xdr:rowOff>
    </xdr:from>
    <xdr:to>
      <xdr:col>116</xdr:col>
      <xdr:colOff>114300</xdr:colOff>
      <xdr:row>35</xdr:row>
      <xdr:rowOff>3322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59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96049</xdr:rowOff>
    </xdr:from>
    <xdr:ext cx="534377"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575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84008</xdr:rowOff>
    </xdr:from>
    <xdr:to>
      <xdr:col>112</xdr:col>
      <xdr:colOff>38100</xdr:colOff>
      <xdr:row>35</xdr:row>
      <xdr:rowOff>14158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59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30685</xdr:rowOff>
    </xdr:from>
    <xdr:ext cx="534377"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56111" y="56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171424</xdr:rowOff>
    </xdr:from>
    <xdr:to>
      <xdr:col>107</xdr:col>
      <xdr:colOff>101600</xdr:colOff>
      <xdr:row>36</xdr:row>
      <xdr:rowOff>101574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1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118101</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67111" y="594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171059</xdr:rowOff>
    </xdr:from>
    <xdr:to>
      <xdr:col>102</xdr:col>
      <xdr:colOff>165100</xdr:colOff>
      <xdr:row>36</xdr:row>
      <xdr:rowOff>101209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1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117736</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278111" y="59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39591</xdr:rowOff>
    </xdr:from>
    <xdr:to>
      <xdr:col>98</xdr:col>
      <xdr:colOff>38100</xdr:colOff>
      <xdr:row>35</xdr:row>
      <xdr:rowOff>141191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0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157718</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389111" y="58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120358</xdr:rowOff>
    </xdr:from>
    <xdr:to>
      <xdr:col>116</xdr:col>
      <xdr:colOff>63500</xdr:colOff>
      <xdr:row>57</xdr:row>
      <xdr:rowOff>133693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89300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133693</xdr:rowOff>
    </xdr:from>
    <xdr:to>
      <xdr:col>111</xdr:col>
      <xdr:colOff>177800</xdr:colOff>
      <xdr:row>57</xdr:row>
      <xdr:rowOff>137185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906343"/>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137185</xdr:rowOff>
    </xdr:from>
    <xdr:to>
      <xdr:col>107</xdr:col>
      <xdr:colOff>50800</xdr:colOff>
      <xdr:row>57</xdr:row>
      <xdr:rowOff>143281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90983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143281</xdr:rowOff>
    </xdr:from>
    <xdr:to>
      <xdr:col>102</xdr:col>
      <xdr:colOff>114300</xdr:colOff>
      <xdr:row>57</xdr:row>
      <xdr:rowOff>151003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991593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69558</xdr:rowOff>
    </xdr:from>
    <xdr:to>
      <xdr:col>116</xdr:col>
      <xdr:colOff>114300</xdr:colOff>
      <xdr:row>57</xdr:row>
      <xdr:rowOff>171158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8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92435</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69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82893</xdr:rowOff>
    </xdr:from>
    <xdr:to>
      <xdr:col>112</xdr:col>
      <xdr:colOff>38100</xdr:colOff>
      <xdr:row>58</xdr:row>
      <xdr:rowOff>13043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8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29570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6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86385</xdr:rowOff>
    </xdr:from>
    <xdr:to>
      <xdr:col>107</xdr:col>
      <xdr:colOff>101600</xdr:colOff>
      <xdr:row>58</xdr:row>
      <xdr:rowOff>16535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33062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6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92481</xdr:rowOff>
    </xdr:from>
    <xdr:to>
      <xdr:col>102</xdr:col>
      <xdr:colOff>165100</xdr:colOff>
      <xdr:row>58</xdr:row>
      <xdr:rowOff>22631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8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39158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6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100203</xdr:rowOff>
    </xdr:from>
    <xdr:to>
      <xdr:col>98</xdr:col>
      <xdr:colOff>38100</xdr:colOff>
      <xdr:row>58</xdr:row>
      <xdr:rowOff>30353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8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46880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6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163741</xdr:rowOff>
    </xdr:from>
    <xdr:to>
      <xdr:col>116</xdr:col>
      <xdr:colOff>63500</xdr:colOff>
      <xdr:row>75</xdr:row>
      <xdr:rowOff>4342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51041"/>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163741</xdr:rowOff>
    </xdr:from>
    <xdr:to>
      <xdr:col>111</xdr:col>
      <xdr:colOff>177800</xdr:colOff>
      <xdr:row>75</xdr:row>
      <xdr:rowOff>112458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51041"/>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112458</xdr:rowOff>
    </xdr:from>
    <xdr:to>
      <xdr:col>107</xdr:col>
      <xdr:colOff>50800</xdr:colOff>
      <xdr:row>75</xdr:row>
      <xdr:rowOff>154742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71208"/>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164831</xdr:rowOff>
    </xdr:from>
    <xdr:to>
      <xdr:col>102</xdr:col>
      <xdr:colOff>114300</xdr:colOff>
      <xdr:row>75</xdr:row>
      <xdr:rowOff>154742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852131"/>
          <a:ext cx="889000" cy="1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124992</xdr:rowOff>
    </xdr:from>
    <xdr:to>
      <xdr:col>116</xdr:col>
      <xdr:colOff>114300</xdr:colOff>
      <xdr:row>75</xdr:row>
      <xdr:rowOff>55142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147869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6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112941</xdr:rowOff>
    </xdr:from>
    <xdr:to>
      <xdr:col>112</xdr:col>
      <xdr:colOff>38100</xdr:colOff>
      <xdr:row>75</xdr:row>
      <xdr:rowOff>43091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59618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5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61658</xdr:rowOff>
    </xdr:from>
    <xdr:to>
      <xdr:col>107</xdr:col>
      <xdr:colOff>101600</xdr:colOff>
      <xdr:row>75</xdr:row>
      <xdr:rowOff>163258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8335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69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103942</xdr:rowOff>
    </xdr:from>
    <xdr:to>
      <xdr:col>102</xdr:col>
      <xdr:colOff>165100</xdr:colOff>
      <xdr:row>76</xdr:row>
      <xdr:rowOff>34091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50619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114031</xdr:rowOff>
    </xdr:from>
    <xdr:to>
      <xdr:col>98</xdr:col>
      <xdr:colOff>38100</xdr:colOff>
      <xdr:row>75</xdr:row>
      <xdr:rowOff>44181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60708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5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性質別の住民一人あたりのコストについては、全般的に類似団体を上回っている。物件費については、委託料の増加が主な増加要因であるが有害鳥獣対策・ふるさと創生総合戦略にかかる地方創生関連事業費が増の要因となっている。補助費等については、一部事務組合への負担金補助金等の増加が主な要因となっている。一方、扶助費については、児童手当や臨時福祉給付金の減により、類似団体と比較し下回っている。投資及び出資金は、一部事務組合等への出資金が増額となったことで、</a:t>
          </a:r>
          <a:r>
            <a:rPr kumimoji="1" lang="ja-JP" altLang="en-US" sz="1300">
              <a:solidFill>
                <a:schemeClr val="dk1"/>
              </a:solidFill>
              <a:effectLst/>
              <a:latin typeface="+mn-lt"/>
              <a:ea typeface="+mn-ea"/>
              <a:cs typeface="+mn-cs"/>
            </a:rPr>
            <a:t>昨年度並みではあるものの、</a:t>
          </a:r>
          <a:r>
            <a:rPr kumimoji="1" lang="ja-JP" altLang="ja-JP" sz="1300">
              <a:solidFill>
                <a:schemeClr val="dk1"/>
              </a:solidFill>
              <a:effectLst/>
              <a:latin typeface="+mn-lt"/>
              <a:ea typeface="+mn-ea"/>
              <a:cs typeface="+mn-cs"/>
            </a:rPr>
            <a:t>類似団体を大きく上回っている。普通建設事業費（新規整備）については、前年度に引き続き人口減少対策の施策として若い世代を対象とした住宅建設費や、賑わい拠点施設整備（地方創生事業）に係る事業費等の投資的経費が増加したことで類似団体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上回った。</a:t>
          </a:r>
          <a:r>
            <a:rPr kumimoji="1" lang="ja-JP" altLang="en-US" sz="1300">
              <a:solidFill>
                <a:schemeClr val="dk1"/>
              </a:solidFill>
              <a:effectLst/>
              <a:latin typeface="+mn-lt"/>
              <a:ea typeface="+mn-ea"/>
              <a:cs typeface="+mn-cs"/>
            </a:rPr>
            <a:t>昨年度と比較しても２倍超となっており、平成３２年度まで平成２９年度並み、または上回ると推察される。</a:t>
          </a:r>
          <a:r>
            <a:rPr kumimoji="1" lang="ja-JP" altLang="ja-JP" sz="1300">
              <a:solidFill>
                <a:schemeClr val="dk1"/>
              </a:solidFill>
              <a:effectLst/>
              <a:latin typeface="+mn-lt"/>
              <a:ea typeface="+mn-ea"/>
              <a:cs typeface="+mn-cs"/>
            </a:rPr>
            <a:t>繰出金については、公営企業等に対する繰出金が類似団体を大きく上回っているため、経営の健全化を確実に実施するよう求めるとともに、繰出金の抑制等に努めていく必要がある。公債費については、類似団体を下回っており、町債の借入抑制及び償還終了により減少傾向にある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後年度における</a:t>
          </a:r>
          <a:r>
            <a:rPr kumimoji="1" lang="ja-JP" altLang="en-US" sz="1300">
              <a:solidFill>
                <a:schemeClr val="dk1"/>
              </a:solidFill>
              <a:effectLst/>
              <a:latin typeface="+mn-lt"/>
              <a:ea typeface="+mn-ea"/>
              <a:cs typeface="+mn-cs"/>
            </a:rPr>
            <a:t>借入の増等の</a:t>
          </a:r>
          <a:r>
            <a:rPr kumimoji="1" lang="ja-JP" altLang="ja-JP" sz="1300">
              <a:solidFill>
                <a:schemeClr val="dk1"/>
              </a:solidFill>
              <a:effectLst/>
              <a:latin typeface="+mn-lt"/>
              <a:ea typeface="+mn-ea"/>
              <a:cs typeface="+mn-cs"/>
            </a:rPr>
            <a:t>負担を十分考慮しながら財政運営に努めていかなければならない。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1,427
1,403
263.09
3,139,085
2,886,685
92,314
1,543,778
1,896,754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152654</xdr:rowOff>
    </xdr:from>
    <xdr:to>
      <xdr:col>24</xdr:col>
      <xdr:colOff>63500</xdr:colOff>
      <xdr:row>35</xdr:row>
      <xdr:rowOff>2235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81954"/>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139338</xdr:rowOff>
    </xdr:from>
    <xdr:to>
      <xdr:col>19</xdr:col>
      <xdr:colOff>177800</xdr:colOff>
      <xdr:row>35</xdr:row>
      <xdr:rowOff>2235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68638"/>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139338</xdr:rowOff>
    </xdr:from>
    <xdr:to>
      <xdr:col>15</xdr:col>
      <xdr:colOff>50800</xdr:colOff>
      <xdr:row>35</xdr:row>
      <xdr:rowOff>17209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68638"/>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153035</xdr:rowOff>
    </xdr:from>
    <xdr:to>
      <xdr:col>10</xdr:col>
      <xdr:colOff>114300</xdr:colOff>
      <xdr:row>35</xdr:row>
      <xdr:rowOff>17209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82335"/>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101854</xdr:rowOff>
    </xdr:from>
    <xdr:to>
      <xdr:col>24</xdr:col>
      <xdr:colOff>114300</xdr:colOff>
      <xdr:row>35</xdr:row>
      <xdr:rowOff>32004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124731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122885</xdr:rowOff>
    </xdr:from>
    <xdr:to>
      <xdr:col>20</xdr:col>
      <xdr:colOff>38100</xdr:colOff>
      <xdr:row>35</xdr:row>
      <xdr:rowOff>53035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69562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88538</xdr:rowOff>
    </xdr:from>
    <xdr:to>
      <xdr:col>15</xdr:col>
      <xdr:colOff>101600</xdr:colOff>
      <xdr:row>35</xdr:row>
      <xdr:rowOff>18688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35215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137859</xdr:rowOff>
    </xdr:from>
    <xdr:to>
      <xdr:col>10</xdr:col>
      <xdr:colOff>165100</xdr:colOff>
      <xdr:row>35</xdr:row>
      <xdr:rowOff>68009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84536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102235</xdr:rowOff>
    </xdr:from>
    <xdr:to>
      <xdr:col>6</xdr:col>
      <xdr:colOff>38100</xdr:colOff>
      <xdr:row>35</xdr:row>
      <xdr:rowOff>32385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48912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66685</xdr:rowOff>
    </xdr:from>
    <xdr:to>
      <xdr:col>24</xdr:col>
      <xdr:colOff>63500</xdr:colOff>
      <xdr:row>57</xdr:row>
      <xdr:rowOff>163498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39335"/>
          <a:ext cx="8382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163498</xdr:rowOff>
    </xdr:from>
    <xdr:to>
      <xdr:col>19</xdr:col>
      <xdr:colOff>177800</xdr:colOff>
      <xdr:row>57</xdr:row>
      <xdr:rowOff>168601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6148"/>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168601</xdr:rowOff>
    </xdr:from>
    <xdr:to>
      <xdr:col>15</xdr:col>
      <xdr:colOff>50800</xdr:colOff>
      <xdr:row>58</xdr:row>
      <xdr:rowOff>19233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125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133083</xdr:rowOff>
    </xdr:from>
    <xdr:to>
      <xdr:col>10</xdr:col>
      <xdr:colOff>114300</xdr:colOff>
      <xdr:row>58</xdr:row>
      <xdr:rowOff>19233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05733"/>
          <a:ext cx="889000" cy="5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15885</xdr:rowOff>
    </xdr:from>
    <xdr:to>
      <xdr:col>24</xdr:col>
      <xdr:colOff>114300</xdr:colOff>
      <xdr:row>57</xdr:row>
      <xdr:rowOff>117485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38762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112698</xdr:rowOff>
    </xdr:from>
    <xdr:to>
      <xdr:col>20</xdr:col>
      <xdr:colOff>38100</xdr:colOff>
      <xdr:row>58</xdr:row>
      <xdr:rowOff>42848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59375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117801</xdr:rowOff>
    </xdr:from>
    <xdr:to>
      <xdr:col>15</xdr:col>
      <xdr:colOff>101600</xdr:colOff>
      <xdr:row>58</xdr:row>
      <xdr:rowOff>47951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64478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139883</xdr:rowOff>
    </xdr:from>
    <xdr:to>
      <xdr:col>10</xdr:col>
      <xdr:colOff>165100</xdr:colOff>
      <xdr:row>58</xdr:row>
      <xdr:rowOff>70033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86560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82283</xdr:rowOff>
    </xdr:from>
    <xdr:to>
      <xdr:col>6</xdr:col>
      <xdr:colOff>38100</xdr:colOff>
      <xdr:row>58</xdr:row>
      <xdr:rowOff>12433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28960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5124</xdr:rowOff>
    </xdr:from>
    <xdr:to>
      <xdr:col>24</xdr:col>
      <xdr:colOff>63500</xdr:colOff>
      <xdr:row>76</xdr:row>
      <xdr:rowOff>14701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35324"/>
          <a:ext cx="8382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89212</xdr:rowOff>
    </xdr:from>
    <xdr:to>
      <xdr:col>19</xdr:col>
      <xdr:colOff>177800</xdr:colOff>
      <xdr:row>76</xdr:row>
      <xdr:rowOff>14701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2605062"/>
          <a:ext cx="889000" cy="4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89212</xdr:rowOff>
    </xdr:from>
    <xdr:to>
      <xdr:col>15</xdr:col>
      <xdr:colOff>50800</xdr:colOff>
      <xdr:row>75</xdr:row>
      <xdr:rowOff>26356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605062"/>
          <a:ext cx="889000" cy="28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26356</xdr:rowOff>
    </xdr:from>
    <xdr:to>
      <xdr:col>10</xdr:col>
      <xdr:colOff>114300</xdr:colOff>
      <xdr:row>75</xdr:row>
      <xdr:rowOff>155423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885106"/>
          <a:ext cx="889000" cy="1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125773</xdr:rowOff>
    </xdr:from>
    <xdr:to>
      <xdr:col>24</xdr:col>
      <xdr:colOff>114300</xdr:colOff>
      <xdr:row>76</xdr:row>
      <xdr:rowOff>55922</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845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104200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6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135351</xdr:rowOff>
    </xdr:from>
    <xdr:to>
      <xdr:col>20</xdr:col>
      <xdr:colOff>38100</xdr:colOff>
      <xdr:row>76</xdr:row>
      <xdr:rowOff>65501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0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38412</xdr:rowOff>
    </xdr:from>
    <xdr:to>
      <xdr:col>15</xdr:col>
      <xdr:colOff>101600</xdr:colOff>
      <xdr:row>73</xdr:row>
      <xdr:rowOff>140012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55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156539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32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147006</xdr:rowOff>
    </xdr:from>
    <xdr:to>
      <xdr:col>10</xdr:col>
      <xdr:colOff>165100</xdr:colOff>
      <xdr:row>75</xdr:row>
      <xdr:rowOff>77156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93683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104623</xdr:rowOff>
    </xdr:from>
    <xdr:to>
      <xdr:col>6</xdr:col>
      <xdr:colOff>38100</xdr:colOff>
      <xdr:row>76</xdr:row>
      <xdr:rowOff>34773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51300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146679</xdr:rowOff>
    </xdr:from>
    <xdr:to>
      <xdr:col>24</xdr:col>
      <xdr:colOff>63500</xdr:colOff>
      <xdr:row>95</xdr:row>
      <xdr:rowOff>51518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262979"/>
          <a:ext cx="838200" cy="7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146679</xdr:rowOff>
    </xdr:from>
    <xdr:to>
      <xdr:col>19</xdr:col>
      <xdr:colOff>177800</xdr:colOff>
      <xdr:row>95</xdr:row>
      <xdr:rowOff>30482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262979"/>
          <a:ext cx="8890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30482</xdr:rowOff>
    </xdr:from>
    <xdr:to>
      <xdr:col>15</xdr:col>
      <xdr:colOff>50800</xdr:colOff>
      <xdr:row>96</xdr:row>
      <xdr:rowOff>18035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18232"/>
          <a:ext cx="889000" cy="1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18035</xdr:rowOff>
    </xdr:from>
    <xdr:to>
      <xdr:col>10</xdr:col>
      <xdr:colOff>114300</xdr:colOff>
      <xdr:row>96</xdr:row>
      <xdr:rowOff>100319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77235"/>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xdr:rowOff>
    </xdr:from>
    <xdr:to>
      <xdr:col>24</xdr:col>
      <xdr:colOff>114300</xdr:colOff>
      <xdr:row>95</xdr:row>
      <xdr:rowOff>102318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23595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95879</xdr:rowOff>
    </xdr:from>
    <xdr:to>
      <xdr:col>20</xdr:col>
      <xdr:colOff>38100</xdr:colOff>
      <xdr:row>95</xdr:row>
      <xdr:rowOff>26029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42556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9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151132</xdr:rowOff>
    </xdr:from>
    <xdr:to>
      <xdr:col>15</xdr:col>
      <xdr:colOff>101600</xdr:colOff>
      <xdr:row>95</xdr:row>
      <xdr:rowOff>81282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97809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4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138685</xdr:rowOff>
    </xdr:from>
    <xdr:to>
      <xdr:col>10</xdr:col>
      <xdr:colOff>165100</xdr:colOff>
      <xdr:row>96</xdr:row>
      <xdr:rowOff>68835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85362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49519</xdr:rowOff>
    </xdr:from>
    <xdr:to>
      <xdr:col>6</xdr:col>
      <xdr:colOff>38100</xdr:colOff>
      <xdr:row>96</xdr:row>
      <xdr:rowOff>151119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167646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42773</xdr:rowOff>
    </xdr:from>
    <xdr:to>
      <xdr:col>55</xdr:col>
      <xdr:colOff>0</xdr:colOff>
      <xdr:row>39</xdr:row>
      <xdr:rowOff>42850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932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49784</xdr:rowOff>
    </xdr:from>
    <xdr:to>
      <xdr:col>50</xdr:col>
      <xdr:colOff>114300</xdr:colOff>
      <xdr:row>39</xdr:row>
      <xdr:rowOff>42850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564884"/>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67234</xdr:rowOff>
    </xdr:from>
    <xdr:to>
      <xdr:col>45</xdr:col>
      <xdr:colOff>177800</xdr:colOff>
      <xdr:row>38</xdr:row>
      <xdr:rowOff>49784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067984"/>
          <a:ext cx="889000" cy="4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7531</xdr:rowOff>
    </xdr:from>
    <xdr:to>
      <xdr:col>41</xdr:col>
      <xdr:colOff>50800</xdr:colOff>
      <xdr:row>35</xdr:row>
      <xdr:rowOff>67234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008281"/>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163423</xdr:rowOff>
    </xdr:from>
    <xdr:to>
      <xdr:col>55</xdr:col>
      <xdr:colOff>50800</xdr:colOff>
      <xdr:row>39</xdr:row>
      <xdr:rowOff>93573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163500</xdr:rowOff>
    </xdr:from>
    <xdr:to>
      <xdr:col>50</xdr:col>
      <xdr:colOff>165100</xdr:colOff>
      <xdr:row>39</xdr:row>
      <xdr:rowOff>93650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84777</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170434</xdr:rowOff>
    </xdr:from>
    <xdr:to>
      <xdr:col>46</xdr:col>
      <xdr:colOff>38100</xdr:colOff>
      <xdr:row>38</xdr:row>
      <xdr:rowOff>100584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117111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16434</xdr:rowOff>
    </xdr:from>
    <xdr:to>
      <xdr:col>41</xdr:col>
      <xdr:colOff>101600</xdr:colOff>
      <xdr:row>35</xdr:row>
      <xdr:rowOff>118034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0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134561</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7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128181</xdr:rowOff>
    </xdr:from>
    <xdr:to>
      <xdr:col>36</xdr:col>
      <xdr:colOff>165100</xdr:colOff>
      <xdr:row>35</xdr:row>
      <xdr:rowOff>58331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9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74858</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57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82091</xdr:rowOff>
    </xdr:from>
    <xdr:to>
      <xdr:col>55</xdr:col>
      <xdr:colOff>0</xdr:colOff>
      <xdr:row>58</xdr:row>
      <xdr:rowOff>95304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26191"/>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95304</xdr:rowOff>
    </xdr:from>
    <xdr:to>
      <xdr:col>50</xdr:col>
      <xdr:colOff>114300</xdr:colOff>
      <xdr:row>58</xdr:row>
      <xdr:rowOff>95908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9404"/>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95908</xdr:rowOff>
    </xdr:from>
    <xdr:to>
      <xdr:col>45</xdr:col>
      <xdr:colOff>177800</xdr:colOff>
      <xdr:row>58</xdr:row>
      <xdr:rowOff>102511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40008"/>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153269</xdr:rowOff>
    </xdr:from>
    <xdr:to>
      <xdr:col>41</xdr:col>
      <xdr:colOff>50800</xdr:colOff>
      <xdr:row>58</xdr:row>
      <xdr:rowOff>102511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25919"/>
          <a:ext cx="889000" cy="1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31291</xdr:rowOff>
    </xdr:from>
    <xdr:to>
      <xdr:col>55</xdr:col>
      <xdr:colOff>50800</xdr:colOff>
      <xdr:row>58</xdr:row>
      <xdr:rowOff>132891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44504</xdr:rowOff>
    </xdr:from>
    <xdr:to>
      <xdr:col>50</xdr:col>
      <xdr:colOff>165100</xdr:colOff>
      <xdr:row>58</xdr:row>
      <xdr:rowOff>146104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137231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45108</xdr:rowOff>
    </xdr:from>
    <xdr:to>
      <xdr:col>46</xdr:col>
      <xdr:colOff>38100</xdr:colOff>
      <xdr:row>58</xdr:row>
      <xdr:rowOff>146708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51711</xdr:rowOff>
    </xdr:from>
    <xdr:to>
      <xdr:col>41</xdr:col>
      <xdr:colOff>101600</xdr:colOff>
      <xdr:row>58</xdr:row>
      <xdr:rowOff>153311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144438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102469</xdr:rowOff>
    </xdr:from>
    <xdr:to>
      <xdr:col>36</xdr:col>
      <xdr:colOff>165100</xdr:colOff>
      <xdr:row>58</xdr:row>
      <xdr:rowOff>32619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49146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15288</xdr:rowOff>
    </xdr:from>
    <xdr:to>
      <xdr:col>55</xdr:col>
      <xdr:colOff>0</xdr:colOff>
      <xdr:row>77</xdr:row>
      <xdr:rowOff>26646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874038"/>
          <a:ext cx="838200" cy="3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26646</xdr:rowOff>
    </xdr:from>
    <xdr:to>
      <xdr:col>50</xdr:col>
      <xdr:colOff>114300</xdr:colOff>
      <xdr:row>78</xdr:row>
      <xdr:rowOff>36796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28296"/>
          <a:ext cx="889000" cy="18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2346</xdr:rowOff>
    </xdr:from>
    <xdr:to>
      <xdr:col>45</xdr:col>
      <xdr:colOff>177800</xdr:colOff>
      <xdr:row>78</xdr:row>
      <xdr:rowOff>36796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75446"/>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2346</xdr:rowOff>
    </xdr:from>
    <xdr:to>
      <xdr:col>41</xdr:col>
      <xdr:colOff>50800</xdr:colOff>
      <xdr:row>78</xdr:row>
      <xdr:rowOff>61818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75446"/>
          <a:ext cx="889000" cy="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135938</xdr:rowOff>
    </xdr:from>
    <xdr:to>
      <xdr:col>55</xdr:col>
      <xdr:colOff>50800</xdr:colOff>
      <xdr:row>75</xdr:row>
      <xdr:rowOff>66088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158815</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67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147296</xdr:rowOff>
    </xdr:from>
    <xdr:to>
      <xdr:col>50</xdr:col>
      <xdr:colOff>165100</xdr:colOff>
      <xdr:row>77</xdr:row>
      <xdr:rowOff>77446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93973</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9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157446</xdr:rowOff>
    </xdr:from>
    <xdr:to>
      <xdr:col>46</xdr:col>
      <xdr:colOff>38100</xdr:colOff>
      <xdr:row>78</xdr:row>
      <xdr:rowOff>87596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104123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122996</xdr:rowOff>
    </xdr:from>
    <xdr:to>
      <xdr:col>41</xdr:col>
      <xdr:colOff>101600</xdr:colOff>
      <xdr:row>78</xdr:row>
      <xdr:rowOff>53146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69673</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30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11018</xdr:rowOff>
    </xdr:from>
    <xdr:to>
      <xdr:col>36</xdr:col>
      <xdr:colOff>165100</xdr:colOff>
      <xdr:row>78</xdr:row>
      <xdr:rowOff>112618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129145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108527</xdr:rowOff>
    </xdr:from>
    <xdr:to>
      <xdr:col>55</xdr:col>
      <xdr:colOff>0</xdr:colOff>
      <xdr:row>97</xdr:row>
      <xdr:rowOff>132483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39177"/>
          <a:ext cx="838200" cy="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108527</xdr:rowOff>
    </xdr:from>
    <xdr:to>
      <xdr:col>50</xdr:col>
      <xdr:colOff>114300</xdr:colOff>
      <xdr:row>97</xdr:row>
      <xdr:rowOff>156175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39177"/>
          <a:ext cx="889000" cy="4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156175</xdr:rowOff>
    </xdr:from>
    <xdr:to>
      <xdr:col>45</xdr:col>
      <xdr:colOff>177800</xdr:colOff>
      <xdr:row>98</xdr:row>
      <xdr:rowOff>34395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86825"/>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134170</xdr:rowOff>
    </xdr:from>
    <xdr:to>
      <xdr:col>41</xdr:col>
      <xdr:colOff>50800</xdr:colOff>
      <xdr:row>98</xdr:row>
      <xdr:rowOff>34395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64820"/>
          <a:ext cx="889000" cy="7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81683</xdr:rowOff>
    </xdr:from>
    <xdr:to>
      <xdr:col>55</xdr:col>
      <xdr:colOff>50800</xdr:colOff>
      <xdr:row>98</xdr:row>
      <xdr:rowOff>11833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104560</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57727</xdr:rowOff>
    </xdr:from>
    <xdr:to>
      <xdr:col>50</xdr:col>
      <xdr:colOff>165100</xdr:colOff>
      <xdr:row>97</xdr:row>
      <xdr:rowOff>159327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4404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6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105375</xdr:rowOff>
    </xdr:from>
    <xdr:to>
      <xdr:col>46</xdr:col>
      <xdr:colOff>38100</xdr:colOff>
      <xdr:row>98</xdr:row>
      <xdr:rowOff>35525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3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52052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1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155045</xdr:rowOff>
    </xdr:from>
    <xdr:to>
      <xdr:col>41</xdr:col>
      <xdr:colOff>101600</xdr:colOff>
      <xdr:row>98</xdr:row>
      <xdr:rowOff>85195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76322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83370</xdr:rowOff>
    </xdr:from>
    <xdr:to>
      <xdr:col>36</xdr:col>
      <xdr:colOff>165100</xdr:colOff>
      <xdr:row>98</xdr:row>
      <xdr:rowOff>13520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30047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3226</xdr:rowOff>
    </xdr:from>
    <xdr:to>
      <xdr:col>85</xdr:col>
      <xdr:colOff>127000</xdr:colOff>
      <xdr:row>36</xdr:row>
      <xdr:rowOff>143320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175426"/>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128430</xdr:rowOff>
    </xdr:from>
    <xdr:to>
      <xdr:col>81</xdr:col>
      <xdr:colOff>50800</xdr:colOff>
      <xdr:row>36</xdr:row>
      <xdr:rowOff>143320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00630"/>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44557</xdr:rowOff>
    </xdr:from>
    <xdr:to>
      <xdr:col>76</xdr:col>
      <xdr:colOff>114300</xdr:colOff>
      <xdr:row>36</xdr:row>
      <xdr:rowOff>128430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16757"/>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44557</xdr:rowOff>
    </xdr:from>
    <xdr:to>
      <xdr:col>71</xdr:col>
      <xdr:colOff>177800</xdr:colOff>
      <xdr:row>36</xdr:row>
      <xdr:rowOff>162644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16757"/>
          <a:ext cx="889000" cy="1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123876</xdr:rowOff>
    </xdr:from>
    <xdr:to>
      <xdr:col>85</xdr:col>
      <xdr:colOff>177800</xdr:colOff>
      <xdr:row>36</xdr:row>
      <xdr:rowOff>54026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146753</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9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92520</xdr:rowOff>
    </xdr:from>
    <xdr:to>
      <xdr:col>81</xdr:col>
      <xdr:colOff>101600</xdr:colOff>
      <xdr:row>37</xdr:row>
      <xdr:rowOff>22670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39197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77630</xdr:rowOff>
    </xdr:from>
    <xdr:to>
      <xdr:col>76</xdr:col>
      <xdr:colOff>165100</xdr:colOff>
      <xdr:row>37</xdr:row>
      <xdr:rowOff>7780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24307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165207</xdr:rowOff>
    </xdr:from>
    <xdr:to>
      <xdr:col>72</xdr:col>
      <xdr:colOff>38100</xdr:colOff>
      <xdr:row>36</xdr:row>
      <xdr:rowOff>95357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111884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111844</xdr:rowOff>
    </xdr:from>
    <xdr:to>
      <xdr:col>67</xdr:col>
      <xdr:colOff>101600</xdr:colOff>
      <xdr:row>37</xdr:row>
      <xdr:rowOff>41994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58521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115391</xdr:rowOff>
    </xdr:from>
    <xdr:to>
      <xdr:col>85</xdr:col>
      <xdr:colOff>127000</xdr:colOff>
      <xdr:row>57</xdr:row>
      <xdr:rowOff>122106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888041"/>
          <a:ext cx="8382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66718</xdr:rowOff>
    </xdr:from>
    <xdr:to>
      <xdr:col>81</xdr:col>
      <xdr:colOff>50800</xdr:colOff>
      <xdr:row>57</xdr:row>
      <xdr:rowOff>122106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39368"/>
          <a:ext cx="889000" cy="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129284</xdr:rowOff>
    </xdr:from>
    <xdr:to>
      <xdr:col>76</xdr:col>
      <xdr:colOff>114300</xdr:colOff>
      <xdr:row>57</xdr:row>
      <xdr:rowOff>66718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730484"/>
          <a:ext cx="889000" cy="10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129284</xdr:rowOff>
    </xdr:from>
    <xdr:to>
      <xdr:col>71</xdr:col>
      <xdr:colOff>177800</xdr:colOff>
      <xdr:row>57</xdr:row>
      <xdr:rowOff>137223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730484"/>
          <a:ext cx="889000" cy="1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64591</xdr:rowOff>
    </xdr:from>
    <xdr:to>
      <xdr:col>85</xdr:col>
      <xdr:colOff>177800</xdr:colOff>
      <xdr:row>57</xdr:row>
      <xdr:rowOff>166191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87468</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71306</xdr:rowOff>
    </xdr:from>
    <xdr:to>
      <xdr:col>81</xdr:col>
      <xdr:colOff>101600</xdr:colOff>
      <xdr:row>58</xdr:row>
      <xdr:rowOff>1456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17983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1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15918</xdr:rowOff>
    </xdr:from>
    <xdr:to>
      <xdr:col>76</xdr:col>
      <xdr:colOff>165100</xdr:colOff>
      <xdr:row>57</xdr:row>
      <xdr:rowOff>117518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134045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6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78484</xdr:rowOff>
    </xdr:from>
    <xdr:to>
      <xdr:col>72</xdr:col>
      <xdr:colOff>38100</xdr:colOff>
      <xdr:row>57</xdr:row>
      <xdr:rowOff>8634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25161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4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86423</xdr:rowOff>
    </xdr:from>
    <xdr:to>
      <xdr:col>67</xdr:col>
      <xdr:colOff>101600</xdr:colOff>
      <xdr:row>58</xdr:row>
      <xdr:rowOff>16573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33100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156087</xdr:rowOff>
    </xdr:from>
    <xdr:to>
      <xdr:col>85</xdr:col>
      <xdr:colOff>127000</xdr:colOff>
      <xdr:row>79</xdr:row>
      <xdr:rowOff>5908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29187"/>
          <a:ext cx="8382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34837</xdr:rowOff>
    </xdr:from>
    <xdr:to>
      <xdr:col>81</xdr:col>
      <xdr:colOff>50800</xdr:colOff>
      <xdr:row>78</xdr:row>
      <xdr:rowOff>156087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07937"/>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29564</xdr:rowOff>
    </xdr:from>
    <xdr:to>
      <xdr:col>76</xdr:col>
      <xdr:colOff>114300</xdr:colOff>
      <xdr:row>78</xdr:row>
      <xdr:rowOff>34837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0266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29564</xdr:rowOff>
    </xdr:from>
    <xdr:to>
      <xdr:col>71</xdr:col>
      <xdr:colOff>177800</xdr:colOff>
      <xdr:row>78</xdr:row>
      <xdr:rowOff>72949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02664"/>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126558</xdr:rowOff>
    </xdr:from>
    <xdr:to>
      <xdr:col>85</xdr:col>
      <xdr:colOff>177800</xdr:colOff>
      <xdr:row>79</xdr:row>
      <xdr:rowOff>56708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105287</xdr:rowOff>
    </xdr:from>
    <xdr:to>
      <xdr:col>81</xdr:col>
      <xdr:colOff>101600</xdr:colOff>
      <xdr:row>79</xdr:row>
      <xdr:rowOff>35437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26564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155487</xdr:rowOff>
    </xdr:from>
    <xdr:to>
      <xdr:col>76</xdr:col>
      <xdr:colOff>165100</xdr:colOff>
      <xdr:row>78</xdr:row>
      <xdr:rowOff>85637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102164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150214</xdr:rowOff>
    </xdr:from>
    <xdr:to>
      <xdr:col>72</xdr:col>
      <xdr:colOff>38100</xdr:colOff>
      <xdr:row>78</xdr:row>
      <xdr:rowOff>80364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96891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1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22149</xdr:rowOff>
    </xdr:from>
    <xdr:to>
      <xdr:col>67</xdr:col>
      <xdr:colOff>101600</xdr:colOff>
      <xdr:row>78</xdr:row>
      <xdr:rowOff>123749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140276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121924</xdr:rowOff>
    </xdr:from>
    <xdr:to>
      <xdr:col>85</xdr:col>
      <xdr:colOff>127000</xdr:colOff>
      <xdr:row>97</xdr:row>
      <xdr:rowOff>132931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52574"/>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132931</xdr:rowOff>
    </xdr:from>
    <xdr:to>
      <xdr:col>81</xdr:col>
      <xdr:colOff>50800</xdr:colOff>
      <xdr:row>97</xdr:row>
      <xdr:rowOff>133145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63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133145</xdr:rowOff>
    </xdr:from>
    <xdr:to>
      <xdr:col>76</xdr:col>
      <xdr:colOff>114300</xdr:colOff>
      <xdr:row>97</xdr:row>
      <xdr:rowOff>147741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63795"/>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141946</xdr:rowOff>
    </xdr:from>
    <xdr:to>
      <xdr:col>71</xdr:col>
      <xdr:colOff>177800</xdr:colOff>
      <xdr:row>97</xdr:row>
      <xdr:rowOff>147741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72596"/>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71124</xdr:rowOff>
    </xdr:from>
    <xdr:to>
      <xdr:col>85</xdr:col>
      <xdr:colOff>177800</xdr:colOff>
      <xdr:row>98</xdr:row>
      <xdr:rowOff>1274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49551</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82131</xdr:rowOff>
    </xdr:from>
    <xdr:to>
      <xdr:col>81</xdr:col>
      <xdr:colOff>101600</xdr:colOff>
      <xdr:row>98</xdr:row>
      <xdr:rowOff>12281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3408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0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82345</xdr:rowOff>
    </xdr:from>
    <xdr:to>
      <xdr:col>76</xdr:col>
      <xdr:colOff>165100</xdr:colOff>
      <xdr:row>98</xdr:row>
      <xdr:rowOff>12495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3622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96941</xdr:rowOff>
    </xdr:from>
    <xdr:to>
      <xdr:col>72</xdr:col>
      <xdr:colOff>38100</xdr:colOff>
      <xdr:row>98</xdr:row>
      <xdr:rowOff>27091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18218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91146</xdr:rowOff>
    </xdr:from>
    <xdr:to>
      <xdr:col>67</xdr:col>
      <xdr:colOff>101600</xdr:colOff>
      <xdr:row>98</xdr:row>
      <xdr:rowOff>21296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12423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1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130480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474130"/>
          <a:ext cx="889000" cy="2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130480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19545300" y="6474130"/>
          <a:ext cx="889000" cy="2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79680</xdr:rowOff>
    </xdr:from>
    <xdr:to>
      <xdr:col>107</xdr:col>
      <xdr:colOff>101600</xdr:colOff>
      <xdr:row>38</xdr:row>
      <xdr:rowOff>9830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26357</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1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目的別の住民一人あたりのコストは、全般的に類似団体を上回っている。主な要因として、</a:t>
          </a:r>
          <a:r>
            <a:rPr kumimoji="1" lang="ja-JP" altLang="en-US" sz="1300">
              <a:solidFill>
                <a:schemeClr val="dk1"/>
              </a:solidFill>
              <a:effectLst/>
              <a:latin typeface="+mn-lt"/>
              <a:ea typeface="+mn-ea"/>
              <a:cs typeface="+mn-cs"/>
            </a:rPr>
            <a:t>消防</a:t>
          </a:r>
          <a:r>
            <a:rPr kumimoji="1" lang="ja-JP" altLang="ja-JP" sz="1300">
              <a:solidFill>
                <a:schemeClr val="dk1"/>
              </a:solidFill>
              <a:effectLst/>
              <a:latin typeface="+mn-lt"/>
              <a:ea typeface="+mn-ea"/>
              <a:cs typeface="+mn-cs"/>
            </a:rPr>
            <a:t>費については、前年度の</a:t>
          </a:r>
          <a:r>
            <a:rPr kumimoji="1" lang="ja-JP" altLang="en-US" sz="1300">
              <a:solidFill>
                <a:schemeClr val="dk1"/>
              </a:solidFill>
              <a:effectLst/>
              <a:latin typeface="+mn-lt"/>
              <a:ea typeface="+mn-ea"/>
              <a:cs typeface="+mn-cs"/>
            </a:rPr>
            <a:t>機械器具購入費等の</a:t>
          </a:r>
          <a:r>
            <a:rPr kumimoji="1" lang="ja-JP" altLang="ja-JP" sz="1300">
              <a:solidFill>
                <a:schemeClr val="dk1"/>
              </a:solidFill>
              <a:effectLst/>
              <a:latin typeface="+mn-lt"/>
              <a:ea typeface="+mn-ea"/>
              <a:cs typeface="+mn-cs"/>
            </a:rPr>
            <a:t>投資的経費（普通建設事業費）の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で大幅な</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衛生費については、類似団体を大きく上回っており、一部事務組合負担金等への補助金及び出資金の増が主な要因となっている。商工費については、賑わい拠点施設整備などの地方創生関連事業費等が増の要因となっている。公債費については、類似団体を下回っており、町債の借入抑制及び償還終了により減少傾向にある</a:t>
          </a:r>
          <a:r>
            <a:rPr kumimoji="1" lang="ja-JP" altLang="en-US" sz="1300">
              <a:solidFill>
                <a:schemeClr val="dk1"/>
              </a:solidFill>
              <a:effectLst/>
              <a:latin typeface="+mn-lt"/>
              <a:ea typeface="+mn-ea"/>
              <a:cs typeface="+mn-cs"/>
            </a:rPr>
            <a:t>が、今後の借入増を見込み、</a:t>
          </a:r>
          <a:r>
            <a:rPr kumimoji="1" lang="ja-JP" altLang="ja-JP" sz="1300">
              <a:solidFill>
                <a:schemeClr val="dk1"/>
              </a:solidFill>
              <a:effectLst/>
              <a:latin typeface="+mn-lt"/>
              <a:ea typeface="+mn-ea"/>
              <a:cs typeface="+mn-cs"/>
            </a:rPr>
            <a:t>財源確保のため起債の借入はやむを得ないが、後年度における負担を十分考慮しながら財政運営に努めていかなければならない。</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実質収支は黒字となっているが、実質単年度収支は地方創生関連事業などの新規事業の実施により、財政調整基金の取り崩しを行い財源を確保したため</a:t>
          </a:r>
          <a:r>
            <a:rPr kumimoji="1" lang="ja-JP" altLang="en-US" sz="1300">
              <a:solidFill>
                <a:schemeClr val="dk1"/>
              </a:solidFill>
              <a:effectLst/>
              <a:latin typeface="+mn-lt"/>
              <a:ea typeface="+mn-ea"/>
              <a:cs typeface="+mn-cs"/>
            </a:rPr>
            <a:t>赤字</a:t>
          </a:r>
          <a:r>
            <a:rPr kumimoji="1" lang="ja-JP" altLang="ja-JP" sz="1300">
              <a:solidFill>
                <a:schemeClr val="dk1"/>
              </a:solidFill>
              <a:effectLst/>
              <a:latin typeface="+mn-lt"/>
              <a:ea typeface="+mn-ea"/>
              <a:cs typeface="+mn-cs"/>
            </a:rPr>
            <a:t>となっている。自主財源の乏しい本町においては、今後においても地方交付税を含めた一般財源の確保がますます重要となってくるため、基金等の運用も図りながら適正な財政運営に努めなければならない。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連結実質赤字比率については、平成２０年度以降は全会計で黒字となり、赤字比率は無しとなっている。</a:t>
          </a:r>
          <a:endParaRPr lang="ja-JP" altLang="ja-JP" sz="1300">
            <a:effectLst/>
          </a:endParaRPr>
        </a:p>
        <a:p>
          <a:r>
            <a:rPr kumimoji="1" lang="ja-JP" altLang="ja-JP" sz="1300">
              <a:solidFill>
                <a:schemeClr val="dk1"/>
              </a:solidFill>
              <a:effectLst/>
              <a:latin typeface="+mn-lt"/>
              <a:ea typeface="+mn-ea"/>
              <a:cs typeface="+mn-cs"/>
            </a:rPr>
            <a:t>　今後においても、各特別会計や一部事務組合等の構成団体に対して経営の健全化を確実に実施するよう求めるとともに、繰出金の抑制等に努めなければならない。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3139085</v>
      </c>
      <c r="BO4" s="410"/>
      <c r="BP4" s="410"/>
      <c r="BQ4" s="410"/>
      <c r="BR4" s="410"/>
      <c r="BS4" s="410"/>
      <c r="BT4" s="410"/>
      <c r="BU4" s="411"/>
      <c r="BV4" s="409">
        <v>2728190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3.4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2886685</v>
      </c>
      <c r="BO5" s="447"/>
      <c r="BP5" s="447"/>
      <c r="BQ5" s="447"/>
      <c r="BR5" s="447"/>
      <c r="BS5" s="447"/>
      <c r="BT5" s="447"/>
      <c r="BU5" s="448"/>
      <c r="BV5" s="446">
        <v>2425897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83.4</v>
      </c>
      <c r="CU5" s="444"/>
      <c r="CV5" s="444"/>
      <c r="CW5" s="444"/>
      <c r="CX5" s="444"/>
      <c r="CY5" s="444"/>
      <c r="CZ5" s="444"/>
      <c r="DA5" s="445"/>
      <c r="DB5" s="443">
        <v>78.8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252400</v>
      </c>
      <c r="BO6" s="447"/>
      <c r="BP6" s="447"/>
      <c r="BQ6" s="447"/>
      <c r="BR6" s="447"/>
      <c r="BS6" s="447"/>
      <c r="BT6" s="447"/>
      <c r="BU6" s="448"/>
      <c r="BV6" s="446">
        <v>302293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87.2</v>
      </c>
      <c r="CU6" s="484"/>
      <c r="CV6" s="484"/>
      <c r="CW6" s="484"/>
      <c r="CX6" s="484"/>
      <c r="CY6" s="484"/>
      <c r="CZ6" s="484"/>
      <c r="DA6" s="485"/>
      <c r="DB6" s="483">
        <v>82.5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160086</v>
      </c>
      <c r="BO7" s="447"/>
      <c r="BP7" s="447"/>
      <c r="BQ7" s="447"/>
      <c r="BR7" s="447"/>
      <c r="BS7" s="447"/>
      <c r="BT7" s="447"/>
      <c r="BU7" s="448"/>
      <c r="BV7" s="446">
        <v>246493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1543778</v>
      </c>
      <c r="CU7" s="447"/>
      <c r="CV7" s="447"/>
      <c r="CW7" s="447"/>
      <c r="CX7" s="447"/>
      <c r="CY7" s="447"/>
      <c r="CZ7" s="447"/>
      <c r="DA7" s="448"/>
      <c r="DB7" s="446">
        <v>1628228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92314</v>
      </c>
      <c r="BO8" s="447"/>
      <c r="BP8" s="447"/>
      <c r="BQ8" s="447"/>
      <c r="BR8" s="447"/>
      <c r="BS8" s="447"/>
      <c r="BT8" s="447"/>
      <c r="BU8" s="448"/>
      <c r="BV8" s="446">
        <v>55800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1461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36514</v>
      </c>
      <c r="BO9" s="447"/>
      <c r="BP9" s="447"/>
      <c r="BQ9" s="447"/>
      <c r="BR9" s="447"/>
      <c r="BS9" s="447"/>
      <c r="BT9" s="447"/>
      <c r="BU9" s="448"/>
      <c r="BV9" s="446">
        <v>-29337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8.1999999999999993</v>
      </c>
      <c r="CU9" s="444"/>
      <c r="CV9" s="444"/>
      <c r="CW9" s="444"/>
      <c r="CX9" s="444"/>
      <c r="CY9" s="444"/>
      <c r="CZ9" s="444"/>
      <c r="DA9" s="445"/>
      <c r="DB9" s="443">
        <v>8.3000000000000007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1694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1064</v>
      </c>
      <c r="BO10" s="447"/>
      <c r="BP10" s="447"/>
      <c r="BQ10" s="447"/>
      <c r="BR10" s="447"/>
      <c r="BS10" s="447"/>
      <c r="BT10" s="447"/>
      <c r="BU10" s="448"/>
      <c r="BV10" s="446">
        <v>1555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1427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186000</v>
      </c>
      <c r="BO12" s="447"/>
      <c r="BP12" s="447"/>
      <c r="BQ12" s="447"/>
      <c r="BR12" s="447"/>
      <c r="BS12" s="447"/>
      <c r="BT12" s="447"/>
      <c r="BU12" s="448"/>
      <c r="BV12" s="446">
        <v>200000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1403</v>
      </c>
      <c r="S13" s="528"/>
      <c r="T13" s="528"/>
      <c r="U13" s="528"/>
      <c r="V13" s="529"/>
      <c r="W13" s="462" t="s">
        <v>131</v>
      </c>
      <c r="X13" s="463"/>
      <c r="Y13" s="463"/>
      <c r="Z13" s="463"/>
      <c r="AA13" s="463"/>
      <c r="AB13" s="453"/>
      <c r="AC13" s="497">
        <v>126</v>
      </c>
      <c r="AD13" s="498"/>
      <c r="AE13" s="498"/>
      <c r="AF13" s="498"/>
      <c r="AG13" s="537"/>
      <c r="AH13" s="497">
        <v>191</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-148422</v>
      </c>
      <c r="BO13" s="447"/>
      <c r="BP13" s="447"/>
      <c r="BQ13" s="447"/>
      <c r="BR13" s="447"/>
      <c r="BS13" s="447"/>
      <c r="BT13" s="447"/>
      <c r="BU13" s="448"/>
      <c r="BV13" s="446">
        <v>-227782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4.2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1502</v>
      </c>
      <c r="S14" s="528"/>
      <c r="T14" s="528"/>
      <c r="U14" s="528"/>
      <c r="V14" s="529"/>
      <c r="W14" s="436"/>
      <c r="X14" s="437"/>
      <c r="Y14" s="437"/>
      <c r="Z14" s="437"/>
      <c r="AA14" s="437"/>
      <c r="AB14" s="426"/>
      <c r="AC14" s="530">
        <v>20.6</v>
      </c>
      <c r="AD14" s="531"/>
      <c r="AE14" s="531"/>
      <c r="AF14" s="531"/>
      <c r="AG14" s="532"/>
      <c r="AH14" s="530">
        <v>27.2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129</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1483</v>
      </c>
      <c r="S15" s="528"/>
      <c r="T15" s="528"/>
      <c r="U15" s="528"/>
      <c r="V15" s="529"/>
      <c r="W15" s="462" t="s">
        <v>139</v>
      </c>
      <c r="X15" s="463"/>
      <c r="Y15" s="463"/>
      <c r="Z15" s="463"/>
      <c r="AA15" s="463"/>
      <c r="AB15" s="453"/>
      <c r="AC15" s="497">
        <v>150</v>
      </c>
      <c r="AD15" s="498"/>
      <c r="AE15" s="498"/>
      <c r="AF15" s="498"/>
      <c r="AG15" s="537"/>
      <c r="AH15" s="497">
        <v>177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421455</v>
      </c>
      <c r="BO15" s="410"/>
      <c r="BP15" s="410"/>
      <c r="BQ15" s="410"/>
      <c r="BR15" s="410"/>
      <c r="BS15" s="410"/>
      <c r="BT15" s="410"/>
      <c r="BU15" s="411"/>
      <c r="BV15" s="409">
        <v>429091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24.5</v>
      </c>
      <c r="AD16" s="531"/>
      <c r="AE16" s="531"/>
      <c r="AF16" s="531"/>
      <c r="AG16" s="532"/>
      <c r="AH16" s="530">
        <v>25.2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1351023</v>
      </c>
      <c r="BO16" s="447"/>
      <c r="BP16" s="447"/>
      <c r="BQ16" s="447"/>
      <c r="BR16" s="447"/>
      <c r="BS16" s="447"/>
      <c r="BT16" s="447"/>
      <c r="BU16" s="448"/>
      <c r="BV16" s="446">
        <v>1429478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336</v>
      </c>
      <c r="AD17" s="498"/>
      <c r="AE17" s="498"/>
      <c r="AF17" s="498"/>
      <c r="AG17" s="537"/>
      <c r="AH17" s="497">
        <v>334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545265</v>
      </c>
      <c r="BO17" s="447"/>
      <c r="BP17" s="447"/>
      <c r="BQ17" s="447"/>
      <c r="BR17" s="447"/>
      <c r="BS17" s="447"/>
      <c r="BT17" s="447"/>
      <c r="BU17" s="448"/>
      <c r="BV17" s="446">
        <v>554491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263.08999999999997</v>
      </c>
      <c r="M18" s="559"/>
      <c r="N18" s="559"/>
      <c r="O18" s="559"/>
      <c r="P18" s="559"/>
      <c r="Q18" s="559"/>
      <c r="R18" s="560"/>
      <c r="S18" s="560"/>
      <c r="T18" s="560"/>
      <c r="U18" s="560"/>
      <c r="V18" s="561"/>
      <c r="W18" s="464"/>
      <c r="X18" s="465"/>
      <c r="Y18" s="465"/>
      <c r="Z18" s="465"/>
      <c r="AA18" s="465"/>
      <c r="AB18" s="456"/>
      <c r="AC18" s="562">
        <v>54.9</v>
      </c>
      <c r="AD18" s="563"/>
      <c r="AE18" s="563"/>
      <c r="AF18" s="563"/>
      <c r="AG18" s="564"/>
      <c r="AH18" s="562">
        <v>47.6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1316049</v>
      </c>
      <c r="BO18" s="447"/>
      <c r="BP18" s="447"/>
      <c r="BQ18" s="447"/>
      <c r="BR18" s="447"/>
      <c r="BS18" s="447"/>
      <c r="BT18" s="447"/>
      <c r="BU18" s="448"/>
      <c r="BV18" s="446">
        <v>1300326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2341568</v>
      </c>
      <c r="BO19" s="447"/>
      <c r="BP19" s="447"/>
      <c r="BQ19" s="447"/>
      <c r="BR19" s="447"/>
      <c r="BS19" s="447"/>
      <c r="BT19" s="447"/>
      <c r="BU19" s="448"/>
      <c r="BV19" s="446">
        <v>2300799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1896754</v>
      </c>
      <c r="BO23" s="447"/>
      <c r="BP23" s="447"/>
      <c r="BQ23" s="447"/>
      <c r="BR23" s="447"/>
      <c r="BS23" s="447"/>
      <c r="BT23" s="447"/>
      <c r="BU23" s="448"/>
      <c r="BV23" s="446">
        <v>1767096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5789</v>
      </c>
      <c r="R24" s="498"/>
      <c r="S24" s="498"/>
      <c r="T24" s="498"/>
      <c r="U24" s="498"/>
      <c r="V24" s="537"/>
      <c r="W24" s="596"/>
      <c r="X24" s="584"/>
      <c r="Y24" s="585"/>
      <c r="Z24" s="496" t="s">
        <v>163</v>
      </c>
      <c r="AA24" s="476"/>
      <c r="AB24" s="476"/>
      <c r="AC24" s="476"/>
      <c r="AD24" s="476"/>
      <c r="AE24" s="476"/>
      <c r="AF24" s="476"/>
      <c r="AG24" s="477"/>
      <c r="AH24" s="497">
        <v>49</v>
      </c>
      <c r="AI24" s="498"/>
      <c r="AJ24" s="498"/>
      <c r="AK24" s="498"/>
      <c r="AL24" s="537"/>
      <c r="AM24" s="497">
        <v>145432</v>
      </c>
      <c r="AN24" s="498"/>
      <c r="AO24" s="498"/>
      <c r="AP24" s="498"/>
      <c r="AQ24" s="498"/>
      <c r="AR24" s="537"/>
      <c r="AS24" s="497">
        <v>2968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1729043</v>
      </c>
      <c r="BO24" s="447"/>
      <c r="BP24" s="447"/>
      <c r="BQ24" s="447"/>
      <c r="BR24" s="447"/>
      <c r="BS24" s="447"/>
      <c r="BT24" s="447"/>
      <c r="BU24" s="448"/>
      <c r="BV24" s="446">
        <v>1643679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4776</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129</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361260</v>
      </c>
      <c r="BO25" s="410"/>
      <c r="BP25" s="410"/>
      <c r="BQ25" s="410"/>
      <c r="BR25" s="410"/>
      <c r="BS25" s="410"/>
      <c r="BT25" s="410"/>
      <c r="BU25" s="411"/>
      <c r="BV25" s="409">
        <v>276079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4412</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2600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172</v>
      </c>
      <c r="AN27" s="498"/>
      <c r="AO27" s="498"/>
      <c r="AP27" s="498"/>
      <c r="AQ27" s="498"/>
      <c r="AR27" s="537"/>
      <c r="AS27" s="497" t="s">
        <v>172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20000</v>
      </c>
      <c r="BO27" s="620"/>
      <c r="BP27" s="620"/>
      <c r="BQ27" s="620"/>
      <c r="BR27" s="620"/>
      <c r="BS27" s="620"/>
      <c r="BT27" s="620"/>
      <c r="BU27" s="621"/>
      <c r="BV27" s="619">
        <v>20000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2190</v>
      </c>
      <c r="R28" s="498"/>
      <c r="S28" s="498"/>
      <c r="T28" s="498"/>
      <c r="U28" s="498"/>
      <c r="V28" s="537"/>
      <c r="W28" s="596"/>
      <c r="X28" s="584"/>
      <c r="Y28" s="585"/>
      <c r="Z28" s="496" t="s">
        <v>178</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1084962</v>
      </c>
      <c r="BO28" s="410"/>
      <c r="BP28" s="410"/>
      <c r="BQ28" s="410"/>
      <c r="BR28" s="410"/>
      <c r="BS28" s="410"/>
      <c r="BT28" s="410"/>
      <c r="BU28" s="411"/>
      <c r="BV28" s="409">
        <v>1239898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7</v>
      </c>
      <c r="M29" s="498"/>
      <c r="N29" s="498"/>
      <c r="O29" s="498"/>
      <c r="P29" s="537"/>
      <c r="Q29" s="497">
        <v>2120</v>
      </c>
      <c r="R29" s="498"/>
      <c r="S29" s="498"/>
      <c r="T29" s="498"/>
      <c r="U29" s="498"/>
      <c r="V29" s="537"/>
      <c r="W29" s="597"/>
      <c r="X29" s="598"/>
      <c r="Y29" s="599"/>
      <c r="Z29" s="496" t="s">
        <v>181</v>
      </c>
      <c r="AA29" s="476"/>
      <c r="AB29" s="476"/>
      <c r="AC29" s="476"/>
      <c r="AD29" s="476"/>
      <c r="AE29" s="476"/>
      <c r="AF29" s="476"/>
      <c r="AG29" s="477"/>
      <c r="AH29" s="497">
        <v>50</v>
      </c>
      <c r="AI29" s="498"/>
      <c r="AJ29" s="498"/>
      <c r="AK29" s="498"/>
      <c r="AL29" s="537"/>
      <c r="AM29" s="497">
        <v>148551</v>
      </c>
      <c r="AN29" s="498"/>
      <c r="AO29" s="498"/>
      <c r="AP29" s="498"/>
      <c r="AQ29" s="498"/>
      <c r="AR29" s="537"/>
      <c r="AS29" s="497">
        <v>2971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464849</v>
      </c>
      <c r="BO29" s="447"/>
      <c r="BP29" s="447"/>
      <c r="BQ29" s="447"/>
      <c r="BR29" s="447"/>
      <c r="BS29" s="447"/>
      <c r="BT29" s="447"/>
      <c r="BU29" s="448"/>
      <c r="BV29" s="446">
        <v>504587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1178357</v>
      </c>
      <c r="BO30" s="620"/>
      <c r="BP30" s="620"/>
      <c r="BQ30" s="620"/>
      <c r="BR30" s="620"/>
      <c r="BS30" s="620"/>
      <c r="BT30" s="620"/>
      <c r="BU30" s="621"/>
      <c r="BV30" s="619">
        <v>1184842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白石市外二町組合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七ヶ宿観光開発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町営バス特別会計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公共下水道特別会計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白石市外二町組合：病院会計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七ヶ宿まちづくり</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介護サービス特別会計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宮城県市町村職員退職手当組合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七ヶ宿くらし研究所</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七ヶ宿ダム自然休養公園特別会計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後期高齢者特別会計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宮城県市町村非常勤消防団員補償報償組合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仙南地域広域行政事務組合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宮城県市町村自治振興センター</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宮城県後期高齢者医療広域連合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JTPj9Sp3TELBMH+Mad+Dkof4IdY99dUNwo9M31rwNEJyuwcCyaxjYAXS/JMNnGfM0aw7ZLbc9CYUweYM+Bvrg==" saltValue="Sl0zhstis491uempNrKZ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3" t="s">
        <v>556</v>
      </c>
      <c r="D34" s="1223"/>
      <c r="E34" s="1224"/>
      <c r="F34" s="32">
        <v>4.38</v>
      </c>
      <c r="G34" s="33">
        <v>4.3099999999999996</v>
      </c>
      <c r="H34" s="33">
        <v>4.97</v>
      </c>
      <c r="I34" s="33">
        <v>3.4</v>
      </c>
      <c r="J34" s="34">
        <v>5.93</v>
      </c>
      <c r="K34" s="22"/>
      <c r="L34" s="22"/>
      <c r="M34" s="22"/>
      <c r="N34" s="22"/>
      <c r="O34" s="22"/>
      <c r="P34" s="22"/>
    </row>
    <row r="35" spans="1:16" ht="39" customHeight="1" x14ac:dyDescent="0.15">
      <c r="A35" s="22"/>
      <c r="B35" s="35"/>
      <c r="C35" s="1217" t="s">
        <v>557</v>
      </c>
      <c r="D35" s="1218"/>
      <c r="E35" s="1219"/>
      <c r="F35" s="36">
        <v>0.56000000000000005</v>
      </c>
      <c r="G35" s="37">
        <v>1.8</v>
      </c>
      <c r="H35" s="37">
        <v>1.04</v>
      </c>
      <c r="I35" s="37">
        <v>1.19</v>
      </c>
      <c r="J35" s="38">
        <v>1.5</v>
      </c>
      <c r="K35" s="22"/>
      <c r="L35" s="22"/>
      <c r="M35" s="22"/>
      <c r="N35" s="22"/>
      <c r="O35" s="22"/>
      <c r="P35" s="22"/>
    </row>
    <row r="36" spans="1:16" ht="39" customHeight="1" x14ac:dyDescent="0.15">
      <c r="A36" s="22"/>
      <c r="B36" s="35"/>
      <c r="C36" s="1217" t="s">
        <v>558</v>
      </c>
      <c r="D36" s="1218"/>
      <c r="E36" s="1219"/>
      <c r="F36" s="36">
        <v>0.12</v>
      </c>
      <c r="G36" s="37">
        <v>0.13</v>
      </c>
      <c r="H36" s="37">
        <v>0.23</v>
      </c>
      <c r="I36" s="37">
        <v>0.11</v>
      </c>
      <c r="J36" s="38">
        <v>0.16</v>
      </c>
      <c r="K36" s="22"/>
      <c r="L36" s="22"/>
      <c r="M36" s="22"/>
      <c r="N36" s="22"/>
      <c r="O36" s="22"/>
      <c r="P36" s="22"/>
    </row>
    <row r="37" spans="1:16" ht="39" customHeight="1" x14ac:dyDescent="0.15">
      <c r="A37" s="22"/>
      <c r="B37" s="35"/>
      <c r="C37" s="1217" t="s">
        <v>559</v>
      </c>
      <c r="D37" s="1218"/>
      <c r="E37" s="1219"/>
      <c r="F37" s="36">
        <v>0.5</v>
      </c>
      <c r="G37" s="37">
        <v>0.77</v>
      </c>
      <c r="H37" s="37">
        <v>7.0000000000000007E-2</v>
      </c>
      <c r="I37" s="37">
        <v>0.14000000000000001</v>
      </c>
      <c r="J37" s="38">
        <v>0.11</v>
      </c>
      <c r="K37" s="22"/>
      <c r="L37" s="22"/>
      <c r="M37" s="22"/>
      <c r="N37" s="22"/>
      <c r="O37" s="22"/>
      <c r="P37" s="22"/>
    </row>
    <row r="38" spans="1:16" ht="39" customHeight="1" x14ac:dyDescent="0.15">
      <c r="A38" s="22"/>
      <c r="B38" s="35"/>
      <c r="C38" s="1217" t="s">
        <v>560</v>
      </c>
      <c r="D38" s="1218"/>
      <c r="E38" s="1219"/>
      <c r="F38" s="36">
        <v>0.01</v>
      </c>
      <c r="G38" s="37">
        <v>0.01</v>
      </c>
      <c r="H38" s="37">
        <v>0.02</v>
      </c>
      <c r="I38" s="37">
        <v>0.03</v>
      </c>
      <c r="J38" s="38">
        <v>0.03</v>
      </c>
      <c r="K38" s="22"/>
      <c r="L38" s="22"/>
      <c r="M38" s="22"/>
      <c r="N38" s="22"/>
      <c r="O38" s="22"/>
      <c r="P38" s="22"/>
    </row>
    <row r="39" spans="1:16" ht="39" customHeight="1" x14ac:dyDescent="0.15">
      <c r="A39" s="22"/>
      <c r="B39" s="35"/>
      <c r="C39" s="1217" t="s">
        <v>561</v>
      </c>
      <c r="D39" s="1218"/>
      <c r="E39" s="1219"/>
      <c r="F39" s="36">
        <v>0</v>
      </c>
      <c r="G39" s="37">
        <v>0.03</v>
      </c>
      <c r="H39" s="37">
        <v>0.04</v>
      </c>
      <c r="I39" s="37">
        <v>0.01</v>
      </c>
      <c r="J39" s="38">
        <v>0.02</v>
      </c>
      <c r="K39" s="22"/>
      <c r="L39" s="22"/>
      <c r="M39" s="22"/>
      <c r="N39" s="22"/>
      <c r="O39" s="22"/>
      <c r="P39" s="22"/>
    </row>
    <row r="40" spans="1:16" ht="39" customHeight="1" x14ac:dyDescent="0.15">
      <c r="A40" s="22"/>
      <c r="B40" s="35"/>
      <c r="C40" s="1217" t="s">
        <v>562</v>
      </c>
      <c r="D40" s="1218"/>
      <c r="E40" s="1219"/>
      <c r="F40" s="36">
        <v>0.02</v>
      </c>
      <c r="G40" s="37">
        <v>0.01</v>
      </c>
      <c r="H40" s="37">
        <v>0.01</v>
      </c>
      <c r="I40" s="37">
        <v>0.02</v>
      </c>
      <c r="J40" s="38">
        <v>0.02</v>
      </c>
      <c r="K40" s="22"/>
      <c r="L40" s="22"/>
      <c r="M40" s="22"/>
      <c r="N40" s="22"/>
      <c r="O40" s="22"/>
      <c r="P40" s="22"/>
    </row>
    <row r="41" spans="1:16" ht="39" customHeight="1" x14ac:dyDescent="0.15">
      <c r="A41" s="22"/>
      <c r="B41" s="35"/>
      <c r="C41" s="1217" t="s">
        <v>563</v>
      </c>
      <c r="D41" s="1218"/>
      <c r="E41" s="1219"/>
      <c r="F41" s="36">
        <v>0.01</v>
      </c>
      <c r="G41" s="37">
        <v>0.02</v>
      </c>
      <c r="H41" s="37">
        <v>0.02</v>
      </c>
      <c r="I41" s="37">
        <v>0.02</v>
      </c>
      <c r="J41" s="38">
        <v>0.02</v>
      </c>
      <c r="K41" s="22"/>
      <c r="L41" s="22"/>
      <c r="M41" s="22"/>
      <c r="N41" s="22"/>
      <c r="O41" s="22"/>
      <c r="P41" s="22"/>
    </row>
    <row r="42" spans="1:16" ht="39" customHeight="1" x14ac:dyDescent="0.15">
      <c r="A42" s="22"/>
      <c r="B42" s="39"/>
      <c r="C42" s="1217" t="s">
        <v>564</v>
      </c>
      <c r="D42" s="1218"/>
      <c r="E42" s="1219"/>
      <c r="F42" s="36" t="s">
        <v>506</v>
      </c>
      <c r="G42" s="37" t="s">
        <v>506</v>
      </c>
      <c r="H42" s="37" t="s">
        <v>506</v>
      </c>
      <c r="I42" s="37" t="s">
        <v>506</v>
      </c>
      <c r="J42" s="38" t="s">
        <v>506</v>
      </c>
      <c r="K42" s="22"/>
      <c r="L42" s="22"/>
      <c r="M42" s="22"/>
      <c r="N42" s="22"/>
      <c r="O42" s="22"/>
      <c r="P42" s="22"/>
    </row>
    <row r="43" spans="1:16" ht="39" customHeight="1" thickBot="1" x14ac:dyDescent="0.2">
      <c r="A43" s="22"/>
      <c r="B43" s="40"/>
      <c r="C43" s="1220" t="s">
        <v>565</v>
      </c>
      <c r="D43" s="1221"/>
      <c r="E43" s="1222"/>
      <c r="F43" s="41">
        <v>0.02</v>
      </c>
      <c r="G43" s="42">
        <v>0.02</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BTCtJ8a/3atKlMR12IENQ7IZ+G96E1KmiAd2UAks4RmrIIuQyUbeCzaftnX6duBzYE4q5H93yjHFKCZZUUpHA==" saltValue="dnRA+djy9V5tj3HHqlO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208</v>
      </c>
      <c r="L45" s="60">
        <v>196</v>
      </c>
      <c r="M45" s="60">
        <v>203</v>
      </c>
      <c r="N45" s="60">
        <v>201</v>
      </c>
      <c r="O45" s="61">
        <v>199</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506</v>
      </c>
      <c r="L46" s="64" t="s">
        <v>506</v>
      </c>
      <c r="M46" s="64" t="s">
        <v>506</v>
      </c>
      <c r="N46" s="64" t="s">
        <v>506</v>
      </c>
      <c r="O46" s="65" t="s">
        <v>506</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506</v>
      </c>
      <c r="L47" s="64" t="s">
        <v>506</v>
      </c>
      <c r="M47" s="64" t="s">
        <v>506</v>
      </c>
      <c r="N47" s="64" t="s">
        <v>506</v>
      </c>
      <c r="O47" s="65" t="s">
        <v>506</v>
      </c>
      <c r="P47" s="48"/>
      <c r="Q47" s="48"/>
      <c r="R47" s="48"/>
      <c r="S47" s="48"/>
      <c r="T47" s="48"/>
      <c r="U47" s="48"/>
    </row>
    <row r="48" spans="1:21" ht="30.75" customHeight="1" x14ac:dyDescent="0.15">
      <c r="A48" s="48"/>
      <c r="B48" s="1235"/>
      <c r="C48" s="1236"/>
      <c r="D48" s="62"/>
      <c r="E48" s="1227" t="s">
        <v>15</v>
      </c>
      <c r="F48" s="1227"/>
      <c r="G48" s="1227"/>
      <c r="H48" s="1227"/>
      <c r="I48" s="1227"/>
      <c r="J48" s="1228"/>
      <c r="K48" s="63">
        <v>75</v>
      </c>
      <c r="L48" s="64">
        <v>69</v>
      </c>
      <c r="M48" s="64">
        <v>73</v>
      </c>
      <c r="N48" s="64">
        <v>74</v>
      </c>
      <c r="O48" s="65">
        <v>74</v>
      </c>
      <c r="P48" s="48"/>
      <c r="Q48" s="48"/>
      <c r="R48" s="48"/>
      <c r="S48" s="48"/>
      <c r="T48" s="48"/>
      <c r="U48" s="48"/>
    </row>
    <row r="49" spans="1:21" ht="30.75" customHeight="1" x14ac:dyDescent="0.15">
      <c r="A49" s="48"/>
      <c r="B49" s="1235"/>
      <c r="C49" s="1236"/>
      <c r="D49" s="62"/>
      <c r="E49" s="1227" t="s">
        <v>16</v>
      </c>
      <c r="F49" s="1227"/>
      <c r="G49" s="1227"/>
      <c r="H49" s="1227"/>
      <c r="I49" s="1227"/>
      <c r="J49" s="1228"/>
      <c r="K49" s="63">
        <v>32</v>
      </c>
      <c r="L49" s="64">
        <v>30</v>
      </c>
      <c r="M49" s="64">
        <v>29</v>
      </c>
      <c r="N49" s="64">
        <v>30</v>
      </c>
      <c r="O49" s="65">
        <v>33</v>
      </c>
      <c r="P49" s="48"/>
      <c r="Q49" s="48"/>
      <c r="R49" s="48"/>
      <c r="S49" s="48"/>
      <c r="T49" s="48"/>
      <c r="U49" s="48"/>
    </row>
    <row r="50" spans="1:21" ht="30.75" customHeight="1" x14ac:dyDescent="0.15">
      <c r="A50" s="48"/>
      <c r="B50" s="1235"/>
      <c r="C50" s="1236"/>
      <c r="D50" s="62"/>
      <c r="E50" s="1227" t="s">
        <v>17</v>
      </c>
      <c r="F50" s="1227"/>
      <c r="G50" s="1227"/>
      <c r="H50" s="1227"/>
      <c r="I50" s="1227"/>
      <c r="J50" s="1228"/>
      <c r="K50" s="63">
        <v>0</v>
      </c>
      <c r="L50" s="64">
        <v>0</v>
      </c>
      <c r="M50" s="64">
        <v>0</v>
      </c>
      <c r="N50" s="64">
        <v>0</v>
      </c>
      <c r="O50" s="65">
        <v>0</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506</v>
      </c>
      <c r="L51" s="64" t="s">
        <v>506</v>
      </c>
      <c r="M51" s="64" t="s">
        <v>506</v>
      </c>
      <c r="N51" s="64" t="s">
        <v>506</v>
      </c>
      <c r="O51" s="65" t="s">
        <v>506</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242</v>
      </c>
      <c r="L52" s="64">
        <v>237</v>
      </c>
      <c r="M52" s="64">
        <v>244</v>
      </c>
      <c r="N52" s="64">
        <v>245</v>
      </c>
      <c r="O52" s="65">
        <v>242</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73</v>
      </c>
      <c r="L53" s="69">
        <v>58</v>
      </c>
      <c r="M53" s="69">
        <v>61</v>
      </c>
      <c r="N53" s="69">
        <v>60</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W8cdP3dd/39BjXxR/eMlhGaqBRLCiNPf8QOmGy8jcvAt7oDf6WiO2IbfYvJCM9nGQUoyuNqQiuSozy5rBjfkA==" saltValue="0DAwGkPH+ZMrwYI79vq4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1" t="s">
        <v>24</v>
      </c>
      <c r="C41" s="1242"/>
      <c r="D41" s="81"/>
      <c r="E41" s="1247" t="s">
        <v>25</v>
      </c>
      <c r="F41" s="1247"/>
      <c r="G41" s="1247"/>
      <c r="H41" s="1248"/>
      <c r="I41" s="82">
        <v>1806</v>
      </c>
      <c r="J41" s="83">
        <v>1842</v>
      </c>
      <c r="K41" s="83">
        <v>1809</v>
      </c>
      <c r="L41" s="83">
        <v>1767</v>
      </c>
      <c r="M41" s="84">
        <v>1897</v>
      </c>
    </row>
    <row r="42" spans="2:13" ht="27.75" customHeight="1" x14ac:dyDescent="0.15">
      <c r="B42" s="1243"/>
      <c r="C42" s="1244"/>
      <c r="D42" s="85"/>
      <c r="E42" s="1249" t="s">
        <v>26</v>
      </c>
      <c r="F42" s="1249"/>
      <c r="G42" s="1249"/>
      <c r="H42" s="1250"/>
      <c r="I42" s="86" t="s">
        <v>506</v>
      </c>
      <c r="J42" s="87" t="s">
        <v>506</v>
      </c>
      <c r="K42" s="87" t="s">
        <v>506</v>
      </c>
      <c r="L42" s="87" t="s">
        <v>506</v>
      </c>
      <c r="M42" s="88" t="s">
        <v>506</v>
      </c>
    </row>
    <row r="43" spans="2:13" ht="27.75" customHeight="1" x14ac:dyDescent="0.15">
      <c r="B43" s="1243"/>
      <c r="C43" s="1244"/>
      <c r="D43" s="85"/>
      <c r="E43" s="1249" t="s">
        <v>27</v>
      </c>
      <c r="F43" s="1249"/>
      <c r="G43" s="1249"/>
      <c r="H43" s="1250"/>
      <c r="I43" s="86">
        <v>514</v>
      </c>
      <c r="J43" s="87">
        <v>478</v>
      </c>
      <c r="K43" s="87">
        <v>445</v>
      </c>
      <c r="L43" s="87">
        <v>431</v>
      </c>
      <c r="M43" s="88">
        <v>438</v>
      </c>
    </row>
    <row r="44" spans="2:13" ht="27.75" customHeight="1" x14ac:dyDescent="0.15">
      <c r="B44" s="1243"/>
      <c r="C44" s="1244"/>
      <c r="D44" s="85"/>
      <c r="E44" s="1249" t="s">
        <v>28</v>
      </c>
      <c r="F44" s="1249"/>
      <c r="G44" s="1249"/>
      <c r="H44" s="1250"/>
      <c r="I44" s="86">
        <v>338</v>
      </c>
      <c r="J44" s="87">
        <v>320</v>
      </c>
      <c r="K44" s="87">
        <v>352</v>
      </c>
      <c r="L44" s="87">
        <v>368</v>
      </c>
      <c r="M44" s="88">
        <v>344</v>
      </c>
    </row>
    <row r="45" spans="2:13" ht="27.75" customHeight="1" x14ac:dyDescent="0.15">
      <c r="B45" s="1243"/>
      <c r="C45" s="1244"/>
      <c r="D45" s="85"/>
      <c r="E45" s="1249" t="s">
        <v>29</v>
      </c>
      <c r="F45" s="1249"/>
      <c r="G45" s="1249"/>
      <c r="H45" s="1250"/>
      <c r="I45" s="86">
        <v>473</v>
      </c>
      <c r="J45" s="87">
        <v>467</v>
      </c>
      <c r="K45" s="87">
        <v>473</v>
      </c>
      <c r="L45" s="87">
        <v>452</v>
      </c>
      <c r="M45" s="88">
        <v>447</v>
      </c>
    </row>
    <row r="46" spans="2:13" ht="27.75" customHeight="1" x14ac:dyDescent="0.15">
      <c r="B46" s="1243"/>
      <c r="C46" s="1244"/>
      <c r="D46" s="89"/>
      <c r="E46" s="1249" t="s">
        <v>30</v>
      </c>
      <c r="F46" s="1249"/>
      <c r="G46" s="1249"/>
      <c r="H46" s="1250"/>
      <c r="I46" s="86" t="s">
        <v>506</v>
      </c>
      <c r="J46" s="87" t="s">
        <v>506</v>
      </c>
      <c r="K46" s="87" t="s">
        <v>506</v>
      </c>
      <c r="L46" s="87" t="s">
        <v>506</v>
      </c>
      <c r="M46" s="88" t="s">
        <v>506</v>
      </c>
    </row>
    <row r="47" spans="2:13" ht="27.75" customHeight="1" x14ac:dyDescent="0.15">
      <c r="B47" s="1243"/>
      <c r="C47" s="1244"/>
      <c r="D47" s="90"/>
      <c r="E47" s="1251" t="s">
        <v>31</v>
      </c>
      <c r="F47" s="1252"/>
      <c r="G47" s="1252"/>
      <c r="H47" s="1253"/>
      <c r="I47" s="86" t="s">
        <v>506</v>
      </c>
      <c r="J47" s="87" t="s">
        <v>506</v>
      </c>
      <c r="K47" s="87" t="s">
        <v>506</v>
      </c>
      <c r="L47" s="87" t="s">
        <v>506</v>
      </c>
      <c r="M47" s="88" t="s">
        <v>506</v>
      </c>
    </row>
    <row r="48" spans="2:13" ht="27.75" customHeight="1" x14ac:dyDescent="0.15">
      <c r="B48" s="1243"/>
      <c r="C48" s="1244"/>
      <c r="D48" s="85"/>
      <c r="E48" s="1249" t="s">
        <v>32</v>
      </c>
      <c r="F48" s="1249"/>
      <c r="G48" s="1249"/>
      <c r="H48" s="1250"/>
      <c r="I48" s="86" t="s">
        <v>506</v>
      </c>
      <c r="J48" s="87" t="s">
        <v>506</v>
      </c>
      <c r="K48" s="87" t="s">
        <v>506</v>
      </c>
      <c r="L48" s="87" t="s">
        <v>506</v>
      </c>
      <c r="M48" s="88" t="s">
        <v>506</v>
      </c>
    </row>
    <row r="49" spans="2:13" ht="27.75" customHeight="1" x14ac:dyDescent="0.15">
      <c r="B49" s="1245"/>
      <c r="C49" s="1246"/>
      <c r="D49" s="85"/>
      <c r="E49" s="1249" t="s">
        <v>33</v>
      </c>
      <c r="F49" s="1249"/>
      <c r="G49" s="1249"/>
      <c r="H49" s="1250"/>
      <c r="I49" s="86" t="s">
        <v>506</v>
      </c>
      <c r="J49" s="87" t="s">
        <v>506</v>
      </c>
      <c r="K49" s="87" t="s">
        <v>506</v>
      </c>
      <c r="L49" s="87" t="s">
        <v>506</v>
      </c>
      <c r="M49" s="88" t="s">
        <v>506</v>
      </c>
    </row>
    <row r="50" spans="2:13" ht="27.75" customHeight="1" x14ac:dyDescent="0.15">
      <c r="B50" s="1254" t="s">
        <v>34</v>
      </c>
      <c r="C50" s="1255"/>
      <c r="D50" s="91"/>
      <c r="E50" s="1249" t="s">
        <v>35</v>
      </c>
      <c r="F50" s="1249"/>
      <c r="G50" s="1249"/>
      <c r="H50" s="1250"/>
      <c r="I50" s="86">
        <v>2795</v>
      </c>
      <c r="J50" s="87">
        <v>3109</v>
      </c>
      <c r="K50" s="87">
        <v>3305</v>
      </c>
      <c r="L50" s="87">
        <v>3031</v>
      </c>
      <c r="M50" s="88">
        <v>2829</v>
      </c>
    </row>
    <row r="51" spans="2:13" ht="27.75" customHeight="1" x14ac:dyDescent="0.15">
      <c r="B51" s="1243"/>
      <c r="C51" s="1244"/>
      <c r="D51" s="85"/>
      <c r="E51" s="1249" t="s">
        <v>36</v>
      </c>
      <c r="F51" s="1249"/>
      <c r="G51" s="1249"/>
      <c r="H51" s="1250"/>
      <c r="I51" s="86">
        <v>69</v>
      </c>
      <c r="J51" s="87">
        <v>55</v>
      </c>
      <c r="K51" s="87">
        <v>43</v>
      </c>
      <c r="L51" s="87">
        <v>35</v>
      </c>
      <c r="M51" s="88">
        <v>28</v>
      </c>
    </row>
    <row r="52" spans="2:13" ht="27.75" customHeight="1" x14ac:dyDescent="0.15">
      <c r="B52" s="1245"/>
      <c r="C52" s="1246"/>
      <c r="D52" s="85"/>
      <c r="E52" s="1249" t="s">
        <v>37</v>
      </c>
      <c r="F52" s="1249"/>
      <c r="G52" s="1249"/>
      <c r="H52" s="1250"/>
      <c r="I52" s="86">
        <v>2173</v>
      </c>
      <c r="J52" s="87">
        <v>2172</v>
      </c>
      <c r="K52" s="87">
        <v>2136</v>
      </c>
      <c r="L52" s="87">
        <v>2063</v>
      </c>
      <c r="M52" s="88">
        <v>2171</v>
      </c>
    </row>
    <row r="53" spans="2:13" ht="27.75" customHeight="1" thickBot="1" x14ac:dyDescent="0.2">
      <c r="B53" s="1256" t="s">
        <v>38</v>
      </c>
      <c r="C53" s="1257"/>
      <c r="D53" s="92"/>
      <c r="E53" s="1258" t="s">
        <v>39</v>
      </c>
      <c r="F53" s="1258"/>
      <c r="G53" s="1258"/>
      <c r="H53" s="1259"/>
      <c r="I53" s="93">
        <v>-1905</v>
      </c>
      <c r="J53" s="94">
        <v>-2230</v>
      </c>
      <c r="K53" s="94">
        <v>-2407</v>
      </c>
      <c r="L53" s="94">
        <v>-2111</v>
      </c>
      <c r="M53" s="95">
        <v>-1903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ax822/3EbnF6p3gbjjaIYDL9M4ZxnI6AdNR+hzt6ES3XEgBUnsmAi8hM3gw5KyQhRYrkw2x5bYSdqCPzkQeg==" saltValue="3q2CAgosQvOYar/BPkAC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8" t="s">
        <v>42</v>
      </c>
      <c r="D55" s="1268"/>
      <c r="E55" s="1269"/>
      <c r="F55" s="107">
        <v>1418</v>
      </c>
      <c r="G55" s="107">
        <v>1240</v>
      </c>
      <c r="H55" s="108">
        <v>1085</v>
      </c>
    </row>
    <row r="56" spans="2:8" ht="52.5" customHeight="1" x14ac:dyDescent="0.15">
      <c r="B56" s="109"/>
      <c r="C56" s="1270" t="s">
        <v>43</v>
      </c>
      <c r="D56" s="1270"/>
      <c r="E56" s="1271"/>
      <c r="F56" s="110">
        <v>512</v>
      </c>
      <c r="G56" s="110">
        <v>505</v>
      </c>
      <c r="H56" s="111">
        <v>465</v>
      </c>
    </row>
    <row r="57" spans="2:8" ht="53.25" customHeight="1" x14ac:dyDescent="0.15">
      <c r="B57" s="109"/>
      <c r="C57" s="1272" t="s">
        <v>44</v>
      </c>
      <c r="D57" s="1272"/>
      <c r="E57" s="1273"/>
      <c r="F57" s="112">
        <v>1265</v>
      </c>
      <c r="G57" s="112">
        <v>1185</v>
      </c>
      <c r="H57" s="113">
        <v>1178</v>
      </c>
    </row>
    <row r="58" spans="2:8" ht="45.75" customHeight="1" x14ac:dyDescent="0.15">
      <c r="B58" s="114"/>
      <c r="C58" s="1260" t="s">
        <v>584</v>
      </c>
      <c r="D58" s="1261"/>
      <c r="E58" s="1262"/>
      <c r="F58" s="115">
        <v>595</v>
      </c>
      <c r="G58" s="115">
        <v>586</v>
      </c>
      <c r="H58" s="116">
        <v>586</v>
      </c>
    </row>
    <row r="59" spans="2:8" ht="45.75" customHeight="1" x14ac:dyDescent="0.15">
      <c r="B59" s="114"/>
      <c r="C59" s="1260" t="s">
        <v>585</v>
      </c>
      <c r="D59" s="1261"/>
      <c r="E59" s="1262"/>
      <c r="F59" s="115">
        <v>319</v>
      </c>
      <c r="G59" s="115">
        <v>312</v>
      </c>
      <c r="H59" s="116">
        <v>306</v>
      </c>
    </row>
    <row r="60" spans="2:8" ht="45.75" customHeight="1" x14ac:dyDescent="0.15">
      <c r="B60" s="114"/>
      <c r="C60" s="1260" t="s">
        <v>586</v>
      </c>
      <c r="D60" s="1261"/>
      <c r="E60" s="1262"/>
      <c r="F60" s="115">
        <v>334</v>
      </c>
      <c r="G60" s="115">
        <v>273</v>
      </c>
      <c r="H60" s="116">
        <v>278</v>
      </c>
    </row>
    <row r="61" spans="2:8" ht="45.75" customHeight="1" x14ac:dyDescent="0.15">
      <c r="B61" s="114"/>
      <c r="C61" s="1260" t="s">
        <v>587</v>
      </c>
      <c r="D61" s="1261"/>
      <c r="E61" s="1262"/>
      <c r="F61" s="115">
        <v>9</v>
      </c>
      <c r="G61" s="115">
        <v>8</v>
      </c>
      <c r="H61" s="116">
        <v>8</v>
      </c>
    </row>
    <row r="62" spans="2:8" ht="45.75" customHeight="1" thickBot="1" x14ac:dyDescent="0.2">
      <c r="B62" s="117"/>
      <c r="C62" s="1263" t="s">
        <v>588</v>
      </c>
      <c r="D62" s="1264"/>
      <c r="E62" s="1265"/>
      <c r="F62" s="118">
        <v>8</v>
      </c>
      <c r="G62" s="118">
        <v>6</v>
      </c>
      <c r="H62" s="119"/>
    </row>
    <row r="63" spans="2:8" ht="52.5" customHeight="1" thickBot="1" x14ac:dyDescent="0.2">
      <c r="B63" s="120"/>
      <c r="C63" s="1266" t="s">
        <v>45</v>
      </c>
      <c r="D63" s="1266"/>
      <c r="E63" s="1267"/>
      <c r="F63" s="121">
        <v>3196</v>
      </c>
      <c r="G63" s="121">
        <v>2929</v>
      </c>
      <c r="H63" s="122">
        <v>2728</v>
      </c>
    </row>
    <row r="64" spans="2:8" ht="15" customHeight="1" x14ac:dyDescent="0.15"/>
    <row r="65" ht="0" hidden="1" customHeight="1" x14ac:dyDescent="0.15"/>
    <row r="66" ht="0" hidden="1" customHeight="1" x14ac:dyDescent="0.15"/>
  </sheetData>
  <sheetProtection algorithmName="SHA-512" hashValue="ekaS1RzQVN+Z1yKAo0mrAPxuRjnOb7Z+h1kZm91KF/jj22Egw+O5WCqYHNkCFieOobhFulOxIOf+S97NRu75IQ==" saltValue="phl57xXYDDMwJwdcthkz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600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548</v>
      </c>
      <c r="BQ50" s="1289"/>
      <c r="BR50" s="1289"/>
      <c r="BS50" s="1289"/>
      <c r="BT50" s="1289"/>
      <c r="BU50" s="1289"/>
      <c r="BV50" s="1289"/>
      <c r="BW50" s="1289"/>
      <c r="BX50" s="1289" t="s">
        <v>549</v>
      </c>
      <c r="BY50" s="1289"/>
      <c r="BZ50" s="1289"/>
      <c r="CA50" s="1289"/>
      <c r="CB50" s="1289"/>
      <c r="CC50" s="1289"/>
      <c r="CD50" s="1289"/>
      <c r="CE50" s="1289"/>
      <c r="CF50" s="1289" t="s">
        <v>550</v>
      </c>
      <c r="CG50" s="1289"/>
      <c r="CH50" s="1289"/>
      <c r="CI50" s="1289"/>
      <c r="CJ50" s="1289"/>
      <c r="CK50" s="1289"/>
      <c r="CL50" s="1289"/>
      <c r="CM50" s="1289"/>
      <c r="CN50" s="1289" t="s">
        <v>551</v>
      </c>
      <c r="CO50" s="1289"/>
      <c r="CP50" s="1289"/>
      <c r="CQ50" s="1289"/>
      <c r="CR50" s="1289"/>
      <c r="CS50" s="1289"/>
      <c r="CT50" s="1289"/>
      <c r="CU50" s="1289"/>
      <c r="CV50" s="1289" t="s">
        <v>552</v>
      </c>
      <c r="CW50" s="1289"/>
      <c r="CX50" s="1289"/>
      <c r="CY50" s="1289"/>
      <c r="CZ50" s="1289"/>
      <c r="DA50" s="1289"/>
      <c r="DB50" s="1289"/>
      <c r="DC50" s="1289"/>
    </row>
    <row r="51" spans="1:109" ht="13.5" customHeight="1" x14ac:dyDescent="0.15">
      <c r="B51" s="374"/>
      <c r="G51" s="1290"/>
      <c r="H51" s="1290"/>
      <c r="I51" s="1293"/>
      <c r="J51" s="1293"/>
      <c r="K51" s="1291"/>
      <c r="L51" s="1291"/>
      <c r="M51" s="1291"/>
      <c r="N51" s="1291"/>
      <c r="AM51" s="383"/>
      <c r="AN51" s="1292" t="s">
        <v>593</v>
      </c>
      <c r="AO51" s="1292"/>
      <c r="AP51" s="1292"/>
      <c r="AQ51" s="1292"/>
      <c r="AR51" s="1292"/>
      <c r="AS51" s="1292"/>
      <c r="AT51" s="1292"/>
      <c r="AU51" s="1292"/>
      <c r="AV51" s="1292"/>
      <c r="AW51" s="1292"/>
      <c r="AX51" s="1292"/>
      <c r="AY51" s="1292"/>
      <c r="AZ51" s="1292"/>
      <c r="BA51" s="1292"/>
      <c r="BB51" s="1292" t="s">
        <v>594</v>
      </c>
      <c r="BC51" s="1292"/>
      <c r="BD51" s="1292"/>
      <c r="BE51" s="1292"/>
      <c r="BF51" s="1292"/>
      <c r="BG51" s="1292"/>
      <c r="BH51" s="1292"/>
      <c r="BI51" s="1292"/>
      <c r="BJ51" s="1292"/>
      <c r="BK51" s="1292"/>
      <c r="BL51" s="1292"/>
      <c r="BM51" s="1292"/>
      <c r="BN51" s="1292"/>
      <c r="BO51" s="1292"/>
      <c r="BP51" s="1274"/>
      <c r="BQ51" s="1275"/>
      <c r="BR51" s="1275"/>
      <c r="BS51" s="1275"/>
      <c r="BT51" s="1275"/>
      <c r="BU51" s="1275"/>
      <c r="BV51" s="1275"/>
      <c r="BW51" s="1275"/>
      <c r="BX51" s="1274"/>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90"/>
      <c r="H52" s="1290"/>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90"/>
      <c r="H53" s="1290"/>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595</v>
      </c>
      <c r="BC53" s="1292"/>
      <c r="BD53" s="1292"/>
      <c r="BE53" s="1292"/>
      <c r="BF53" s="1292"/>
      <c r="BG53" s="1292"/>
      <c r="BH53" s="1292"/>
      <c r="BI53" s="1292"/>
      <c r="BJ53" s="1292"/>
      <c r="BK53" s="1292"/>
      <c r="BL53" s="1292"/>
      <c r="BM53" s="1292"/>
      <c r="BN53" s="1292"/>
      <c r="BO53" s="1292"/>
      <c r="BP53" s="1274"/>
      <c r="BQ53" s="1275"/>
      <c r="BR53" s="1275"/>
      <c r="BS53" s="1275"/>
      <c r="BT53" s="1275"/>
      <c r="BU53" s="1275"/>
      <c r="BV53" s="1275"/>
      <c r="BW53" s="1275"/>
      <c r="BX53" s="1274"/>
      <c r="BY53" s="1275"/>
      <c r="BZ53" s="1275"/>
      <c r="CA53" s="1275"/>
      <c r="CB53" s="1275"/>
      <c r="CC53" s="1275"/>
      <c r="CD53" s="1275"/>
      <c r="CE53" s="1275"/>
      <c r="CF53" s="1275">
        <v>65.599999999999994</v>
      </c>
      <c r="CG53" s="1275"/>
      <c r="CH53" s="1275"/>
      <c r="CI53" s="1275"/>
      <c r="CJ53" s="1275"/>
      <c r="CK53" s="1275"/>
      <c r="CL53" s="1275"/>
      <c r="CM53" s="1275"/>
      <c r="CN53" s="1275">
        <v>64.3</v>
      </c>
      <c r="CO53" s="1275"/>
      <c r="CP53" s="1275"/>
      <c r="CQ53" s="1275"/>
      <c r="CR53" s="1275"/>
      <c r="CS53" s="1275"/>
      <c r="CT53" s="1275"/>
      <c r="CU53" s="1275"/>
      <c r="CV53" s="1275">
        <v>64.8</v>
      </c>
      <c r="CW53" s="1275"/>
      <c r="CX53" s="1275"/>
      <c r="CY53" s="1275"/>
      <c r="CZ53" s="1275"/>
      <c r="DA53" s="1275"/>
      <c r="DB53" s="1275"/>
      <c r="DC53" s="1275"/>
    </row>
    <row r="54" spans="1:109" x14ac:dyDescent="0.15">
      <c r="A54" s="382"/>
      <c r="B54" s="374"/>
      <c r="G54" s="1290"/>
      <c r="H54" s="1290"/>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5"/>
      <c r="H55" s="1285"/>
      <c r="I55" s="1285"/>
      <c r="J55" s="1285"/>
      <c r="K55" s="1291"/>
      <c r="L55" s="1291"/>
      <c r="M55" s="1291"/>
      <c r="N55" s="1291"/>
      <c r="AN55" s="1289" t="s">
        <v>596</v>
      </c>
      <c r="AO55" s="1289"/>
      <c r="AP55" s="1289"/>
      <c r="AQ55" s="1289"/>
      <c r="AR55" s="1289"/>
      <c r="AS55" s="1289"/>
      <c r="AT55" s="1289"/>
      <c r="AU55" s="1289"/>
      <c r="AV55" s="1289"/>
      <c r="AW55" s="1289"/>
      <c r="AX55" s="1289"/>
      <c r="AY55" s="1289"/>
      <c r="AZ55" s="1289"/>
      <c r="BA55" s="1289"/>
      <c r="BB55" s="1292" t="s">
        <v>594</v>
      </c>
      <c r="BC55" s="1292"/>
      <c r="BD55" s="1292"/>
      <c r="BE55" s="1292"/>
      <c r="BF55" s="1292"/>
      <c r="BG55" s="1292"/>
      <c r="BH55" s="1292"/>
      <c r="BI55" s="1292"/>
      <c r="BJ55" s="1292"/>
      <c r="BK55" s="1292"/>
      <c r="BL55" s="1292"/>
      <c r="BM55" s="1292"/>
      <c r="BN55" s="1292"/>
      <c r="BO55" s="1292"/>
      <c r="BP55" s="1274"/>
      <c r="BQ55" s="1275"/>
      <c r="BR55" s="1275"/>
      <c r="BS55" s="1275"/>
      <c r="BT55" s="1275"/>
      <c r="BU55" s="1275"/>
      <c r="BV55" s="1275"/>
      <c r="BW55" s="1275"/>
      <c r="BX55" s="1274"/>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5"/>
      <c r="H57" s="1285"/>
      <c r="I57" s="1294"/>
      <c r="J57" s="1294"/>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595</v>
      </c>
      <c r="BC57" s="1292"/>
      <c r="BD57" s="1292"/>
      <c r="BE57" s="1292"/>
      <c r="BF57" s="1292"/>
      <c r="BG57" s="1292"/>
      <c r="BH57" s="1292"/>
      <c r="BI57" s="1292"/>
      <c r="BJ57" s="1292"/>
      <c r="BK57" s="1292"/>
      <c r="BL57" s="1292"/>
      <c r="BM57" s="1292"/>
      <c r="BN57" s="1292"/>
      <c r="BO57" s="1292"/>
      <c r="BP57" s="1274"/>
      <c r="BQ57" s="1275"/>
      <c r="BR57" s="1275"/>
      <c r="BS57" s="1275"/>
      <c r="BT57" s="1275"/>
      <c r="BU57" s="1275"/>
      <c r="BV57" s="1275"/>
      <c r="BW57" s="1275"/>
      <c r="BX57" s="1274"/>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x14ac:dyDescent="0.15">
      <c r="A58" s="367"/>
      <c r="B58" s="386"/>
      <c r="G58" s="1285"/>
      <c r="H58" s="1285"/>
      <c r="I58" s="1294"/>
      <c r="J58" s="1294"/>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601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548</v>
      </c>
      <c r="BQ72" s="1289"/>
      <c r="BR72" s="1289"/>
      <c r="BS72" s="1289"/>
      <c r="BT72" s="1289"/>
      <c r="BU72" s="1289"/>
      <c r="BV72" s="1289"/>
      <c r="BW72" s="1289"/>
      <c r="BX72" s="1289" t="s">
        <v>549</v>
      </c>
      <c r="BY72" s="1289"/>
      <c r="BZ72" s="1289"/>
      <c r="CA72" s="1289"/>
      <c r="CB72" s="1289"/>
      <c r="CC72" s="1289"/>
      <c r="CD72" s="1289"/>
      <c r="CE72" s="1289"/>
      <c r="CF72" s="1289" t="s">
        <v>550</v>
      </c>
      <c r="CG72" s="1289"/>
      <c r="CH72" s="1289"/>
      <c r="CI72" s="1289"/>
      <c r="CJ72" s="1289"/>
      <c r="CK72" s="1289"/>
      <c r="CL72" s="1289"/>
      <c r="CM72" s="1289"/>
      <c r="CN72" s="1289" t="s">
        <v>551</v>
      </c>
      <c r="CO72" s="1289"/>
      <c r="CP72" s="1289"/>
      <c r="CQ72" s="1289"/>
      <c r="CR72" s="1289"/>
      <c r="CS72" s="1289"/>
      <c r="CT72" s="1289"/>
      <c r="CU72" s="1289"/>
      <c r="CV72" s="1289" t="s">
        <v>552</v>
      </c>
      <c r="CW72" s="1289"/>
      <c r="CX72" s="1289"/>
      <c r="CY72" s="1289"/>
      <c r="CZ72" s="1289"/>
      <c r="DA72" s="1289"/>
      <c r="DB72" s="1289"/>
      <c r="DC72" s="1289"/>
    </row>
    <row r="73" spans="2:107" x14ac:dyDescent="0.15">
      <c r="B73" s="374"/>
      <c r="G73" s="1290"/>
      <c r="H73" s="1290"/>
      <c r="I73" s="1290"/>
      <c r="J73" s="1290"/>
      <c r="K73" s="1295"/>
      <c r="L73" s="1295"/>
      <c r="M73" s="1295"/>
      <c r="N73" s="1295"/>
      <c r="AM73" s="383"/>
      <c r="AN73" s="1292" t="s">
        <v>593</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90"/>
      <c r="H74" s="1290"/>
      <c r="I74" s="1290"/>
      <c r="J74" s="1290"/>
      <c r="K74" s="1295"/>
      <c r="L74" s="1295"/>
      <c r="M74" s="1295"/>
      <c r="N74" s="1295"/>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90"/>
      <c r="H75" s="1290"/>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598</v>
      </c>
      <c r="BC75" s="1292"/>
      <c r="BD75" s="1292"/>
      <c r="BE75" s="1292"/>
      <c r="BF75" s="1292"/>
      <c r="BG75" s="1292"/>
      <c r="BH75" s="1292"/>
      <c r="BI75" s="1292"/>
      <c r="BJ75" s="1292"/>
      <c r="BK75" s="1292"/>
      <c r="BL75" s="1292"/>
      <c r="BM75" s="1292"/>
      <c r="BN75" s="1292"/>
      <c r="BO75" s="1292"/>
      <c r="BP75" s="1275">
        <v>5.9</v>
      </c>
      <c r="BQ75" s="1275"/>
      <c r="BR75" s="1275"/>
      <c r="BS75" s="1275"/>
      <c r="BT75" s="1275"/>
      <c r="BU75" s="1275"/>
      <c r="BV75" s="1275"/>
      <c r="BW75" s="1275"/>
      <c r="BX75" s="1275">
        <v>4.8</v>
      </c>
      <c r="BY75" s="1275"/>
      <c r="BZ75" s="1275"/>
      <c r="CA75" s="1275"/>
      <c r="CB75" s="1275"/>
      <c r="CC75" s="1275"/>
      <c r="CD75" s="1275"/>
      <c r="CE75" s="1275"/>
      <c r="CF75" s="1275">
        <v>4.4000000000000004</v>
      </c>
      <c r="CG75" s="1275"/>
      <c r="CH75" s="1275"/>
      <c r="CI75" s="1275"/>
      <c r="CJ75" s="1275"/>
      <c r="CK75" s="1275"/>
      <c r="CL75" s="1275"/>
      <c r="CM75" s="1275"/>
      <c r="CN75" s="1275">
        <v>4.2</v>
      </c>
      <c r="CO75" s="1275"/>
      <c r="CP75" s="1275"/>
      <c r="CQ75" s="1275"/>
      <c r="CR75" s="1275"/>
      <c r="CS75" s="1275"/>
      <c r="CT75" s="1275"/>
      <c r="CU75" s="1275"/>
      <c r="CV75" s="1275">
        <v>4.4000000000000004</v>
      </c>
      <c r="CW75" s="1275"/>
      <c r="CX75" s="1275"/>
      <c r="CY75" s="1275"/>
      <c r="CZ75" s="1275"/>
      <c r="DA75" s="1275"/>
      <c r="DB75" s="1275"/>
      <c r="DC75" s="1275"/>
    </row>
    <row r="76" spans="2:107" x14ac:dyDescent="0.15">
      <c r="B76" s="374"/>
      <c r="G76" s="1290"/>
      <c r="H76" s="1290"/>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5"/>
      <c r="H77" s="1285"/>
      <c r="I77" s="1285"/>
      <c r="J77" s="1285"/>
      <c r="K77" s="1295"/>
      <c r="L77" s="1295"/>
      <c r="M77" s="1295"/>
      <c r="N77" s="1295"/>
      <c r="AN77" s="1289" t="s">
        <v>596</v>
      </c>
      <c r="AO77" s="1289"/>
      <c r="AP77" s="1289"/>
      <c r="AQ77" s="1289"/>
      <c r="AR77" s="1289"/>
      <c r="AS77" s="1289"/>
      <c r="AT77" s="1289"/>
      <c r="AU77" s="1289"/>
      <c r="AV77" s="1289"/>
      <c r="AW77" s="1289"/>
      <c r="AX77" s="1289"/>
      <c r="AY77" s="1289"/>
      <c r="AZ77" s="1289"/>
      <c r="BA77" s="1289"/>
      <c r="BB77" s="1292" t="s">
        <v>594</v>
      </c>
      <c r="BC77" s="1292"/>
      <c r="BD77" s="1292"/>
      <c r="BE77" s="1292"/>
      <c r="BF77" s="1292"/>
      <c r="BG77" s="1292"/>
      <c r="BH77" s="1292"/>
      <c r="BI77" s="1292"/>
      <c r="BJ77" s="1292"/>
      <c r="BK77" s="1292"/>
      <c r="BL77" s="1292"/>
      <c r="BM77" s="1292"/>
      <c r="BN77" s="1292"/>
      <c r="BO77" s="1292"/>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5"/>
      <c r="H78" s="1285"/>
      <c r="I78" s="1285"/>
      <c r="J78" s="1285"/>
      <c r="K78" s="1295"/>
      <c r="L78" s="1295"/>
      <c r="M78" s="1295"/>
      <c r="N78" s="1295"/>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5"/>
      <c r="H79" s="1285"/>
      <c r="I79" s="1294"/>
      <c r="J79" s="1294"/>
      <c r="K79" s="1296"/>
      <c r="L79" s="1296"/>
      <c r="M79" s="1296"/>
      <c r="N79" s="1296"/>
      <c r="AN79" s="1289"/>
      <c r="AO79" s="1289"/>
      <c r="AP79" s="1289"/>
      <c r="AQ79" s="1289"/>
      <c r="AR79" s="1289"/>
      <c r="AS79" s="1289"/>
      <c r="AT79" s="1289"/>
      <c r="AU79" s="1289"/>
      <c r="AV79" s="1289"/>
      <c r="AW79" s="1289"/>
      <c r="AX79" s="1289"/>
      <c r="AY79" s="1289"/>
      <c r="AZ79" s="1289"/>
      <c r="BA79" s="1289"/>
      <c r="BB79" s="1292" t="s">
        <v>598</v>
      </c>
      <c r="BC79" s="1292"/>
      <c r="BD79" s="1292"/>
      <c r="BE79" s="1292"/>
      <c r="BF79" s="1292"/>
      <c r="BG79" s="1292"/>
      <c r="BH79" s="1292"/>
      <c r="BI79" s="1292"/>
      <c r="BJ79" s="1292"/>
      <c r="BK79" s="1292"/>
      <c r="BL79" s="1292"/>
      <c r="BM79" s="1292"/>
      <c r="BN79" s="1292"/>
      <c r="BO79" s="1292"/>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5"/>
      <c r="H80" s="1285"/>
      <c r="I80" s="1294"/>
      <c r="J80" s="1294"/>
      <c r="K80" s="1296"/>
      <c r="L80" s="1296"/>
      <c r="M80" s="1296"/>
      <c r="N80" s="1296"/>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TxBovBnvwufqSyFWzoNd9aEp4ol6bo+JHPba7MfF97q1mdGkjbkOWSpzhBcHqazsna9nw0qfmZegGpLEGs8sg==" saltValue="POTXzXIcZIPFh6VlSe6E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Wu2B/GSlx1eBIoKCsXR5Ubr3J4pgH5Fq3nggBiud9yGchgZq5Mh0kIv3ue4FtvzHuzSVFeZ4yH2KGuR5ZF1ig==" saltValue="mHeNiXVk049qgmFYmYDc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93+I10B6Xo52deAGgWuPpsZ1ElRB/84JJRenbPcf8ZEfDp6enw78ZQcMcxypU3+SkgAEtJwmGAb88kdXScQow==" saltValue="t6uZm8A87K353J+qcdqG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440819</v>
      </c>
      <c r="E3" s="141"/>
      <c r="F3" s="142">
        <v>316331</v>
      </c>
      <c r="G3" s="143"/>
      <c r="H3" s="144"/>
    </row>
    <row r="4" spans="1:8" x14ac:dyDescent="0.15">
      <c r="A4" s="145"/>
      <c r="B4" s="146"/>
      <c r="C4" s="147"/>
      <c r="D4" s="148">
        <v>112190</v>
      </c>
      <c r="E4" s="149"/>
      <c r="F4" s="150">
        <v>106387</v>
      </c>
      <c r="G4" s="151"/>
      <c r="H4" s="152"/>
    </row>
    <row r="5" spans="1:8" x14ac:dyDescent="0.15">
      <c r="A5" s="133" t="s">
        <v>540</v>
      </c>
      <c r="B5" s="138"/>
      <c r="C5" s="139"/>
      <c r="D5" s="140">
        <v>276507</v>
      </c>
      <c r="E5" s="141"/>
      <c r="F5" s="142">
        <v>333013</v>
      </c>
      <c r="G5" s="143"/>
      <c r="H5" s="144"/>
    </row>
    <row r="6" spans="1:8" x14ac:dyDescent="0.15">
      <c r="A6" s="145"/>
      <c r="B6" s="146"/>
      <c r="C6" s="147"/>
      <c r="D6" s="148">
        <v>165704</v>
      </c>
      <c r="E6" s="149"/>
      <c r="F6" s="150">
        <v>126732</v>
      </c>
      <c r="G6" s="151"/>
      <c r="H6" s="152"/>
    </row>
    <row r="7" spans="1:8" x14ac:dyDescent="0.15">
      <c r="A7" s="133" t="s">
        <v>541</v>
      </c>
      <c r="B7" s="138"/>
      <c r="C7" s="139"/>
      <c r="D7" s="140">
        <v>357305</v>
      </c>
      <c r="E7" s="141"/>
      <c r="F7" s="142">
        <v>280458</v>
      </c>
      <c r="G7" s="143"/>
      <c r="H7" s="144"/>
    </row>
    <row r="8" spans="1:8" x14ac:dyDescent="0.15">
      <c r="A8" s="145"/>
      <c r="B8" s="146"/>
      <c r="C8" s="147"/>
      <c r="D8" s="148">
        <v>321852</v>
      </c>
      <c r="E8" s="149"/>
      <c r="F8" s="150">
        <v>127286</v>
      </c>
      <c r="G8" s="151"/>
      <c r="H8" s="152"/>
    </row>
    <row r="9" spans="1:8" x14ac:dyDescent="0.15">
      <c r="A9" s="133" t="s">
        <v>542</v>
      </c>
      <c r="B9" s="138"/>
      <c r="C9" s="139"/>
      <c r="D9" s="140">
        <v>320200</v>
      </c>
      <c r="E9" s="141"/>
      <c r="F9" s="142">
        <v>291945</v>
      </c>
      <c r="G9" s="143"/>
      <c r="H9" s="144"/>
    </row>
    <row r="10" spans="1:8" x14ac:dyDescent="0.15">
      <c r="A10" s="145"/>
      <c r="B10" s="146"/>
      <c r="C10" s="147"/>
      <c r="D10" s="148">
        <v>233119</v>
      </c>
      <c r="E10" s="149"/>
      <c r="F10" s="150">
        <v>127651</v>
      </c>
      <c r="G10" s="151"/>
      <c r="H10" s="152"/>
    </row>
    <row r="11" spans="1:8" x14ac:dyDescent="0.15">
      <c r="A11" s="133" t="s">
        <v>543</v>
      </c>
      <c r="B11" s="138"/>
      <c r="C11" s="139"/>
      <c r="D11" s="140">
        <v>663383</v>
      </c>
      <c r="E11" s="141"/>
      <c r="F11" s="142">
        <v>291173</v>
      </c>
      <c r="G11" s="143"/>
      <c r="H11" s="144"/>
    </row>
    <row r="12" spans="1:8" x14ac:dyDescent="0.15">
      <c r="A12" s="145"/>
      <c r="B12" s="146"/>
      <c r="C12" s="153"/>
      <c r="D12" s="148">
        <v>318685</v>
      </c>
      <c r="E12" s="149"/>
      <c r="F12" s="150">
        <v>119071</v>
      </c>
      <c r="G12" s="151"/>
      <c r="H12" s="152"/>
    </row>
    <row r="13" spans="1:8" x14ac:dyDescent="0.15">
      <c r="A13" s="133"/>
      <c r="B13" s="138"/>
      <c r="C13" s="154"/>
      <c r="D13" s="155">
        <v>411643</v>
      </c>
      <c r="E13" s="156"/>
      <c r="F13" s="157">
        <v>302584</v>
      </c>
      <c r="G13" s="158"/>
      <c r="H13" s="144"/>
    </row>
    <row r="14" spans="1:8" x14ac:dyDescent="0.15">
      <c r="A14" s="145"/>
      <c r="B14" s="146"/>
      <c r="C14" s="147"/>
      <c r="D14" s="148">
        <v>230310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4.41</v>
      </c>
      <c r="C19" s="159">
        <f>ROUND(VALUE(SUBSTITUTE(実質収支比率等に係る経年分析!G$48,"▲","-")),2)</f>
        <v>4.37</v>
      </c>
      <c r="D19" s="159">
        <f>ROUND(VALUE(SUBSTITUTE(実質収支比率等に係る経年分析!H$48,"▲","-")),2)</f>
        <v>5.04</v>
      </c>
      <c r="E19" s="159">
        <f>ROUND(VALUE(SUBSTITUTE(実質収支比率等に係る経年分析!I$48,"▲","-")),2)</f>
        <v>3.43</v>
      </c>
      <c r="F19" s="159">
        <f>ROUND(VALUE(SUBSTITUTE(実質収支比率等に係る経年分析!J$48,"▲","-")),2)</f>
        <v>5.98</v>
      </c>
    </row>
    <row r="20" spans="1:11" x14ac:dyDescent="0.15">
      <c r="A20" s="159" t="s">
        <v>49</v>
      </c>
      <c r="B20" s="159">
        <f>ROUND(VALUE(SUBSTITUTE(実質収支比率等に係る経年分析!F$47,"▲","-")),2)</f>
        <v>76.489999999999995</v>
      </c>
      <c r="C20" s="159">
        <f>ROUND(VALUE(SUBSTITUTE(実質収支比率等に係る経年分析!G$47,"▲","-")),2)</f>
        <v>85.9</v>
      </c>
      <c r="D20" s="159">
        <f>ROUND(VALUE(SUBSTITUTE(実質収支比率等に係る経年分析!H$47,"▲","-")),2)</f>
        <v>84.01</v>
      </c>
      <c r="E20" s="159">
        <f>ROUND(VALUE(SUBSTITUTE(実質収支比率等に係る経年分析!I$47,"▲","-")),2)</f>
        <v>76.16</v>
      </c>
      <c r="F20" s="159">
        <f>ROUND(VALUE(SUBSTITUTE(実質収支比率等に係る経年分析!J$47,"▲","-")),2)</f>
        <v>70.28</v>
      </c>
    </row>
    <row r="21" spans="1:11" x14ac:dyDescent="0.15">
      <c r="A21" s="159" t="s">
        <v>50</v>
      </c>
      <c r="B21" s="159">
        <f>IF(ISNUMBER(VALUE(SUBSTITUTE(実質収支比率等に係る経年分析!F$49,"▲","-"))),ROUND(VALUE(SUBSTITUTE(実質収支比率等に係る経年分析!F$49,"▲","-")),2),NA())</f>
        <v>-0.65</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0.98</v>
      </c>
      <c r="E21" s="159">
        <f>IF(ISNUMBER(VALUE(SUBSTITUTE(実質収支比率等に係る経年分析!I$49,"▲","-"))),ROUND(VALUE(SUBSTITUTE(実質収支比率等に係る経年分析!I$49,"▲","-")),2),NA())</f>
        <v>-13.99</v>
      </c>
      <c r="F21" s="159">
        <f>IF(ISNUMBER(VALUE(SUBSTITUTE(実質収支比率等に係る経年分析!J$49,"▲","-"))),ROUND(VALUE(SUBSTITUTE(実質収支比率等に係る経年分析!J$49,"▲","-")),2),NA())</f>
        <v>-9.61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公共下水道特別会計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町営バス特別会計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0.11</v>
      </c>
    </row>
    <row r="34" spans="1:16" x14ac:dyDescent="0.15">
      <c r="A34" s="160" t="str">
        <f>IF(連結実質赤字比率に係る赤字・黒字の構成分析!C$36="",NA(),連結実質赤字比率に係る赤字・黒字の構成分析!C$36)</f>
        <v>国民健康保険特別会計（直診勘定）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0.16</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0.56000000000000005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4.3099999999999996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242</v>
      </c>
      <c r="E42" s="161"/>
      <c r="F42" s="161"/>
      <c r="G42" s="161">
        <f>'実質公債費比率（分子）の構造'!L$52</f>
        <v>237</v>
      </c>
      <c r="H42" s="161"/>
      <c r="I42" s="161"/>
      <c r="J42" s="161">
        <f>'実質公債費比率（分子）の構造'!M$52</f>
        <v>244</v>
      </c>
      <c r="K42" s="161"/>
      <c r="L42" s="161"/>
      <c r="M42" s="161">
        <f>'実質公債費比率（分子）の構造'!N$52</f>
        <v>245</v>
      </c>
      <c r="N42" s="161"/>
      <c r="O42" s="161"/>
      <c r="P42" s="161">
        <f>'実質公債費比率（分子）の構造'!O$52</f>
        <v>242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32</v>
      </c>
      <c r="C45" s="161"/>
      <c r="D45" s="161"/>
      <c r="E45" s="161">
        <f>'実質公債費比率（分子）の構造'!L$49</f>
        <v>30</v>
      </c>
      <c r="F45" s="161"/>
      <c r="G45" s="161"/>
      <c r="H45" s="161">
        <f>'実質公債費比率（分子）の構造'!M$49</f>
        <v>29</v>
      </c>
      <c r="I45" s="161"/>
      <c r="J45" s="161"/>
      <c r="K45" s="161">
        <f>'実質公債費比率（分子）の構造'!N$49</f>
        <v>30</v>
      </c>
      <c r="L45" s="161"/>
      <c r="M45" s="161"/>
      <c r="N45" s="161">
        <f>'実質公債費比率（分子）の構造'!O$49</f>
        <v>33</v>
      </c>
      <c r="O45" s="161"/>
      <c r="P45" s="161"/>
    </row>
    <row r="46" spans="1:16" x14ac:dyDescent="0.15">
      <c r="A46" s="161" t="s">
        <v>61</v>
      </c>
      <c r="B46" s="161">
        <f>'実質公債費比率（分子）の構造'!K$48</f>
        <v>75</v>
      </c>
      <c r="C46" s="161"/>
      <c r="D46" s="161"/>
      <c r="E46" s="161">
        <f>'実質公債費比率（分子）の構造'!L$48</f>
        <v>69</v>
      </c>
      <c r="F46" s="161"/>
      <c r="G46" s="161"/>
      <c r="H46" s="161">
        <f>'実質公債費比率（分子）の構造'!M$48</f>
        <v>73</v>
      </c>
      <c r="I46" s="161"/>
      <c r="J46" s="161"/>
      <c r="K46" s="161">
        <f>'実質公債費比率（分子）の構造'!N$48</f>
        <v>74</v>
      </c>
      <c r="L46" s="161"/>
      <c r="M46" s="161"/>
      <c r="N46" s="161">
        <f>'実質公債費比率（分子）の構造'!O$48</f>
        <v>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208</v>
      </c>
      <c r="C49" s="161"/>
      <c r="D49" s="161"/>
      <c r="E49" s="161">
        <f>'実質公債費比率（分子）の構造'!L$45</f>
        <v>196</v>
      </c>
      <c r="F49" s="161"/>
      <c r="G49" s="161"/>
      <c r="H49" s="161">
        <f>'実質公債費比率（分子）の構造'!M$45</f>
        <v>203</v>
      </c>
      <c r="I49" s="161"/>
      <c r="J49" s="161"/>
      <c r="K49" s="161">
        <f>'実質公債費比率（分子）の構造'!N$45</f>
        <v>201</v>
      </c>
      <c r="L49" s="161"/>
      <c r="M49" s="161"/>
      <c r="N49" s="161">
        <f>'実質公債費比率（分子）の構造'!O$45</f>
        <v>199</v>
      </c>
      <c r="O49" s="161"/>
      <c r="P49" s="161"/>
    </row>
    <row r="50" spans="1:16" x14ac:dyDescent="0.15">
      <c r="A50" s="161" t="s">
        <v>65</v>
      </c>
      <c r="B50" s="161" t="e">
        <f>NA()</f>
        <v>#N/A</v>
      </c>
      <c r="C50" s="161">
        <f>IF(ISNUMBER('実質公債費比率（分子）の構造'!K$53),'実質公債費比率（分子）の構造'!K$53,NA())</f>
        <v>73</v>
      </c>
      <c r="D50" s="161" t="e">
        <f>NA()</f>
        <v>#N/A</v>
      </c>
      <c r="E50" s="161" t="e">
        <f>NA()</f>
        <v>#N/A</v>
      </c>
      <c r="F50" s="161">
        <f>IF(ISNUMBER('実質公債費比率（分子）の構造'!L$53),'実質公債費比率（分子）の構造'!L$53,NA())</f>
        <v>58</v>
      </c>
      <c r="G50" s="161" t="e">
        <f>NA()</f>
        <v>#N/A</v>
      </c>
      <c r="H50" s="161" t="e">
        <f>NA()</f>
        <v>#N/A</v>
      </c>
      <c r="I50" s="161">
        <f>IF(ISNUMBER('実質公債費比率（分子）の構造'!M$53),'実質公債費比率（分子）の構造'!M$53,NA())</f>
        <v>61</v>
      </c>
      <c r="J50" s="161" t="e">
        <f>NA()</f>
        <v>#N/A</v>
      </c>
      <c r="K50" s="161" t="e">
        <f>NA()</f>
        <v>#N/A</v>
      </c>
      <c r="L50" s="161">
        <f>IF(ISNUMBER('実質公債費比率（分子）の構造'!N$53),'実質公債費比率（分子）の構造'!N$53,NA())</f>
        <v>60</v>
      </c>
      <c r="M50" s="161" t="e">
        <f>NA()</f>
        <v>#N/A</v>
      </c>
      <c r="N50" s="161" t="e">
        <f>NA()</f>
        <v>#N/A</v>
      </c>
      <c r="O50" s="161">
        <f>IF(ISNUMBER('実質公債費比率（分子）の構造'!O$53),'実質公債費比率（分子）の構造'!O$53,NA())</f>
        <v>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2173</v>
      </c>
      <c r="E56" s="160"/>
      <c r="F56" s="160"/>
      <c r="G56" s="160">
        <f>'将来負担比率（分子）の構造'!J$52</f>
        <v>2172</v>
      </c>
      <c r="H56" s="160"/>
      <c r="I56" s="160"/>
      <c r="J56" s="160">
        <f>'将来負担比率（分子）の構造'!K$52</f>
        <v>2136</v>
      </c>
      <c r="K56" s="160"/>
      <c r="L56" s="160"/>
      <c r="M56" s="160">
        <f>'将来負担比率（分子）の構造'!L$52</f>
        <v>2063</v>
      </c>
      <c r="N56" s="160"/>
      <c r="O56" s="160"/>
      <c r="P56" s="160">
        <f>'将来負担比率（分子）の構造'!M$52</f>
        <v>2171</v>
      </c>
    </row>
    <row r="57" spans="1:16" x14ac:dyDescent="0.15">
      <c r="A57" s="160" t="s">
        <v>36</v>
      </c>
      <c r="B57" s="160"/>
      <c r="C57" s="160"/>
      <c r="D57" s="160">
        <f>'将来負担比率（分子）の構造'!I$51</f>
        <v>69</v>
      </c>
      <c r="E57" s="160"/>
      <c r="F57" s="160"/>
      <c r="G57" s="160">
        <f>'将来負担比率（分子）の構造'!J$51</f>
        <v>55</v>
      </c>
      <c r="H57" s="160"/>
      <c r="I57" s="160"/>
      <c r="J57" s="160">
        <f>'将来負担比率（分子）の構造'!K$51</f>
        <v>43</v>
      </c>
      <c r="K57" s="160"/>
      <c r="L57" s="160"/>
      <c r="M57" s="160">
        <f>'将来負担比率（分子）の構造'!L$51</f>
        <v>35</v>
      </c>
      <c r="N57" s="160"/>
      <c r="O57" s="160"/>
      <c r="P57" s="160">
        <f>'将来負担比率（分子）の構造'!M$51</f>
        <v>28</v>
      </c>
    </row>
    <row r="58" spans="1:16" x14ac:dyDescent="0.15">
      <c r="A58" s="160" t="s">
        <v>35</v>
      </c>
      <c r="B58" s="160"/>
      <c r="C58" s="160"/>
      <c r="D58" s="160">
        <f>'将来負担比率（分子）の構造'!I$50</f>
        <v>2795</v>
      </c>
      <c r="E58" s="160"/>
      <c r="F58" s="160"/>
      <c r="G58" s="160">
        <f>'将来負担比率（分子）の構造'!J$50</f>
        <v>3109</v>
      </c>
      <c r="H58" s="160"/>
      <c r="I58" s="160"/>
      <c r="J58" s="160">
        <f>'将来負担比率（分子）の構造'!K$50</f>
        <v>3305</v>
      </c>
      <c r="K58" s="160"/>
      <c r="L58" s="160"/>
      <c r="M58" s="160">
        <f>'将来負担比率（分子）の構造'!L$50</f>
        <v>3031</v>
      </c>
      <c r="N58" s="160"/>
      <c r="O58" s="160"/>
      <c r="P58" s="160">
        <f>'将来負担比率（分子）の構造'!M$50</f>
        <v>2829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473</v>
      </c>
      <c r="C62" s="160"/>
      <c r="D62" s="160"/>
      <c r="E62" s="160">
        <f>'将来負担比率（分子）の構造'!J$45</f>
        <v>467</v>
      </c>
      <c r="F62" s="160"/>
      <c r="G62" s="160"/>
      <c r="H62" s="160">
        <f>'将来負担比率（分子）の構造'!K$45</f>
        <v>473</v>
      </c>
      <c r="I62" s="160"/>
      <c r="J62" s="160"/>
      <c r="K62" s="160">
        <f>'将来負担比率（分子）の構造'!L$45</f>
        <v>452</v>
      </c>
      <c r="L62" s="160"/>
      <c r="M62" s="160"/>
      <c r="N62" s="160">
        <f>'将来負担比率（分子）の構造'!M$45</f>
        <v>447</v>
      </c>
      <c r="O62" s="160"/>
      <c r="P62" s="160"/>
    </row>
    <row r="63" spans="1:16" x14ac:dyDescent="0.15">
      <c r="A63" s="160" t="s">
        <v>28</v>
      </c>
      <c r="B63" s="160">
        <f>'将来負担比率（分子）の構造'!I$44</f>
        <v>338</v>
      </c>
      <c r="C63" s="160"/>
      <c r="D63" s="160"/>
      <c r="E63" s="160">
        <f>'将来負担比率（分子）の構造'!J$44</f>
        <v>320</v>
      </c>
      <c r="F63" s="160"/>
      <c r="G63" s="160"/>
      <c r="H63" s="160">
        <f>'将来負担比率（分子）の構造'!K$44</f>
        <v>352</v>
      </c>
      <c r="I63" s="160"/>
      <c r="J63" s="160"/>
      <c r="K63" s="160">
        <f>'将来負担比率（分子）の構造'!L$44</f>
        <v>368</v>
      </c>
      <c r="L63" s="160"/>
      <c r="M63" s="160"/>
      <c r="N63" s="160">
        <f>'将来負担比率（分子）の構造'!M$44</f>
        <v>344</v>
      </c>
      <c r="O63" s="160"/>
      <c r="P63" s="160"/>
    </row>
    <row r="64" spans="1:16" x14ac:dyDescent="0.15">
      <c r="A64" s="160" t="s">
        <v>27</v>
      </c>
      <c r="B64" s="160">
        <f>'将来負担比率（分子）の構造'!I$43</f>
        <v>514</v>
      </c>
      <c r="C64" s="160"/>
      <c r="D64" s="160"/>
      <c r="E64" s="160">
        <f>'将来負担比率（分子）の構造'!J$43</f>
        <v>478</v>
      </c>
      <c r="F64" s="160"/>
      <c r="G64" s="160"/>
      <c r="H64" s="160">
        <f>'将来負担比率（分子）の構造'!K$43</f>
        <v>445</v>
      </c>
      <c r="I64" s="160"/>
      <c r="J64" s="160"/>
      <c r="K64" s="160">
        <f>'将来負担比率（分子）の構造'!L$43</f>
        <v>431</v>
      </c>
      <c r="L64" s="160"/>
      <c r="M64" s="160"/>
      <c r="N64" s="160">
        <f>'将来負担比率（分子）の構造'!M$43</f>
        <v>438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1806</v>
      </c>
      <c r="C66" s="160"/>
      <c r="D66" s="160"/>
      <c r="E66" s="160">
        <f>'将来負担比率（分子）の構造'!J$41</f>
        <v>1842</v>
      </c>
      <c r="F66" s="160"/>
      <c r="G66" s="160"/>
      <c r="H66" s="160">
        <f>'将来負担比率（分子）の構造'!K$41</f>
        <v>1809</v>
      </c>
      <c r="I66" s="160"/>
      <c r="J66" s="160"/>
      <c r="K66" s="160">
        <f>'将来負担比率（分子）の構造'!L$41</f>
        <v>1767</v>
      </c>
      <c r="L66" s="160"/>
      <c r="M66" s="160"/>
      <c r="N66" s="160">
        <f>'将来負担比率（分子）の構造'!M$41</f>
        <v>1897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1418</v>
      </c>
      <c r="C72" s="164">
        <f>基金残高に係る経年分析!G55</f>
        <v>1240</v>
      </c>
      <c r="D72" s="164">
        <f>基金残高に係る経年分析!H55</f>
        <v>1085</v>
      </c>
    </row>
    <row r="73" spans="1:16" x14ac:dyDescent="0.15">
      <c r="A73" s="163" t="s">
        <v>72</v>
      </c>
      <c r="B73" s="164">
        <f>基金残高に係る経年分析!F56</f>
        <v>512</v>
      </c>
      <c r="C73" s="164">
        <f>基金残高に係る経年分析!G56</f>
        <v>505</v>
      </c>
      <c r="D73" s="164">
        <f>基金残高に係る経年分析!H56</f>
        <v>465</v>
      </c>
    </row>
    <row r="74" spans="1:16" x14ac:dyDescent="0.15">
      <c r="A74" s="163" t="s">
        <v>73</v>
      </c>
      <c r="B74" s="164">
        <f>基金残高に係る経年分析!F57</f>
        <v>1265</v>
      </c>
      <c r="C74" s="164">
        <f>基金残高に係る経年分析!G57</f>
        <v>1185</v>
      </c>
      <c r="D74" s="164">
        <f>基金残高に係る経年分析!H57</f>
        <v>1178</v>
      </c>
    </row>
  </sheetData>
  <sheetProtection algorithmName="SHA-512" hashValue="e63q83JW49Y5QQgIdr8YFG8+3+0ZKVYYgWigJAOhqqtR9MdFmU6Us+5dPORAS/OqKlh8igA99hLh29HOOCOdXA==" saltValue="sUWTRmjXK3Y2Vi8uitW1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493399</v>
      </c>
      <c r="S5" s="649"/>
      <c r="T5" s="649"/>
      <c r="U5" s="649"/>
      <c r="V5" s="649"/>
      <c r="W5" s="649"/>
      <c r="X5" s="649"/>
      <c r="Y5" s="650"/>
      <c r="Z5" s="651">
        <v>15.7</v>
      </c>
      <c r="AA5" s="651"/>
      <c r="AB5" s="651"/>
      <c r="AC5" s="651"/>
      <c r="AD5" s="652">
        <v>493399</v>
      </c>
      <c r="AE5" s="652"/>
      <c r="AF5" s="652"/>
      <c r="AG5" s="652"/>
      <c r="AH5" s="652"/>
      <c r="AI5" s="652"/>
      <c r="AJ5" s="652"/>
      <c r="AK5" s="652"/>
      <c r="AL5" s="653">
        <v>32.700000000000003</v>
      </c>
      <c r="AM5" s="654"/>
      <c r="AN5" s="654"/>
      <c r="AO5" s="655"/>
      <c r="AP5" s="645" t="s">
        <v>222</v>
      </c>
      <c r="AQ5" s="646"/>
      <c r="AR5" s="646"/>
      <c r="AS5" s="646"/>
      <c r="AT5" s="646"/>
      <c r="AU5" s="646"/>
      <c r="AV5" s="646"/>
      <c r="AW5" s="646"/>
      <c r="AX5" s="646"/>
      <c r="AY5" s="646"/>
      <c r="AZ5" s="646"/>
      <c r="BA5" s="646"/>
      <c r="BB5" s="646"/>
      <c r="BC5" s="646"/>
      <c r="BD5" s="646"/>
      <c r="BE5" s="646"/>
      <c r="BF5" s="647"/>
      <c r="BG5" s="659">
        <v>493399</v>
      </c>
      <c r="BH5" s="660"/>
      <c r="BI5" s="660"/>
      <c r="BJ5" s="660"/>
      <c r="BK5" s="660"/>
      <c r="BL5" s="660"/>
      <c r="BM5" s="660"/>
      <c r="BN5" s="661"/>
      <c r="BO5" s="662">
        <v>100</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28991</v>
      </c>
      <c r="S6" s="660"/>
      <c r="T6" s="660"/>
      <c r="U6" s="660"/>
      <c r="V6" s="660"/>
      <c r="W6" s="660"/>
      <c r="X6" s="660"/>
      <c r="Y6" s="661"/>
      <c r="Z6" s="662">
        <v>0.9</v>
      </c>
      <c r="AA6" s="662"/>
      <c r="AB6" s="662"/>
      <c r="AC6" s="662"/>
      <c r="AD6" s="663">
        <v>28991</v>
      </c>
      <c r="AE6" s="663"/>
      <c r="AF6" s="663"/>
      <c r="AG6" s="663"/>
      <c r="AH6" s="663"/>
      <c r="AI6" s="663"/>
      <c r="AJ6" s="663"/>
      <c r="AK6" s="663"/>
      <c r="AL6" s="664">
        <v>1.9</v>
      </c>
      <c r="AM6" s="665"/>
      <c r="AN6" s="665"/>
      <c r="AO6" s="666"/>
      <c r="AP6" s="656" t="s">
        <v>228</v>
      </c>
      <c r="AQ6" s="657"/>
      <c r="AR6" s="657"/>
      <c r="AS6" s="657"/>
      <c r="AT6" s="657"/>
      <c r="AU6" s="657"/>
      <c r="AV6" s="657"/>
      <c r="AW6" s="657"/>
      <c r="AX6" s="657"/>
      <c r="AY6" s="657"/>
      <c r="AZ6" s="657"/>
      <c r="BA6" s="657"/>
      <c r="BB6" s="657"/>
      <c r="BC6" s="657"/>
      <c r="BD6" s="657"/>
      <c r="BE6" s="657"/>
      <c r="BF6" s="658"/>
      <c r="BG6" s="659">
        <v>493399</v>
      </c>
      <c r="BH6" s="660"/>
      <c r="BI6" s="660"/>
      <c r="BJ6" s="660"/>
      <c r="BK6" s="660"/>
      <c r="BL6" s="660"/>
      <c r="BM6" s="660"/>
      <c r="BN6" s="661"/>
      <c r="BO6" s="662">
        <v>100</v>
      </c>
      <c r="BP6" s="662"/>
      <c r="BQ6" s="662"/>
      <c r="BR6" s="662"/>
      <c r="BS6" s="663" t="s">
        <v>223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56109</v>
      </c>
      <c r="CS6" s="660"/>
      <c r="CT6" s="660"/>
      <c r="CU6" s="660"/>
      <c r="CV6" s="660"/>
      <c r="CW6" s="660"/>
      <c r="CX6" s="660"/>
      <c r="CY6" s="661"/>
      <c r="CZ6" s="653">
        <v>1.9</v>
      </c>
      <c r="DA6" s="654"/>
      <c r="DB6" s="654"/>
      <c r="DC6" s="673"/>
      <c r="DD6" s="668" t="s">
        <v>129</v>
      </c>
      <c r="DE6" s="660"/>
      <c r="DF6" s="660"/>
      <c r="DG6" s="660"/>
      <c r="DH6" s="660"/>
      <c r="DI6" s="660"/>
      <c r="DJ6" s="660"/>
      <c r="DK6" s="660"/>
      <c r="DL6" s="660"/>
      <c r="DM6" s="660"/>
      <c r="DN6" s="660"/>
      <c r="DO6" s="660"/>
      <c r="DP6" s="661"/>
      <c r="DQ6" s="668">
        <v>56109</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129</v>
      </c>
      <c r="S7" s="660"/>
      <c r="T7" s="660"/>
      <c r="U7" s="660"/>
      <c r="V7" s="660"/>
      <c r="W7" s="660"/>
      <c r="X7" s="660"/>
      <c r="Y7" s="661"/>
      <c r="Z7" s="662">
        <v>0</v>
      </c>
      <c r="AA7" s="662"/>
      <c r="AB7" s="662"/>
      <c r="AC7" s="662"/>
      <c r="AD7" s="663">
        <v>129</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46475</v>
      </c>
      <c r="BH7" s="660"/>
      <c r="BI7" s="660"/>
      <c r="BJ7" s="660"/>
      <c r="BK7" s="660"/>
      <c r="BL7" s="660"/>
      <c r="BM7" s="660"/>
      <c r="BN7" s="661"/>
      <c r="BO7" s="662">
        <v>9.4</v>
      </c>
      <c r="BP7" s="662"/>
      <c r="BQ7" s="662"/>
      <c r="BR7" s="662"/>
      <c r="BS7" s="663" t="s">
        <v>129</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763018</v>
      </c>
      <c r="CS7" s="660"/>
      <c r="CT7" s="660"/>
      <c r="CU7" s="660"/>
      <c r="CV7" s="660"/>
      <c r="CW7" s="660"/>
      <c r="CX7" s="660"/>
      <c r="CY7" s="661"/>
      <c r="CZ7" s="662">
        <v>26.4</v>
      </c>
      <c r="DA7" s="662"/>
      <c r="DB7" s="662"/>
      <c r="DC7" s="662"/>
      <c r="DD7" s="668">
        <v>306242</v>
      </c>
      <c r="DE7" s="660"/>
      <c r="DF7" s="660"/>
      <c r="DG7" s="660"/>
      <c r="DH7" s="660"/>
      <c r="DI7" s="660"/>
      <c r="DJ7" s="660"/>
      <c r="DK7" s="660"/>
      <c r="DL7" s="660"/>
      <c r="DM7" s="660"/>
      <c r="DN7" s="660"/>
      <c r="DO7" s="660"/>
      <c r="DP7" s="661"/>
      <c r="DQ7" s="668">
        <v>442002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300</v>
      </c>
      <c r="S8" s="660"/>
      <c r="T8" s="660"/>
      <c r="U8" s="660"/>
      <c r="V8" s="660"/>
      <c r="W8" s="660"/>
      <c r="X8" s="660"/>
      <c r="Y8" s="661"/>
      <c r="Z8" s="662">
        <v>0</v>
      </c>
      <c r="AA8" s="662"/>
      <c r="AB8" s="662"/>
      <c r="AC8" s="662"/>
      <c r="AD8" s="663">
        <v>300</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2193</v>
      </c>
      <c r="BH8" s="660"/>
      <c r="BI8" s="660"/>
      <c r="BJ8" s="660"/>
      <c r="BK8" s="660"/>
      <c r="BL8" s="660"/>
      <c r="BM8" s="660"/>
      <c r="BN8" s="661"/>
      <c r="BO8" s="662">
        <v>0.4</v>
      </c>
      <c r="BP8" s="662"/>
      <c r="BQ8" s="662"/>
      <c r="BR8" s="662"/>
      <c r="BS8" s="668" t="s">
        <v>129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298058</v>
      </c>
      <c r="CS8" s="660"/>
      <c r="CT8" s="660"/>
      <c r="CU8" s="660"/>
      <c r="CV8" s="660"/>
      <c r="CW8" s="660"/>
      <c r="CX8" s="660"/>
      <c r="CY8" s="661"/>
      <c r="CZ8" s="662">
        <v>10.3</v>
      </c>
      <c r="DA8" s="662"/>
      <c r="DB8" s="662"/>
      <c r="DC8" s="662"/>
      <c r="DD8" s="668">
        <v>1000</v>
      </c>
      <c r="DE8" s="660"/>
      <c r="DF8" s="660"/>
      <c r="DG8" s="660"/>
      <c r="DH8" s="660"/>
      <c r="DI8" s="660"/>
      <c r="DJ8" s="660"/>
      <c r="DK8" s="660"/>
      <c r="DL8" s="660"/>
      <c r="DM8" s="660"/>
      <c r="DN8" s="660"/>
      <c r="DO8" s="660"/>
      <c r="DP8" s="661"/>
      <c r="DQ8" s="668">
        <v>213441</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303</v>
      </c>
      <c r="S9" s="660"/>
      <c r="T9" s="660"/>
      <c r="U9" s="660"/>
      <c r="V9" s="660"/>
      <c r="W9" s="660"/>
      <c r="X9" s="660"/>
      <c r="Y9" s="661"/>
      <c r="Z9" s="662">
        <v>0</v>
      </c>
      <c r="AA9" s="662"/>
      <c r="AB9" s="662"/>
      <c r="AC9" s="662"/>
      <c r="AD9" s="663">
        <v>303</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36481</v>
      </c>
      <c r="BH9" s="660"/>
      <c r="BI9" s="660"/>
      <c r="BJ9" s="660"/>
      <c r="BK9" s="660"/>
      <c r="BL9" s="660"/>
      <c r="BM9" s="660"/>
      <c r="BN9" s="661"/>
      <c r="BO9" s="662">
        <v>7.4</v>
      </c>
      <c r="BP9" s="662"/>
      <c r="BQ9" s="662"/>
      <c r="BR9" s="662"/>
      <c r="BS9" s="668" t="s">
        <v>129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254213</v>
      </c>
      <c r="CS9" s="660"/>
      <c r="CT9" s="660"/>
      <c r="CU9" s="660"/>
      <c r="CV9" s="660"/>
      <c r="CW9" s="660"/>
      <c r="CX9" s="660"/>
      <c r="CY9" s="661"/>
      <c r="CZ9" s="662">
        <v>8.8000000000000007</v>
      </c>
      <c r="DA9" s="662"/>
      <c r="DB9" s="662"/>
      <c r="DC9" s="662"/>
      <c r="DD9" s="668">
        <v>10076</v>
      </c>
      <c r="DE9" s="660"/>
      <c r="DF9" s="660"/>
      <c r="DG9" s="660"/>
      <c r="DH9" s="660"/>
      <c r="DI9" s="660"/>
      <c r="DJ9" s="660"/>
      <c r="DK9" s="660"/>
      <c r="DL9" s="660"/>
      <c r="DM9" s="660"/>
      <c r="DN9" s="660"/>
      <c r="DO9" s="660"/>
      <c r="DP9" s="661"/>
      <c r="DQ9" s="668">
        <v>248964</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240</v>
      </c>
      <c r="AA10" s="662"/>
      <c r="AB10" s="662"/>
      <c r="AC10" s="662"/>
      <c r="AD10" s="663" t="s">
        <v>129</v>
      </c>
      <c r="AE10" s="663"/>
      <c r="AF10" s="663"/>
      <c r="AG10" s="663"/>
      <c r="AH10" s="663"/>
      <c r="AI10" s="663"/>
      <c r="AJ10" s="663"/>
      <c r="AK10" s="663"/>
      <c r="AL10" s="664" t="s">
        <v>240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5055</v>
      </c>
      <c r="BH10" s="660"/>
      <c r="BI10" s="660"/>
      <c r="BJ10" s="660"/>
      <c r="BK10" s="660"/>
      <c r="BL10" s="660"/>
      <c r="BM10" s="660"/>
      <c r="BN10" s="661"/>
      <c r="BO10" s="662">
        <v>1</v>
      </c>
      <c r="BP10" s="662"/>
      <c r="BQ10" s="662"/>
      <c r="BR10" s="662"/>
      <c r="BS10" s="668" t="s">
        <v>129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63</v>
      </c>
      <c r="CS10" s="660"/>
      <c r="CT10" s="660"/>
      <c r="CU10" s="660"/>
      <c r="CV10" s="660"/>
      <c r="CW10" s="660"/>
      <c r="CX10" s="660"/>
      <c r="CY10" s="661"/>
      <c r="CZ10" s="662">
        <v>0</v>
      </c>
      <c r="DA10" s="662"/>
      <c r="DB10" s="662"/>
      <c r="DC10" s="662"/>
      <c r="DD10" s="668" t="s">
        <v>129</v>
      </c>
      <c r="DE10" s="660"/>
      <c r="DF10" s="660"/>
      <c r="DG10" s="660"/>
      <c r="DH10" s="660"/>
      <c r="DI10" s="660"/>
      <c r="DJ10" s="660"/>
      <c r="DK10" s="660"/>
      <c r="DL10" s="660"/>
      <c r="DM10" s="660"/>
      <c r="DN10" s="660"/>
      <c r="DO10" s="660"/>
      <c r="DP10" s="661"/>
      <c r="DQ10" s="668">
        <v>63</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129</v>
      </c>
      <c r="AA11" s="662"/>
      <c r="AB11" s="662"/>
      <c r="AC11" s="662"/>
      <c r="AD11" s="663" t="s">
        <v>129</v>
      </c>
      <c r="AE11" s="663"/>
      <c r="AF11" s="663"/>
      <c r="AG11" s="663"/>
      <c r="AH11" s="663"/>
      <c r="AI11" s="663"/>
      <c r="AJ11" s="663"/>
      <c r="AK11" s="663"/>
      <c r="AL11" s="664" t="s">
        <v>129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2746</v>
      </c>
      <c r="BH11" s="660"/>
      <c r="BI11" s="660"/>
      <c r="BJ11" s="660"/>
      <c r="BK11" s="660"/>
      <c r="BL11" s="660"/>
      <c r="BM11" s="660"/>
      <c r="BN11" s="661"/>
      <c r="BO11" s="662">
        <v>0.6</v>
      </c>
      <c r="BP11" s="662"/>
      <c r="BQ11" s="662"/>
      <c r="BR11" s="662"/>
      <c r="BS11" s="668" t="s">
        <v>129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179808</v>
      </c>
      <c r="CS11" s="660"/>
      <c r="CT11" s="660"/>
      <c r="CU11" s="660"/>
      <c r="CV11" s="660"/>
      <c r="CW11" s="660"/>
      <c r="CX11" s="660"/>
      <c r="CY11" s="661"/>
      <c r="CZ11" s="662">
        <v>6.2</v>
      </c>
      <c r="DA11" s="662"/>
      <c r="DB11" s="662"/>
      <c r="DC11" s="662"/>
      <c r="DD11" s="668">
        <v>52507</v>
      </c>
      <c r="DE11" s="660"/>
      <c r="DF11" s="660"/>
      <c r="DG11" s="660"/>
      <c r="DH11" s="660"/>
      <c r="DI11" s="660"/>
      <c r="DJ11" s="660"/>
      <c r="DK11" s="660"/>
      <c r="DL11" s="660"/>
      <c r="DM11" s="660"/>
      <c r="DN11" s="660"/>
      <c r="DO11" s="660"/>
      <c r="DP11" s="661"/>
      <c r="DQ11" s="668">
        <v>91023</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25948</v>
      </c>
      <c r="S12" s="660"/>
      <c r="T12" s="660"/>
      <c r="U12" s="660"/>
      <c r="V12" s="660"/>
      <c r="W12" s="660"/>
      <c r="X12" s="660"/>
      <c r="Y12" s="661"/>
      <c r="Z12" s="662">
        <v>0.8</v>
      </c>
      <c r="AA12" s="662"/>
      <c r="AB12" s="662"/>
      <c r="AC12" s="662"/>
      <c r="AD12" s="663">
        <v>25948</v>
      </c>
      <c r="AE12" s="663"/>
      <c r="AF12" s="663"/>
      <c r="AG12" s="663"/>
      <c r="AH12" s="663"/>
      <c r="AI12" s="663"/>
      <c r="AJ12" s="663"/>
      <c r="AK12" s="663"/>
      <c r="AL12" s="664">
        <v>1.7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434097</v>
      </c>
      <c r="BH12" s="660"/>
      <c r="BI12" s="660"/>
      <c r="BJ12" s="660"/>
      <c r="BK12" s="660"/>
      <c r="BL12" s="660"/>
      <c r="BM12" s="660"/>
      <c r="BN12" s="661"/>
      <c r="BO12" s="662">
        <v>88</v>
      </c>
      <c r="BP12" s="662"/>
      <c r="BQ12" s="662"/>
      <c r="BR12" s="662"/>
      <c r="BS12" s="668" t="s">
        <v>129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535565</v>
      </c>
      <c r="CS12" s="660"/>
      <c r="CT12" s="660"/>
      <c r="CU12" s="660"/>
      <c r="CV12" s="660"/>
      <c r="CW12" s="660"/>
      <c r="CX12" s="660"/>
      <c r="CY12" s="661"/>
      <c r="CZ12" s="662">
        <v>18.600000000000001</v>
      </c>
      <c r="DA12" s="662"/>
      <c r="DB12" s="662"/>
      <c r="DC12" s="662"/>
      <c r="DD12" s="668">
        <v>417827</v>
      </c>
      <c r="DE12" s="660"/>
      <c r="DF12" s="660"/>
      <c r="DG12" s="660"/>
      <c r="DH12" s="660"/>
      <c r="DI12" s="660"/>
      <c r="DJ12" s="660"/>
      <c r="DK12" s="660"/>
      <c r="DL12" s="660"/>
      <c r="DM12" s="660"/>
      <c r="DN12" s="660"/>
      <c r="DO12" s="660"/>
      <c r="DP12" s="661"/>
      <c r="DQ12" s="668">
        <v>379520</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223</v>
      </c>
      <c r="S13" s="660"/>
      <c r="T13" s="660"/>
      <c r="U13" s="660"/>
      <c r="V13" s="660"/>
      <c r="W13" s="660"/>
      <c r="X13" s="660"/>
      <c r="Y13" s="661"/>
      <c r="Z13" s="662" t="s">
        <v>129</v>
      </c>
      <c r="AA13" s="662"/>
      <c r="AB13" s="662"/>
      <c r="AC13" s="662"/>
      <c r="AD13" s="663" t="s">
        <v>129</v>
      </c>
      <c r="AE13" s="663"/>
      <c r="AF13" s="663"/>
      <c r="AG13" s="663"/>
      <c r="AH13" s="663"/>
      <c r="AI13" s="663"/>
      <c r="AJ13" s="663"/>
      <c r="AK13" s="663"/>
      <c r="AL13" s="664" t="s">
        <v>129</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93228</v>
      </c>
      <c r="BH13" s="660"/>
      <c r="BI13" s="660"/>
      <c r="BJ13" s="660"/>
      <c r="BK13" s="660"/>
      <c r="BL13" s="660"/>
      <c r="BM13" s="660"/>
      <c r="BN13" s="661"/>
      <c r="BO13" s="662">
        <v>18.899999999999999</v>
      </c>
      <c r="BP13" s="662"/>
      <c r="BQ13" s="662"/>
      <c r="BR13" s="662"/>
      <c r="BS13" s="668" t="s">
        <v>129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278826</v>
      </c>
      <c r="CS13" s="660"/>
      <c r="CT13" s="660"/>
      <c r="CU13" s="660"/>
      <c r="CV13" s="660"/>
      <c r="CW13" s="660"/>
      <c r="CX13" s="660"/>
      <c r="CY13" s="661"/>
      <c r="CZ13" s="662">
        <v>9.6999999999999993</v>
      </c>
      <c r="DA13" s="662"/>
      <c r="DB13" s="662"/>
      <c r="DC13" s="662"/>
      <c r="DD13" s="668">
        <v>107222</v>
      </c>
      <c r="DE13" s="660"/>
      <c r="DF13" s="660"/>
      <c r="DG13" s="660"/>
      <c r="DH13" s="660"/>
      <c r="DI13" s="660"/>
      <c r="DJ13" s="660"/>
      <c r="DK13" s="660"/>
      <c r="DL13" s="660"/>
      <c r="DM13" s="660"/>
      <c r="DN13" s="660"/>
      <c r="DO13" s="660"/>
      <c r="DP13" s="661"/>
      <c r="DQ13" s="668">
        <v>196262</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240</v>
      </c>
      <c r="AA14" s="662"/>
      <c r="AB14" s="662"/>
      <c r="AC14" s="662"/>
      <c r="AD14" s="663" t="s">
        <v>129</v>
      </c>
      <c r="AE14" s="663"/>
      <c r="AF14" s="663"/>
      <c r="AG14" s="663"/>
      <c r="AH14" s="663"/>
      <c r="AI14" s="663"/>
      <c r="AJ14" s="663"/>
      <c r="AK14" s="663"/>
      <c r="AL14" s="664" t="s">
        <v>240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4489</v>
      </c>
      <c r="BH14" s="660"/>
      <c r="BI14" s="660"/>
      <c r="BJ14" s="660"/>
      <c r="BK14" s="660"/>
      <c r="BL14" s="660"/>
      <c r="BM14" s="660"/>
      <c r="BN14" s="661"/>
      <c r="BO14" s="662">
        <v>0.9</v>
      </c>
      <c r="BP14" s="662"/>
      <c r="BQ14" s="662"/>
      <c r="BR14" s="662"/>
      <c r="BS14" s="668" t="s">
        <v>129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104043</v>
      </c>
      <c r="CS14" s="660"/>
      <c r="CT14" s="660"/>
      <c r="CU14" s="660"/>
      <c r="CV14" s="660"/>
      <c r="CW14" s="660"/>
      <c r="CX14" s="660"/>
      <c r="CY14" s="661"/>
      <c r="CZ14" s="662">
        <v>3.6</v>
      </c>
      <c r="DA14" s="662"/>
      <c r="DB14" s="662"/>
      <c r="DC14" s="662"/>
      <c r="DD14" s="668">
        <v>39285</v>
      </c>
      <c r="DE14" s="660"/>
      <c r="DF14" s="660"/>
      <c r="DG14" s="660"/>
      <c r="DH14" s="660"/>
      <c r="DI14" s="660"/>
      <c r="DJ14" s="660"/>
      <c r="DK14" s="660"/>
      <c r="DL14" s="660"/>
      <c r="DM14" s="660"/>
      <c r="DN14" s="660"/>
      <c r="DO14" s="660"/>
      <c r="DP14" s="661"/>
      <c r="DQ14" s="668">
        <v>69633</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9320</v>
      </c>
      <c r="S15" s="660"/>
      <c r="T15" s="660"/>
      <c r="U15" s="660"/>
      <c r="V15" s="660"/>
      <c r="W15" s="660"/>
      <c r="X15" s="660"/>
      <c r="Y15" s="661"/>
      <c r="Z15" s="662">
        <v>0.3</v>
      </c>
      <c r="AA15" s="662"/>
      <c r="AB15" s="662"/>
      <c r="AC15" s="662"/>
      <c r="AD15" s="663">
        <v>9320</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8338</v>
      </c>
      <c r="BH15" s="660"/>
      <c r="BI15" s="660"/>
      <c r="BJ15" s="660"/>
      <c r="BK15" s="660"/>
      <c r="BL15" s="660"/>
      <c r="BM15" s="660"/>
      <c r="BN15" s="661"/>
      <c r="BO15" s="662">
        <v>1.7</v>
      </c>
      <c r="BP15" s="662"/>
      <c r="BQ15" s="662"/>
      <c r="BR15" s="662"/>
      <c r="BS15" s="668" t="s">
        <v>129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203720</v>
      </c>
      <c r="CS15" s="660"/>
      <c r="CT15" s="660"/>
      <c r="CU15" s="660"/>
      <c r="CV15" s="660"/>
      <c r="CW15" s="660"/>
      <c r="CX15" s="660"/>
      <c r="CY15" s="661"/>
      <c r="CZ15" s="662">
        <v>7.1</v>
      </c>
      <c r="DA15" s="662"/>
      <c r="DB15" s="662"/>
      <c r="DC15" s="662"/>
      <c r="DD15" s="668">
        <v>12489</v>
      </c>
      <c r="DE15" s="660"/>
      <c r="DF15" s="660"/>
      <c r="DG15" s="660"/>
      <c r="DH15" s="660"/>
      <c r="DI15" s="660"/>
      <c r="DJ15" s="660"/>
      <c r="DK15" s="660"/>
      <c r="DL15" s="660"/>
      <c r="DM15" s="660"/>
      <c r="DN15" s="660"/>
      <c r="DO15" s="660"/>
      <c r="DP15" s="661"/>
      <c r="DQ15" s="668">
        <v>188877</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129</v>
      </c>
      <c r="AA16" s="662"/>
      <c r="AB16" s="662"/>
      <c r="AC16" s="662"/>
      <c r="AD16" s="663" t="s">
        <v>129</v>
      </c>
      <c r="AE16" s="663"/>
      <c r="AF16" s="663"/>
      <c r="AG16" s="663"/>
      <c r="AH16" s="663"/>
      <c r="AI16" s="663"/>
      <c r="AJ16" s="663"/>
      <c r="AK16" s="663"/>
      <c r="AL16" s="664" t="s">
        <v>129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129</v>
      </c>
      <c r="BP16" s="662"/>
      <c r="BQ16" s="662"/>
      <c r="BR16" s="662"/>
      <c r="BS16" s="668" t="s">
        <v>129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14436</v>
      </c>
      <c r="CS16" s="660"/>
      <c r="CT16" s="660"/>
      <c r="CU16" s="660"/>
      <c r="CV16" s="660"/>
      <c r="CW16" s="660"/>
      <c r="CX16" s="660"/>
      <c r="CY16" s="661"/>
      <c r="CZ16" s="662">
        <v>0.5</v>
      </c>
      <c r="DA16" s="662"/>
      <c r="DB16" s="662"/>
      <c r="DC16" s="662"/>
      <c r="DD16" s="668" t="s">
        <v>129</v>
      </c>
      <c r="DE16" s="660"/>
      <c r="DF16" s="660"/>
      <c r="DG16" s="660"/>
      <c r="DH16" s="660"/>
      <c r="DI16" s="660"/>
      <c r="DJ16" s="660"/>
      <c r="DK16" s="660"/>
      <c r="DL16" s="660"/>
      <c r="DM16" s="660"/>
      <c r="DN16" s="660"/>
      <c r="DO16" s="660"/>
      <c r="DP16" s="661"/>
      <c r="DQ16" s="668">
        <v>12265</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122</v>
      </c>
      <c r="S17" s="660"/>
      <c r="T17" s="660"/>
      <c r="U17" s="660"/>
      <c r="V17" s="660"/>
      <c r="W17" s="660"/>
      <c r="X17" s="660"/>
      <c r="Y17" s="661"/>
      <c r="Z17" s="662">
        <v>0</v>
      </c>
      <c r="AA17" s="662"/>
      <c r="AB17" s="662"/>
      <c r="AC17" s="662"/>
      <c r="AD17" s="663">
        <v>122</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198826</v>
      </c>
      <c r="CS17" s="660"/>
      <c r="CT17" s="660"/>
      <c r="CU17" s="660"/>
      <c r="CV17" s="660"/>
      <c r="CW17" s="660"/>
      <c r="CX17" s="660"/>
      <c r="CY17" s="661"/>
      <c r="CZ17" s="662">
        <v>6.9</v>
      </c>
      <c r="DA17" s="662"/>
      <c r="DB17" s="662"/>
      <c r="DC17" s="662"/>
      <c r="DD17" s="668" t="s">
        <v>129</v>
      </c>
      <c r="DE17" s="660"/>
      <c r="DF17" s="660"/>
      <c r="DG17" s="660"/>
      <c r="DH17" s="660"/>
      <c r="DI17" s="660"/>
      <c r="DJ17" s="660"/>
      <c r="DK17" s="660"/>
      <c r="DL17" s="660"/>
      <c r="DM17" s="660"/>
      <c r="DN17" s="660"/>
      <c r="DO17" s="660"/>
      <c r="DP17" s="661"/>
      <c r="DQ17" s="668">
        <v>191009</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1147053</v>
      </c>
      <c r="S18" s="660"/>
      <c r="T18" s="660"/>
      <c r="U18" s="660"/>
      <c r="V18" s="660"/>
      <c r="W18" s="660"/>
      <c r="X18" s="660"/>
      <c r="Y18" s="661"/>
      <c r="Z18" s="662">
        <v>36.5</v>
      </c>
      <c r="AA18" s="662"/>
      <c r="AB18" s="662"/>
      <c r="AC18" s="662"/>
      <c r="AD18" s="663">
        <v>929213</v>
      </c>
      <c r="AE18" s="663"/>
      <c r="AF18" s="663"/>
      <c r="AG18" s="663"/>
      <c r="AH18" s="663"/>
      <c r="AI18" s="663"/>
      <c r="AJ18" s="663"/>
      <c r="AK18" s="663"/>
      <c r="AL18" s="664">
        <v>61.6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129</v>
      </c>
      <c r="BP18" s="662"/>
      <c r="BQ18" s="662"/>
      <c r="BR18" s="662"/>
      <c r="BS18" s="668" t="s">
        <v>129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129</v>
      </c>
      <c r="CS18" s="660"/>
      <c r="CT18" s="660"/>
      <c r="CU18" s="660"/>
      <c r="CV18" s="660"/>
      <c r="CW18" s="660"/>
      <c r="CX18" s="660"/>
      <c r="CY18" s="661"/>
      <c r="CZ18" s="662" t="s">
        <v>129</v>
      </c>
      <c r="DA18" s="662"/>
      <c r="DB18" s="662"/>
      <c r="DC18" s="662"/>
      <c r="DD18" s="668" t="s">
        <v>223</v>
      </c>
      <c r="DE18" s="660"/>
      <c r="DF18" s="660"/>
      <c r="DG18" s="660"/>
      <c r="DH18" s="660"/>
      <c r="DI18" s="660"/>
      <c r="DJ18" s="660"/>
      <c r="DK18" s="660"/>
      <c r="DL18" s="660"/>
      <c r="DM18" s="660"/>
      <c r="DN18" s="660"/>
      <c r="DO18" s="660"/>
      <c r="DP18" s="661"/>
      <c r="DQ18" s="668" t="s">
        <v>223</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929213</v>
      </c>
      <c r="S19" s="660"/>
      <c r="T19" s="660"/>
      <c r="U19" s="660"/>
      <c r="V19" s="660"/>
      <c r="W19" s="660"/>
      <c r="X19" s="660"/>
      <c r="Y19" s="661"/>
      <c r="Z19" s="662">
        <v>29.6</v>
      </c>
      <c r="AA19" s="662"/>
      <c r="AB19" s="662"/>
      <c r="AC19" s="662"/>
      <c r="AD19" s="663">
        <v>929213</v>
      </c>
      <c r="AE19" s="663"/>
      <c r="AF19" s="663"/>
      <c r="AG19" s="663"/>
      <c r="AH19" s="663"/>
      <c r="AI19" s="663"/>
      <c r="AJ19" s="663"/>
      <c r="AK19" s="663"/>
      <c r="AL19" s="664">
        <v>61.6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129</v>
      </c>
      <c r="BH19" s="660"/>
      <c r="BI19" s="660"/>
      <c r="BJ19" s="660"/>
      <c r="BK19" s="660"/>
      <c r="BL19" s="660"/>
      <c r="BM19" s="660"/>
      <c r="BN19" s="661"/>
      <c r="BO19" s="662" t="s">
        <v>129</v>
      </c>
      <c r="BP19" s="662"/>
      <c r="BQ19" s="662"/>
      <c r="BR19" s="662"/>
      <c r="BS19" s="668" t="s">
        <v>129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223</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215745</v>
      </c>
      <c r="S20" s="660"/>
      <c r="T20" s="660"/>
      <c r="U20" s="660"/>
      <c r="V20" s="660"/>
      <c r="W20" s="660"/>
      <c r="X20" s="660"/>
      <c r="Y20" s="661"/>
      <c r="Z20" s="662">
        <v>6.9</v>
      </c>
      <c r="AA20" s="662"/>
      <c r="AB20" s="662"/>
      <c r="AC20" s="662"/>
      <c r="AD20" s="663" t="s">
        <v>129</v>
      </c>
      <c r="AE20" s="663"/>
      <c r="AF20" s="663"/>
      <c r="AG20" s="663"/>
      <c r="AH20" s="663"/>
      <c r="AI20" s="663"/>
      <c r="AJ20" s="663"/>
      <c r="AK20" s="663"/>
      <c r="AL20" s="664" t="s">
        <v>129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129</v>
      </c>
      <c r="BH20" s="660"/>
      <c r="BI20" s="660"/>
      <c r="BJ20" s="660"/>
      <c r="BK20" s="660"/>
      <c r="BL20" s="660"/>
      <c r="BM20" s="660"/>
      <c r="BN20" s="661"/>
      <c r="BO20" s="662" t="s">
        <v>129</v>
      </c>
      <c r="BP20" s="662"/>
      <c r="BQ20" s="662"/>
      <c r="BR20" s="662"/>
      <c r="BS20" s="668" t="s">
        <v>240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2886685</v>
      </c>
      <c r="CS20" s="660"/>
      <c r="CT20" s="660"/>
      <c r="CU20" s="660"/>
      <c r="CV20" s="660"/>
      <c r="CW20" s="660"/>
      <c r="CX20" s="660"/>
      <c r="CY20" s="661"/>
      <c r="CZ20" s="662">
        <v>100</v>
      </c>
      <c r="DA20" s="662"/>
      <c r="DB20" s="662"/>
      <c r="DC20" s="662"/>
      <c r="DD20" s="668">
        <v>946648</v>
      </c>
      <c r="DE20" s="660"/>
      <c r="DF20" s="660"/>
      <c r="DG20" s="660"/>
      <c r="DH20" s="660"/>
      <c r="DI20" s="660"/>
      <c r="DJ20" s="660"/>
      <c r="DK20" s="660"/>
      <c r="DL20" s="660"/>
      <c r="DM20" s="660"/>
      <c r="DN20" s="660"/>
      <c r="DO20" s="660"/>
      <c r="DP20" s="661"/>
      <c r="DQ20" s="668">
        <v>2089168</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2095</v>
      </c>
      <c r="S21" s="660"/>
      <c r="T21" s="660"/>
      <c r="U21" s="660"/>
      <c r="V21" s="660"/>
      <c r="W21" s="660"/>
      <c r="X21" s="660"/>
      <c r="Y21" s="661"/>
      <c r="Z21" s="662">
        <v>0.1</v>
      </c>
      <c r="AA21" s="662"/>
      <c r="AB21" s="662"/>
      <c r="AC21" s="662"/>
      <c r="AD21" s="663" t="s">
        <v>240</v>
      </c>
      <c r="AE21" s="663"/>
      <c r="AF21" s="663"/>
      <c r="AG21" s="663"/>
      <c r="AH21" s="663"/>
      <c r="AI21" s="663"/>
      <c r="AJ21" s="663"/>
      <c r="AK21" s="663"/>
      <c r="AL21" s="664" t="s">
        <v>129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223</v>
      </c>
      <c r="BH21" s="660"/>
      <c r="BI21" s="660"/>
      <c r="BJ21" s="660"/>
      <c r="BK21" s="660"/>
      <c r="BL21" s="660"/>
      <c r="BM21" s="660"/>
      <c r="BN21" s="661"/>
      <c r="BO21" s="662" t="s">
        <v>129</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1705565</v>
      </c>
      <c r="S22" s="660"/>
      <c r="T22" s="660"/>
      <c r="U22" s="660"/>
      <c r="V22" s="660"/>
      <c r="W22" s="660"/>
      <c r="X22" s="660"/>
      <c r="Y22" s="661"/>
      <c r="Z22" s="662">
        <v>54.3</v>
      </c>
      <c r="AA22" s="662"/>
      <c r="AB22" s="662"/>
      <c r="AC22" s="662"/>
      <c r="AD22" s="663">
        <v>1487725</v>
      </c>
      <c r="AE22" s="663"/>
      <c r="AF22" s="663"/>
      <c r="AG22" s="663"/>
      <c r="AH22" s="663"/>
      <c r="AI22" s="663"/>
      <c r="AJ22" s="663"/>
      <c r="AK22" s="663"/>
      <c r="AL22" s="664">
        <v>98.6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223</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t="s">
        <v>223</v>
      </c>
      <c r="S23" s="660"/>
      <c r="T23" s="660"/>
      <c r="U23" s="660"/>
      <c r="V23" s="660"/>
      <c r="W23" s="660"/>
      <c r="X23" s="660"/>
      <c r="Y23" s="661"/>
      <c r="Z23" s="662" t="s">
        <v>129</v>
      </c>
      <c r="AA23" s="662"/>
      <c r="AB23" s="662"/>
      <c r="AC23" s="662"/>
      <c r="AD23" s="663" t="s">
        <v>129</v>
      </c>
      <c r="AE23" s="663"/>
      <c r="AF23" s="663"/>
      <c r="AG23" s="663"/>
      <c r="AH23" s="663"/>
      <c r="AI23" s="663"/>
      <c r="AJ23" s="663"/>
      <c r="AK23" s="663"/>
      <c r="AL23" s="664" t="s">
        <v>129</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129</v>
      </c>
      <c r="BH23" s="660"/>
      <c r="BI23" s="660"/>
      <c r="BJ23" s="660"/>
      <c r="BK23" s="660"/>
      <c r="BL23" s="660"/>
      <c r="BM23" s="660"/>
      <c r="BN23" s="661"/>
      <c r="BO23" s="662" t="s">
        <v>129</v>
      </c>
      <c r="BP23" s="662"/>
      <c r="BQ23" s="662"/>
      <c r="BR23" s="662"/>
      <c r="BS23" s="668" t="s">
        <v>129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283</v>
      </c>
      <c r="S24" s="660"/>
      <c r="T24" s="660"/>
      <c r="U24" s="660"/>
      <c r="V24" s="660"/>
      <c r="W24" s="660"/>
      <c r="X24" s="660"/>
      <c r="Y24" s="661"/>
      <c r="Z24" s="662">
        <v>0</v>
      </c>
      <c r="AA24" s="662"/>
      <c r="AB24" s="662"/>
      <c r="AC24" s="662"/>
      <c r="AD24" s="663" t="s">
        <v>223</v>
      </c>
      <c r="AE24" s="663"/>
      <c r="AF24" s="663"/>
      <c r="AG24" s="663"/>
      <c r="AH24" s="663"/>
      <c r="AI24" s="663"/>
      <c r="AJ24" s="663"/>
      <c r="AK24" s="663"/>
      <c r="AL24" s="664" t="s">
        <v>129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129</v>
      </c>
      <c r="BP24" s="662"/>
      <c r="BQ24" s="662"/>
      <c r="BR24" s="662"/>
      <c r="BS24" s="668" t="s">
        <v>129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709542</v>
      </c>
      <c r="CS24" s="649"/>
      <c r="CT24" s="649"/>
      <c r="CU24" s="649"/>
      <c r="CV24" s="649"/>
      <c r="CW24" s="649"/>
      <c r="CX24" s="649"/>
      <c r="CY24" s="650"/>
      <c r="CZ24" s="653">
        <v>24.6</v>
      </c>
      <c r="DA24" s="654"/>
      <c r="DB24" s="654"/>
      <c r="DC24" s="673"/>
      <c r="DD24" s="692">
        <v>667445</v>
      </c>
      <c r="DE24" s="649"/>
      <c r="DF24" s="649"/>
      <c r="DG24" s="649"/>
      <c r="DH24" s="649"/>
      <c r="DI24" s="649"/>
      <c r="DJ24" s="649"/>
      <c r="DK24" s="650"/>
      <c r="DL24" s="692">
        <v>657315</v>
      </c>
      <c r="DM24" s="649"/>
      <c r="DN24" s="649"/>
      <c r="DO24" s="649"/>
      <c r="DP24" s="649"/>
      <c r="DQ24" s="649"/>
      <c r="DR24" s="649"/>
      <c r="DS24" s="649"/>
      <c r="DT24" s="649"/>
      <c r="DU24" s="649"/>
      <c r="DV24" s="650"/>
      <c r="DW24" s="653">
        <v>41.7</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29637</v>
      </c>
      <c r="S25" s="660"/>
      <c r="T25" s="660"/>
      <c r="U25" s="660"/>
      <c r="V25" s="660"/>
      <c r="W25" s="660"/>
      <c r="X25" s="660"/>
      <c r="Y25" s="661"/>
      <c r="Z25" s="662">
        <v>0.9</v>
      </c>
      <c r="AA25" s="662"/>
      <c r="AB25" s="662"/>
      <c r="AC25" s="662"/>
      <c r="AD25" s="663">
        <v>10905</v>
      </c>
      <c r="AE25" s="663"/>
      <c r="AF25" s="663"/>
      <c r="AG25" s="663"/>
      <c r="AH25" s="663"/>
      <c r="AI25" s="663"/>
      <c r="AJ25" s="663"/>
      <c r="AK25" s="663"/>
      <c r="AL25" s="664">
        <v>0.7</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472313</v>
      </c>
      <c r="CS25" s="695"/>
      <c r="CT25" s="695"/>
      <c r="CU25" s="695"/>
      <c r="CV25" s="695"/>
      <c r="CW25" s="695"/>
      <c r="CX25" s="695"/>
      <c r="CY25" s="696"/>
      <c r="CZ25" s="664">
        <v>16.399999999999999</v>
      </c>
      <c r="DA25" s="693"/>
      <c r="DB25" s="693"/>
      <c r="DC25" s="697"/>
      <c r="DD25" s="668">
        <v>459568</v>
      </c>
      <c r="DE25" s="695"/>
      <c r="DF25" s="695"/>
      <c r="DG25" s="695"/>
      <c r="DH25" s="695"/>
      <c r="DI25" s="695"/>
      <c r="DJ25" s="695"/>
      <c r="DK25" s="696"/>
      <c r="DL25" s="668">
        <v>450664</v>
      </c>
      <c r="DM25" s="695"/>
      <c r="DN25" s="695"/>
      <c r="DO25" s="695"/>
      <c r="DP25" s="695"/>
      <c r="DQ25" s="695"/>
      <c r="DR25" s="695"/>
      <c r="DS25" s="695"/>
      <c r="DT25" s="695"/>
      <c r="DU25" s="695"/>
      <c r="DV25" s="696"/>
      <c r="DW25" s="664">
        <v>28.6</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1298</v>
      </c>
      <c r="S26" s="660"/>
      <c r="T26" s="660"/>
      <c r="U26" s="660"/>
      <c r="V26" s="660"/>
      <c r="W26" s="660"/>
      <c r="X26" s="660"/>
      <c r="Y26" s="661"/>
      <c r="Z26" s="662">
        <v>0</v>
      </c>
      <c r="AA26" s="662"/>
      <c r="AB26" s="662"/>
      <c r="AC26" s="662"/>
      <c r="AD26" s="663" t="s">
        <v>129</v>
      </c>
      <c r="AE26" s="663"/>
      <c r="AF26" s="663"/>
      <c r="AG26" s="663"/>
      <c r="AH26" s="663"/>
      <c r="AI26" s="663"/>
      <c r="AJ26" s="663"/>
      <c r="AK26" s="663"/>
      <c r="AL26" s="664" t="s">
        <v>129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263632</v>
      </c>
      <c r="CS26" s="660"/>
      <c r="CT26" s="660"/>
      <c r="CU26" s="660"/>
      <c r="CV26" s="660"/>
      <c r="CW26" s="660"/>
      <c r="CX26" s="660"/>
      <c r="CY26" s="661"/>
      <c r="CZ26" s="664">
        <v>9.1</v>
      </c>
      <c r="DA26" s="693"/>
      <c r="DB26" s="693"/>
      <c r="DC26" s="697"/>
      <c r="DD26" s="668">
        <v>253674</v>
      </c>
      <c r="DE26" s="660"/>
      <c r="DF26" s="660"/>
      <c r="DG26" s="660"/>
      <c r="DH26" s="660"/>
      <c r="DI26" s="660"/>
      <c r="DJ26" s="660"/>
      <c r="DK26" s="661"/>
      <c r="DL26" s="668" t="s">
        <v>129</v>
      </c>
      <c r="DM26" s="660"/>
      <c r="DN26" s="660"/>
      <c r="DO26" s="660"/>
      <c r="DP26" s="660"/>
      <c r="DQ26" s="660"/>
      <c r="DR26" s="660"/>
      <c r="DS26" s="660"/>
      <c r="DT26" s="660"/>
      <c r="DU26" s="660"/>
      <c r="DV26" s="661"/>
      <c r="DW26" s="664" t="s">
        <v>129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338576</v>
      </c>
      <c r="S27" s="660"/>
      <c r="T27" s="660"/>
      <c r="U27" s="660"/>
      <c r="V27" s="660"/>
      <c r="W27" s="660"/>
      <c r="X27" s="660"/>
      <c r="Y27" s="661"/>
      <c r="Z27" s="662">
        <v>10.8</v>
      </c>
      <c r="AA27" s="662"/>
      <c r="AB27" s="662"/>
      <c r="AC27" s="662"/>
      <c r="AD27" s="663" t="s">
        <v>129</v>
      </c>
      <c r="AE27" s="663"/>
      <c r="AF27" s="663"/>
      <c r="AG27" s="663"/>
      <c r="AH27" s="663"/>
      <c r="AI27" s="663"/>
      <c r="AJ27" s="663"/>
      <c r="AK27" s="663"/>
      <c r="AL27" s="664" t="s">
        <v>129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493399</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38403</v>
      </c>
      <c r="CS27" s="695"/>
      <c r="CT27" s="695"/>
      <c r="CU27" s="695"/>
      <c r="CV27" s="695"/>
      <c r="CW27" s="695"/>
      <c r="CX27" s="695"/>
      <c r="CY27" s="696"/>
      <c r="CZ27" s="664">
        <v>1.3</v>
      </c>
      <c r="DA27" s="693"/>
      <c r="DB27" s="693"/>
      <c r="DC27" s="697"/>
      <c r="DD27" s="668">
        <v>16868</v>
      </c>
      <c r="DE27" s="695"/>
      <c r="DF27" s="695"/>
      <c r="DG27" s="695"/>
      <c r="DH27" s="695"/>
      <c r="DI27" s="695"/>
      <c r="DJ27" s="695"/>
      <c r="DK27" s="696"/>
      <c r="DL27" s="668">
        <v>15642</v>
      </c>
      <c r="DM27" s="695"/>
      <c r="DN27" s="695"/>
      <c r="DO27" s="695"/>
      <c r="DP27" s="695"/>
      <c r="DQ27" s="695"/>
      <c r="DR27" s="695"/>
      <c r="DS27" s="695"/>
      <c r="DT27" s="695"/>
      <c r="DU27" s="695"/>
      <c r="DV27" s="696"/>
      <c r="DW27" s="664">
        <v>1</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198826</v>
      </c>
      <c r="CS28" s="660"/>
      <c r="CT28" s="660"/>
      <c r="CU28" s="660"/>
      <c r="CV28" s="660"/>
      <c r="CW28" s="660"/>
      <c r="CX28" s="660"/>
      <c r="CY28" s="661"/>
      <c r="CZ28" s="664">
        <v>6.9</v>
      </c>
      <c r="DA28" s="693"/>
      <c r="DB28" s="693"/>
      <c r="DC28" s="697"/>
      <c r="DD28" s="668">
        <v>191009</v>
      </c>
      <c r="DE28" s="660"/>
      <c r="DF28" s="660"/>
      <c r="DG28" s="660"/>
      <c r="DH28" s="660"/>
      <c r="DI28" s="660"/>
      <c r="DJ28" s="660"/>
      <c r="DK28" s="661"/>
      <c r="DL28" s="668">
        <v>191009</v>
      </c>
      <c r="DM28" s="660"/>
      <c r="DN28" s="660"/>
      <c r="DO28" s="660"/>
      <c r="DP28" s="660"/>
      <c r="DQ28" s="660"/>
      <c r="DR28" s="660"/>
      <c r="DS28" s="660"/>
      <c r="DT28" s="660"/>
      <c r="DU28" s="660"/>
      <c r="DV28" s="661"/>
      <c r="DW28" s="664">
        <v>12.1</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86213</v>
      </c>
      <c r="S29" s="660"/>
      <c r="T29" s="660"/>
      <c r="U29" s="660"/>
      <c r="V29" s="660"/>
      <c r="W29" s="660"/>
      <c r="X29" s="660"/>
      <c r="Y29" s="661"/>
      <c r="Z29" s="662">
        <v>2.7</v>
      </c>
      <c r="AA29" s="662"/>
      <c r="AB29" s="662"/>
      <c r="AC29" s="662"/>
      <c r="AD29" s="663" t="s">
        <v>129</v>
      </c>
      <c r="AE29" s="663"/>
      <c r="AF29" s="663"/>
      <c r="AG29" s="663"/>
      <c r="AH29" s="663"/>
      <c r="AI29" s="663"/>
      <c r="AJ29" s="663"/>
      <c r="AK29" s="663"/>
      <c r="AL29" s="664" t="s">
        <v>240</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198826</v>
      </c>
      <c r="CS29" s="695"/>
      <c r="CT29" s="695"/>
      <c r="CU29" s="695"/>
      <c r="CV29" s="695"/>
      <c r="CW29" s="695"/>
      <c r="CX29" s="695"/>
      <c r="CY29" s="696"/>
      <c r="CZ29" s="664">
        <v>6.9</v>
      </c>
      <c r="DA29" s="693"/>
      <c r="DB29" s="693"/>
      <c r="DC29" s="697"/>
      <c r="DD29" s="668">
        <v>191009</v>
      </c>
      <c r="DE29" s="695"/>
      <c r="DF29" s="695"/>
      <c r="DG29" s="695"/>
      <c r="DH29" s="695"/>
      <c r="DI29" s="695"/>
      <c r="DJ29" s="695"/>
      <c r="DK29" s="696"/>
      <c r="DL29" s="668">
        <v>191009</v>
      </c>
      <c r="DM29" s="695"/>
      <c r="DN29" s="695"/>
      <c r="DO29" s="695"/>
      <c r="DP29" s="695"/>
      <c r="DQ29" s="695"/>
      <c r="DR29" s="695"/>
      <c r="DS29" s="695"/>
      <c r="DT29" s="695"/>
      <c r="DU29" s="695"/>
      <c r="DV29" s="696"/>
      <c r="DW29" s="664">
        <v>12.1</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24336</v>
      </c>
      <c r="S30" s="660"/>
      <c r="T30" s="660"/>
      <c r="U30" s="660"/>
      <c r="V30" s="660"/>
      <c r="W30" s="660"/>
      <c r="X30" s="660"/>
      <c r="Y30" s="661"/>
      <c r="Z30" s="662">
        <v>0.8</v>
      </c>
      <c r="AA30" s="662"/>
      <c r="AB30" s="662"/>
      <c r="AC30" s="662"/>
      <c r="AD30" s="663" t="s">
        <v>129</v>
      </c>
      <c r="AE30" s="663"/>
      <c r="AF30" s="663"/>
      <c r="AG30" s="663"/>
      <c r="AH30" s="663"/>
      <c r="AI30" s="663"/>
      <c r="AJ30" s="663"/>
      <c r="AK30" s="663"/>
      <c r="AL30" s="664" t="s">
        <v>129</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99.7</v>
      </c>
      <c r="BH30" s="720"/>
      <c r="BI30" s="720"/>
      <c r="BJ30" s="720"/>
      <c r="BK30" s="720"/>
      <c r="BL30" s="720"/>
      <c r="BM30" s="654">
        <v>98.9</v>
      </c>
      <c r="BN30" s="720"/>
      <c r="BO30" s="720"/>
      <c r="BP30" s="720"/>
      <c r="BQ30" s="721"/>
      <c r="BR30" s="719">
        <v>99.8</v>
      </c>
      <c r="BS30" s="720"/>
      <c r="BT30" s="720"/>
      <c r="BU30" s="720"/>
      <c r="BV30" s="720"/>
      <c r="BW30" s="720"/>
      <c r="BX30" s="654">
        <v>99</v>
      </c>
      <c r="BY30" s="720"/>
      <c r="BZ30" s="720"/>
      <c r="CA30" s="720"/>
      <c r="CB30" s="721"/>
      <c r="CD30" s="724"/>
      <c r="CE30" s="725"/>
      <c r="CF30" s="674" t="s">
        <v>307</v>
      </c>
      <c r="CG30" s="675"/>
      <c r="CH30" s="675"/>
      <c r="CI30" s="675"/>
      <c r="CJ30" s="675"/>
      <c r="CK30" s="675"/>
      <c r="CL30" s="675"/>
      <c r="CM30" s="675"/>
      <c r="CN30" s="675"/>
      <c r="CO30" s="675"/>
      <c r="CP30" s="675"/>
      <c r="CQ30" s="676"/>
      <c r="CR30" s="659">
        <v>186742</v>
      </c>
      <c r="CS30" s="660"/>
      <c r="CT30" s="660"/>
      <c r="CU30" s="660"/>
      <c r="CV30" s="660"/>
      <c r="CW30" s="660"/>
      <c r="CX30" s="660"/>
      <c r="CY30" s="661"/>
      <c r="CZ30" s="664">
        <v>6.5</v>
      </c>
      <c r="DA30" s="693"/>
      <c r="DB30" s="693"/>
      <c r="DC30" s="697"/>
      <c r="DD30" s="668">
        <v>179528</v>
      </c>
      <c r="DE30" s="660"/>
      <c r="DF30" s="660"/>
      <c r="DG30" s="660"/>
      <c r="DH30" s="660"/>
      <c r="DI30" s="660"/>
      <c r="DJ30" s="660"/>
      <c r="DK30" s="661"/>
      <c r="DL30" s="668">
        <v>179528</v>
      </c>
      <c r="DM30" s="660"/>
      <c r="DN30" s="660"/>
      <c r="DO30" s="660"/>
      <c r="DP30" s="660"/>
      <c r="DQ30" s="660"/>
      <c r="DR30" s="660"/>
      <c r="DS30" s="660"/>
      <c r="DT30" s="660"/>
      <c r="DU30" s="660"/>
      <c r="DV30" s="661"/>
      <c r="DW30" s="664">
        <v>11.4</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650</v>
      </c>
      <c r="S31" s="660"/>
      <c r="T31" s="660"/>
      <c r="U31" s="660"/>
      <c r="V31" s="660"/>
      <c r="W31" s="660"/>
      <c r="X31" s="660"/>
      <c r="Y31" s="661"/>
      <c r="Z31" s="662">
        <v>0</v>
      </c>
      <c r="AA31" s="662"/>
      <c r="AB31" s="662"/>
      <c r="AC31" s="662"/>
      <c r="AD31" s="663" t="s">
        <v>129</v>
      </c>
      <c r="AE31" s="663"/>
      <c r="AF31" s="663"/>
      <c r="AG31" s="663"/>
      <c r="AH31" s="663"/>
      <c r="AI31" s="663"/>
      <c r="AJ31" s="663"/>
      <c r="AK31" s="663"/>
      <c r="AL31" s="664" t="s">
        <v>129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98.6</v>
      </c>
      <c r="BH31" s="695"/>
      <c r="BI31" s="695"/>
      <c r="BJ31" s="695"/>
      <c r="BK31" s="695"/>
      <c r="BL31" s="695"/>
      <c r="BM31" s="665">
        <v>96</v>
      </c>
      <c r="BN31" s="717"/>
      <c r="BO31" s="717"/>
      <c r="BP31" s="717"/>
      <c r="BQ31" s="718"/>
      <c r="BR31" s="716">
        <v>98.9</v>
      </c>
      <c r="BS31" s="695"/>
      <c r="BT31" s="695"/>
      <c r="BU31" s="695"/>
      <c r="BV31" s="695"/>
      <c r="BW31" s="695"/>
      <c r="BX31" s="665">
        <v>96</v>
      </c>
      <c r="BY31" s="717"/>
      <c r="BZ31" s="717"/>
      <c r="CA31" s="717"/>
      <c r="CB31" s="718"/>
      <c r="CD31" s="724"/>
      <c r="CE31" s="725"/>
      <c r="CF31" s="674" t="s">
        <v>311</v>
      </c>
      <c r="CG31" s="675"/>
      <c r="CH31" s="675"/>
      <c r="CI31" s="675"/>
      <c r="CJ31" s="675"/>
      <c r="CK31" s="675"/>
      <c r="CL31" s="675"/>
      <c r="CM31" s="675"/>
      <c r="CN31" s="675"/>
      <c r="CO31" s="675"/>
      <c r="CP31" s="675"/>
      <c r="CQ31" s="676"/>
      <c r="CR31" s="659">
        <v>12084</v>
      </c>
      <c r="CS31" s="695"/>
      <c r="CT31" s="695"/>
      <c r="CU31" s="695"/>
      <c r="CV31" s="695"/>
      <c r="CW31" s="695"/>
      <c r="CX31" s="695"/>
      <c r="CY31" s="696"/>
      <c r="CZ31" s="664">
        <v>0.4</v>
      </c>
      <c r="DA31" s="693"/>
      <c r="DB31" s="693"/>
      <c r="DC31" s="697"/>
      <c r="DD31" s="668">
        <v>11481</v>
      </c>
      <c r="DE31" s="695"/>
      <c r="DF31" s="695"/>
      <c r="DG31" s="695"/>
      <c r="DH31" s="695"/>
      <c r="DI31" s="695"/>
      <c r="DJ31" s="695"/>
      <c r="DK31" s="696"/>
      <c r="DL31" s="668">
        <v>11481</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287273</v>
      </c>
      <c r="S32" s="660"/>
      <c r="T32" s="660"/>
      <c r="U32" s="660"/>
      <c r="V32" s="660"/>
      <c r="W32" s="660"/>
      <c r="X32" s="660"/>
      <c r="Y32" s="661"/>
      <c r="Z32" s="662">
        <v>9.1999999999999993</v>
      </c>
      <c r="AA32" s="662"/>
      <c r="AB32" s="662"/>
      <c r="AC32" s="662"/>
      <c r="AD32" s="663" t="s">
        <v>129</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96.7</v>
      </c>
      <c r="BN32" s="729"/>
      <c r="BO32" s="729"/>
      <c r="BP32" s="729"/>
      <c r="BQ32" s="731"/>
      <c r="BR32" s="728">
        <v>99.4</v>
      </c>
      <c r="BS32" s="729"/>
      <c r="BT32" s="729"/>
      <c r="BU32" s="729"/>
      <c r="BV32" s="729"/>
      <c r="BW32" s="729"/>
      <c r="BX32" s="730">
        <v>96.9</v>
      </c>
      <c r="BY32" s="729"/>
      <c r="BZ32" s="729"/>
      <c r="CA32" s="729"/>
      <c r="CB32" s="731"/>
      <c r="CD32" s="726"/>
      <c r="CE32" s="727"/>
      <c r="CF32" s="674" t="s">
        <v>314</v>
      </c>
      <c r="CG32" s="675"/>
      <c r="CH32" s="675"/>
      <c r="CI32" s="675"/>
      <c r="CJ32" s="675"/>
      <c r="CK32" s="675"/>
      <c r="CL32" s="675"/>
      <c r="CM32" s="675"/>
      <c r="CN32" s="675"/>
      <c r="CO32" s="675"/>
      <c r="CP32" s="675"/>
      <c r="CQ32" s="676"/>
      <c r="CR32" s="659" t="s">
        <v>129</v>
      </c>
      <c r="CS32" s="660"/>
      <c r="CT32" s="660"/>
      <c r="CU32" s="660"/>
      <c r="CV32" s="660"/>
      <c r="CW32" s="660"/>
      <c r="CX32" s="660"/>
      <c r="CY32" s="661"/>
      <c r="CZ32" s="664" t="s">
        <v>129</v>
      </c>
      <c r="DA32" s="693"/>
      <c r="DB32" s="693"/>
      <c r="DC32" s="697"/>
      <c r="DD32" s="668" t="s">
        <v>129</v>
      </c>
      <c r="DE32" s="660"/>
      <c r="DF32" s="660"/>
      <c r="DG32" s="660"/>
      <c r="DH32" s="660"/>
      <c r="DI32" s="660"/>
      <c r="DJ32" s="660"/>
      <c r="DK32" s="661"/>
      <c r="DL32" s="668" t="s">
        <v>240</v>
      </c>
      <c r="DM32" s="660"/>
      <c r="DN32" s="660"/>
      <c r="DO32" s="660"/>
      <c r="DP32" s="660"/>
      <c r="DQ32" s="660"/>
      <c r="DR32" s="660"/>
      <c r="DS32" s="660"/>
      <c r="DT32" s="660"/>
      <c r="DU32" s="660"/>
      <c r="DV32" s="661"/>
      <c r="DW32" s="664" t="s">
        <v>223</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272293</v>
      </c>
      <c r="S33" s="660"/>
      <c r="T33" s="660"/>
      <c r="U33" s="660"/>
      <c r="V33" s="660"/>
      <c r="W33" s="660"/>
      <c r="X33" s="660"/>
      <c r="Y33" s="661"/>
      <c r="Z33" s="662">
        <v>8.6999999999999993</v>
      </c>
      <c r="AA33" s="662"/>
      <c r="AB33" s="662"/>
      <c r="AC33" s="662"/>
      <c r="AD33" s="663" t="s">
        <v>129</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1216059</v>
      </c>
      <c r="CS33" s="695"/>
      <c r="CT33" s="695"/>
      <c r="CU33" s="695"/>
      <c r="CV33" s="695"/>
      <c r="CW33" s="695"/>
      <c r="CX33" s="695"/>
      <c r="CY33" s="696"/>
      <c r="CZ33" s="664">
        <v>42.1</v>
      </c>
      <c r="DA33" s="693"/>
      <c r="DB33" s="693"/>
      <c r="DC33" s="697"/>
      <c r="DD33" s="668">
        <v>1003766</v>
      </c>
      <c r="DE33" s="695"/>
      <c r="DF33" s="695"/>
      <c r="DG33" s="695"/>
      <c r="DH33" s="695"/>
      <c r="DI33" s="695"/>
      <c r="DJ33" s="695"/>
      <c r="DK33" s="696"/>
      <c r="DL33" s="668">
        <v>658734</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76561</v>
      </c>
      <c r="S34" s="660"/>
      <c r="T34" s="660"/>
      <c r="U34" s="660"/>
      <c r="V34" s="660"/>
      <c r="W34" s="660"/>
      <c r="X34" s="660"/>
      <c r="Y34" s="661"/>
      <c r="Z34" s="662">
        <v>2.4</v>
      </c>
      <c r="AA34" s="662"/>
      <c r="AB34" s="662"/>
      <c r="AC34" s="662"/>
      <c r="AD34" s="663">
        <v>9993</v>
      </c>
      <c r="AE34" s="663"/>
      <c r="AF34" s="663"/>
      <c r="AG34" s="663"/>
      <c r="AH34" s="663"/>
      <c r="AI34" s="663"/>
      <c r="AJ34" s="663"/>
      <c r="AK34" s="663"/>
      <c r="AL34" s="664">
        <v>0.7</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447724</v>
      </c>
      <c r="CS34" s="660"/>
      <c r="CT34" s="660"/>
      <c r="CU34" s="660"/>
      <c r="CV34" s="660"/>
      <c r="CW34" s="660"/>
      <c r="CX34" s="660"/>
      <c r="CY34" s="661"/>
      <c r="CZ34" s="664">
        <v>15.5</v>
      </c>
      <c r="DA34" s="693"/>
      <c r="DB34" s="693"/>
      <c r="DC34" s="697"/>
      <c r="DD34" s="668">
        <v>366920</v>
      </c>
      <c r="DE34" s="660"/>
      <c r="DF34" s="660"/>
      <c r="DG34" s="660"/>
      <c r="DH34" s="660"/>
      <c r="DI34" s="660"/>
      <c r="DJ34" s="660"/>
      <c r="DK34" s="661"/>
      <c r="DL34" s="668">
        <v>286309</v>
      </c>
      <c r="DM34" s="660"/>
      <c r="DN34" s="660"/>
      <c r="DO34" s="660"/>
      <c r="DP34" s="660"/>
      <c r="DQ34" s="660"/>
      <c r="DR34" s="660"/>
      <c r="DS34" s="660"/>
      <c r="DT34" s="660"/>
      <c r="DU34" s="660"/>
      <c r="DV34" s="661"/>
      <c r="DW34" s="664">
        <v>18.100000000000001</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316400</v>
      </c>
      <c r="S35" s="660"/>
      <c r="T35" s="660"/>
      <c r="U35" s="660"/>
      <c r="V35" s="660"/>
      <c r="W35" s="660"/>
      <c r="X35" s="660"/>
      <c r="Y35" s="661"/>
      <c r="Z35" s="662">
        <v>10.1</v>
      </c>
      <c r="AA35" s="662"/>
      <c r="AB35" s="662"/>
      <c r="AC35" s="662"/>
      <c r="AD35" s="663" t="s">
        <v>129</v>
      </c>
      <c r="AE35" s="663"/>
      <c r="AF35" s="663"/>
      <c r="AG35" s="663"/>
      <c r="AH35" s="663"/>
      <c r="AI35" s="663"/>
      <c r="AJ35" s="663"/>
      <c r="AK35" s="663"/>
      <c r="AL35" s="664" t="s">
        <v>129</v>
      </c>
      <c r="AM35" s="665"/>
      <c r="AN35" s="665"/>
      <c r="AO35" s="666"/>
      <c r="AP35" s="214"/>
      <c r="AQ35" s="732" t="s">
        <v>322</v>
      </c>
      <c r="AR35" s="733"/>
      <c r="AS35" s="733"/>
      <c r="AT35" s="733"/>
      <c r="AU35" s="733"/>
      <c r="AV35" s="733"/>
      <c r="AW35" s="733"/>
      <c r="AX35" s="733"/>
      <c r="AY35" s="734"/>
      <c r="AZ35" s="648">
        <v>369233</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23252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28980</v>
      </c>
      <c r="CS35" s="695"/>
      <c r="CT35" s="695"/>
      <c r="CU35" s="695"/>
      <c r="CV35" s="695"/>
      <c r="CW35" s="695"/>
      <c r="CX35" s="695"/>
      <c r="CY35" s="696"/>
      <c r="CZ35" s="664">
        <v>1</v>
      </c>
      <c r="DA35" s="693"/>
      <c r="DB35" s="693"/>
      <c r="DC35" s="697"/>
      <c r="DD35" s="668">
        <v>27303</v>
      </c>
      <c r="DE35" s="695"/>
      <c r="DF35" s="695"/>
      <c r="DG35" s="695"/>
      <c r="DH35" s="695"/>
      <c r="DI35" s="695"/>
      <c r="DJ35" s="695"/>
      <c r="DK35" s="696"/>
      <c r="DL35" s="668">
        <v>27303</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129</v>
      </c>
      <c r="AA36" s="662"/>
      <c r="AB36" s="662"/>
      <c r="AC36" s="662"/>
      <c r="AD36" s="663" t="s">
        <v>223</v>
      </c>
      <c r="AE36" s="663"/>
      <c r="AF36" s="663"/>
      <c r="AG36" s="663"/>
      <c r="AH36" s="663"/>
      <c r="AI36" s="663"/>
      <c r="AJ36" s="663"/>
      <c r="AK36" s="663"/>
      <c r="AL36" s="664" t="s">
        <v>240</v>
      </c>
      <c r="AM36" s="665"/>
      <c r="AN36" s="665"/>
      <c r="AO36" s="666"/>
      <c r="AQ36" s="736" t="s">
        <v>326</v>
      </c>
      <c r="AR36" s="737"/>
      <c r="AS36" s="737"/>
      <c r="AT36" s="737"/>
      <c r="AU36" s="737"/>
      <c r="AV36" s="737"/>
      <c r="AW36" s="737"/>
      <c r="AX36" s="737"/>
      <c r="AY36" s="738"/>
      <c r="AZ36" s="659">
        <v>97351</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35449</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337567</v>
      </c>
      <c r="CS36" s="660"/>
      <c r="CT36" s="660"/>
      <c r="CU36" s="660"/>
      <c r="CV36" s="660"/>
      <c r="CW36" s="660"/>
      <c r="CX36" s="660"/>
      <c r="CY36" s="661"/>
      <c r="CZ36" s="664">
        <v>11.7</v>
      </c>
      <c r="DA36" s="693"/>
      <c r="DB36" s="693"/>
      <c r="DC36" s="697"/>
      <c r="DD36" s="668">
        <v>256790</v>
      </c>
      <c r="DE36" s="660"/>
      <c r="DF36" s="660"/>
      <c r="DG36" s="660"/>
      <c r="DH36" s="660"/>
      <c r="DI36" s="660"/>
      <c r="DJ36" s="660"/>
      <c r="DK36" s="661"/>
      <c r="DL36" s="668">
        <v>176945</v>
      </c>
      <c r="DM36" s="660"/>
      <c r="DN36" s="660"/>
      <c r="DO36" s="660"/>
      <c r="DP36" s="660"/>
      <c r="DQ36" s="660"/>
      <c r="DR36" s="660"/>
      <c r="DS36" s="660"/>
      <c r="DT36" s="660"/>
      <c r="DU36" s="660"/>
      <c r="DV36" s="661"/>
      <c r="DW36" s="664">
        <v>11.2</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69300</v>
      </c>
      <c r="S37" s="660"/>
      <c r="T37" s="660"/>
      <c r="U37" s="660"/>
      <c r="V37" s="660"/>
      <c r="W37" s="660"/>
      <c r="X37" s="660"/>
      <c r="Y37" s="661"/>
      <c r="Z37" s="662">
        <v>2.2000000000000002</v>
      </c>
      <c r="AA37" s="662"/>
      <c r="AB37" s="662"/>
      <c r="AC37" s="662"/>
      <c r="AD37" s="663" t="s">
        <v>129</v>
      </c>
      <c r="AE37" s="663"/>
      <c r="AF37" s="663"/>
      <c r="AG37" s="663"/>
      <c r="AH37" s="663"/>
      <c r="AI37" s="663"/>
      <c r="AJ37" s="663"/>
      <c r="AK37" s="663"/>
      <c r="AL37" s="664" t="s">
        <v>240</v>
      </c>
      <c r="AM37" s="665"/>
      <c r="AN37" s="665"/>
      <c r="AO37" s="666"/>
      <c r="AQ37" s="736" t="s">
        <v>330</v>
      </c>
      <c r="AR37" s="737"/>
      <c r="AS37" s="737"/>
      <c r="AT37" s="737"/>
      <c r="AU37" s="737"/>
      <c r="AV37" s="737"/>
      <c r="AW37" s="737"/>
      <c r="AX37" s="737"/>
      <c r="AY37" s="738"/>
      <c r="AZ37" s="659">
        <v>85800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217</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61505</v>
      </c>
      <c r="CS37" s="695"/>
      <c r="CT37" s="695"/>
      <c r="CU37" s="695"/>
      <c r="CV37" s="695"/>
      <c r="CW37" s="695"/>
      <c r="CX37" s="695"/>
      <c r="CY37" s="696"/>
      <c r="CZ37" s="664">
        <v>2.1</v>
      </c>
      <c r="DA37" s="693"/>
      <c r="DB37" s="693"/>
      <c r="DC37" s="697"/>
      <c r="DD37" s="668">
        <v>61505</v>
      </c>
      <c r="DE37" s="695"/>
      <c r="DF37" s="695"/>
      <c r="DG37" s="695"/>
      <c r="DH37" s="695"/>
      <c r="DI37" s="695"/>
      <c r="DJ37" s="695"/>
      <c r="DK37" s="696"/>
      <c r="DL37" s="668">
        <v>60741</v>
      </c>
      <c r="DM37" s="695"/>
      <c r="DN37" s="695"/>
      <c r="DO37" s="695"/>
      <c r="DP37" s="695"/>
      <c r="DQ37" s="695"/>
      <c r="DR37" s="695"/>
      <c r="DS37" s="695"/>
      <c r="DT37" s="695"/>
      <c r="DU37" s="695"/>
      <c r="DV37" s="696"/>
      <c r="DW37" s="664">
        <v>3.8</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3139085</v>
      </c>
      <c r="S38" s="740"/>
      <c r="T38" s="740"/>
      <c r="U38" s="740"/>
      <c r="V38" s="740"/>
      <c r="W38" s="740"/>
      <c r="X38" s="740"/>
      <c r="Y38" s="741"/>
      <c r="Z38" s="742">
        <v>100</v>
      </c>
      <c r="AA38" s="742"/>
      <c r="AB38" s="742"/>
      <c r="AC38" s="742"/>
      <c r="AD38" s="743">
        <v>1508623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22280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353</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271882</v>
      </c>
      <c r="CS38" s="660"/>
      <c r="CT38" s="660"/>
      <c r="CU38" s="660"/>
      <c r="CV38" s="660"/>
      <c r="CW38" s="660"/>
      <c r="CX38" s="660"/>
      <c r="CY38" s="661"/>
      <c r="CZ38" s="664">
        <v>9.4</v>
      </c>
      <c r="DA38" s="693"/>
      <c r="DB38" s="693"/>
      <c r="DC38" s="697"/>
      <c r="DD38" s="668">
        <v>258960</v>
      </c>
      <c r="DE38" s="660"/>
      <c r="DF38" s="660"/>
      <c r="DG38" s="660"/>
      <c r="DH38" s="660"/>
      <c r="DI38" s="660"/>
      <c r="DJ38" s="660"/>
      <c r="DK38" s="661"/>
      <c r="DL38" s="668">
        <v>168177</v>
      </c>
      <c r="DM38" s="660"/>
      <c r="DN38" s="660"/>
      <c r="DO38" s="660"/>
      <c r="DP38" s="660"/>
      <c r="DQ38" s="660"/>
      <c r="DR38" s="660"/>
      <c r="DS38" s="660"/>
      <c r="DT38" s="660"/>
      <c r="DU38" s="660"/>
      <c r="DV38" s="661"/>
      <c r="DW38" s="664">
        <v>10.7</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129</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71</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56114</v>
      </c>
      <c r="CS39" s="695"/>
      <c r="CT39" s="695"/>
      <c r="CU39" s="695"/>
      <c r="CV39" s="695"/>
      <c r="CW39" s="695"/>
      <c r="CX39" s="695"/>
      <c r="CY39" s="696"/>
      <c r="CZ39" s="664">
        <v>1.9</v>
      </c>
      <c r="DA39" s="693"/>
      <c r="DB39" s="693"/>
      <c r="DC39" s="697"/>
      <c r="DD39" s="668">
        <v>50001</v>
      </c>
      <c r="DE39" s="695"/>
      <c r="DF39" s="695"/>
      <c r="DG39" s="695"/>
      <c r="DH39" s="695"/>
      <c r="DI39" s="695"/>
      <c r="DJ39" s="695"/>
      <c r="DK39" s="696"/>
      <c r="DL39" s="668" t="s">
        <v>223</v>
      </c>
      <c r="DM39" s="695"/>
      <c r="DN39" s="695"/>
      <c r="DO39" s="695"/>
      <c r="DP39" s="695"/>
      <c r="DQ39" s="695"/>
      <c r="DR39" s="695"/>
      <c r="DS39" s="695"/>
      <c r="DT39" s="695"/>
      <c r="DU39" s="695"/>
      <c r="DV39" s="696"/>
      <c r="DW39" s="664" t="s">
        <v>129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52370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209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73792</v>
      </c>
      <c r="CS40" s="660"/>
      <c r="CT40" s="660"/>
      <c r="CU40" s="660"/>
      <c r="CV40" s="660"/>
      <c r="CW40" s="660"/>
      <c r="CX40" s="660"/>
      <c r="CY40" s="661"/>
      <c r="CZ40" s="664">
        <v>2.6</v>
      </c>
      <c r="DA40" s="693"/>
      <c r="DB40" s="693"/>
      <c r="DC40" s="697"/>
      <c r="DD40" s="668">
        <v>43792</v>
      </c>
      <c r="DE40" s="660"/>
      <c r="DF40" s="660"/>
      <c r="DG40" s="660"/>
      <c r="DH40" s="660"/>
      <c r="DI40" s="660"/>
      <c r="DJ40" s="660"/>
      <c r="DK40" s="661"/>
      <c r="DL40" s="668" t="s">
        <v>129</v>
      </c>
      <c r="DM40" s="660"/>
      <c r="DN40" s="660"/>
      <c r="DO40" s="660"/>
      <c r="DP40" s="660"/>
      <c r="DQ40" s="660"/>
      <c r="DR40" s="660"/>
      <c r="DS40" s="660"/>
      <c r="DT40" s="660"/>
      <c r="DU40" s="660"/>
      <c r="DV40" s="661"/>
      <c r="DW40" s="664" t="s">
        <v>240</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111432</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129</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961084</v>
      </c>
      <c r="CS42" s="660"/>
      <c r="CT42" s="660"/>
      <c r="CU42" s="660"/>
      <c r="CV42" s="660"/>
      <c r="CW42" s="660"/>
      <c r="CX42" s="660"/>
      <c r="CY42" s="661"/>
      <c r="CZ42" s="664">
        <v>33.299999999999997</v>
      </c>
      <c r="DA42" s="665"/>
      <c r="DB42" s="665"/>
      <c r="DC42" s="760"/>
      <c r="DD42" s="668">
        <v>417957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26638</v>
      </c>
      <c r="CS43" s="695"/>
      <c r="CT43" s="695"/>
      <c r="CU43" s="695"/>
      <c r="CV43" s="695"/>
      <c r="CW43" s="695"/>
      <c r="CX43" s="695"/>
      <c r="CY43" s="696"/>
      <c r="CZ43" s="664">
        <v>0.9</v>
      </c>
      <c r="DA43" s="693"/>
      <c r="DB43" s="693"/>
      <c r="DC43" s="697"/>
      <c r="DD43" s="668">
        <v>26638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946648</v>
      </c>
      <c r="CS44" s="660"/>
      <c r="CT44" s="660"/>
      <c r="CU44" s="660"/>
      <c r="CV44" s="660"/>
      <c r="CW44" s="660"/>
      <c r="CX44" s="660"/>
      <c r="CY44" s="661"/>
      <c r="CZ44" s="664">
        <v>32.799999999999997</v>
      </c>
      <c r="DA44" s="665"/>
      <c r="DB44" s="665"/>
      <c r="DC44" s="760"/>
      <c r="DD44" s="668">
        <v>405692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485886</v>
      </c>
      <c r="CS45" s="695"/>
      <c r="CT45" s="695"/>
      <c r="CU45" s="695"/>
      <c r="CV45" s="695"/>
      <c r="CW45" s="695"/>
      <c r="CX45" s="695"/>
      <c r="CY45" s="696"/>
      <c r="CZ45" s="664">
        <v>16.8</v>
      </c>
      <c r="DA45" s="693"/>
      <c r="DB45" s="693"/>
      <c r="DC45" s="697"/>
      <c r="DD45" s="668">
        <v>72184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454763</v>
      </c>
      <c r="CS46" s="660"/>
      <c r="CT46" s="660"/>
      <c r="CU46" s="660"/>
      <c r="CV46" s="660"/>
      <c r="CW46" s="660"/>
      <c r="CX46" s="660"/>
      <c r="CY46" s="661"/>
      <c r="CZ46" s="664">
        <v>15.8</v>
      </c>
      <c r="DA46" s="665"/>
      <c r="DB46" s="665"/>
      <c r="DC46" s="760"/>
      <c r="DD46" s="668">
        <v>332009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14436</v>
      </c>
      <c r="CS47" s="695"/>
      <c r="CT47" s="695"/>
      <c r="CU47" s="695"/>
      <c r="CV47" s="695"/>
      <c r="CW47" s="695"/>
      <c r="CX47" s="695"/>
      <c r="CY47" s="696"/>
      <c r="CZ47" s="664">
        <v>0.5</v>
      </c>
      <c r="DA47" s="693"/>
      <c r="DB47" s="693"/>
      <c r="DC47" s="697"/>
      <c r="DD47" s="668">
        <v>12265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223</v>
      </c>
      <c r="CS48" s="660"/>
      <c r="CT48" s="660"/>
      <c r="CU48" s="660"/>
      <c r="CV48" s="660"/>
      <c r="CW48" s="660"/>
      <c r="CX48" s="660"/>
      <c r="CY48" s="661"/>
      <c r="CZ48" s="664" t="s">
        <v>223</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2886685</v>
      </c>
      <c r="CS49" s="729"/>
      <c r="CT49" s="729"/>
      <c r="CU49" s="729"/>
      <c r="CV49" s="729"/>
      <c r="CW49" s="729"/>
      <c r="CX49" s="729"/>
      <c r="CY49" s="761"/>
      <c r="CZ49" s="744">
        <v>100</v>
      </c>
      <c r="DA49" s="762"/>
      <c r="DB49" s="762"/>
      <c r="DC49" s="763"/>
      <c r="DD49" s="764">
        <v>2089168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5a40cE4mXOtfqo1CXTTkjNcoBfaU4s5jKFzVvPzGX5+dV6wz+66wrq3GgjcNnXKYgsV12qhNZ0quPirqWa2hg==" saltValue="SuENpQX9QYqlo/x3QVI/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3099</v>
      </c>
      <c r="R7" s="795"/>
      <c r="S7" s="795"/>
      <c r="T7" s="795"/>
      <c r="U7" s="795"/>
      <c r="V7" s="795">
        <v>2848</v>
      </c>
      <c r="W7" s="795"/>
      <c r="X7" s="795"/>
      <c r="Y7" s="795"/>
      <c r="Z7" s="795"/>
      <c r="AA7" s="795">
        <v>252</v>
      </c>
      <c r="AB7" s="795"/>
      <c r="AC7" s="795"/>
      <c r="AD7" s="795"/>
      <c r="AE7" s="796"/>
      <c r="AF7" s="797">
        <v>92</v>
      </c>
      <c r="AG7" s="798"/>
      <c r="AH7" s="798"/>
      <c r="AI7" s="798"/>
      <c r="AJ7" s="799"/>
      <c r="AK7" s="834">
        <v>277</v>
      </c>
      <c r="AL7" s="835"/>
      <c r="AM7" s="835"/>
      <c r="AN7" s="835"/>
      <c r="AO7" s="835"/>
      <c r="AP7" s="835">
        <v>1897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2</v>
      </c>
      <c r="CI7" s="832"/>
      <c r="CJ7" s="832"/>
      <c r="CK7" s="832"/>
      <c r="CL7" s="833"/>
      <c r="CM7" s="831">
        <v>24</v>
      </c>
      <c r="CN7" s="832"/>
      <c r="CO7" s="832"/>
      <c r="CP7" s="832"/>
      <c r="CQ7" s="833"/>
      <c r="CR7" s="831">
        <v>40</v>
      </c>
      <c r="CS7" s="832"/>
      <c r="CT7" s="832"/>
      <c r="CU7" s="832"/>
      <c r="CV7" s="833"/>
      <c r="CW7" s="831" t="s">
        <v>569</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53</v>
      </c>
      <c r="R8" s="819"/>
      <c r="S8" s="819"/>
      <c r="T8" s="819"/>
      <c r="U8" s="819"/>
      <c r="V8" s="819">
        <v>53</v>
      </c>
      <c r="W8" s="819"/>
      <c r="X8" s="819"/>
      <c r="Y8" s="819"/>
      <c r="Z8" s="819"/>
      <c r="AA8" s="819" t="s">
        <v>577</v>
      </c>
      <c r="AB8" s="819"/>
      <c r="AC8" s="819"/>
      <c r="AD8" s="819"/>
      <c r="AE8" s="820"/>
      <c r="AF8" s="821">
        <v>0</v>
      </c>
      <c r="AG8" s="822"/>
      <c r="AH8" s="822"/>
      <c r="AI8" s="822"/>
      <c r="AJ8" s="823"/>
      <c r="AK8" s="824" t="s">
        <v>577</v>
      </c>
      <c r="AL8" s="825"/>
      <c r="AM8" s="825"/>
      <c r="AN8" s="825"/>
      <c r="AO8" s="825"/>
      <c r="AP8" s="825" t="s">
        <v>578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567</v>
      </c>
      <c r="BT8" s="829"/>
      <c r="BU8" s="829"/>
      <c r="BV8" s="829"/>
      <c r="BW8" s="829"/>
      <c r="BX8" s="829"/>
      <c r="BY8" s="829"/>
      <c r="BZ8" s="829"/>
      <c r="CA8" s="829"/>
      <c r="CB8" s="829"/>
      <c r="CC8" s="829"/>
      <c r="CD8" s="829"/>
      <c r="CE8" s="829"/>
      <c r="CF8" s="829"/>
      <c r="CG8" s="830"/>
      <c r="CH8" s="841">
        <v>-1</v>
      </c>
      <c r="CI8" s="842"/>
      <c r="CJ8" s="842"/>
      <c r="CK8" s="842"/>
      <c r="CL8" s="843"/>
      <c r="CM8" s="841">
        <v>11</v>
      </c>
      <c r="CN8" s="842"/>
      <c r="CO8" s="842"/>
      <c r="CP8" s="842"/>
      <c r="CQ8" s="843"/>
      <c r="CR8" s="841">
        <v>6</v>
      </c>
      <c r="CS8" s="842"/>
      <c r="CT8" s="842"/>
      <c r="CU8" s="842"/>
      <c r="CV8" s="843"/>
      <c r="CW8" s="841">
        <v>2</v>
      </c>
      <c r="CX8" s="842"/>
      <c r="CY8" s="842"/>
      <c r="CZ8" s="842"/>
      <c r="DA8" s="843"/>
      <c r="DB8" s="841" t="s">
        <v>569</v>
      </c>
      <c r="DC8" s="842"/>
      <c r="DD8" s="842"/>
      <c r="DE8" s="842"/>
      <c r="DF8" s="843"/>
      <c r="DG8" s="841" t="s">
        <v>569</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16</v>
      </c>
      <c r="R9" s="819"/>
      <c r="S9" s="819"/>
      <c r="T9" s="819"/>
      <c r="U9" s="819"/>
      <c r="V9" s="819">
        <v>16</v>
      </c>
      <c r="W9" s="819"/>
      <c r="X9" s="819"/>
      <c r="Y9" s="819"/>
      <c r="Z9" s="819"/>
      <c r="AA9" s="819" t="s">
        <v>577</v>
      </c>
      <c r="AB9" s="819"/>
      <c r="AC9" s="819"/>
      <c r="AD9" s="819"/>
      <c r="AE9" s="820"/>
      <c r="AF9" s="821">
        <v>0</v>
      </c>
      <c r="AG9" s="822"/>
      <c r="AH9" s="822"/>
      <c r="AI9" s="822"/>
      <c r="AJ9" s="823"/>
      <c r="AK9" s="824" t="s">
        <v>577</v>
      </c>
      <c r="AL9" s="825"/>
      <c r="AM9" s="825"/>
      <c r="AN9" s="825"/>
      <c r="AO9" s="825"/>
      <c r="AP9" s="825" t="s">
        <v>578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568</v>
      </c>
      <c r="BT9" s="829"/>
      <c r="BU9" s="829"/>
      <c r="BV9" s="829"/>
      <c r="BW9" s="829"/>
      <c r="BX9" s="829"/>
      <c r="BY9" s="829"/>
      <c r="BZ9" s="829"/>
      <c r="CA9" s="829"/>
      <c r="CB9" s="829"/>
      <c r="CC9" s="829"/>
      <c r="CD9" s="829"/>
      <c r="CE9" s="829"/>
      <c r="CF9" s="829"/>
      <c r="CG9" s="830"/>
      <c r="CH9" s="841">
        <v>-2</v>
      </c>
      <c r="CI9" s="842"/>
      <c r="CJ9" s="842"/>
      <c r="CK9" s="842"/>
      <c r="CL9" s="843"/>
      <c r="CM9" s="841">
        <v>3</v>
      </c>
      <c r="CN9" s="842"/>
      <c r="CO9" s="842"/>
      <c r="CP9" s="842"/>
      <c r="CQ9" s="843"/>
      <c r="CR9" s="841">
        <v>4</v>
      </c>
      <c r="CS9" s="842"/>
      <c r="CT9" s="842"/>
      <c r="CU9" s="842"/>
      <c r="CV9" s="843"/>
      <c r="CW9" s="841">
        <v>5</v>
      </c>
      <c r="CX9" s="842"/>
      <c r="CY9" s="842"/>
      <c r="CZ9" s="842"/>
      <c r="DA9" s="843"/>
      <c r="DB9" s="841" t="s">
        <v>569</v>
      </c>
      <c r="DC9" s="842"/>
      <c r="DD9" s="842"/>
      <c r="DE9" s="842"/>
      <c r="DF9" s="843"/>
      <c r="DG9" s="841" t="s">
        <v>569</v>
      </c>
      <c r="DH9" s="842"/>
      <c r="DI9" s="842"/>
      <c r="DJ9" s="842"/>
      <c r="DK9" s="843"/>
      <c r="DL9" s="841" t="s">
        <v>569</v>
      </c>
      <c r="DM9" s="842"/>
      <c r="DN9" s="842"/>
      <c r="DO9" s="842"/>
      <c r="DP9" s="843"/>
      <c r="DQ9" s="841" t="s">
        <v>569</v>
      </c>
      <c r="DR9" s="842"/>
      <c r="DS9" s="842"/>
      <c r="DT9" s="842"/>
      <c r="DU9" s="843"/>
      <c r="DV9" s="844"/>
      <c r="DW9" s="845"/>
      <c r="DX9" s="845"/>
      <c r="DY9" s="845"/>
      <c r="DZ9" s="846"/>
      <c r="EA9" s="234"/>
    </row>
    <row r="10" spans="1:131" s="235" customFormat="1" ht="26.25" customHeight="1" x14ac:dyDescent="0.15">
      <c r="A10" s="241">
        <v>4</v>
      </c>
      <c r="B10" s="815" t="s">
        <v>383</v>
      </c>
      <c r="C10" s="816"/>
      <c r="D10" s="816"/>
      <c r="E10" s="816"/>
      <c r="F10" s="816"/>
      <c r="G10" s="816"/>
      <c r="H10" s="816"/>
      <c r="I10" s="816"/>
      <c r="J10" s="816"/>
      <c r="K10" s="816"/>
      <c r="L10" s="816"/>
      <c r="M10" s="816"/>
      <c r="N10" s="816"/>
      <c r="O10" s="816"/>
      <c r="P10" s="817"/>
      <c r="Q10" s="818">
        <v>17</v>
      </c>
      <c r="R10" s="819"/>
      <c r="S10" s="819"/>
      <c r="T10" s="819"/>
      <c r="U10" s="819"/>
      <c r="V10" s="819">
        <v>17</v>
      </c>
      <c r="W10" s="819"/>
      <c r="X10" s="819"/>
      <c r="Y10" s="819"/>
      <c r="Z10" s="819"/>
      <c r="AA10" s="819" t="s">
        <v>577</v>
      </c>
      <c r="AB10" s="819"/>
      <c r="AC10" s="819"/>
      <c r="AD10" s="819"/>
      <c r="AE10" s="820"/>
      <c r="AF10" s="821">
        <v>0</v>
      </c>
      <c r="AG10" s="822"/>
      <c r="AH10" s="822"/>
      <c r="AI10" s="822"/>
      <c r="AJ10" s="823"/>
      <c r="AK10" s="824">
        <v>10</v>
      </c>
      <c r="AL10" s="825"/>
      <c r="AM10" s="825"/>
      <c r="AN10" s="825"/>
      <c r="AO10" s="825"/>
      <c r="AP10" s="825" t="s">
        <v>578</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3139</v>
      </c>
      <c r="R23" s="854"/>
      <c r="S23" s="854"/>
      <c r="T23" s="854"/>
      <c r="U23" s="854"/>
      <c r="V23" s="854">
        <v>2887</v>
      </c>
      <c r="W23" s="854"/>
      <c r="X23" s="854"/>
      <c r="Y23" s="854"/>
      <c r="Z23" s="854"/>
      <c r="AA23" s="854">
        <v>252</v>
      </c>
      <c r="AB23" s="854"/>
      <c r="AC23" s="854"/>
      <c r="AD23" s="854"/>
      <c r="AE23" s="855"/>
      <c r="AF23" s="856">
        <v>92</v>
      </c>
      <c r="AG23" s="854"/>
      <c r="AH23" s="854"/>
      <c r="AI23" s="854"/>
      <c r="AJ23" s="857"/>
      <c r="AK23" s="858"/>
      <c r="AL23" s="859"/>
      <c r="AM23" s="859"/>
      <c r="AN23" s="859"/>
      <c r="AO23" s="859"/>
      <c r="AP23" s="854">
        <v>1897</v>
      </c>
      <c r="AQ23" s="854"/>
      <c r="AR23" s="854"/>
      <c r="AS23" s="854"/>
      <c r="AT23" s="854"/>
      <c r="AU23" s="860"/>
      <c r="AV23" s="860"/>
      <c r="AW23" s="860"/>
      <c r="AX23" s="860"/>
      <c r="AY23" s="861"/>
      <c r="AZ23" s="869" t="s">
        <v>129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1">
        <v>256</v>
      </c>
      <c r="R28" s="882"/>
      <c r="S28" s="882"/>
      <c r="T28" s="882"/>
      <c r="U28" s="882"/>
      <c r="V28" s="882">
        <v>233</v>
      </c>
      <c r="W28" s="882"/>
      <c r="X28" s="882"/>
      <c r="Y28" s="882"/>
      <c r="Z28" s="882"/>
      <c r="AA28" s="882">
        <v>23</v>
      </c>
      <c r="AB28" s="882"/>
      <c r="AC28" s="882"/>
      <c r="AD28" s="882"/>
      <c r="AE28" s="883"/>
      <c r="AF28" s="884">
        <v>23</v>
      </c>
      <c r="AG28" s="882"/>
      <c r="AH28" s="882"/>
      <c r="AI28" s="882"/>
      <c r="AJ28" s="885"/>
      <c r="AK28" s="886">
        <v>22</v>
      </c>
      <c r="AL28" s="878"/>
      <c r="AM28" s="878"/>
      <c r="AN28" s="878"/>
      <c r="AO28" s="878"/>
      <c r="AP28" s="878" t="s">
        <v>579</v>
      </c>
      <c r="AQ28" s="878"/>
      <c r="AR28" s="878"/>
      <c r="AS28" s="878"/>
      <c r="AT28" s="878"/>
      <c r="AU28" s="878" t="s">
        <v>579</v>
      </c>
      <c r="AV28" s="878"/>
      <c r="AW28" s="878"/>
      <c r="AX28" s="878"/>
      <c r="AY28" s="878"/>
      <c r="AZ28" s="878" t="s">
        <v>579</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105</v>
      </c>
      <c r="R29" s="819"/>
      <c r="S29" s="819"/>
      <c r="T29" s="819"/>
      <c r="U29" s="819"/>
      <c r="V29" s="819">
        <v>102</v>
      </c>
      <c r="W29" s="819"/>
      <c r="X29" s="819"/>
      <c r="Y29" s="819"/>
      <c r="Z29" s="819"/>
      <c r="AA29" s="819">
        <v>3</v>
      </c>
      <c r="AB29" s="819"/>
      <c r="AC29" s="819"/>
      <c r="AD29" s="819"/>
      <c r="AE29" s="820"/>
      <c r="AF29" s="821">
        <v>3</v>
      </c>
      <c r="AG29" s="822"/>
      <c r="AH29" s="822"/>
      <c r="AI29" s="822"/>
      <c r="AJ29" s="823"/>
      <c r="AK29" s="889" t="s">
        <v>579</v>
      </c>
      <c r="AL29" s="890"/>
      <c r="AM29" s="890"/>
      <c r="AN29" s="890"/>
      <c r="AO29" s="890"/>
      <c r="AP29" s="890" t="s">
        <v>579</v>
      </c>
      <c r="AQ29" s="890"/>
      <c r="AR29" s="890"/>
      <c r="AS29" s="890"/>
      <c r="AT29" s="890"/>
      <c r="AU29" s="890" t="s">
        <v>579</v>
      </c>
      <c r="AV29" s="890"/>
      <c r="AW29" s="890"/>
      <c r="AX29" s="890"/>
      <c r="AY29" s="890"/>
      <c r="AZ29" s="890" t="s">
        <v>579</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280</v>
      </c>
      <c r="R30" s="819"/>
      <c r="S30" s="819"/>
      <c r="T30" s="819"/>
      <c r="U30" s="819"/>
      <c r="V30" s="819">
        <v>278</v>
      </c>
      <c r="W30" s="819"/>
      <c r="X30" s="819"/>
      <c r="Y30" s="819"/>
      <c r="Z30" s="819"/>
      <c r="AA30" s="819">
        <v>2</v>
      </c>
      <c r="AB30" s="819"/>
      <c r="AC30" s="819"/>
      <c r="AD30" s="819"/>
      <c r="AE30" s="820"/>
      <c r="AF30" s="821">
        <v>2</v>
      </c>
      <c r="AG30" s="822"/>
      <c r="AH30" s="822"/>
      <c r="AI30" s="822"/>
      <c r="AJ30" s="823"/>
      <c r="AK30" s="889" t="s">
        <v>579</v>
      </c>
      <c r="AL30" s="890"/>
      <c r="AM30" s="890"/>
      <c r="AN30" s="890"/>
      <c r="AO30" s="890"/>
      <c r="AP30" s="890" t="s">
        <v>580</v>
      </c>
      <c r="AQ30" s="890"/>
      <c r="AR30" s="890"/>
      <c r="AS30" s="890"/>
      <c r="AT30" s="890"/>
      <c r="AU30" s="890" t="s">
        <v>580</v>
      </c>
      <c r="AV30" s="890"/>
      <c r="AW30" s="890"/>
      <c r="AX30" s="890"/>
      <c r="AY30" s="890"/>
      <c r="AZ30" s="890" t="s">
        <v>580</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24</v>
      </c>
      <c r="R31" s="819"/>
      <c r="S31" s="819"/>
      <c r="T31" s="819"/>
      <c r="U31" s="819"/>
      <c r="V31" s="819">
        <v>24</v>
      </c>
      <c r="W31" s="819"/>
      <c r="X31" s="819"/>
      <c r="Y31" s="819"/>
      <c r="Z31" s="819"/>
      <c r="AA31" s="819">
        <v>0</v>
      </c>
      <c r="AB31" s="819"/>
      <c r="AC31" s="819"/>
      <c r="AD31" s="819"/>
      <c r="AE31" s="820"/>
      <c r="AF31" s="821">
        <v>0</v>
      </c>
      <c r="AG31" s="822"/>
      <c r="AH31" s="822"/>
      <c r="AI31" s="822"/>
      <c r="AJ31" s="823"/>
      <c r="AK31" s="889" t="s">
        <v>579</v>
      </c>
      <c r="AL31" s="890"/>
      <c r="AM31" s="890"/>
      <c r="AN31" s="890"/>
      <c r="AO31" s="890"/>
      <c r="AP31" s="890" t="s">
        <v>581</v>
      </c>
      <c r="AQ31" s="890"/>
      <c r="AR31" s="890"/>
      <c r="AS31" s="890"/>
      <c r="AT31" s="890"/>
      <c r="AU31" s="890" t="s">
        <v>581</v>
      </c>
      <c r="AV31" s="890"/>
      <c r="AW31" s="890"/>
      <c r="AX31" s="890"/>
      <c r="AY31" s="890"/>
      <c r="AZ31" s="890" t="s">
        <v>581</v>
      </c>
      <c r="BA31" s="890"/>
      <c r="BB31" s="890"/>
      <c r="BC31" s="890"/>
      <c r="BD31" s="890"/>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175</v>
      </c>
      <c r="R32" s="819"/>
      <c r="S32" s="819"/>
      <c r="T32" s="819"/>
      <c r="U32" s="819"/>
      <c r="V32" s="819">
        <v>175</v>
      </c>
      <c r="W32" s="819"/>
      <c r="X32" s="819"/>
      <c r="Y32" s="819"/>
      <c r="Z32" s="819"/>
      <c r="AA32" s="819">
        <v>0</v>
      </c>
      <c r="AB32" s="819"/>
      <c r="AC32" s="819"/>
      <c r="AD32" s="819"/>
      <c r="AE32" s="820"/>
      <c r="AF32" s="821">
        <v>0</v>
      </c>
      <c r="AG32" s="822"/>
      <c r="AH32" s="822"/>
      <c r="AI32" s="822"/>
      <c r="AJ32" s="823"/>
      <c r="AK32" s="889">
        <v>22</v>
      </c>
      <c r="AL32" s="890"/>
      <c r="AM32" s="890"/>
      <c r="AN32" s="890"/>
      <c r="AO32" s="890"/>
      <c r="AP32" s="890">
        <v>155</v>
      </c>
      <c r="AQ32" s="890"/>
      <c r="AR32" s="890"/>
      <c r="AS32" s="890"/>
      <c r="AT32" s="890"/>
      <c r="AU32" s="890">
        <v>117</v>
      </c>
      <c r="AV32" s="890"/>
      <c r="AW32" s="890"/>
      <c r="AX32" s="890"/>
      <c r="AY32" s="890"/>
      <c r="AZ32" s="891" t="s">
        <v>579</v>
      </c>
      <c r="BA32" s="891"/>
      <c r="BB32" s="891"/>
      <c r="BC32" s="891"/>
      <c r="BD32" s="891"/>
      <c r="BE32" s="887" t="s">
        <v>402</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125</v>
      </c>
      <c r="R33" s="819"/>
      <c r="S33" s="819"/>
      <c r="T33" s="819"/>
      <c r="U33" s="819"/>
      <c r="V33" s="819">
        <v>125</v>
      </c>
      <c r="W33" s="819"/>
      <c r="X33" s="819"/>
      <c r="Y33" s="819"/>
      <c r="Z33" s="819"/>
      <c r="AA33" s="819">
        <v>0</v>
      </c>
      <c r="AB33" s="819"/>
      <c r="AC33" s="819"/>
      <c r="AD33" s="819"/>
      <c r="AE33" s="820"/>
      <c r="AF33" s="821">
        <v>0</v>
      </c>
      <c r="AG33" s="822"/>
      <c r="AH33" s="822"/>
      <c r="AI33" s="822"/>
      <c r="AJ33" s="823"/>
      <c r="AK33" s="889">
        <v>89</v>
      </c>
      <c r="AL33" s="890"/>
      <c r="AM33" s="890"/>
      <c r="AN33" s="890"/>
      <c r="AO33" s="890"/>
      <c r="AP33" s="890">
        <v>334</v>
      </c>
      <c r="AQ33" s="890"/>
      <c r="AR33" s="890"/>
      <c r="AS33" s="890"/>
      <c r="AT33" s="890"/>
      <c r="AU33" s="890">
        <v>322</v>
      </c>
      <c r="AV33" s="890"/>
      <c r="AW33" s="890"/>
      <c r="AX33" s="890"/>
      <c r="AY33" s="890"/>
      <c r="AZ33" s="891" t="s">
        <v>579</v>
      </c>
      <c r="BA33" s="891"/>
      <c r="BB33" s="891"/>
      <c r="BC33" s="891"/>
      <c r="BD33" s="891"/>
      <c r="BE33" s="887" t="s">
        <v>402</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405</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28</v>
      </c>
      <c r="AG63" s="901"/>
      <c r="AH63" s="901"/>
      <c r="AI63" s="901"/>
      <c r="AJ63" s="902"/>
      <c r="AK63" s="903"/>
      <c r="AL63" s="898"/>
      <c r="AM63" s="898"/>
      <c r="AN63" s="898"/>
      <c r="AO63" s="898"/>
      <c r="AP63" s="901">
        <v>280</v>
      </c>
      <c r="AQ63" s="901"/>
      <c r="AR63" s="901"/>
      <c r="AS63" s="901"/>
      <c r="AT63" s="901"/>
      <c r="AU63" s="901">
        <v>489</v>
      </c>
      <c r="AV63" s="901"/>
      <c r="AW63" s="901"/>
      <c r="AX63" s="901"/>
      <c r="AY63" s="901"/>
      <c r="AZ63" s="905"/>
      <c r="BA63" s="905"/>
      <c r="BB63" s="905"/>
      <c r="BC63" s="905"/>
      <c r="BD63" s="905"/>
      <c r="BE63" s="906"/>
      <c r="BF63" s="906"/>
      <c r="BG63" s="906"/>
      <c r="BH63" s="906"/>
      <c r="BI63" s="907"/>
      <c r="BJ63" s="908" t="s">
        <v>129</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1" t="s">
        <v>411</v>
      </c>
      <c r="AG66" s="873"/>
      <c r="AH66" s="873"/>
      <c r="AI66" s="873"/>
      <c r="AJ66" s="912"/>
      <c r="AK66" s="777" t="s">
        <v>393</v>
      </c>
      <c r="AL66" s="801"/>
      <c r="AM66" s="801"/>
      <c r="AN66" s="801"/>
      <c r="AO66" s="802"/>
      <c r="AP66" s="777" t="s">
        <v>412</v>
      </c>
      <c r="AQ66" s="778"/>
      <c r="AR66" s="778"/>
      <c r="AS66" s="778"/>
      <c r="AT66" s="779"/>
      <c r="AU66" s="777" t="s">
        <v>413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570</v>
      </c>
      <c r="C68" s="929"/>
      <c r="D68" s="929"/>
      <c r="E68" s="929"/>
      <c r="F68" s="929"/>
      <c r="G68" s="929"/>
      <c r="H68" s="929"/>
      <c r="I68" s="929"/>
      <c r="J68" s="929"/>
      <c r="K68" s="929"/>
      <c r="L68" s="929"/>
      <c r="M68" s="929"/>
      <c r="N68" s="929"/>
      <c r="O68" s="929"/>
      <c r="P68" s="930"/>
      <c r="Q68" s="931">
        <v>3</v>
      </c>
      <c r="R68" s="925"/>
      <c r="S68" s="925"/>
      <c r="T68" s="925"/>
      <c r="U68" s="925"/>
      <c r="V68" s="925">
        <v>3</v>
      </c>
      <c r="W68" s="925"/>
      <c r="X68" s="925"/>
      <c r="Y68" s="925"/>
      <c r="Z68" s="925"/>
      <c r="AA68" s="925" t="s">
        <v>579</v>
      </c>
      <c r="AB68" s="925"/>
      <c r="AC68" s="925"/>
      <c r="AD68" s="925"/>
      <c r="AE68" s="925"/>
      <c r="AF68" s="925" t="s">
        <v>579</v>
      </c>
      <c r="AG68" s="925"/>
      <c r="AH68" s="925"/>
      <c r="AI68" s="925"/>
      <c r="AJ68" s="925"/>
      <c r="AK68" s="925" t="s">
        <v>579</v>
      </c>
      <c r="AL68" s="925"/>
      <c r="AM68" s="925"/>
      <c r="AN68" s="925"/>
      <c r="AO68" s="925"/>
      <c r="AP68" s="925" t="s">
        <v>579</v>
      </c>
      <c r="AQ68" s="925"/>
      <c r="AR68" s="925"/>
      <c r="AS68" s="925"/>
      <c r="AT68" s="925"/>
      <c r="AU68" s="925" t="s">
        <v>582</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571</v>
      </c>
      <c r="C69" s="933"/>
      <c r="D69" s="933"/>
      <c r="E69" s="933"/>
      <c r="F69" s="933"/>
      <c r="G69" s="933"/>
      <c r="H69" s="933"/>
      <c r="I69" s="933"/>
      <c r="J69" s="933"/>
      <c r="K69" s="933"/>
      <c r="L69" s="933"/>
      <c r="M69" s="933"/>
      <c r="N69" s="933"/>
      <c r="O69" s="933"/>
      <c r="P69" s="934"/>
      <c r="Q69" s="935">
        <v>5658</v>
      </c>
      <c r="R69" s="890"/>
      <c r="S69" s="890"/>
      <c r="T69" s="890"/>
      <c r="U69" s="890"/>
      <c r="V69" s="890">
        <v>5838</v>
      </c>
      <c r="W69" s="890"/>
      <c r="X69" s="890"/>
      <c r="Y69" s="890"/>
      <c r="Z69" s="890"/>
      <c r="AA69" s="890">
        <v>-180</v>
      </c>
      <c r="AB69" s="890"/>
      <c r="AC69" s="890"/>
      <c r="AD69" s="890"/>
      <c r="AE69" s="890"/>
      <c r="AF69" s="890">
        <v>483</v>
      </c>
      <c r="AG69" s="890"/>
      <c r="AH69" s="890"/>
      <c r="AI69" s="890"/>
      <c r="AJ69" s="890"/>
      <c r="AK69" s="890">
        <v>1837</v>
      </c>
      <c r="AL69" s="890"/>
      <c r="AM69" s="890"/>
      <c r="AN69" s="890"/>
      <c r="AO69" s="890"/>
      <c r="AP69" s="890">
        <v>8048</v>
      </c>
      <c r="AQ69" s="890"/>
      <c r="AR69" s="890"/>
      <c r="AS69" s="890"/>
      <c r="AT69" s="890"/>
      <c r="AU69" s="890">
        <v>274</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572</v>
      </c>
      <c r="C70" s="933"/>
      <c r="D70" s="933"/>
      <c r="E70" s="933"/>
      <c r="F70" s="933"/>
      <c r="G70" s="933"/>
      <c r="H70" s="933"/>
      <c r="I70" s="933"/>
      <c r="J70" s="933"/>
      <c r="K70" s="933"/>
      <c r="L70" s="933"/>
      <c r="M70" s="933"/>
      <c r="N70" s="933"/>
      <c r="O70" s="933"/>
      <c r="P70" s="934"/>
      <c r="Q70" s="935">
        <v>15065</v>
      </c>
      <c r="R70" s="890"/>
      <c r="S70" s="890"/>
      <c r="T70" s="890"/>
      <c r="U70" s="890"/>
      <c r="V70" s="890">
        <v>14640</v>
      </c>
      <c r="W70" s="890"/>
      <c r="X70" s="890"/>
      <c r="Y70" s="890"/>
      <c r="Z70" s="890"/>
      <c r="AA70" s="890">
        <v>424</v>
      </c>
      <c r="AB70" s="890"/>
      <c r="AC70" s="890"/>
      <c r="AD70" s="890"/>
      <c r="AE70" s="890"/>
      <c r="AF70" s="890">
        <v>424</v>
      </c>
      <c r="AG70" s="890"/>
      <c r="AH70" s="890"/>
      <c r="AI70" s="890"/>
      <c r="AJ70" s="890"/>
      <c r="AK70" s="890" t="s">
        <v>579</v>
      </c>
      <c r="AL70" s="890"/>
      <c r="AM70" s="890"/>
      <c r="AN70" s="890"/>
      <c r="AO70" s="890"/>
      <c r="AP70" s="890" t="s">
        <v>579</v>
      </c>
      <c r="AQ70" s="890"/>
      <c r="AR70" s="890"/>
      <c r="AS70" s="890"/>
      <c r="AT70" s="890"/>
      <c r="AU70" s="890" t="s">
        <v>583</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573</v>
      </c>
      <c r="C71" s="933"/>
      <c r="D71" s="933"/>
      <c r="E71" s="933"/>
      <c r="F71" s="933"/>
      <c r="G71" s="933"/>
      <c r="H71" s="933"/>
      <c r="I71" s="933"/>
      <c r="J71" s="933"/>
      <c r="K71" s="933"/>
      <c r="L71" s="933"/>
      <c r="M71" s="933"/>
      <c r="N71" s="933"/>
      <c r="O71" s="933"/>
      <c r="P71" s="934"/>
      <c r="Q71" s="935">
        <v>971</v>
      </c>
      <c r="R71" s="890"/>
      <c r="S71" s="890"/>
      <c r="T71" s="890"/>
      <c r="U71" s="890"/>
      <c r="V71" s="890">
        <v>969</v>
      </c>
      <c r="W71" s="890"/>
      <c r="X71" s="890"/>
      <c r="Y71" s="890"/>
      <c r="Z71" s="890"/>
      <c r="AA71" s="890">
        <v>2</v>
      </c>
      <c r="AB71" s="890"/>
      <c r="AC71" s="890"/>
      <c r="AD71" s="890"/>
      <c r="AE71" s="890"/>
      <c r="AF71" s="890">
        <v>2</v>
      </c>
      <c r="AG71" s="890"/>
      <c r="AH71" s="890"/>
      <c r="AI71" s="890"/>
      <c r="AJ71" s="890"/>
      <c r="AK71" s="890">
        <v>3</v>
      </c>
      <c r="AL71" s="890"/>
      <c r="AM71" s="890"/>
      <c r="AN71" s="890"/>
      <c r="AO71" s="890"/>
      <c r="AP71" s="890" t="s">
        <v>579</v>
      </c>
      <c r="AQ71" s="890"/>
      <c r="AR71" s="890"/>
      <c r="AS71" s="890"/>
      <c r="AT71" s="890"/>
      <c r="AU71" s="890" t="s">
        <v>583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574</v>
      </c>
      <c r="C72" s="933"/>
      <c r="D72" s="933"/>
      <c r="E72" s="933"/>
      <c r="F72" s="933"/>
      <c r="G72" s="933"/>
      <c r="H72" s="933"/>
      <c r="I72" s="933"/>
      <c r="J72" s="933"/>
      <c r="K72" s="933"/>
      <c r="L72" s="933"/>
      <c r="M72" s="933"/>
      <c r="N72" s="933"/>
      <c r="O72" s="933"/>
      <c r="P72" s="934"/>
      <c r="Q72" s="935">
        <v>4655</v>
      </c>
      <c r="R72" s="890"/>
      <c r="S72" s="890"/>
      <c r="T72" s="890"/>
      <c r="U72" s="890"/>
      <c r="V72" s="890">
        <v>4508</v>
      </c>
      <c r="W72" s="890"/>
      <c r="X72" s="890"/>
      <c r="Y72" s="890"/>
      <c r="Z72" s="890"/>
      <c r="AA72" s="890">
        <v>147</v>
      </c>
      <c r="AB72" s="890"/>
      <c r="AC72" s="890"/>
      <c r="AD72" s="890"/>
      <c r="AE72" s="890"/>
      <c r="AF72" s="890">
        <v>144</v>
      </c>
      <c r="AG72" s="890"/>
      <c r="AH72" s="890"/>
      <c r="AI72" s="890"/>
      <c r="AJ72" s="890"/>
      <c r="AK72" s="890">
        <v>84</v>
      </c>
      <c r="AL72" s="890"/>
      <c r="AM72" s="890"/>
      <c r="AN72" s="890"/>
      <c r="AO72" s="890"/>
      <c r="AP72" s="890">
        <v>3349</v>
      </c>
      <c r="AQ72" s="890"/>
      <c r="AR72" s="890"/>
      <c r="AS72" s="890"/>
      <c r="AT72" s="890"/>
      <c r="AU72" s="890">
        <v>70</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575</v>
      </c>
      <c r="C73" s="933"/>
      <c r="D73" s="933"/>
      <c r="E73" s="933"/>
      <c r="F73" s="933"/>
      <c r="G73" s="933"/>
      <c r="H73" s="933"/>
      <c r="I73" s="933"/>
      <c r="J73" s="933"/>
      <c r="K73" s="933"/>
      <c r="L73" s="933"/>
      <c r="M73" s="933"/>
      <c r="N73" s="933"/>
      <c r="O73" s="933"/>
      <c r="P73" s="934"/>
      <c r="Q73" s="935">
        <v>162</v>
      </c>
      <c r="R73" s="890"/>
      <c r="S73" s="890"/>
      <c r="T73" s="890"/>
      <c r="U73" s="890"/>
      <c r="V73" s="890">
        <v>156</v>
      </c>
      <c r="W73" s="890"/>
      <c r="X73" s="890"/>
      <c r="Y73" s="890"/>
      <c r="Z73" s="890"/>
      <c r="AA73" s="890">
        <v>7</v>
      </c>
      <c r="AB73" s="890"/>
      <c r="AC73" s="890"/>
      <c r="AD73" s="890"/>
      <c r="AE73" s="890"/>
      <c r="AF73" s="890">
        <v>7</v>
      </c>
      <c r="AG73" s="890"/>
      <c r="AH73" s="890"/>
      <c r="AI73" s="890"/>
      <c r="AJ73" s="890"/>
      <c r="AK73" s="890" t="s">
        <v>579</v>
      </c>
      <c r="AL73" s="890"/>
      <c r="AM73" s="890"/>
      <c r="AN73" s="890"/>
      <c r="AO73" s="890"/>
      <c r="AP73" s="890" t="s">
        <v>579</v>
      </c>
      <c r="AQ73" s="890"/>
      <c r="AR73" s="890"/>
      <c r="AS73" s="890"/>
      <c r="AT73" s="890"/>
      <c r="AU73" s="890" t="s">
        <v>583</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576</v>
      </c>
      <c r="C74" s="933"/>
      <c r="D74" s="933"/>
      <c r="E74" s="933"/>
      <c r="F74" s="933"/>
      <c r="G74" s="933"/>
      <c r="H74" s="933"/>
      <c r="I74" s="933"/>
      <c r="J74" s="933"/>
      <c r="K74" s="933"/>
      <c r="L74" s="933"/>
      <c r="M74" s="933"/>
      <c r="N74" s="933"/>
      <c r="O74" s="933"/>
      <c r="P74" s="934"/>
      <c r="Q74" s="935">
        <v>258848</v>
      </c>
      <c r="R74" s="890"/>
      <c r="S74" s="890"/>
      <c r="T74" s="890"/>
      <c r="U74" s="890"/>
      <c r="V74" s="890">
        <v>251777</v>
      </c>
      <c r="W74" s="890"/>
      <c r="X74" s="890"/>
      <c r="Y74" s="890"/>
      <c r="Z74" s="890"/>
      <c r="AA74" s="890">
        <v>7072</v>
      </c>
      <c r="AB74" s="890"/>
      <c r="AC74" s="890"/>
      <c r="AD74" s="890"/>
      <c r="AE74" s="890"/>
      <c r="AF74" s="890">
        <v>7071</v>
      </c>
      <c r="AG74" s="890"/>
      <c r="AH74" s="890"/>
      <c r="AI74" s="890"/>
      <c r="AJ74" s="890"/>
      <c r="AK74" s="890">
        <v>8966</v>
      </c>
      <c r="AL74" s="890"/>
      <c r="AM74" s="890"/>
      <c r="AN74" s="890"/>
      <c r="AO74" s="890"/>
      <c r="AP74" s="890" t="s">
        <v>579</v>
      </c>
      <c r="AQ74" s="890"/>
      <c r="AR74" s="890"/>
      <c r="AS74" s="890"/>
      <c r="AT74" s="890"/>
      <c r="AU74" s="890" t="s">
        <v>583</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385</v>
      </c>
      <c r="B88" s="850" t="s">
        <v>414</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8131</v>
      </c>
      <c r="AG88" s="901"/>
      <c r="AH88" s="901"/>
      <c r="AI88" s="901"/>
      <c r="AJ88" s="901"/>
      <c r="AK88" s="898"/>
      <c r="AL88" s="898"/>
      <c r="AM88" s="898"/>
      <c r="AN88" s="898"/>
      <c r="AO88" s="898"/>
      <c r="AP88" s="901">
        <v>11397</v>
      </c>
      <c r="AQ88" s="901"/>
      <c r="AR88" s="901"/>
      <c r="AS88" s="901"/>
      <c r="AT88" s="901"/>
      <c r="AU88" s="901">
        <v>344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415</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50</v>
      </c>
      <c r="CS102" s="909"/>
      <c r="CT102" s="909"/>
      <c r="CU102" s="909"/>
      <c r="CV102" s="952"/>
      <c r="CW102" s="951">
        <v>7</v>
      </c>
      <c r="CX102" s="909"/>
      <c r="CY102" s="909"/>
      <c r="CZ102" s="909"/>
      <c r="DA102" s="952"/>
      <c r="DB102" s="951" t="s">
        <v>577</v>
      </c>
      <c r="DC102" s="909"/>
      <c r="DD102" s="909"/>
      <c r="DE102" s="909"/>
      <c r="DF102" s="952"/>
      <c r="DG102" s="951" t="s">
        <v>577</v>
      </c>
      <c r="DH102" s="909"/>
      <c r="DI102" s="909"/>
      <c r="DJ102" s="909"/>
      <c r="DK102" s="952"/>
      <c r="DL102" s="951" t="s">
        <v>577</v>
      </c>
      <c r="DM102" s="909"/>
      <c r="DN102" s="909"/>
      <c r="DO102" s="909"/>
      <c r="DP102" s="952"/>
      <c r="DQ102" s="951" t="s">
        <v>577</v>
      </c>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416</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417</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420</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421</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422</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423</v>
      </c>
      <c r="AB109" s="954"/>
      <c r="AC109" s="954"/>
      <c r="AD109" s="954"/>
      <c r="AE109" s="955"/>
      <c r="AF109" s="953" t="s">
        <v>301</v>
      </c>
      <c r="AG109" s="954"/>
      <c r="AH109" s="954"/>
      <c r="AI109" s="954"/>
      <c r="AJ109" s="955"/>
      <c r="AK109" s="953" t="s">
        <v>300</v>
      </c>
      <c r="AL109" s="954"/>
      <c r="AM109" s="954"/>
      <c r="AN109" s="954"/>
      <c r="AO109" s="955"/>
      <c r="AP109" s="953" t="s">
        <v>424</v>
      </c>
      <c r="AQ109" s="954"/>
      <c r="AR109" s="954"/>
      <c r="AS109" s="954"/>
      <c r="AT109" s="956"/>
      <c r="AU109" s="973" t="s">
        <v>422</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423</v>
      </c>
      <c r="BR109" s="954"/>
      <c r="BS109" s="954"/>
      <c r="BT109" s="954"/>
      <c r="BU109" s="955"/>
      <c r="BV109" s="953" t="s">
        <v>301</v>
      </c>
      <c r="BW109" s="954"/>
      <c r="BX109" s="954"/>
      <c r="BY109" s="954"/>
      <c r="BZ109" s="955"/>
      <c r="CA109" s="953" t="s">
        <v>300</v>
      </c>
      <c r="CB109" s="954"/>
      <c r="CC109" s="954"/>
      <c r="CD109" s="954"/>
      <c r="CE109" s="955"/>
      <c r="CF109" s="974" t="s">
        <v>424</v>
      </c>
      <c r="CG109" s="974"/>
      <c r="CH109" s="974"/>
      <c r="CI109" s="974"/>
      <c r="CJ109" s="974"/>
      <c r="CK109" s="953" t="s">
        <v>425</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423</v>
      </c>
      <c r="DH109" s="954"/>
      <c r="DI109" s="954"/>
      <c r="DJ109" s="954"/>
      <c r="DK109" s="955"/>
      <c r="DL109" s="953" t="s">
        <v>301</v>
      </c>
      <c r="DM109" s="954"/>
      <c r="DN109" s="954"/>
      <c r="DO109" s="954"/>
      <c r="DP109" s="955"/>
      <c r="DQ109" s="953" t="s">
        <v>300</v>
      </c>
      <c r="DR109" s="954"/>
      <c r="DS109" s="954"/>
      <c r="DT109" s="954"/>
      <c r="DU109" s="955"/>
      <c r="DV109" s="953" t="s">
        <v>424</v>
      </c>
      <c r="DW109" s="954"/>
      <c r="DX109" s="954"/>
      <c r="DY109" s="954"/>
      <c r="DZ109" s="956"/>
    </row>
    <row r="110" spans="1:131" s="226" customFormat="1" ht="26.25" customHeight="1" x14ac:dyDescent="0.15">
      <c r="A110" s="957" t="s">
        <v>426</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203231</v>
      </c>
      <c r="AB110" s="961"/>
      <c r="AC110" s="961"/>
      <c r="AD110" s="961"/>
      <c r="AE110" s="962"/>
      <c r="AF110" s="963">
        <v>200597</v>
      </c>
      <c r="AG110" s="961"/>
      <c r="AH110" s="961"/>
      <c r="AI110" s="961"/>
      <c r="AJ110" s="962"/>
      <c r="AK110" s="963">
        <v>198826</v>
      </c>
      <c r="AL110" s="961"/>
      <c r="AM110" s="961"/>
      <c r="AN110" s="961"/>
      <c r="AO110" s="962"/>
      <c r="AP110" s="964">
        <v>15.2</v>
      </c>
      <c r="AQ110" s="965"/>
      <c r="AR110" s="965"/>
      <c r="AS110" s="965"/>
      <c r="AT110" s="966"/>
      <c r="AU110" s="967" t="s">
        <v>67</v>
      </c>
      <c r="AV110" s="968"/>
      <c r="AW110" s="968"/>
      <c r="AX110" s="968"/>
      <c r="AY110" s="968"/>
      <c r="AZ110" s="1009" t="s">
        <v>427</v>
      </c>
      <c r="BA110" s="958"/>
      <c r="BB110" s="958"/>
      <c r="BC110" s="958"/>
      <c r="BD110" s="958"/>
      <c r="BE110" s="958"/>
      <c r="BF110" s="958"/>
      <c r="BG110" s="958"/>
      <c r="BH110" s="958"/>
      <c r="BI110" s="958"/>
      <c r="BJ110" s="958"/>
      <c r="BK110" s="958"/>
      <c r="BL110" s="958"/>
      <c r="BM110" s="958"/>
      <c r="BN110" s="958"/>
      <c r="BO110" s="958"/>
      <c r="BP110" s="959"/>
      <c r="BQ110" s="995">
        <v>1808641</v>
      </c>
      <c r="BR110" s="996"/>
      <c r="BS110" s="996"/>
      <c r="BT110" s="996"/>
      <c r="BU110" s="996"/>
      <c r="BV110" s="996">
        <v>1767096</v>
      </c>
      <c r="BW110" s="996"/>
      <c r="BX110" s="996"/>
      <c r="BY110" s="996"/>
      <c r="BZ110" s="996"/>
      <c r="CA110" s="996">
        <v>1896754</v>
      </c>
      <c r="CB110" s="996"/>
      <c r="CC110" s="996"/>
      <c r="CD110" s="996"/>
      <c r="CE110" s="996"/>
      <c r="CF110" s="1010">
        <v>144.80000000000001</v>
      </c>
      <c r="CG110" s="1011"/>
      <c r="CH110" s="1011"/>
      <c r="CI110" s="1011"/>
      <c r="CJ110" s="1011"/>
      <c r="CK110" s="1012" t="s">
        <v>428</v>
      </c>
      <c r="CL110" s="1013"/>
      <c r="CM110" s="992" t="s">
        <v>429</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430</v>
      </c>
      <c r="DH110" s="996"/>
      <c r="DI110" s="996"/>
      <c r="DJ110" s="996"/>
      <c r="DK110" s="996"/>
      <c r="DL110" s="996" t="s">
        <v>430</v>
      </c>
      <c r="DM110" s="996"/>
      <c r="DN110" s="996"/>
      <c r="DO110" s="996"/>
      <c r="DP110" s="996"/>
      <c r="DQ110" s="996" t="s">
        <v>430</v>
      </c>
      <c r="DR110" s="996"/>
      <c r="DS110" s="996"/>
      <c r="DT110" s="996"/>
      <c r="DU110" s="996"/>
      <c r="DV110" s="997" t="s">
        <v>430</v>
      </c>
      <c r="DW110" s="997"/>
      <c r="DX110" s="997"/>
      <c r="DY110" s="997"/>
      <c r="DZ110" s="998"/>
    </row>
    <row r="111" spans="1:131" s="226" customFormat="1" ht="26.25" customHeight="1" x14ac:dyDescent="0.15">
      <c r="A111" s="999" t="s">
        <v>431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129</v>
      </c>
      <c r="AG111" s="1003"/>
      <c r="AH111" s="1003"/>
      <c r="AI111" s="1003"/>
      <c r="AJ111" s="1004"/>
      <c r="AK111" s="1005" t="s">
        <v>129</v>
      </c>
      <c r="AL111" s="1003"/>
      <c r="AM111" s="1003"/>
      <c r="AN111" s="1003"/>
      <c r="AO111" s="1004"/>
      <c r="AP111" s="1006" t="s">
        <v>129</v>
      </c>
      <c r="AQ111" s="1007"/>
      <c r="AR111" s="1007"/>
      <c r="AS111" s="1007"/>
      <c r="AT111" s="1008"/>
      <c r="AU111" s="969"/>
      <c r="AV111" s="970"/>
      <c r="AW111" s="970"/>
      <c r="AX111" s="970"/>
      <c r="AY111" s="970"/>
      <c r="AZ111" s="1018" t="s">
        <v>432</v>
      </c>
      <c r="BA111" s="1019"/>
      <c r="BB111" s="1019"/>
      <c r="BC111" s="1019"/>
      <c r="BD111" s="1019"/>
      <c r="BE111" s="1019"/>
      <c r="BF111" s="1019"/>
      <c r="BG111" s="1019"/>
      <c r="BH111" s="1019"/>
      <c r="BI111" s="1019"/>
      <c r="BJ111" s="1019"/>
      <c r="BK111" s="1019"/>
      <c r="BL111" s="1019"/>
      <c r="BM111" s="1019"/>
      <c r="BN111" s="1019"/>
      <c r="BO111" s="1019"/>
      <c r="BP111" s="1020"/>
      <c r="BQ111" s="988" t="s">
        <v>129</v>
      </c>
      <c r="BR111" s="989"/>
      <c r="BS111" s="989"/>
      <c r="BT111" s="989"/>
      <c r="BU111" s="989"/>
      <c r="BV111" s="989" t="s">
        <v>129</v>
      </c>
      <c r="BW111" s="989"/>
      <c r="BX111" s="989"/>
      <c r="BY111" s="989"/>
      <c r="BZ111" s="989"/>
      <c r="CA111" s="989" t="s">
        <v>129</v>
      </c>
      <c r="CB111" s="989"/>
      <c r="CC111" s="989"/>
      <c r="CD111" s="989"/>
      <c r="CE111" s="989"/>
      <c r="CF111" s="983" t="s">
        <v>129</v>
      </c>
      <c r="CG111" s="984"/>
      <c r="CH111" s="984"/>
      <c r="CI111" s="984"/>
      <c r="CJ111" s="984"/>
      <c r="CK111" s="1014"/>
      <c r="CL111" s="1015"/>
      <c r="CM111" s="985" t="s">
        <v>433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129</v>
      </c>
      <c r="DH111" s="989"/>
      <c r="DI111" s="989"/>
      <c r="DJ111" s="989"/>
      <c r="DK111" s="989"/>
      <c r="DL111" s="989" t="s">
        <v>434</v>
      </c>
      <c r="DM111" s="989"/>
      <c r="DN111" s="989"/>
      <c r="DO111" s="989"/>
      <c r="DP111" s="989"/>
      <c r="DQ111" s="989" t="s">
        <v>129</v>
      </c>
      <c r="DR111" s="989"/>
      <c r="DS111" s="989"/>
      <c r="DT111" s="989"/>
      <c r="DU111" s="989"/>
      <c r="DV111" s="990" t="s">
        <v>434</v>
      </c>
      <c r="DW111" s="990"/>
      <c r="DX111" s="990"/>
      <c r="DY111" s="990"/>
      <c r="DZ111" s="991"/>
    </row>
    <row r="112" spans="1:131" s="226" customFormat="1" ht="26.25" customHeight="1" x14ac:dyDescent="0.15">
      <c r="A112" s="1021" t="s">
        <v>435</v>
      </c>
      <c r="B112" s="1022"/>
      <c r="C112" s="1019" t="s">
        <v>436</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129</v>
      </c>
      <c r="AB112" s="1028"/>
      <c r="AC112" s="1028"/>
      <c r="AD112" s="1028"/>
      <c r="AE112" s="1029"/>
      <c r="AF112" s="1030" t="s">
        <v>129</v>
      </c>
      <c r="AG112" s="1028"/>
      <c r="AH112" s="1028"/>
      <c r="AI112" s="1028"/>
      <c r="AJ112" s="1029"/>
      <c r="AK112" s="1030" t="s">
        <v>129</v>
      </c>
      <c r="AL112" s="1028"/>
      <c r="AM112" s="1028"/>
      <c r="AN112" s="1028"/>
      <c r="AO112" s="1029"/>
      <c r="AP112" s="1031" t="s">
        <v>434</v>
      </c>
      <c r="AQ112" s="1032"/>
      <c r="AR112" s="1032"/>
      <c r="AS112" s="1032"/>
      <c r="AT112" s="1033"/>
      <c r="AU112" s="969"/>
      <c r="AV112" s="970"/>
      <c r="AW112" s="970"/>
      <c r="AX112" s="970"/>
      <c r="AY112" s="970"/>
      <c r="AZ112" s="1018" t="s">
        <v>437</v>
      </c>
      <c r="BA112" s="1019"/>
      <c r="BB112" s="1019"/>
      <c r="BC112" s="1019"/>
      <c r="BD112" s="1019"/>
      <c r="BE112" s="1019"/>
      <c r="BF112" s="1019"/>
      <c r="BG112" s="1019"/>
      <c r="BH112" s="1019"/>
      <c r="BI112" s="1019"/>
      <c r="BJ112" s="1019"/>
      <c r="BK112" s="1019"/>
      <c r="BL112" s="1019"/>
      <c r="BM112" s="1019"/>
      <c r="BN112" s="1019"/>
      <c r="BO112" s="1019"/>
      <c r="BP112" s="1020"/>
      <c r="BQ112" s="988">
        <v>444824</v>
      </c>
      <c r="BR112" s="989"/>
      <c r="BS112" s="989"/>
      <c r="BT112" s="989"/>
      <c r="BU112" s="989"/>
      <c r="BV112" s="989">
        <v>431421</v>
      </c>
      <c r="BW112" s="989"/>
      <c r="BX112" s="989"/>
      <c r="BY112" s="989"/>
      <c r="BZ112" s="989"/>
      <c r="CA112" s="989">
        <v>438327</v>
      </c>
      <c r="CB112" s="989"/>
      <c r="CC112" s="989"/>
      <c r="CD112" s="989"/>
      <c r="CE112" s="989"/>
      <c r="CF112" s="983">
        <v>33.5</v>
      </c>
      <c r="CG112" s="984"/>
      <c r="CH112" s="984"/>
      <c r="CI112" s="984"/>
      <c r="CJ112" s="984"/>
      <c r="CK112" s="1014"/>
      <c r="CL112" s="1015"/>
      <c r="CM112" s="985" t="s">
        <v>438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129</v>
      </c>
      <c r="DH112" s="989"/>
      <c r="DI112" s="989"/>
      <c r="DJ112" s="989"/>
      <c r="DK112" s="989"/>
      <c r="DL112" s="989" t="s">
        <v>129</v>
      </c>
      <c r="DM112" s="989"/>
      <c r="DN112" s="989"/>
      <c r="DO112" s="989"/>
      <c r="DP112" s="989"/>
      <c r="DQ112" s="989" t="s">
        <v>129</v>
      </c>
      <c r="DR112" s="989"/>
      <c r="DS112" s="989"/>
      <c r="DT112" s="989"/>
      <c r="DU112" s="989"/>
      <c r="DV112" s="990" t="s">
        <v>129</v>
      </c>
      <c r="DW112" s="990"/>
      <c r="DX112" s="990"/>
      <c r="DY112" s="990"/>
      <c r="DZ112" s="991"/>
    </row>
    <row r="113" spans="1:130" s="226" customFormat="1" ht="26.25" customHeight="1" x14ac:dyDescent="0.15">
      <c r="A113" s="1023"/>
      <c r="B113" s="1024"/>
      <c r="C113" s="1019" t="s">
        <v>439</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73141</v>
      </c>
      <c r="AB113" s="1003"/>
      <c r="AC113" s="1003"/>
      <c r="AD113" s="1003"/>
      <c r="AE113" s="1004"/>
      <c r="AF113" s="1005">
        <v>74082</v>
      </c>
      <c r="AG113" s="1003"/>
      <c r="AH113" s="1003"/>
      <c r="AI113" s="1003"/>
      <c r="AJ113" s="1004"/>
      <c r="AK113" s="1005">
        <v>74418</v>
      </c>
      <c r="AL113" s="1003"/>
      <c r="AM113" s="1003"/>
      <c r="AN113" s="1003"/>
      <c r="AO113" s="1004"/>
      <c r="AP113" s="1006">
        <v>5.7</v>
      </c>
      <c r="AQ113" s="1007"/>
      <c r="AR113" s="1007"/>
      <c r="AS113" s="1007"/>
      <c r="AT113" s="1008"/>
      <c r="AU113" s="969"/>
      <c r="AV113" s="970"/>
      <c r="AW113" s="970"/>
      <c r="AX113" s="970"/>
      <c r="AY113" s="970"/>
      <c r="AZ113" s="1018" t="s">
        <v>440</v>
      </c>
      <c r="BA113" s="1019"/>
      <c r="BB113" s="1019"/>
      <c r="BC113" s="1019"/>
      <c r="BD113" s="1019"/>
      <c r="BE113" s="1019"/>
      <c r="BF113" s="1019"/>
      <c r="BG113" s="1019"/>
      <c r="BH113" s="1019"/>
      <c r="BI113" s="1019"/>
      <c r="BJ113" s="1019"/>
      <c r="BK113" s="1019"/>
      <c r="BL113" s="1019"/>
      <c r="BM113" s="1019"/>
      <c r="BN113" s="1019"/>
      <c r="BO113" s="1019"/>
      <c r="BP113" s="1020"/>
      <c r="BQ113" s="988">
        <v>351589</v>
      </c>
      <c r="BR113" s="989"/>
      <c r="BS113" s="989"/>
      <c r="BT113" s="989"/>
      <c r="BU113" s="989"/>
      <c r="BV113" s="989">
        <v>367586</v>
      </c>
      <c r="BW113" s="989"/>
      <c r="BX113" s="989"/>
      <c r="BY113" s="989"/>
      <c r="BZ113" s="989"/>
      <c r="CA113" s="989">
        <v>343590</v>
      </c>
      <c r="CB113" s="989"/>
      <c r="CC113" s="989"/>
      <c r="CD113" s="989"/>
      <c r="CE113" s="989"/>
      <c r="CF113" s="983">
        <v>26.2</v>
      </c>
      <c r="CG113" s="984"/>
      <c r="CH113" s="984"/>
      <c r="CI113" s="984"/>
      <c r="CJ113" s="984"/>
      <c r="CK113" s="1014"/>
      <c r="CL113" s="1015"/>
      <c r="CM113" s="985" t="s">
        <v>441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434</v>
      </c>
      <c r="DH113" s="1028"/>
      <c r="DI113" s="1028"/>
      <c r="DJ113" s="1028"/>
      <c r="DK113" s="1029"/>
      <c r="DL113" s="1030" t="s">
        <v>129</v>
      </c>
      <c r="DM113" s="1028"/>
      <c r="DN113" s="1028"/>
      <c r="DO113" s="1028"/>
      <c r="DP113" s="1029"/>
      <c r="DQ113" s="1030" t="s">
        <v>129</v>
      </c>
      <c r="DR113" s="1028"/>
      <c r="DS113" s="1028"/>
      <c r="DT113" s="1028"/>
      <c r="DU113" s="1029"/>
      <c r="DV113" s="1031" t="s">
        <v>129</v>
      </c>
      <c r="DW113" s="1032"/>
      <c r="DX113" s="1032"/>
      <c r="DY113" s="1032"/>
      <c r="DZ113" s="1033"/>
    </row>
    <row r="114" spans="1:130" s="226" customFormat="1" ht="26.25" customHeight="1" x14ac:dyDescent="0.15">
      <c r="A114" s="1023"/>
      <c r="B114" s="1024"/>
      <c r="C114" s="1019" t="s">
        <v>442</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28911</v>
      </c>
      <c r="AB114" s="1028"/>
      <c r="AC114" s="1028"/>
      <c r="AD114" s="1028"/>
      <c r="AE114" s="1029"/>
      <c r="AF114" s="1030">
        <v>29617</v>
      </c>
      <c r="AG114" s="1028"/>
      <c r="AH114" s="1028"/>
      <c r="AI114" s="1028"/>
      <c r="AJ114" s="1029"/>
      <c r="AK114" s="1030">
        <v>33486</v>
      </c>
      <c r="AL114" s="1028"/>
      <c r="AM114" s="1028"/>
      <c r="AN114" s="1028"/>
      <c r="AO114" s="1029"/>
      <c r="AP114" s="1031">
        <v>2.6</v>
      </c>
      <c r="AQ114" s="1032"/>
      <c r="AR114" s="1032"/>
      <c r="AS114" s="1032"/>
      <c r="AT114" s="1033"/>
      <c r="AU114" s="969"/>
      <c r="AV114" s="970"/>
      <c r="AW114" s="970"/>
      <c r="AX114" s="970"/>
      <c r="AY114" s="970"/>
      <c r="AZ114" s="1018" t="s">
        <v>443</v>
      </c>
      <c r="BA114" s="1019"/>
      <c r="BB114" s="1019"/>
      <c r="BC114" s="1019"/>
      <c r="BD114" s="1019"/>
      <c r="BE114" s="1019"/>
      <c r="BF114" s="1019"/>
      <c r="BG114" s="1019"/>
      <c r="BH114" s="1019"/>
      <c r="BI114" s="1019"/>
      <c r="BJ114" s="1019"/>
      <c r="BK114" s="1019"/>
      <c r="BL114" s="1019"/>
      <c r="BM114" s="1019"/>
      <c r="BN114" s="1019"/>
      <c r="BO114" s="1019"/>
      <c r="BP114" s="1020"/>
      <c r="BQ114" s="988">
        <v>472749</v>
      </c>
      <c r="BR114" s="989"/>
      <c r="BS114" s="989"/>
      <c r="BT114" s="989"/>
      <c r="BU114" s="989"/>
      <c r="BV114" s="989">
        <v>451923</v>
      </c>
      <c r="BW114" s="989"/>
      <c r="BX114" s="989"/>
      <c r="BY114" s="989"/>
      <c r="BZ114" s="989"/>
      <c r="CA114" s="989">
        <v>446725</v>
      </c>
      <c r="CB114" s="989"/>
      <c r="CC114" s="989"/>
      <c r="CD114" s="989"/>
      <c r="CE114" s="989"/>
      <c r="CF114" s="983">
        <v>34.1</v>
      </c>
      <c r="CG114" s="984"/>
      <c r="CH114" s="984"/>
      <c r="CI114" s="984"/>
      <c r="CJ114" s="984"/>
      <c r="CK114" s="1014"/>
      <c r="CL114" s="1015"/>
      <c r="CM114" s="985" t="s">
        <v>444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129</v>
      </c>
      <c r="DH114" s="1028"/>
      <c r="DI114" s="1028"/>
      <c r="DJ114" s="1028"/>
      <c r="DK114" s="1029"/>
      <c r="DL114" s="1030" t="s">
        <v>434</v>
      </c>
      <c r="DM114" s="1028"/>
      <c r="DN114" s="1028"/>
      <c r="DO114" s="1028"/>
      <c r="DP114" s="1029"/>
      <c r="DQ114" s="1030" t="s">
        <v>129</v>
      </c>
      <c r="DR114" s="1028"/>
      <c r="DS114" s="1028"/>
      <c r="DT114" s="1028"/>
      <c r="DU114" s="1029"/>
      <c r="DV114" s="1031" t="s">
        <v>129</v>
      </c>
      <c r="DW114" s="1032"/>
      <c r="DX114" s="1032"/>
      <c r="DY114" s="1032"/>
      <c r="DZ114" s="1033"/>
    </row>
    <row r="115" spans="1:130" s="226" customFormat="1" ht="26.25" customHeight="1" x14ac:dyDescent="0.15">
      <c r="A115" s="1023"/>
      <c r="B115" s="1024"/>
      <c r="C115" s="1019" t="s">
        <v>445</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139</v>
      </c>
      <c r="AB115" s="1003"/>
      <c r="AC115" s="1003"/>
      <c r="AD115" s="1003"/>
      <c r="AE115" s="1004"/>
      <c r="AF115" s="1005">
        <v>106</v>
      </c>
      <c r="AG115" s="1003"/>
      <c r="AH115" s="1003"/>
      <c r="AI115" s="1003"/>
      <c r="AJ115" s="1004"/>
      <c r="AK115" s="1005">
        <v>71</v>
      </c>
      <c r="AL115" s="1003"/>
      <c r="AM115" s="1003"/>
      <c r="AN115" s="1003"/>
      <c r="AO115" s="1004"/>
      <c r="AP115" s="1006">
        <v>0</v>
      </c>
      <c r="AQ115" s="1007"/>
      <c r="AR115" s="1007"/>
      <c r="AS115" s="1007"/>
      <c r="AT115" s="1008"/>
      <c r="AU115" s="969"/>
      <c r="AV115" s="970"/>
      <c r="AW115" s="970"/>
      <c r="AX115" s="970"/>
      <c r="AY115" s="970"/>
      <c r="AZ115" s="1018" t="s">
        <v>446</v>
      </c>
      <c r="BA115" s="1019"/>
      <c r="BB115" s="1019"/>
      <c r="BC115" s="1019"/>
      <c r="BD115" s="1019"/>
      <c r="BE115" s="1019"/>
      <c r="BF115" s="1019"/>
      <c r="BG115" s="1019"/>
      <c r="BH115" s="1019"/>
      <c r="BI115" s="1019"/>
      <c r="BJ115" s="1019"/>
      <c r="BK115" s="1019"/>
      <c r="BL115" s="1019"/>
      <c r="BM115" s="1019"/>
      <c r="BN115" s="1019"/>
      <c r="BO115" s="1019"/>
      <c r="BP115" s="1020"/>
      <c r="BQ115" s="988" t="s">
        <v>434</v>
      </c>
      <c r="BR115" s="989"/>
      <c r="BS115" s="989"/>
      <c r="BT115" s="989"/>
      <c r="BU115" s="989"/>
      <c r="BV115" s="989" t="s">
        <v>129</v>
      </c>
      <c r="BW115" s="989"/>
      <c r="BX115" s="989"/>
      <c r="BY115" s="989"/>
      <c r="BZ115" s="989"/>
      <c r="CA115" s="989" t="s">
        <v>129</v>
      </c>
      <c r="CB115" s="989"/>
      <c r="CC115" s="989"/>
      <c r="CD115" s="989"/>
      <c r="CE115" s="989"/>
      <c r="CF115" s="983" t="s">
        <v>129</v>
      </c>
      <c r="CG115" s="984"/>
      <c r="CH115" s="984"/>
      <c r="CI115" s="984"/>
      <c r="CJ115" s="984"/>
      <c r="CK115" s="1014"/>
      <c r="CL115" s="1015"/>
      <c r="CM115" s="1018" t="s">
        <v>447</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434</v>
      </c>
      <c r="DH115" s="1028"/>
      <c r="DI115" s="1028"/>
      <c r="DJ115" s="1028"/>
      <c r="DK115" s="1029"/>
      <c r="DL115" s="1030" t="s">
        <v>434</v>
      </c>
      <c r="DM115" s="1028"/>
      <c r="DN115" s="1028"/>
      <c r="DO115" s="1028"/>
      <c r="DP115" s="1029"/>
      <c r="DQ115" s="1030" t="s">
        <v>129</v>
      </c>
      <c r="DR115" s="1028"/>
      <c r="DS115" s="1028"/>
      <c r="DT115" s="1028"/>
      <c r="DU115" s="1029"/>
      <c r="DV115" s="1031" t="s">
        <v>129</v>
      </c>
      <c r="DW115" s="1032"/>
      <c r="DX115" s="1032"/>
      <c r="DY115" s="1032"/>
      <c r="DZ115" s="1033"/>
    </row>
    <row r="116" spans="1:130" s="226" customFormat="1" ht="26.25" customHeight="1" x14ac:dyDescent="0.15">
      <c r="A116" s="1025"/>
      <c r="B116" s="1026"/>
      <c r="C116" s="1034" t="s">
        <v>448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129</v>
      </c>
      <c r="AB116" s="1028"/>
      <c r="AC116" s="1028"/>
      <c r="AD116" s="1028"/>
      <c r="AE116" s="1029"/>
      <c r="AF116" s="1030" t="s">
        <v>434</v>
      </c>
      <c r="AG116" s="1028"/>
      <c r="AH116" s="1028"/>
      <c r="AI116" s="1028"/>
      <c r="AJ116" s="1029"/>
      <c r="AK116" s="1030" t="s">
        <v>129</v>
      </c>
      <c r="AL116" s="1028"/>
      <c r="AM116" s="1028"/>
      <c r="AN116" s="1028"/>
      <c r="AO116" s="1029"/>
      <c r="AP116" s="1031" t="s">
        <v>129</v>
      </c>
      <c r="AQ116" s="1032"/>
      <c r="AR116" s="1032"/>
      <c r="AS116" s="1032"/>
      <c r="AT116" s="1033"/>
      <c r="AU116" s="969"/>
      <c r="AV116" s="970"/>
      <c r="AW116" s="970"/>
      <c r="AX116" s="970"/>
      <c r="AY116" s="970"/>
      <c r="AZ116" s="1036" t="s">
        <v>449</v>
      </c>
      <c r="BA116" s="1037"/>
      <c r="BB116" s="1037"/>
      <c r="BC116" s="1037"/>
      <c r="BD116" s="1037"/>
      <c r="BE116" s="1037"/>
      <c r="BF116" s="1037"/>
      <c r="BG116" s="1037"/>
      <c r="BH116" s="1037"/>
      <c r="BI116" s="1037"/>
      <c r="BJ116" s="1037"/>
      <c r="BK116" s="1037"/>
      <c r="BL116" s="1037"/>
      <c r="BM116" s="1037"/>
      <c r="BN116" s="1037"/>
      <c r="BO116" s="1037"/>
      <c r="BP116" s="1038"/>
      <c r="BQ116" s="988" t="s">
        <v>129</v>
      </c>
      <c r="BR116" s="989"/>
      <c r="BS116" s="989"/>
      <c r="BT116" s="989"/>
      <c r="BU116" s="989"/>
      <c r="BV116" s="989" t="s">
        <v>129</v>
      </c>
      <c r="BW116" s="989"/>
      <c r="BX116" s="989"/>
      <c r="BY116" s="989"/>
      <c r="BZ116" s="989"/>
      <c r="CA116" s="989" t="s">
        <v>129</v>
      </c>
      <c r="CB116" s="989"/>
      <c r="CC116" s="989"/>
      <c r="CD116" s="989"/>
      <c r="CE116" s="989"/>
      <c r="CF116" s="983" t="s">
        <v>129</v>
      </c>
      <c r="CG116" s="984"/>
      <c r="CH116" s="984"/>
      <c r="CI116" s="984"/>
      <c r="CJ116" s="984"/>
      <c r="CK116" s="1014"/>
      <c r="CL116" s="1015"/>
      <c r="CM116" s="985" t="s">
        <v>450</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129</v>
      </c>
      <c r="DH116" s="1028"/>
      <c r="DI116" s="1028"/>
      <c r="DJ116" s="1028"/>
      <c r="DK116" s="1029"/>
      <c r="DL116" s="1030" t="s">
        <v>129</v>
      </c>
      <c r="DM116" s="1028"/>
      <c r="DN116" s="1028"/>
      <c r="DO116" s="1028"/>
      <c r="DP116" s="1029"/>
      <c r="DQ116" s="1030" t="s">
        <v>129</v>
      </c>
      <c r="DR116" s="1028"/>
      <c r="DS116" s="1028"/>
      <c r="DT116" s="1028"/>
      <c r="DU116" s="1029"/>
      <c r="DV116" s="1031" t="s">
        <v>434</v>
      </c>
      <c r="DW116" s="1032"/>
      <c r="DX116" s="1032"/>
      <c r="DY116" s="1032"/>
      <c r="DZ116" s="1033"/>
    </row>
    <row r="117" spans="1:130" s="226" customFormat="1" ht="26.25" customHeight="1" x14ac:dyDescent="0.15">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451</v>
      </c>
      <c r="Z117" s="955"/>
      <c r="AA117" s="1045">
        <v>305422</v>
      </c>
      <c r="AB117" s="1046"/>
      <c r="AC117" s="1046"/>
      <c r="AD117" s="1046"/>
      <c r="AE117" s="1047"/>
      <c r="AF117" s="1048">
        <v>304402</v>
      </c>
      <c r="AG117" s="1046"/>
      <c r="AH117" s="1046"/>
      <c r="AI117" s="1046"/>
      <c r="AJ117" s="1047"/>
      <c r="AK117" s="1048">
        <v>306801</v>
      </c>
      <c r="AL117" s="1046"/>
      <c r="AM117" s="1046"/>
      <c r="AN117" s="1046"/>
      <c r="AO117" s="1047"/>
      <c r="AP117" s="1049"/>
      <c r="AQ117" s="1050"/>
      <c r="AR117" s="1050"/>
      <c r="AS117" s="1050"/>
      <c r="AT117" s="1051"/>
      <c r="AU117" s="969"/>
      <c r="AV117" s="970"/>
      <c r="AW117" s="970"/>
      <c r="AX117" s="970"/>
      <c r="AY117" s="970"/>
      <c r="AZ117" s="1036" t="s">
        <v>452</v>
      </c>
      <c r="BA117" s="1037"/>
      <c r="BB117" s="1037"/>
      <c r="BC117" s="1037"/>
      <c r="BD117" s="1037"/>
      <c r="BE117" s="1037"/>
      <c r="BF117" s="1037"/>
      <c r="BG117" s="1037"/>
      <c r="BH117" s="1037"/>
      <c r="BI117" s="1037"/>
      <c r="BJ117" s="1037"/>
      <c r="BK117" s="1037"/>
      <c r="BL117" s="1037"/>
      <c r="BM117" s="1037"/>
      <c r="BN117" s="1037"/>
      <c r="BO117" s="1037"/>
      <c r="BP117" s="1038"/>
      <c r="BQ117" s="988" t="s">
        <v>129</v>
      </c>
      <c r="BR117" s="989"/>
      <c r="BS117" s="989"/>
      <c r="BT117" s="989"/>
      <c r="BU117" s="989"/>
      <c r="BV117" s="989" t="s">
        <v>434</v>
      </c>
      <c r="BW117" s="989"/>
      <c r="BX117" s="989"/>
      <c r="BY117" s="989"/>
      <c r="BZ117" s="989"/>
      <c r="CA117" s="989" t="s">
        <v>129</v>
      </c>
      <c r="CB117" s="989"/>
      <c r="CC117" s="989"/>
      <c r="CD117" s="989"/>
      <c r="CE117" s="989"/>
      <c r="CF117" s="983" t="s">
        <v>129</v>
      </c>
      <c r="CG117" s="984"/>
      <c r="CH117" s="984"/>
      <c r="CI117" s="984"/>
      <c r="CJ117" s="984"/>
      <c r="CK117" s="1014"/>
      <c r="CL117" s="1015"/>
      <c r="CM117" s="985" t="s">
        <v>453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129</v>
      </c>
      <c r="DH117" s="1028"/>
      <c r="DI117" s="1028"/>
      <c r="DJ117" s="1028"/>
      <c r="DK117" s="1029"/>
      <c r="DL117" s="1030" t="s">
        <v>129</v>
      </c>
      <c r="DM117" s="1028"/>
      <c r="DN117" s="1028"/>
      <c r="DO117" s="1028"/>
      <c r="DP117" s="1029"/>
      <c r="DQ117" s="1030" t="s">
        <v>129</v>
      </c>
      <c r="DR117" s="1028"/>
      <c r="DS117" s="1028"/>
      <c r="DT117" s="1028"/>
      <c r="DU117" s="1029"/>
      <c r="DV117" s="1031" t="s">
        <v>129</v>
      </c>
      <c r="DW117" s="1032"/>
      <c r="DX117" s="1032"/>
      <c r="DY117" s="1032"/>
      <c r="DZ117" s="1033"/>
    </row>
    <row r="118" spans="1:130" s="226" customFormat="1" ht="26.25" customHeight="1" x14ac:dyDescent="0.15">
      <c r="A118" s="973" t="s">
        <v>425</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423</v>
      </c>
      <c r="AB118" s="954"/>
      <c r="AC118" s="954"/>
      <c r="AD118" s="954"/>
      <c r="AE118" s="955"/>
      <c r="AF118" s="953" t="s">
        <v>301</v>
      </c>
      <c r="AG118" s="954"/>
      <c r="AH118" s="954"/>
      <c r="AI118" s="954"/>
      <c r="AJ118" s="955"/>
      <c r="AK118" s="953" t="s">
        <v>300</v>
      </c>
      <c r="AL118" s="954"/>
      <c r="AM118" s="954"/>
      <c r="AN118" s="954"/>
      <c r="AO118" s="955"/>
      <c r="AP118" s="1040" t="s">
        <v>424</v>
      </c>
      <c r="AQ118" s="1041"/>
      <c r="AR118" s="1041"/>
      <c r="AS118" s="1041"/>
      <c r="AT118" s="1042"/>
      <c r="AU118" s="969"/>
      <c r="AV118" s="970"/>
      <c r="AW118" s="970"/>
      <c r="AX118" s="970"/>
      <c r="AY118" s="970"/>
      <c r="AZ118" s="1043" t="s">
        <v>454</v>
      </c>
      <c r="BA118" s="1034"/>
      <c r="BB118" s="1034"/>
      <c r="BC118" s="1034"/>
      <c r="BD118" s="1034"/>
      <c r="BE118" s="1034"/>
      <c r="BF118" s="1034"/>
      <c r="BG118" s="1034"/>
      <c r="BH118" s="1034"/>
      <c r="BI118" s="1034"/>
      <c r="BJ118" s="1034"/>
      <c r="BK118" s="1034"/>
      <c r="BL118" s="1034"/>
      <c r="BM118" s="1034"/>
      <c r="BN118" s="1034"/>
      <c r="BO118" s="1034"/>
      <c r="BP118" s="1035"/>
      <c r="BQ118" s="1066" t="s">
        <v>434</v>
      </c>
      <c r="BR118" s="1067"/>
      <c r="BS118" s="1067"/>
      <c r="BT118" s="1067"/>
      <c r="BU118" s="1067"/>
      <c r="BV118" s="1067" t="s">
        <v>434</v>
      </c>
      <c r="BW118" s="1067"/>
      <c r="BX118" s="1067"/>
      <c r="BY118" s="1067"/>
      <c r="BZ118" s="1067"/>
      <c r="CA118" s="1067" t="s">
        <v>129</v>
      </c>
      <c r="CB118" s="1067"/>
      <c r="CC118" s="1067"/>
      <c r="CD118" s="1067"/>
      <c r="CE118" s="1067"/>
      <c r="CF118" s="983" t="s">
        <v>129</v>
      </c>
      <c r="CG118" s="984"/>
      <c r="CH118" s="984"/>
      <c r="CI118" s="984"/>
      <c r="CJ118" s="984"/>
      <c r="CK118" s="1014"/>
      <c r="CL118" s="1015"/>
      <c r="CM118" s="985" t="s">
        <v>455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129</v>
      </c>
      <c r="DH118" s="1028"/>
      <c r="DI118" s="1028"/>
      <c r="DJ118" s="1028"/>
      <c r="DK118" s="1029"/>
      <c r="DL118" s="1030" t="s">
        <v>129</v>
      </c>
      <c r="DM118" s="1028"/>
      <c r="DN118" s="1028"/>
      <c r="DO118" s="1028"/>
      <c r="DP118" s="1029"/>
      <c r="DQ118" s="1030" t="s">
        <v>434</v>
      </c>
      <c r="DR118" s="1028"/>
      <c r="DS118" s="1028"/>
      <c r="DT118" s="1028"/>
      <c r="DU118" s="1029"/>
      <c r="DV118" s="1031" t="s">
        <v>129</v>
      </c>
      <c r="DW118" s="1032"/>
      <c r="DX118" s="1032"/>
      <c r="DY118" s="1032"/>
      <c r="DZ118" s="1033"/>
    </row>
    <row r="119" spans="1:130" s="226" customFormat="1" ht="26.25" customHeight="1" x14ac:dyDescent="0.15">
      <c r="A119" s="1127" t="s">
        <v>428</v>
      </c>
      <c r="B119" s="1013"/>
      <c r="C119" s="992" t="s">
        <v>429</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129</v>
      </c>
      <c r="AB119" s="961"/>
      <c r="AC119" s="961"/>
      <c r="AD119" s="961"/>
      <c r="AE119" s="962"/>
      <c r="AF119" s="963" t="s">
        <v>129</v>
      </c>
      <c r="AG119" s="961"/>
      <c r="AH119" s="961"/>
      <c r="AI119" s="961"/>
      <c r="AJ119" s="962"/>
      <c r="AK119" s="963" t="s">
        <v>129</v>
      </c>
      <c r="AL119" s="961"/>
      <c r="AM119" s="961"/>
      <c r="AN119" s="961"/>
      <c r="AO119" s="962"/>
      <c r="AP119" s="964" t="s">
        <v>434</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456</v>
      </c>
      <c r="BP119" s="1075"/>
      <c r="BQ119" s="1066">
        <v>3077803</v>
      </c>
      <c r="BR119" s="1067"/>
      <c r="BS119" s="1067"/>
      <c r="BT119" s="1067"/>
      <c r="BU119" s="1067"/>
      <c r="BV119" s="1067">
        <v>3018026</v>
      </c>
      <c r="BW119" s="1067"/>
      <c r="BX119" s="1067"/>
      <c r="BY119" s="1067"/>
      <c r="BZ119" s="1067"/>
      <c r="CA119" s="1067">
        <v>3125396</v>
      </c>
      <c r="CB119" s="1067"/>
      <c r="CC119" s="1067"/>
      <c r="CD119" s="1067"/>
      <c r="CE119" s="1067"/>
      <c r="CF119" s="1068"/>
      <c r="CG119" s="1069"/>
      <c r="CH119" s="1069"/>
      <c r="CI119" s="1069"/>
      <c r="CJ119" s="1070"/>
      <c r="CK119" s="1016"/>
      <c r="CL119" s="1017"/>
      <c r="CM119" s="1071" t="s">
        <v>457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129</v>
      </c>
      <c r="DH119" s="1053"/>
      <c r="DI119" s="1053"/>
      <c r="DJ119" s="1053"/>
      <c r="DK119" s="1054"/>
      <c r="DL119" s="1052" t="s">
        <v>129</v>
      </c>
      <c r="DM119" s="1053"/>
      <c r="DN119" s="1053"/>
      <c r="DO119" s="1053"/>
      <c r="DP119" s="1054"/>
      <c r="DQ119" s="1052" t="s">
        <v>129</v>
      </c>
      <c r="DR119" s="1053"/>
      <c r="DS119" s="1053"/>
      <c r="DT119" s="1053"/>
      <c r="DU119" s="1054"/>
      <c r="DV119" s="1055" t="s">
        <v>129</v>
      </c>
      <c r="DW119" s="1056"/>
      <c r="DX119" s="1056"/>
      <c r="DY119" s="1056"/>
      <c r="DZ119" s="1057"/>
    </row>
    <row r="120" spans="1:130" s="226" customFormat="1" ht="26.25" customHeight="1" x14ac:dyDescent="0.15">
      <c r="A120" s="1128"/>
      <c r="B120" s="1015"/>
      <c r="C120" s="985" t="s">
        <v>433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129</v>
      </c>
      <c r="AB120" s="1028"/>
      <c r="AC120" s="1028"/>
      <c r="AD120" s="1028"/>
      <c r="AE120" s="1029"/>
      <c r="AF120" s="1030" t="s">
        <v>129</v>
      </c>
      <c r="AG120" s="1028"/>
      <c r="AH120" s="1028"/>
      <c r="AI120" s="1028"/>
      <c r="AJ120" s="1029"/>
      <c r="AK120" s="1030" t="s">
        <v>129</v>
      </c>
      <c r="AL120" s="1028"/>
      <c r="AM120" s="1028"/>
      <c r="AN120" s="1028"/>
      <c r="AO120" s="1029"/>
      <c r="AP120" s="1031" t="s">
        <v>129</v>
      </c>
      <c r="AQ120" s="1032"/>
      <c r="AR120" s="1032"/>
      <c r="AS120" s="1032"/>
      <c r="AT120" s="1033"/>
      <c r="AU120" s="1058" t="s">
        <v>458</v>
      </c>
      <c r="AV120" s="1059"/>
      <c r="AW120" s="1059"/>
      <c r="AX120" s="1059"/>
      <c r="AY120" s="1060"/>
      <c r="AZ120" s="1009" t="s">
        <v>459</v>
      </c>
      <c r="BA120" s="958"/>
      <c r="BB120" s="958"/>
      <c r="BC120" s="958"/>
      <c r="BD120" s="958"/>
      <c r="BE120" s="958"/>
      <c r="BF120" s="958"/>
      <c r="BG120" s="958"/>
      <c r="BH120" s="958"/>
      <c r="BI120" s="958"/>
      <c r="BJ120" s="958"/>
      <c r="BK120" s="958"/>
      <c r="BL120" s="958"/>
      <c r="BM120" s="958"/>
      <c r="BN120" s="958"/>
      <c r="BO120" s="958"/>
      <c r="BP120" s="959"/>
      <c r="BQ120" s="995">
        <v>3305357</v>
      </c>
      <c r="BR120" s="996"/>
      <c r="BS120" s="996"/>
      <c r="BT120" s="996"/>
      <c r="BU120" s="996"/>
      <c r="BV120" s="996">
        <v>3031162</v>
      </c>
      <c r="BW120" s="996"/>
      <c r="BX120" s="996"/>
      <c r="BY120" s="996"/>
      <c r="BZ120" s="996"/>
      <c r="CA120" s="996">
        <v>2829410</v>
      </c>
      <c r="CB120" s="996"/>
      <c r="CC120" s="996"/>
      <c r="CD120" s="996"/>
      <c r="CE120" s="996"/>
      <c r="CF120" s="1010">
        <v>216</v>
      </c>
      <c r="CG120" s="1011"/>
      <c r="CH120" s="1011"/>
      <c r="CI120" s="1011"/>
      <c r="CJ120" s="1011"/>
      <c r="CK120" s="1076" t="s">
        <v>460</v>
      </c>
      <c r="CL120" s="1077"/>
      <c r="CM120" s="1077"/>
      <c r="CN120" s="1077"/>
      <c r="CO120" s="1078"/>
      <c r="CP120" s="1084" t="s">
        <v>461</v>
      </c>
      <c r="CQ120" s="1085"/>
      <c r="CR120" s="1085"/>
      <c r="CS120" s="1085"/>
      <c r="CT120" s="1085"/>
      <c r="CU120" s="1085"/>
      <c r="CV120" s="1085"/>
      <c r="CW120" s="1085"/>
      <c r="CX120" s="1085"/>
      <c r="CY120" s="1085"/>
      <c r="CZ120" s="1085"/>
      <c r="DA120" s="1085"/>
      <c r="DB120" s="1085"/>
      <c r="DC120" s="1085"/>
      <c r="DD120" s="1085"/>
      <c r="DE120" s="1085"/>
      <c r="DF120" s="1086"/>
      <c r="DG120" s="995">
        <v>392396</v>
      </c>
      <c r="DH120" s="996"/>
      <c r="DI120" s="996"/>
      <c r="DJ120" s="996"/>
      <c r="DK120" s="996"/>
      <c r="DL120" s="996">
        <v>369734</v>
      </c>
      <c r="DM120" s="996"/>
      <c r="DN120" s="996"/>
      <c r="DO120" s="996"/>
      <c r="DP120" s="996"/>
      <c r="DQ120" s="996">
        <v>321636</v>
      </c>
      <c r="DR120" s="996"/>
      <c r="DS120" s="996"/>
      <c r="DT120" s="996"/>
      <c r="DU120" s="996"/>
      <c r="DV120" s="997">
        <v>24.6</v>
      </c>
      <c r="DW120" s="997"/>
      <c r="DX120" s="997"/>
      <c r="DY120" s="997"/>
      <c r="DZ120" s="998"/>
    </row>
    <row r="121" spans="1:130" s="226" customFormat="1" ht="26.25" customHeight="1" x14ac:dyDescent="0.15">
      <c r="A121" s="1128"/>
      <c r="B121" s="1015"/>
      <c r="C121" s="1036" t="s">
        <v>462</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129</v>
      </c>
      <c r="AB121" s="1028"/>
      <c r="AC121" s="1028"/>
      <c r="AD121" s="1028"/>
      <c r="AE121" s="1029"/>
      <c r="AF121" s="1030" t="s">
        <v>129</v>
      </c>
      <c r="AG121" s="1028"/>
      <c r="AH121" s="1028"/>
      <c r="AI121" s="1028"/>
      <c r="AJ121" s="1029"/>
      <c r="AK121" s="1030" t="s">
        <v>129</v>
      </c>
      <c r="AL121" s="1028"/>
      <c r="AM121" s="1028"/>
      <c r="AN121" s="1028"/>
      <c r="AO121" s="1029"/>
      <c r="AP121" s="1031" t="s">
        <v>129</v>
      </c>
      <c r="AQ121" s="1032"/>
      <c r="AR121" s="1032"/>
      <c r="AS121" s="1032"/>
      <c r="AT121" s="1033"/>
      <c r="AU121" s="1061"/>
      <c r="AV121" s="1062"/>
      <c r="AW121" s="1062"/>
      <c r="AX121" s="1062"/>
      <c r="AY121" s="1063"/>
      <c r="AZ121" s="1018" t="s">
        <v>463</v>
      </c>
      <c r="BA121" s="1019"/>
      <c r="BB121" s="1019"/>
      <c r="BC121" s="1019"/>
      <c r="BD121" s="1019"/>
      <c r="BE121" s="1019"/>
      <c r="BF121" s="1019"/>
      <c r="BG121" s="1019"/>
      <c r="BH121" s="1019"/>
      <c r="BI121" s="1019"/>
      <c r="BJ121" s="1019"/>
      <c r="BK121" s="1019"/>
      <c r="BL121" s="1019"/>
      <c r="BM121" s="1019"/>
      <c r="BN121" s="1019"/>
      <c r="BO121" s="1019"/>
      <c r="BP121" s="1020"/>
      <c r="BQ121" s="988">
        <v>43460</v>
      </c>
      <c r="BR121" s="989"/>
      <c r="BS121" s="989"/>
      <c r="BT121" s="989"/>
      <c r="BU121" s="989"/>
      <c r="BV121" s="989">
        <v>34592</v>
      </c>
      <c r="BW121" s="989"/>
      <c r="BX121" s="989"/>
      <c r="BY121" s="989"/>
      <c r="BZ121" s="989"/>
      <c r="CA121" s="989">
        <v>28048</v>
      </c>
      <c r="CB121" s="989"/>
      <c r="CC121" s="989"/>
      <c r="CD121" s="989"/>
      <c r="CE121" s="989"/>
      <c r="CF121" s="983">
        <v>2.1</v>
      </c>
      <c r="CG121" s="984"/>
      <c r="CH121" s="984"/>
      <c r="CI121" s="984"/>
      <c r="CJ121" s="984"/>
      <c r="CK121" s="1079"/>
      <c r="CL121" s="1080"/>
      <c r="CM121" s="1080"/>
      <c r="CN121" s="1080"/>
      <c r="CO121" s="1081"/>
      <c r="CP121" s="1089" t="s">
        <v>464</v>
      </c>
      <c r="CQ121" s="1090"/>
      <c r="CR121" s="1090"/>
      <c r="CS121" s="1090"/>
      <c r="CT121" s="1090"/>
      <c r="CU121" s="1090"/>
      <c r="CV121" s="1090"/>
      <c r="CW121" s="1090"/>
      <c r="CX121" s="1090"/>
      <c r="CY121" s="1090"/>
      <c r="CZ121" s="1090"/>
      <c r="DA121" s="1090"/>
      <c r="DB121" s="1090"/>
      <c r="DC121" s="1090"/>
      <c r="DD121" s="1090"/>
      <c r="DE121" s="1090"/>
      <c r="DF121" s="1091"/>
      <c r="DG121" s="988">
        <v>52428</v>
      </c>
      <c r="DH121" s="989"/>
      <c r="DI121" s="989"/>
      <c r="DJ121" s="989"/>
      <c r="DK121" s="989"/>
      <c r="DL121" s="989">
        <v>61687</v>
      </c>
      <c r="DM121" s="989"/>
      <c r="DN121" s="989"/>
      <c r="DO121" s="989"/>
      <c r="DP121" s="989"/>
      <c r="DQ121" s="989">
        <v>116691</v>
      </c>
      <c r="DR121" s="989"/>
      <c r="DS121" s="989"/>
      <c r="DT121" s="989"/>
      <c r="DU121" s="989"/>
      <c r="DV121" s="990">
        <v>8.9</v>
      </c>
      <c r="DW121" s="990"/>
      <c r="DX121" s="990"/>
      <c r="DY121" s="990"/>
      <c r="DZ121" s="991"/>
    </row>
    <row r="122" spans="1:130" s="226" customFormat="1" ht="26.25" customHeight="1" x14ac:dyDescent="0.15">
      <c r="A122" s="1128"/>
      <c r="B122" s="1015"/>
      <c r="C122" s="985" t="s">
        <v>444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129</v>
      </c>
      <c r="AB122" s="1028"/>
      <c r="AC122" s="1028"/>
      <c r="AD122" s="1028"/>
      <c r="AE122" s="1029"/>
      <c r="AF122" s="1030" t="s">
        <v>434</v>
      </c>
      <c r="AG122" s="1028"/>
      <c r="AH122" s="1028"/>
      <c r="AI122" s="1028"/>
      <c r="AJ122" s="1029"/>
      <c r="AK122" s="1030" t="s">
        <v>129</v>
      </c>
      <c r="AL122" s="1028"/>
      <c r="AM122" s="1028"/>
      <c r="AN122" s="1028"/>
      <c r="AO122" s="1029"/>
      <c r="AP122" s="1031" t="s">
        <v>129</v>
      </c>
      <c r="AQ122" s="1032"/>
      <c r="AR122" s="1032"/>
      <c r="AS122" s="1032"/>
      <c r="AT122" s="1033"/>
      <c r="AU122" s="1061"/>
      <c r="AV122" s="1062"/>
      <c r="AW122" s="1062"/>
      <c r="AX122" s="1062"/>
      <c r="AY122" s="1063"/>
      <c r="AZ122" s="1043" t="s">
        <v>465</v>
      </c>
      <c r="BA122" s="1034"/>
      <c r="BB122" s="1034"/>
      <c r="BC122" s="1034"/>
      <c r="BD122" s="1034"/>
      <c r="BE122" s="1034"/>
      <c r="BF122" s="1034"/>
      <c r="BG122" s="1034"/>
      <c r="BH122" s="1034"/>
      <c r="BI122" s="1034"/>
      <c r="BJ122" s="1034"/>
      <c r="BK122" s="1034"/>
      <c r="BL122" s="1034"/>
      <c r="BM122" s="1034"/>
      <c r="BN122" s="1034"/>
      <c r="BO122" s="1034"/>
      <c r="BP122" s="1035"/>
      <c r="BQ122" s="1066">
        <v>2135893</v>
      </c>
      <c r="BR122" s="1067"/>
      <c r="BS122" s="1067"/>
      <c r="BT122" s="1067"/>
      <c r="BU122" s="1067"/>
      <c r="BV122" s="1067">
        <v>2063359</v>
      </c>
      <c r="BW122" s="1067"/>
      <c r="BX122" s="1067"/>
      <c r="BY122" s="1067"/>
      <c r="BZ122" s="1067"/>
      <c r="CA122" s="1067">
        <v>2171270</v>
      </c>
      <c r="CB122" s="1067"/>
      <c r="CC122" s="1067"/>
      <c r="CD122" s="1067"/>
      <c r="CE122" s="1067"/>
      <c r="CF122" s="1087">
        <v>165.8</v>
      </c>
      <c r="CG122" s="1088"/>
      <c r="CH122" s="1088"/>
      <c r="CI122" s="1088"/>
      <c r="CJ122" s="1088"/>
      <c r="CK122" s="1079"/>
      <c r="CL122" s="1080"/>
      <c r="CM122" s="1080"/>
      <c r="CN122" s="1080"/>
      <c r="CO122" s="1081"/>
      <c r="CP122" s="1089" t="s">
        <v>399</v>
      </c>
      <c r="CQ122" s="1090"/>
      <c r="CR122" s="1090"/>
      <c r="CS122" s="1090"/>
      <c r="CT122" s="1090"/>
      <c r="CU122" s="1090"/>
      <c r="CV122" s="1090"/>
      <c r="CW122" s="1090"/>
      <c r="CX122" s="1090"/>
      <c r="CY122" s="1090"/>
      <c r="CZ122" s="1090"/>
      <c r="DA122" s="1090"/>
      <c r="DB122" s="1090"/>
      <c r="DC122" s="1090"/>
      <c r="DD122" s="1090"/>
      <c r="DE122" s="1090"/>
      <c r="DF122" s="1091"/>
      <c r="DG122" s="988" t="s">
        <v>129</v>
      </c>
      <c r="DH122" s="989"/>
      <c r="DI122" s="989"/>
      <c r="DJ122" s="989"/>
      <c r="DK122" s="989"/>
      <c r="DL122" s="989" t="s">
        <v>434</v>
      </c>
      <c r="DM122" s="989"/>
      <c r="DN122" s="989"/>
      <c r="DO122" s="989"/>
      <c r="DP122" s="989"/>
      <c r="DQ122" s="989" t="s">
        <v>434</v>
      </c>
      <c r="DR122" s="989"/>
      <c r="DS122" s="989"/>
      <c r="DT122" s="989"/>
      <c r="DU122" s="989"/>
      <c r="DV122" s="990" t="s">
        <v>129</v>
      </c>
      <c r="DW122" s="990"/>
      <c r="DX122" s="990"/>
      <c r="DY122" s="990"/>
      <c r="DZ122" s="991"/>
    </row>
    <row r="123" spans="1:130" s="226" customFormat="1" ht="26.25" customHeight="1" x14ac:dyDescent="0.15">
      <c r="A123" s="1128"/>
      <c r="B123" s="1015"/>
      <c r="C123" s="985" t="s">
        <v>450</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129</v>
      </c>
      <c r="AB123" s="1028"/>
      <c r="AC123" s="1028"/>
      <c r="AD123" s="1028"/>
      <c r="AE123" s="1029"/>
      <c r="AF123" s="1030" t="s">
        <v>129</v>
      </c>
      <c r="AG123" s="1028"/>
      <c r="AH123" s="1028"/>
      <c r="AI123" s="1028"/>
      <c r="AJ123" s="1029"/>
      <c r="AK123" s="1030" t="s">
        <v>129</v>
      </c>
      <c r="AL123" s="1028"/>
      <c r="AM123" s="1028"/>
      <c r="AN123" s="1028"/>
      <c r="AO123" s="1029"/>
      <c r="AP123" s="1031" t="s">
        <v>434</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466</v>
      </c>
      <c r="BP123" s="1075"/>
      <c r="BQ123" s="1134">
        <v>5484710</v>
      </c>
      <c r="BR123" s="1135"/>
      <c r="BS123" s="1135"/>
      <c r="BT123" s="1135"/>
      <c r="BU123" s="1135"/>
      <c r="BV123" s="1135">
        <v>5129113</v>
      </c>
      <c r="BW123" s="1135"/>
      <c r="BX123" s="1135"/>
      <c r="BY123" s="1135"/>
      <c r="BZ123" s="1135"/>
      <c r="CA123" s="1135">
        <v>5028728</v>
      </c>
      <c r="CB123" s="1135"/>
      <c r="CC123" s="1135"/>
      <c r="CD123" s="1135"/>
      <c r="CE123" s="1135"/>
      <c r="CF123" s="1068"/>
      <c r="CG123" s="1069"/>
      <c r="CH123" s="1069"/>
      <c r="CI123" s="1069"/>
      <c r="CJ123" s="1070"/>
      <c r="CK123" s="1079"/>
      <c r="CL123" s="1080"/>
      <c r="CM123" s="1080"/>
      <c r="CN123" s="1080"/>
      <c r="CO123" s="1081"/>
      <c r="CP123" s="1089" t="s">
        <v>467</v>
      </c>
      <c r="CQ123" s="1090"/>
      <c r="CR123" s="1090"/>
      <c r="CS123" s="1090"/>
      <c r="CT123" s="1090"/>
      <c r="CU123" s="1090"/>
      <c r="CV123" s="1090"/>
      <c r="CW123" s="1090"/>
      <c r="CX123" s="1090"/>
      <c r="CY123" s="1090"/>
      <c r="CZ123" s="1090"/>
      <c r="DA123" s="1090"/>
      <c r="DB123" s="1090"/>
      <c r="DC123" s="1090"/>
      <c r="DD123" s="1090"/>
      <c r="DE123" s="1090"/>
      <c r="DF123" s="1091"/>
      <c r="DG123" s="1027" t="s">
        <v>129</v>
      </c>
      <c r="DH123" s="1028"/>
      <c r="DI123" s="1028"/>
      <c r="DJ123" s="1028"/>
      <c r="DK123" s="1029"/>
      <c r="DL123" s="1030" t="s">
        <v>129</v>
      </c>
      <c r="DM123" s="1028"/>
      <c r="DN123" s="1028"/>
      <c r="DO123" s="1028"/>
      <c r="DP123" s="1029"/>
      <c r="DQ123" s="1030" t="s">
        <v>129</v>
      </c>
      <c r="DR123" s="1028"/>
      <c r="DS123" s="1028"/>
      <c r="DT123" s="1028"/>
      <c r="DU123" s="1029"/>
      <c r="DV123" s="1031" t="s">
        <v>434</v>
      </c>
      <c r="DW123" s="1032"/>
      <c r="DX123" s="1032"/>
      <c r="DY123" s="1032"/>
      <c r="DZ123" s="1033"/>
    </row>
    <row r="124" spans="1:130" s="226" customFormat="1" ht="26.25" customHeight="1" thickBot="1" x14ac:dyDescent="0.2">
      <c r="A124" s="1128"/>
      <c r="B124" s="1015"/>
      <c r="C124" s="985" t="s">
        <v>453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129</v>
      </c>
      <c r="AB124" s="1028"/>
      <c r="AC124" s="1028"/>
      <c r="AD124" s="1028"/>
      <c r="AE124" s="1029"/>
      <c r="AF124" s="1030" t="s">
        <v>129</v>
      </c>
      <c r="AG124" s="1028"/>
      <c r="AH124" s="1028"/>
      <c r="AI124" s="1028"/>
      <c r="AJ124" s="1029"/>
      <c r="AK124" s="1030" t="s">
        <v>129</v>
      </c>
      <c r="AL124" s="1028"/>
      <c r="AM124" s="1028"/>
      <c r="AN124" s="1028"/>
      <c r="AO124" s="1029"/>
      <c r="AP124" s="1031" t="s">
        <v>129</v>
      </c>
      <c r="AQ124" s="1032"/>
      <c r="AR124" s="1032"/>
      <c r="AS124" s="1032"/>
      <c r="AT124" s="1033"/>
      <c r="AU124" s="1130" t="s">
        <v>468</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129</v>
      </c>
      <c r="BR124" s="1097"/>
      <c r="BS124" s="1097"/>
      <c r="BT124" s="1097"/>
      <c r="BU124" s="1097"/>
      <c r="BV124" s="1097" t="s">
        <v>434</v>
      </c>
      <c r="BW124" s="1097"/>
      <c r="BX124" s="1097"/>
      <c r="BY124" s="1097"/>
      <c r="BZ124" s="1097"/>
      <c r="CA124" s="1097" t="s">
        <v>129</v>
      </c>
      <c r="CB124" s="1097"/>
      <c r="CC124" s="1097"/>
      <c r="CD124" s="1097"/>
      <c r="CE124" s="1097"/>
      <c r="CF124" s="1098"/>
      <c r="CG124" s="1099"/>
      <c r="CH124" s="1099"/>
      <c r="CI124" s="1099"/>
      <c r="CJ124" s="1100"/>
      <c r="CK124" s="1082"/>
      <c r="CL124" s="1082"/>
      <c r="CM124" s="1082"/>
      <c r="CN124" s="1082"/>
      <c r="CO124" s="1083"/>
      <c r="CP124" s="1089" t="s">
        <v>469</v>
      </c>
      <c r="CQ124" s="1090"/>
      <c r="CR124" s="1090"/>
      <c r="CS124" s="1090"/>
      <c r="CT124" s="1090"/>
      <c r="CU124" s="1090"/>
      <c r="CV124" s="1090"/>
      <c r="CW124" s="1090"/>
      <c r="CX124" s="1090"/>
      <c r="CY124" s="1090"/>
      <c r="CZ124" s="1090"/>
      <c r="DA124" s="1090"/>
      <c r="DB124" s="1090"/>
      <c r="DC124" s="1090"/>
      <c r="DD124" s="1090"/>
      <c r="DE124" s="1090"/>
      <c r="DF124" s="1091"/>
      <c r="DG124" s="1074" t="s">
        <v>129</v>
      </c>
      <c r="DH124" s="1053"/>
      <c r="DI124" s="1053"/>
      <c r="DJ124" s="1053"/>
      <c r="DK124" s="1054"/>
      <c r="DL124" s="1052" t="s">
        <v>129</v>
      </c>
      <c r="DM124" s="1053"/>
      <c r="DN124" s="1053"/>
      <c r="DO124" s="1053"/>
      <c r="DP124" s="1054"/>
      <c r="DQ124" s="1052" t="s">
        <v>434</v>
      </c>
      <c r="DR124" s="1053"/>
      <c r="DS124" s="1053"/>
      <c r="DT124" s="1053"/>
      <c r="DU124" s="1054"/>
      <c r="DV124" s="1055" t="s">
        <v>129</v>
      </c>
      <c r="DW124" s="1056"/>
      <c r="DX124" s="1056"/>
      <c r="DY124" s="1056"/>
      <c r="DZ124" s="1057"/>
    </row>
    <row r="125" spans="1:130" s="226" customFormat="1" ht="26.25" customHeight="1" x14ac:dyDescent="0.15">
      <c r="A125" s="1128"/>
      <c r="B125" s="1015"/>
      <c r="C125" s="985" t="s">
        <v>455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129</v>
      </c>
      <c r="AB125" s="1028"/>
      <c r="AC125" s="1028"/>
      <c r="AD125" s="1028"/>
      <c r="AE125" s="1029"/>
      <c r="AF125" s="1030" t="s">
        <v>129</v>
      </c>
      <c r="AG125" s="1028"/>
      <c r="AH125" s="1028"/>
      <c r="AI125" s="1028"/>
      <c r="AJ125" s="1029"/>
      <c r="AK125" s="1030" t="s">
        <v>434</v>
      </c>
      <c r="AL125" s="1028"/>
      <c r="AM125" s="1028"/>
      <c r="AN125" s="1028"/>
      <c r="AO125" s="1029"/>
      <c r="AP125" s="1031" t="s">
        <v>129</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470</v>
      </c>
      <c r="CL125" s="1077"/>
      <c r="CM125" s="1077"/>
      <c r="CN125" s="1077"/>
      <c r="CO125" s="1078"/>
      <c r="CP125" s="1009" t="s">
        <v>471</v>
      </c>
      <c r="CQ125" s="958"/>
      <c r="CR125" s="958"/>
      <c r="CS125" s="958"/>
      <c r="CT125" s="958"/>
      <c r="CU125" s="958"/>
      <c r="CV125" s="958"/>
      <c r="CW125" s="958"/>
      <c r="CX125" s="958"/>
      <c r="CY125" s="958"/>
      <c r="CZ125" s="958"/>
      <c r="DA125" s="958"/>
      <c r="DB125" s="958"/>
      <c r="DC125" s="958"/>
      <c r="DD125" s="958"/>
      <c r="DE125" s="958"/>
      <c r="DF125" s="959"/>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26" customFormat="1" ht="26.25" customHeight="1" thickBot="1" x14ac:dyDescent="0.2">
      <c r="A126" s="1128"/>
      <c r="B126" s="1015"/>
      <c r="C126" s="985" t="s">
        <v>457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129</v>
      </c>
      <c r="AB126" s="1028"/>
      <c r="AC126" s="1028"/>
      <c r="AD126" s="1028"/>
      <c r="AE126" s="1029"/>
      <c r="AF126" s="1030" t="s">
        <v>129</v>
      </c>
      <c r="AG126" s="1028"/>
      <c r="AH126" s="1028"/>
      <c r="AI126" s="1028"/>
      <c r="AJ126" s="1029"/>
      <c r="AK126" s="1030" t="s">
        <v>129</v>
      </c>
      <c r="AL126" s="1028"/>
      <c r="AM126" s="1028"/>
      <c r="AN126" s="1028"/>
      <c r="AO126" s="1029"/>
      <c r="AP126" s="1031" t="s">
        <v>434</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472</v>
      </c>
      <c r="CQ126" s="1019"/>
      <c r="CR126" s="1019"/>
      <c r="CS126" s="1019"/>
      <c r="CT126" s="1019"/>
      <c r="CU126" s="1019"/>
      <c r="CV126" s="1019"/>
      <c r="CW126" s="1019"/>
      <c r="CX126" s="1019"/>
      <c r="CY126" s="1019"/>
      <c r="CZ126" s="1019"/>
      <c r="DA126" s="1019"/>
      <c r="DB126" s="1019"/>
      <c r="DC126" s="1019"/>
      <c r="DD126" s="1019"/>
      <c r="DE126" s="1019"/>
      <c r="DF126" s="1020"/>
      <c r="DG126" s="988" t="s">
        <v>434</v>
      </c>
      <c r="DH126" s="989"/>
      <c r="DI126" s="989"/>
      <c r="DJ126" s="989"/>
      <c r="DK126" s="989"/>
      <c r="DL126" s="989" t="s">
        <v>129</v>
      </c>
      <c r="DM126" s="989"/>
      <c r="DN126" s="989"/>
      <c r="DO126" s="989"/>
      <c r="DP126" s="989"/>
      <c r="DQ126" s="989" t="s">
        <v>129</v>
      </c>
      <c r="DR126" s="989"/>
      <c r="DS126" s="989"/>
      <c r="DT126" s="989"/>
      <c r="DU126" s="989"/>
      <c r="DV126" s="990" t="s">
        <v>434</v>
      </c>
      <c r="DW126" s="990"/>
      <c r="DX126" s="990"/>
      <c r="DY126" s="990"/>
      <c r="DZ126" s="991"/>
    </row>
    <row r="127" spans="1:130" s="226" customFormat="1" ht="26.25" customHeight="1" x14ac:dyDescent="0.15">
      <c r="A127" s="1129"/>
      <c r="B127" s="1017"/>
      <c r="C127" s="1071" t="s">
        <v>473</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139</v>
      </c>
      <c r="AB127" s="1028"/>
      <c r="AC127" s="1028"/>
      <c r="AD127" s="1028"/>
      <c r="AE127" s="1029"/>
      <c r="AF127" s="1030">
        <v>106</v>
      </c>
      <c r="AG127" s="1028"/>
      <c r="AH127" s="1028"/>
      <c r="AI127" s="1028"/>
      <c r="AJ127" s="1029"/>
      <c r="AK127" s="1030">
        <v>71</v>
      </c>
      <c r="AL127" s="1028"/>
      <c r="AM127" s="1028"/>
      <c r="AN127" s="1028"/>
      <c r="AO127" s="1029"/>
      <c r="AP127" s="1031">
        <v>0</v>
      </c>
      <c r="AQ127" s="1032"/>
      <c r="AR127" s="1032"/>
      <c r="AS127" s="1032"/>
      <c r="AT127" s="1033"/>
      <c r="AU127" s="262"/>
      <c r="AV127" s="262"/>
      <c r="AW127" s="262"/>
      <c r="AX127" s="1101" t="s">
        <v>474</v>
      </c>
      <c r="AY127" s="1102"/>
      <c r="AZ127" s="1102"/>
      <c r="BA127" s="1102"/>
      <c r="BB127" s="1102"/>
      <c r="BC127" s="1102"/>
      <c r="BD127" s="1102"/>
      <c r="BE127" s="1103"/>
      <c r="BF127" s="1104" t="s">
        <v>475</v>
      </c>
      <c r="BG127" s="1102"/>
      <c r="BH127" s="1102"/>
      <c r="BI127" s="1102"/>
      <c r="BJ127" s="1102"/>
      <c r="BK127" s="1102"/>
      <c r="BL127" s="1103"/>
      <c r="BM127" s="1104" t="s">
        <v>476</v>
      </c>
      <c r="BN127" s="1102"/>
      <c r="BO127" s="1102"/>
      <c r="BP127" s="1102"/>
      <c r="BQ127" s="1102"/>
      <c r="BR127" s="1102"/>
      <c r="BS127" s="1103"/>
      <c r="BT127" s="1104" t="s">
        <v>477</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478</v>
      </c>
      <c r="CQ127" s="1019"/>
      <c r="CR127" s="1019"/>
      <c r="CS127" s="1019"/>
      <c r="CT127" s="1019"/>
      <c r="CU127" s="1019"/>
      <c r="CV127" s="1019"/>
      <c r="CW127" s="1019"/>
      <c r="CX127" s="1019"/>
      <c r="CY127" s="1019"/>
      <c r="CZ127" s="1019"/>
      <c r="DA127" s="1019"/>
      <c r="DB127" s="1019"/>
      <c r="DC127" s="1019"/>
      <c r="DD127" s="1019"/>
      <c r="DE127" s="1019"/>
      <c r="DF127" s="1020"/>
      <c r="DG127" s="988" t="s">
        <v>129</v>
      </c>
      <c r="DH127" s="989"/>
      <c r="DI127" s="989"/>
      <c r="DJ127" s="989"/>
      <c r="DK127" s="989"/>
      <c r="DL127" s="989" t="s">
        <v>129</v>
      </c>
      <c r="DM127" s="989"/>
      <c r="DN127" s="989"/>
      <c r="DO127" s="989"/>
      <c r="DP127" s="989"/>
      <c r="DQ127" s="989" t="s">
        <v>129</v>
      </c>
      <c r="DR127" s="989"/>
      <c r="DS127" s="989"/>
      <c r="DT127" s="989"/>
      <c r="DU127" s="989"/>
      <c r="DV127" s="990" t="s">
        <v>129</v>
      </c>
      <c r="DW127" s="990"/>
      <c r="DX127" s="990"/>
      <c r="DY127" s="990"/>
      <c r="DZ127" s="991"/>
    </row>
    <row r="128" spans="1:130" s="226" customFormat="1" ht="26.25" customHeight="1" thickBot="1" x14ac:dyDescent="0.2">
      <c r="A128" s="1112" t="s">
        <v>479</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480</v>
      </c>
      <c r="X128" s="1114"/>
      <c r="Y128" s="1114"/>
      <c r="Z128" s="1115"/>
      <c r="AA128" s="1116">
        <v>11784</v>
      </c>
      <c r="AB128" s="1117"/>
      <c r="AC128" s="1117"/>
      <c r="AD128" s="1117"/>
      <c r="AE128" s="1118"/>
      <c r="AF128" s="1119">
        <v>10043</v>
      </c>
      <c r="AG128" s="1117"/>
      <c r="AH128" s="1117"/>
      <c r="AI128" s="1117"/>
      <c r="AJ128" s="1118"/>
      <c r="AK128" s="1119">
        <v>7817</v>
      </c>
      <c r="AL128" s="1117"/>
      <c r="AM128" s="1117"/>
      <c r="AN128" s="1117"/>
      <c r="AO128" s="1118"/>
      <c r="AP128" s="1120"/>
      <c r="AQ128" s="1121"/>
      <c r="AR128" s="1121"/>
      <c r="AS128" s="1121"/>
      <c r="AT128" s="1122"/>
      <c r="AU128" s="262"/>
      <c r="AV128" s="262"/>
      <c r="AW128" s="262"/>
      <c r="AX128" s="957" t="s">
        <v>481</v>
      </c>
      <c r="AY128" s="958"/>
      <c r="AZ128" s="958"/>
      <c r="BA128" s="958"/>
      <c r="BB128" s="958"/>
      <c r="BC128" s="958"/>
      <c r="BD128" s="958"/>
      <c r="BE128" s="959"/>
      <c r="BF128" s="1123" t="s">
        <v>129</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482</v>
      </c>
      <c r="CQ128" s="1106"/>
      <c r="CR128" s="1106"/>
      <c r="CS128" s="1106"/>
      <c r="CT128" s="1106"/>
      <c r="CU128" s="1106"/>
      <c r="CV128" s="1106"/>
      <c r="CW128" s="1106"/>
      <c r="CX128" s="1106"/>
      <c r="CY128" s="1106"/>
      <c r="CZ128" s="1106"/>
      <c r="DA128" s="1106"/>
      <c r="DB128" s="1106"/>
      <c r="DC128" s="1106"/>
      <c r="DD128" s="1106"/>
      <c r="DE128" s="1106"/>
      <c r="DF128" s="1107"/>
      <c r="DG128" s="1108" t="s">
        <v>434</v>
      </c>
      <c r="DH128" s="1109"/>
      <c r="DI128" s="1109"/>
      <c r="DJ128" s="1109"/>
      <c r="DK128" s="1109"/>
      <c r="DL128" s="1109" t="s">
        <v>129</v>
      </c>
      <c r="DM128" s="1109"/>
      <c r="DN128" s="1109"/>
      <c r="DO128" s="1109"/>
      <c r="DP128" s="1109"/>
      <c r="DQ128" s="1109" t="s">
        <v>129</v>
      </c>
      <c r="DR128" s="1109"/>
      <c r="DS128" s="1109"/>
      <c r="DT128" s="1109"/>
      <c r="DU128" s="1109"/>
      <c r="DV128" s="1110" t="s">
        <v>129</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483</v>
      </c>
      <c r="X129" s="1143"/>
      <c r="Y129" s="1143"/>
      <c r="Z129" s="1144"/>
      <c r="AA129" s="1027">
        <v>1688431</v>
      </c>
      <c r="AB129" s="1028"/>
      <c r="AC129" s="1028"/>
      <c r="AD129" s="1028"/>
      <c r="AE129" s="1029"/>
      <c r="AF129" s="1030">
        <v>1628228</v>
      </c>
      <c r="AG129" s="1028"/>
      <c r="AH129" s="1028"/>
      <c r="AI129" s="1028"/>
      <c r="AJ129" s="1029"/>
      <c r="AK129" s="1030">
        <v>1543778</v>
      </c>
      <c r="AL129" s="1028"/>
      <c r="AM129" s="1028"/>
      <c r="AN129" s="1028"/>
      <c r="AO129" s="1029"/>
      <c r="AP129" s="1145"/>
      <c r="AQ129" s="1146"/>
      <c r="AR129" s="1146"/>
      <c r="AS129" s="1146"/>
      <c r="AT129" s="1147"/>
      <c r="AU129" s="264"/>
      <c r="AV129" s="264"/>
      <c r="AW129" s="264"/>
      <c r="AX129" s="1136" t="s">
        <v>484</v>
      </c>
      <c r="AY129" s="1019"/>
      <c r="AZ129" s="1019"/>
      <c r="BA129" s="1019"/>
      <c r="BB129" s="1019"/>
      <c r="BC129" s="1019"/>
      <c r="BD129" s="1019"/>
      <c r="BE129" s="1020"/>
      <c r="BF129" s="1137" t="s">
        <v>129</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485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486</v>
      </c>
      <c r="X130" s="1143"/>
      <c r="Y130" s="1143"/>
      <c r="Z130" s="1144"/>
      <c r="AA130" s="1027">
        <v>232356</v>
      </c>
      <c r="AB130" s="1028"/>
      <c r="AC130" s="1028"/>
      <c r="AD130" s="1028"/>
      <c r="AE130" s="1029"/>
      <c r="AF130" s="1030">
        <v>234744</v>
      </c>
      <c r="AG130" s="1028"/>
      <c r="AH130" s="1028"/>
      <c r="AI130" s="1028"/>
      <c r="AJ130" s="1029"/>
      <c r="AK130" s="1030">
        <v>233887</v>
      </c>
      <c r="AL130" s="1028"/>
      <c r="AM130" s="1028"/>
      <c r="AN130" s="1028"/>
      <c r="AO130" s="1029"/>
      <c r="AP130" s="1145"/>
      <c r="AQ130" s="1146"/>
      <c r="AR130" s="1146"/>
      <c r="AS130" s="1146"/>
      <c r="AT130" s="1147"/>
      <c r="AU130" s="264"/>
      <c r="AV130" s="264"/>
      <c r="AW130" s="264"/>
      <c r="AX130" s="1136" t="s">
        <v>487</v>
      </c>
      <c r="AY130" s="1019"/>
      <c r="AZ130" s="1019"/>
      <c r="BA130" s="1019"/>
      <c r="BB130" s="1019"/>
      <c r="BC130" s="1019"/>
      <c r="BD130" s="1019"/>
      <c r="BE130" s="1020"/>
      <c r="BF130" s="1173">
        <v>4.4000000000000004</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488</v>
      </c>
      <c r="X131" s="1181"/>
      <c r="Y131" s="1181"/>
      <c r="Z131" s="1182"/>
      <c r="AA131" s="1074">
        <v>1456075</v>
      </c>
      <c r="AB131" s="1053"/>
      <c r="AC131" s="1053"/>
      <c r="AD131" s="1053"/>
      <c r="AE131" s="1054"/>
      <c r="AF131" s="1052">
        <v>1393484</v>
      </c>
      <c r="AG131" s="1053"/>
      <c r="AH131" s="1053"/>
      <c r="AI131" s="1053"/>
      <c r="AJ131" s="1054"/>
      <c r="AK131" s="1052">
        <v>1309891</v>
      </c>
      <c r="AL131" s="1053"/>
      <c r="AM131" s="1053"/>
      <c r="AN131" s="1053"/>
      <c r="AO131" s="1054"/>
      <c r="AP131" s="1183"/>
      <c r="AQ131" s="1184"/>
      <c r="AR131" s="1184"/>
      <c r="AS131" s="1184"/>
      <c r="AT131" s="1185"/>
      <c r="AU131" s="264"/>
      <c r="AV131" s="264"/>
      <c r="AW131" s="264"/>
      <c r="AX131" s="1155" t="s">
        <v>489</v>
      </c>
      <c r="AY131" s="1106"/>
      <c r="AZ131" s="1106"/>
      <c r="BA131" s="1106"/>
      <c r="BB131" s="1106"/>
      <c r="BC131" s="1106"/>
      <c r="BD131" s="1106"/>
      <c r="BE131" s="1107"/>
      <c r="BF131" s="1156" t="s">
        <v>129</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490</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491</v>
      </c>
      <c r="W132" s="1166"/>
      <c r="X132" s="1166"/>
      <c r="Y132" s="1166"/>
      <c r="Z132" s="1167"/>
      <c r="AA132" s="1168">
        <v>4.2087117770000004</v>
      </c>
      <c r="AB132" s="1169"/>
      <c r="AC132" s="1169"/>
      <c r="AD132" s="1169"/>
      <c r="AE132" s="1170"/>
      <c r="AF132" s="1171">
        <v>4.2781259059999996</v>
      </c>
      <c r="AG132" s="1169"/>
      <c r="AH132" s="1169"/>
      <c r="AI132" s="1169"/>
      <c r="AJ132" s="1170"/>
      <c r="AK132" s="1171">
        <v>4.9696501460000002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492</v>
      </c>
      <c r="W133" s="1149"/>
      <c r="X133" s="1149"/>
      <c r="Y133" s="1149"/>
      <c r="Z133" s="1150"/>
      <c r="AA133" s="1151">
        <v>4.4000000000000004</v>
      </c>
      <c r="AB133" s="1152"/>
      <c r="AC133" s="1152"/>
      <c r="AD133" s="1152"/>
      <c r="AE133" s="1153"/>
      <c r="AF133" s="1151">
        <v>4.2</v>
      </c>
      <c r="AG133" s="1152"/>
      <c r="AH133" s="1152"/>
      <c r="AI133" s="1152"/>
      <c r="AJ133" s="1153"/>
      <c r="AK133" s="1151">
        <v>4.4000000000000004</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eIpeaTOjCbFxTl7BIWRv0f2ErgSCzlAo2MgNatzsVgiMVz+NKsC7StcNmV0jfUDfnrJWZJNfShHYPpZjJcotw==" saltValue="n/z3VBFL0F4svEg+o6YW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GN0kPJ96XlWbYNCSciJJ8rYe0Xt4vg52wRW9MVpQ9PD99KZ2Dc1+QWRjsS7BFEB17MX+IXpv/G4LZUmQRWXVg==" saltValue="7D4X2zGLVTj40XULLYnm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hKm8IbOxNgRH2ZIfZhsFhGumY0rbe+cTasIZYarY2JNW8h1dY0U8eJDzDHfCKN43QfaasB07Gs7FYpG9pk3Ug==" saltValue="u/j9fBnrLkBI5RQllDXs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501</v>
      </c>
      <c r="AL9" s="1192"/>
      <c r="AM9" s="1192"/>
      <c r="AN9" s="1193"/>
      <c r="AO9" s="292">
        <v>472313</v>
      </c>
      <c r="AP9" s="292">
        <v>330983</v>
      </c>
      <c r="AQ9" s="293">
        <v>189734</v>
      </c>
      <c r="AR9" s="294">
        <v>74.400000000000006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502</v>
      </c>
      <c r="AL10" s="1192"/>
      <c r="AM10" s="1192"/>
      <c r="AN10" s="1193"/>
      <c r="AO10" s="295">
        <v>21381</v>
      </c>
      <c r="AP10" s="295">
        <v>14983</v>
      </c>
      <c r="AQ10" s="296">
        <v>22180</v>
      </c>
      <c r="AR10" s="297">
        <v>-32.4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503</v>
      </c>
      <c r="AL11" s="1192"/>
      <c r="AM11" s="1192"/>
      <c r="AN11" s="1193"/>
      <c r="AO11" s="295">
        <v>34197</v>
      </c>
      <c r="AP11" s="295">
        <v>23964</v>
      </c>
      <c r="AQ11" s="296">
        <v>28692</v>
      </c>
      <c r="AR11" s="297">
        <v>-16.5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504</v>
      </c>
      <c r="AL12" s="1192"/>
      <c r="AM12" s="1192"/>
      <c r="AN12" s="1193"/>
      <c r="AO12" s="295">
        <v>37949</v>
      </c>
      <c r="AP12" s="295">
        <v>26594</v>
      </c>
      <c r="AQ12" s="296">
        <v>4806</v>
      </c>
      <c r="AR12" s="297">
        <v>453.3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505</v>
      </c>
      <c r="AL13" s="1192"/>
      <c r="AM13" s="1192"/>
      <c r="AN13" s="1193"/>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507</v>
      </c>
      <c r="AL14" s="1192"/>
      <c r="AM14" s="1192"/>
      <c r="AN14" s="1193"/>
      <c r="AO14" s="295">
        <v>14828</v>
      </c>
      <c r="AP14" s="295">
        <v>10391</v>
      </c>
      <c r="AQ14" s="296">
        <v>8976</v>
      </c>
      <c r="AR14" s="297">
        <v>15.8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508</v>
      </c>
      <c r="AL15" s="1192"/>
      <c r="AM15" s="1192"/>
      <c r="AN15" s="1193"/>
      <c r="AO15" s="295">
        <v>26638</v>
      </c>
      <c r="AP15" s="295">
        <v>18667</v>
      </c>
      <c r="AQ15" s="296">
        <v>4161</v>
      </c>
      <c r="AR15" s="297">
        <v>348.6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509</v>
      </c>
      <c r="AL16" s="1195"/>
      <c r="AM16" s="1195"/>
      <c r="AN16" s="1196"/>
      <c r="AO16" s="295">
        <v>-48350</v>
      </c>
      <c r="AP16" s="295">
        <v>-33882</v>
      </c>
      <c r="AQ16" s="296">
        <v>-17989</v>
      </c>
      <c r="AR16" s="297">
        <v>88.3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558956</v>
      </c>
      <c r="AP17" s="295">
        <v>391700</v>
      </c>
      <c r="AQ17" s="296">
        <v>240560</v>
      </c>
      <c r="AR17" s="297">
        <v>62.8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514</v>
      </c>
      <c r="AL21" s="1187"/>
      <c r="AM21" s="1187"/>
      <c r="AN21" s="1188"/>
      <c r="AO21" s="307">
        <v>35.04</v>
      </c>
      <c r="AP21" s="308">
        <v>21.65</v>
      </c>
      <c r="AQ21" s="309">
        <v>13.39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515</v>
      </c>
      <c r="AL22" s="1187"/>
      <c r="AM22" s="1187"/>
      <c r="AN22" s="1188"/>
      <c r="AO22" s="312">
        <v>96</v>
      </c>
      <c r="AP22" s="313">
        <v>95.4</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520</v>
      </c>
      <c r="AL32" s="1203"/>
      <c r="AM32" s="1203"/>
      <c r="AN32" s="1204"/>
      <c r="AO32" s="322">
        <v>198826</v>
      </c>
      <c r="AP32" s="322">
        <v>139331</v>
      </c>
      <c r="AQ32" s="323">
        <v>139228</v>
      </c>
      <c r="AR32" s="324">
        <v>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521</v>
      </c>
      <c r="AL33" s="1203"/>
      <c r="AM33" s="1203"/>
      <c r="AN33" s="1204"/>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522</v>
      </c>
      <c r="AL34" s="1203"/>
      <c r="AM34" s="1203"/>
      <c r="AN34" s="1204"/>
      <c r="AO34" s="322" t="s">
        <v>506</v>
      </c>
      <c r="AP34" s="322" t="s">
        <v>506</v>
      </c>
      <c r="AQ34" s="323">
        <v>5</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523</v>
      </c>
      <c r="AL35" s="1203"/>
      <c r="AM35" s="1203"/>
      <c r="AN35" s="1204"/>
      <c r="AO35" s="322">
        <v>74418</v>
      </c>
      <c r="AP35" s="322">
        <v>52150</v>
      </c>
      <c r="AQ35" s="323">
        <v>32095</v>
      </c>
      <c r="AR35" s="324">
        <v>62.5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524</v>
      </c>
      <c r="AL36" s="1203"/>
      <c r="AM36" s="1203"/>
      <c r="AN36" s="1204"/>
      <c r="AO36" s="322">
        <v>33486</v>
      </c>
      <c r="AP36" s="322">
        <v>23466</v>
      </c>
      <c r="AQ36" s="323">
        <v>5254</v>
      </c>
      <c r="AR36" s="324">
        <v>346.6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525</v>
      </c>
      <c r="AL37" s="1203"/>
      <c r="AM37" s="1203"/>
      <c r="AN37" s="1204"/>
      <c r="AO37" s="322">
        <v>71</v>
      </c>
      <c r="AP37" s="322">
        <v>50</v>
      </c>
      <c r="AQ37" s="323">
        <v>1384</v>
      </c>
      <c r="AR37" s="324">
        <v>-96.4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526</v>
      </c>
      <c r="AL38" s="1206"/>
      <c r="AM38" s="1206"/>
      <c r="AN38" s="1207"/>
      <c r="AO38" s="325" t="s">
        <v>506</v>
      </c>
      <c r="AP38" s="325" t="s">
        <v>506</v>
      </c>
      <c r="AQ38" s="326">
        <v>32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527</v>
      </c>
      <c r="AL39" s="1206"/>
      <c r="AM39" s="1206"/>
      <c r="AN39" s="1207"/>
      <c r="AO39" s="322">
        <v>-7817</v>
      </c>
      <c r="AP39" s="322">
        <v>-5478</v>
      </c>
      <c r="AQ39" s="323">
        <v>-8131</v>
      </c>
      <c r="AR39" s="324">
        <v>-32.6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528</v>
      </c>
      <c r="AL40" s="1203"/>
      <c r="AM40" s="1203"/>
      <c r="AN40" s="1204"/>
      <c r="AO40" s="322">
        <v>-233887</v>
      </c>
      <c r="AP40" s="322">
        <v>-163901</v>
      </c>
      <c r="AQ40" s="323">
        <v>-126394</v>
      </c>
      <c r="AR40" s="324">
        <v>29.7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295</v>
      </c>
      <c r="AL41" s="1209"/>
      <c r="AM41" s="1209"/>
      <c r="AN41" s="1210"/>
      <c r="AO41" s="322">
        <v>65097</v>
      </c>
      <c r="AP41" s="322">
        <v>45618</v>
      </c>
      <c r="AQ41" s="323">
        <v>43473</v>
      </c>
      <c r="AR41" s="324">
        <v>4.9000000000000004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496</v>
      </c>
      <c r="AN49" s="1199" t="s">
        <v>532</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710600</v>
      </c>
      <c r="AN51" s="344">
        <v>440819</v>
      </c>
      <c r="AO51" s="345">
        <v>39.4</v>
      </c>
      <c r="AP51" s="346">
        <v>316331</v>
      </c>
      <c r="AQ51" s="347">
        <v>38.6</v>
      </c>
      <c r="AR51" s="348">
        <v>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180851</v>
      </c>
      <c r="AN52" s="352">
        <v>112190</v>
      </c>
      <c r="AO52" s="353">
        <v>-56.8</v>
      </c>
      <c r="AP52" s="354">
        <v>106387</v>
      </c>
      <c r="AQ52" s="355">
        <v>22.8</v>
      </c>
      <c r="AR52" s="356">
        <v>-79.599999999999994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431627</v>
      </c>
      <c r="AN53" s="344">
        <v>276507</v>
      </c>
      <c r="AO53" s="345">
        <v>-37.299999999999997</v>
      </c>
      <c r="AP53" s="346">
        <v>333013</v>
      </c>
      <c r="AQ53" s="347">
        <v>5.3</v>
      </c>
      <c r="AR53" s="348">
        <v>-42.6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258664</v>
      </c>
      <c r="AN54" s="352">
        <v>165704</v>
      </c>
      <c r="AO54" s="353">
        <v>47.7</v>
      </c>
      <c r="AP54" s="354">
        <v>126732</v>
      </c>
      <c r="AQ54" s="355">
        <v>19.100000000000001</v>
      </c>
      <c r="AR54" s="356">
        <v>28.6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544176</v>
      </c>
      <c r="AN55" s="344">
        <v>357305</v>
      </c>
      <c r="AO55" s="345">
        <v>29.2</v>
      </c>
      <c r="AP55" s="346">
        <v>280458</v>
      </c>
      <c r="AQ55" s="347">
        <v>-15.8</v>
      </c>
      <c r="AR55" s="348">
        <v>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490181</v>
      </c>
      <c r="AN56" s="352">
        <v>321852</v>
      </c>
      <c r="AO56" s="353">
        <v>94.2</v>
      </c>
      <c r="AP56" s="354">
        <v>127286</v>
      </c>
      <c r="AQ56" s="355">
        <v>0.4</v>
      </c>
      <c r="AR56" s="356">
        <v>93.8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480940</v>
      </c>
      <c r="AN57" s="344">
        <v>320200</v>
      </c>
      <c r="AO57" s="345">
        <v>-10.4</v>
      </c>
      <c r="AP57" s="346">
        <v>291945</v>
      </c>
      <c r="AQ57" s="347">
        <v>4.0999999999999996</v>
      </c>
      <c r="AR57" s="348">
        <v>-14.5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350144</v>
      </c>
      <c r="AN58" s="352">
        <v>233119</v>
      </c>
      <c r="AO58" s="353">
        <v>-27.6</v>
      </c>
      <c r="AP58" s="354">
        <v>127651</v>
      </c>
      <c r="AQ58" s="355">
        <v>0.3</v>
      </c>
      <c r="AR58" s="356">
        <v>-27.9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946648</v>
      </c>
      <c r="AN59" s="344">
        <v>663383</v>
      </c>
      <c r="AO59" s="345">
        <v>107.2</v>
      </c>
      <c r="AP59" s="346">
        <v>291173</v>
      </c>
      <c r="AQ59" s="347">
        <v>-0.3</v>
      </c>
      <c r="AR59" s="348">
        <v>107.5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454763</v>
      </c>
      <c r="AN60" s="352">
        <v>318685</v>
      </c>
      <c r="AO60" s="353">
        <v>36.700000000000003</v>
      </c>
      <c r="AP60" s="354">
        <v>119071</v>
      </c>
      <c r="AQ60" s="355">
        <v>-6.7</v>
      </c>
      <c r="AR60" s="356">
        <v>43.4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622798</v>
      </c>
      <c r="AN61" s="359">
        <v>411643</v>
      </c>
      <c r="AO61" s="360">
        <v>25.6</v>
      </c>
      <c r="AP61" s="361">
        <v>302584</v>
      </c>
      <c r="AQ61" s="362">
        <v>6.4</v>
      </c>
      <c r="AR61" s="348">
        <v>19.2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346921</v>
      </c>
      <c r="AN62" s="352">
        <v>230310</v>
      </c>
      <c r="AO62" s="353">
        <v>18.8</v>
      </c>
      <c r="AP62" s="354">
        <v>121425</v>
      </c>
      <c r="AQ62" s="355">
        <v>7.2</v>
      </c>
      <c r="AR62" s="356">
        <v>11.6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XLP0Ub7WFXpCn+N6Zf9oWjdzf5Gfk20JgTshWMyvD1601n4rnuXIalyQjxyWh1Oxk5wP2frUsHd/cISTAqIzA==" saltValue="HxTKgapLtgR4FStxZdB5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Z5K+PUjG3LpMxWOj+WMCIfIBsQQemLdJshAm0Zzo8osNUNhtsatJWnlr+eajNFV7MzvtA2eBFpwb4kGQvOhg==" saltValue="amOF6TMUxa/tm/wpxyWu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tdau8Y04kvHMZ8TN+xhhTxkNeuaVdU+MfqsQ8r80YDrrepp5LMh7v8dk0MwV3gEsea3WO7fIEO5gCaFlCVKJQ==" saltValue="iWsyD+K6yu3I7rI5I4ai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1" t="s">
        <v>3</v>
      </c>
      <c r="D47" s="1211"/>
      <c r="E47" s="1212"/>
      <c r="F47" s="11">
        <v>76.489999999999995</v>
      </c>
      <c r="G47" s="12">
        <v>85.9</v>
      </c>
      <c r="H47" s="12">
        <v>84.01</v>
      </c>
      <c r="I47" s="12">
        <v>76.16</v>
      </c>
      <c r="J47" s="13">
        <v>70.28</v>
      </c>
    </row>
    <row r="48" spans="2:10" ht="57.75" customHeight="1" x14ac:dyDescent="0.15">
      <c r="B48" s="14"/>
      <c r="C48" s="1213" t="s">
        <v>4</v>
      </c>
      <c r="D48" s="1213"/>
      <c r="E48" s="1214"/>
      <c r="F48" s="15">
        <v>4.41</v>
      </c>
      <c r="G48" s="16">
        <v>4.37</v>
      </c>
      <c r="H48" s="16">
        <v>5.04</v>
      </c>
      <c r="I48" s="16">
        <v>3.43</v>
      </c>
      <c r="J48" s="17">
        <v>5.98</v>
      </c>
    </row>
    <row r="49" spans="2:10" ht="57.75" customHeight="1" thickBot="1" x14ac:dyDescent="0.2">
      <c r="B49" s="18"/>
      <c r="C49" s="1215" t="s">
        <v>5</v>
      </c>
      <c r="D49" s="1215"/>
      <c r="E49" s="1216"/>
      <c r="F49" s="19" t="s">
        <v>553</v>
      </c>
      <c r="G49" s="20">
        <v>0.16</v>
      </c>
      <c r="H49" s="20">
        <v>0.98</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zPV7cLlM98q2pXG8iG4UzLS4785q+qEEb9oNHrXfx5nq1Ml36jeNhj9cWoMBJ8z2ANe8YmjfoZDD9H2tX0x4A==" saltValue="v59HBeMMLvYayf7yL9Wn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2019-09-05T05:23:24Z</cp:lastPrinted>
  <dcterms:created xsi:type="dcterms:W3CDTF">2019-02-14T01:27:08Z</dcterms:created>
  <dcterms:modified xsi:type="dcterms:W3CDTF">2019-10-18T07:32:54Z</dcterms:modified>
  <cp:category/>
</cp:coreProperties>
</file>