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12 東松島市★\"/>
    </mc:Choice>
  </mc:AlternateContent>
  <bookViews>
    <workbookView xWindow="0" yWindow="0" windowWidth="20490" windowHeight="7620" tabRatio="7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 name="Sheet1" sheetId="21"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AM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BW39" i="10" s="1"/>
  <c r="BW40" i="10" s="1"/>
  <c r="BW41" i="10" s="1"/>
  <c r="CO34" i="10" l="1"/>
</calcChain>
</file>

<file path=xl/sharedStrings.xml><?xml version="1.0" encoding="utf-8"?>
<sst xmlns="http://schemas.openxmlformats.org/spreadsheetml/2006/main" count="1101" uniqueCount="605">
  <si>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</si>
  <si>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</si>
  <si>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</si>
  <si>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</si>
  <si>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</si>
  <si>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</si>
  <si>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</si>
  <si>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</si>
  <si>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</si>
  <si>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</si>
  <si>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</si>
  <si>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</si>
  <si>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</si>
  <si>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</si>
  <si>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</si>
  <si>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</si>
  <si>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</si>
  <si>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</si>
  <si>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</si>
  <si>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</si>
  <si>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</si>
  <si>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</si>
  <si>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</si>
  <si>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</si>
  <si>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</si>
  <si>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</si>
  <si>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</si>
  <si>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</si>
  <si>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</si>
  <si>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</si>
  <si>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</si>
  <si>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</si>
  <si>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</si>
  <si>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</si>
  <si>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</si>
  <si>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</si>
  <si>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</si>
  <si>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</si>
  <si>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</si>
  <si>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</si>
  <si>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</si>
  <si>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</si>
  <si>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</si>
  <si>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</si>
  <si>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</si>
  <si>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</si>
  <si>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</si>
  <si>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</si>
  <si>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</si>
  <si>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</si>
  <si>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</si>
  <si>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</si>
  <si>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</si>
  <si>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</si>
  <si>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</si>
  <si>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</si>
  <si>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</si>
  <si>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</si>
  <si>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</si>
  <si>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</si>
  <si>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</si>
  <si>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</si>
  <si>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</si>
  <si>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</si>
  <si>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</si>
  <si>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</si>
  <si>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</si>
  <si>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</si>
  <si>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</si>
  <si>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</si>
  <si>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</si>
  <si>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</si>
  <si>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</si>
  <si>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</si>
  <si>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</si>
  <si>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</si>
  <si>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</si>
  <si>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</si>
  <si>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</si>
  <si>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</si>
  <si>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</si>
  <si>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</si>
  <si>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</si>
  <si>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</si>
  <si>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</si>
  <si>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</si>
  <si>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</si>
  <si>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</si>
  <si>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</si>
  <si>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</si>
  <si>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</si>
  <si>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東松島市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</si>
  <si>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</si>
  <si>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</si>
  <si>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</si>
  <si>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</si>
  <si>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</si>
  <si>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</si>
  <si>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</si>
  <si>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</si>
  <si>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</si>
  <si>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</si>
  <si>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</si>
  <si>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</si>
  <si>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</si>
  <si>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</si>
  <si>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</si>
  <si>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</si>
  <si>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</si>
  <si>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</si>
  <si>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</si>
  <si>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</si>
  <si>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</si>
  <si>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</si>
  <si>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</si>
  <si>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</si>
  <si>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</si>
  <si>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</si>
  <si>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</si>
  <si>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</si>
  <si>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</si>
  <si>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</si>
  <si>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</si>
  <si>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</si>
  <si>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</si>
  <si>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</si>
  <si>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</si>
  <si>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</si>
  <si>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</si>
  <si>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</si>
  <si>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</si>
  <si>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</si>
  <si>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</si>
  <si>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</si>
  <si>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</si>
  <si>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</si>
  <si>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</si>
  <si>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</si>
  <si>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</si>
  <si>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</si>
  <si>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</si>
  <si>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</si>
  <si>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</si>
  <si>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</si>
  <si>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</si>
  <si>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</si>
  <si>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</si>
  <si>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</si>
  <si>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</si>
  <si>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</si>
  <si>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</si>
  <si>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</si>
  <si>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</si>
  <si>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</si>
  <si>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</si>
  <si>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</si>
  <si>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</si>
  <si>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</si>
  <si>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</si>
  <si>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</si>
  <si>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</si>
  <si>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</si>
  <si>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</si>
  <si>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</si>
  <si>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</si>
  <si>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</si>
  <si>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</si>
  <si>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</si>
  <si>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</si>
  <si>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</si>
  <si>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</si>
  <si>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</si>
  <si>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</si>
  <si>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</si>
  <si>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</si>
  <si>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</si>
  <si>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</si>
  <si>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</si>
  <si>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</si>
  <si>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</si>
  <si>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</si>
  <si>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</si>
  <si>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</si>
  <si>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</si>
  <si>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</si>
  <si>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</si>
  <si>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</si>
  <si>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</si>
  <si>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</si>
  <si>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</si>
  <si>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</si>
  <si>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</si>
  <si>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</si>
  <si>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</si>
  <si>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</si>
  <si>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</si>
  <si>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</si>
  <si>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</si>
  <si>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</si>
  <si>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</si>
  <si>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</si>
  <si>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</si>
  <si>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</si>
  <si>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</si>
  <si>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</si>
  <si>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</si>
  <si>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宮城県東松島市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</si>
  <si>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</si>
  <si>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</si>
  <si>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</si>
  <si>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</si>
  <si>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</si>
  <si>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</si>
  <si>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</si>
  <si>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</si>
  <si>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</si>
  <si>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</si>
  <si>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</si>
  <si>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</si>
  <si>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</si>
  <si>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</si>
  <si>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</si>
  <si>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</si>
  <si>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</si>
  <si>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</si>
  <si>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</si>
  <si>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</si>
  <si>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</si>
  <si>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</si>
  <si>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</si>
  <si>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</si>
  <si>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</si>
  <si>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</si>
  <si>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</si>
  <si>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</si>
  <si>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</si>
  <si>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</si>
  <si>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</si>
  <si>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</si>
  <si>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</si>
  <si>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</si>
  <si>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</si>
  <si>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</si>
  <si>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</si>
  <si>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</si>
  <si>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</si>
  <si>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</si>
  <si>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</si>
  <si>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</si>
  <si>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</si>
  <si>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</si>
  <si>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</si>
  <si>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</si>
  <si>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</si>
  <si>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</si>
  <si>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</si>
  <si>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</si>
  <si>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</si>
  <si>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</si>
  <si>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</si>
  <si>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</si>
  <si>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</si>
  <si>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</si>
  <si>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</si>
  <si>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</si>
  <si>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</si>
  <si>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</si>
  <si>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</si>
  <si>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</si>
  <si>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</si>
  <si>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</si>
  <si>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</si>
  <si>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</si>
  <si>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</si>
  <si>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</si>
  <si>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</si>
  <si>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</si>
  <si>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</si>
  <si>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</si>
  <si>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</si>
  <si>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</si>
  <si>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</si>
  <si>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</si>
  <si>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</si>
  <si>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</si>
  <si>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</si>
  <si>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</si>
  <si>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</si>
  <si>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</si>
  <si>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</si>
  <si>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</si>
  <si>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</si>
  <si>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</si>
  <si>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</si>
  <si>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</si>
  <si>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</si>
  <si>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</si>
  <si>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</si>
  <si>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</si>
  <si>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</si>
  <si>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</si>
  <si>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</si>
  <si>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</si>
  <si>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</si>
  <si>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</si>
  <si>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</si>
  <si>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</si>
  <si>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</si>
  <si>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</si>
  <si>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</si>
  <si>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</si>
  <si>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</si>
  <si>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</si>
  <si>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</si>
  <si>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</si>
  <si>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</si>
  <si>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</si>
  <si>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</si>
  <si>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</si>
  <si>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</si>
  <si>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</si>
  <si>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</si>
  <si>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</si>
  <si>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</si>
  <si>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</si>
  <si>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</si>
  <si>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</si>
  <si>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</si>
  <si>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</si>
  <si>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</si>
  <si>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</si>
  <si>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</si>
  <si>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</si>
  <si>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</si>
  <si>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</si>
  <si>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</si>
  <si>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</si>
  <si>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</si>
  <si>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</si>
  <si>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</si>
  <si>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</si>
  <si>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</si>
  <si>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</si>
  <si>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</si>
  <si>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</si>
  <si>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</si>
  <si>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</si>
  <si>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</si>
  <si>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</si>
  <si>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</si>
  <si>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</si>
  <si>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</si>
  <si>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</si>
  <si>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</si>
  <si>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</si>
  <si>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</si>
  <si>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宮城県東松島市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</si>
  <si>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</si>
  <si>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</si>
  <si>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</si>
  <si>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</si>
  <si>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</si>
  <si>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</si>
  <si>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</si>
  <si>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</si>
  <si>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</si>
  <si>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</si>
  <si>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</si>
  <si>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</si>
  <si>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</si>
  <si>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</si>
  <si>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</si>
  <si>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</si>
  <si>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</si>
  <si>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</si>
  <si>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</si>
  <si>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</si>
  <si>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</si>
  <si>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</si>
  <si>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</si>
  <si>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</si>
  <si>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</si>
  <si>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</si>
  <si>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</si>
  <si>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</si>
  <si>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</si>
  <si>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</si>
  <si>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</si>
  <si>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</si>
  <si>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</si>
  <si>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</si>
  <si>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</si>
  <si>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</si>
  <si>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</si>
  <si>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農業集落排水事業特別会計</t>
    <phoneticPr fontId="5"/>
  </si>
  <si>
    <t>法非適用企業</t>
    <phoneticPr fontId="5"/>
  </si>
  <si>
    <t>漁業集落排水事業特別会計</t>
    <phoneticPr fontId="5"/>
  </si>
  <si>
    <t>法非適用企業</t>
    <phoneticPr fontId="5"/>
  </si>
  <si>
    <t>下水道事業特別会計</t>
    <phoneticPr fontId="5"/>
  </si>
  <si>
    <t>野蒜北部丘陵地区土地区画整理事業特別会計</t>
    <phoneticPr fontId="5"/>
  </si>
  <si>
    <t>大曲浜地区土地区画整理事業特別会計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</si>
  <si>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</si>
  <si>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</si>
  <si>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</si>
  <si>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</si>
  <si>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</si>
  <si>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</si>
  <si>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</si>
  <si>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</si>
  <si>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</si>
  <si>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</si>
  <si>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</si>
  <si>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</si>
  <si>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</si>
  <si>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</si>
  <si>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</si>
  <si>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</si>
  <si>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</si>
  <si>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</si>
  <si>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</si>
  <si>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</si>
  <si>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</si>
  <si>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</si>
  <si>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</si>
  <si>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</si>
  <si>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</si>
  <si>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</si>
  <si>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</si>
  <si>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</si>
  <si>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</si>
  <si>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</si>
  <si>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</si>
  <si>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</si>
  <si>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</si>
  <si>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</si>
  <si>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</si>
  <si>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</si>
  <si>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</si>
  <si>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</si>
  <si>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</si>
  <si>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</si>
  <si>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</si>
  <si>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</si>
  <si>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</si>
  <si>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</si>
  <si>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</si>
  <si>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</si>
  <si>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</si>
  <si>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</si>
  <si>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</si>
  <si>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</si>
  <si>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</si>
  <si>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</si>
  <si>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</si>
  <si>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</si>
  <si>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</si>
  <si>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</si>
  <si>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</si>
  <si>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</si>
  <si>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</si>
  <si>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</si>
  <si>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</si>
  <si>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</si>
  <si>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</si>
  <si>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</si>
  <si>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</si>
  <si>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</si>
  <si>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</si>
  <si>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</si>
  <si>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</si>
  <si>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</si>
  <si>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</si>
  <si>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</si>
  <si>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</si>
  <si>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</si>
  <si>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</si>
  <si>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</si>
  <si>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</si>
  <si>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</si>
  <si>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</si>
  <si>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</si>
  <si>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</si>
  <si>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</si>
  <si>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</si>
  <si>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</si>
  <si>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</si>
  <si>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</si>
  <si>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</si>
  <si>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</si>
  <si>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</si>
  <si>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</si>
  <si>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</si>
  <si>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</si>
  <si>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</si>
  <si>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</si>
  <si>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</si>
  <si>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</si>
  <si>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</si>
  <si>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</si>
  <si>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</si>
  <si>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</si>
  <si>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</si>
  <si>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</si>
  <si>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</si>
  <si>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</si>
  <si>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</si>
  <si>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</si>
  <si>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</si>
  <si>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</si>
  <si>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</si>
  <si>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</si>
  <si>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</si>
  <si>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</si>
  <si>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</si>
  <si>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</si>
  <si>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</si>
  <si>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</si>
  <si>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</si>
  <si>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</si>
  <si>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</si>
  <si>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</si>
  <si>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</si>
  <si>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</si>
  <si>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</si>
  <si>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</si>
  <si>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</si>
  <si>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</si>
  <si>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</si>
  <si>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</si>
  <si>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</si>
  <si>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</si>
  <si>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</si>
  <si>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</si>
  <si>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</si>
  <si>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</si>
  <si>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</si>
  <si>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</si>
  <si>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</si>
  <si>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</si>
  <si>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</si>
  <si>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</si>
  <si>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</si>
  <si>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</si>
  <si>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</si>
  <si>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</si>
  <si>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</si>
  <si>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</si>
  <si>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</si>
  <si>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</si>
  <si>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</si>
  <si>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</si>
  <si>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</si>
  <si>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</si>
  <si>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17.75</t>
  </si>
  <si>
    <t>▲ 77.04</t>
  </si>
  <si>
    <t>▲ 16.89</t>
  </si>
  <si>
    <t>▲ 10.76</t>
  </si>
  <si>
    <t>▲ 22.82</t>
  </si>
  <si>
    <t>一般会計</t>
  </si>
  <si>
    <t>国民健康保険特別会計</t>
  </si>
  <si>
    <t>介護保険特別会計</t>
  </si>
  <si>
    <t>下水道事業特別会計</t>
  </si>
  <si>
    <t>後期高齢者医療特別会計</t>
  </si>
  <si>
    <t>農業集落排水事業特別会計</t>
  </si>
  <si>
    <t>漁業集落排水事業特別会計</t>
  </si>
  <si>
    <t>大曲浜地区土地区画整理事業特別会計</t>
  </si>
  <si>
    <t>その他会計（赤字）</t>
  </si>
  <si>
    <t>その他会計（黒字）</t>
  </si>
  <si>
    <t>東日本大震災復興交付金事業基金</t>
    <phoneticPr fontId="11"/>
  </si>
  <si>
    <t>公共施設整備及び大規模改修基金</t>
    <phoneticPr fontId="11"/>
  </si>
  <si>
    <t>東日本大震災復興基金</t>
    <phoneticPr fontId="11"/>
  </si>
  <si>
    <t>まちづくり基金</t>
    <phoneticPr fontId="11"/>
  </si>
  <si>
    <t>防災基金</t>
    <phoneticPr fontId="11"/>
  </si>
  <si>
    <t>石巻地区広域行政事務組合</t>
    <rPh sb="0" eb="2">
      <t>イシノマキ</t>
    </rPh>
    <rPh sb="2" eb="4">
      <t>チク</t>
    </rPh>
    <rPh sb="4" eb="6">
      <t>コウイキ</t>
    </rPh>
    <rPh sb="6" eb="8">
      <t>ギョウセイ</t>
    </rPh>
    <rPh sb="8" eb="10">
      <t>ジム</t>
    </rPh>
    <rPh sb="10" eb="12">
      <t>クミアイ</t>
    </rPh>
    <phoneticPr fontId="30"/>
  </si>
  <si>
    <t>石巻地方広域水道企業団</t>
    <rPh sb="0" eb="2">
      <t>イシノマキ</t>
    </rPh>
    <rPh sb="2" eb="4">
      <t>チホウ</t>
    </rPh>
    <rPh sb="4" eb="6">
      <t>コウイキ</t>
    </rPh>
    <rPh sb="6" eb="8">
      <t>スイドウ</t>
    </rPh>
    <rPh sb="8" eb="10">
      <t>キギョウ</t>
    </rPh>
    <rPh sb="10" eb="11">
      <t>ダン</t>
    </rPh>
    <phoneticPr fontId="30"/>
  </si>
  <si>
    <t>吉田川流域溜池大和町外2市4ケ町村組合</t>
    <rPh sb="0" eb="2">
      <t>ヨシダ</t>
    </rPh>
    <rPh sb="2" eb="3">
      <t>ガワ</t>
    </rPh>
    <rPh sb="3" eb="5">
      <t>リュウイキ</t>
    </rPh>
    <rPh sb="5" eb="7">
      <t>タメイケ</t>
    </rPh>
    <rPh sb="7" eb="10">
      <t>タイワチョウ</t>
    </rPh>
    <rPh sb="10" eb="11">
      <t>ソト</t>
    </rPh>
    <rPh sb="12" eb="13">
      <t>シ</t>
    </rPh>
    <rPh sb="15" eb="17">
      <t>チョウソン</t>
    </rPh>
    <rPh sb="17" eb="19">
      <t>クミアイ</t>
    </rPh>
    <phoneticPr fontId="30"/>
  </si>
  <si>
    <t>宮城県市町村職員退職手当組合</t>
    <rPh sb="0" eb="3">
      <t>ミヤギケン</t>
    </rPh>
    <rPh sb="3" eb="6">
      <t>シチョウソン</t>
    </rPh>
    <rPh sb="6" eb="8">
      <t>ショクイン</t>
    </rPh>
    <rPh sb="8" eb="10">
      <t>タイショク</t>
    </rPh>
    <rPh sb="10" eb="12">
      <t>テアテ</t>
    </rPh>
    <rPh sb="12" eb="14">
      <t>クミアイ</t>
    </rPh>
    <phoneticPr fontId="30"/>
  </si>
  <si>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0"/>
  </si>
  <si>
    <t>宮城県市町村自治振興センター</t>
    <rPh sb="0" eb="3">
      <t>ミヤギケン</t>
    </rPh>
    <rPh sb="3" eb="6">
      <t>シチョウソン</t>
    </rPh>
    <rPh sb="6" eb="8">
      <t>ジチ</t>
    </rPh>
    <rPh sb="8" eb="10">
      <t>シンコウ</t>
    </rPh>
    <phoneticPr fontId="30"/>
  </si>
  <si>
    <t>宮城県後期高齢者医療広域連合</t>
    <rPh sb="0" eb="3">
      <t>ミヤギケン</t>
    </rPh>
    <rPh sb="3" eb="5">
      <t>コウキ</t>
    </rPh>
    <rPh sb="5" eb="8">
      <t>コウレイシャ</t>
    </rPh>
    <rPh sb="8" eb="10">
      <t>イリョウ</t>
    </rPh>
    <rPh sb="10" eb="12">
      <t>コウイキ</t>
    </rPh>
    <rPh sb="12" eb="14">
      <t>レンゴウ</t>
    </rPh>
    <phoneticPr fontId="30"/>
  </si>
  <si>
    <t>宮城県後期高齢者医療事業会計</t>
    <rPh sb="0" eb="3">
      <t>ミヤギケン</t>
    </rPh>
    <rPh sb="3" eb="5">
      <t>コウキ</t>
    </rPh>
    <rPh sb="5" eb="8">
      <t>コウレイシャ</t>
    </rPh>
    <rPh sb="8" eb="10">
      <t>イリョウ</t>
    </rPh>
    <rPh sb="10" eb="12">
      <t>ジギョウ</t>
    </rPh>
    <rPh sb="12" eb="14">
      <t>カイケイ</t>
    </rPh>
    <phoneticPr fontId="30"/>
  </si>
  <si>
    <t>奥松島公社</t>
    <rPh sb="0" eb="1">
      <t>オク</t>
    </rPh>
    <rPh sb="1" eb="3">
      <t>マツシマ</t>
    </rPh>
    <rPh sb="3" eb="5">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</si>
  <si>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</si>
  <si>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</si>
  <si>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</si>
  <si>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</si>
  <si>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</si>
  <si>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</si>
  <si>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</si>
  <si>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</si>
  <si>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</si>
  <si>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</si>
  <si>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</si>
  <si>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</si>
  <si>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</si>
  <si>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</si>
  <si>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</si>
  <si>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</si>
  <si>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</si>
  <si>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</si>
  <si>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</si>
  <si>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</si>
  <si>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</si>
  <si>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有形固定資産減価償却率については上昇しているが、将来負担比率については昨年度に引き続き発生していない状況である。これは、</t>
    </r>
    <r>
      <rPr>
        <sz val="11"/>
        <color rgb="FFFF0000"/>
        <rFont val="ＭＳ Ｐゴシック"/>
        <family val="3"/>
        <charset val="128"/>
      </rPr>
      <t>有形固定資産（公共施設全般）の老朽化が進んでいる一方で</t>
    </r>
    <r>
      <rPr>
        <sz val="11"/>
        <color indexed="8"/>
        <rFont val="ＭＳ Ｐゴシック"/>
        <family val="3"/>
        <charset val="128"/>
      </rPr>
      <t>、これらの有形固定資産等の起債償還が満了となったことで地方債現在高が減少したことによるものである。
しかし今後については、老朽化による大規模改修等によって、新たな地方債の発行や充当可能基金の取り崩しも想定され、将来負担比率の悪化も想定される。</t>
    </r>
    <rPh sb="202" eb="204">
      <t>ソウテイ</t>
    </rPh>
    <phoneticPr fontId="5"/>
  </si>
  <si>
    <t>実質公債費比率については、平成29年度においては8.5％となっており、平成28年度数値である11.4％と比較すると2.9％の減となっている。これは、地方債発行の抑制及び市中銀行等の償還が満了したことによる要因が大きい。
また、将来負担比率については、充当可能基金は減少したものの、地方債現在高が減少したため、平成29年度決算においても発生していない状況である。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</si>
</sst>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CF00-4D47-B000-16D9F8D3F6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825211</c:v>
                </c:pt>
                <c:pt idx="1">
                  <c:v>578128</c:v>
                </c:pt>
                <c:pt idx="2">
                  <c:v>680805</c:v>
                </c:pt>
                <c:pt idx="3">
                  <c:v>459283</c:v>
                </c:pt>
                <c:pt idx="4">
                  <c:v>346494</c:v>
                </c:pt>
              </c:numCache>
            </c:numRef>
          </c:val>
          <c:smooth val="0"/>
          <c:extLst>
            <c:ext xmlns:c16="http://schemas.microsoft.com/office/drawing/2014/chart" uri="{C3380CC4-5D6E-409C-BE32-E72D297353CC}">
              <c16:uniqueId val="{00000001-CF00-4D47-B000-16D9F8D3F6F5}"/>
            </c:ext>
          </c:extLst>
        </c:ser>
        <c:dLbls>
          <c:showLegendKey val="0"/>
          <c:showVal val="0"/>
          <c:showCatName val="0"/>
          <c:showSerName val="0"/>
          <c:showPercent val="0"/>
          <c:showBubbleSize val="0"/>
        </c:dLbls>
        <c:marker val="1"/>
        <c:smooth val="0"/>
        <c:axId val="135447296"/>
        <c:axId val="135449216"/>
      </c:lineChart>
      <c:catAx>
        <c:axId val="13544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49216"/>
        <c:crosses val="autoZero"/>
        <c:auto val="1"/>
        <c:lblAlgn val="ctr"/>
        <c:lblOffset val="100"/>
        <c:tickLblSkip val="1"/>
        <c:tickMarkSkip val="1"/>
        <c:noMultiLvlLbl val="0"/>
      </c:catAx>
      <c:valAx>
        <c:axId val="13544921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4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33.159999999999997</c:v>
                </c:pt>
                <c:pt idx="1">
                  <c:v>6.88</c:v>
                </c:pt>
                <c:pt idx="2">
                  <c:v>6.21</c:v>
                </c:pt>
                <c:pt idx="3">
                  <c:v>19.760000000000002</c:v>
                </c:pt>
                <c:pt idx="4">
                  <c:v>9.1</c:v>
                </c:pt>
              </c:numCache>
            </c:numRef>
          </c:val>
          <c:extLst>
            <c:ext xmlns:c16="http://schemas.microsoft.com/office/drawing/2014/chart" uri="{C3380CC4-5D6E-409C-BE32-E72D297353CC}">
              <c16:uniqueId val="{00000000-3D04-48DC-A2BD-E871EA9842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57.75</c:v>
                </c:pt>
                <c:pt idx="1">
                  <c:v>33.61</c:v>
                </c:pt>
                <c:pt idx="2">
                  <c:v>16.04</c:v>
                </c:pt>
                <c:pt idx="3">
                  <c:v>14.52</c:v>
                </c:pt>
                <c:pt idx="4">
                  <c:v>19.89</c:v>
                </c:pt>
              </c:numCache>
            </c:numRef>
          </c:val>
          <c:extLst>
            <c:ext xmlns:c16="http://schemas.microsoft.com/office/drawing/2014/chart" uri="{C3380CC4-5D6E-409C-BE32-E72D297353CC}">
              <c16:uniqueId val="{00000001-3D04-48DC-A2BD-E871EA9842F6}"/>
            </c:ext>
          </c:extLst>
        </c:ser>
        <c:dLbls>
          <c:showLegendKey val="0"/>
          <c:showVal val="0"/>
          <c:showCatName val="0"/>
          <c:showSerName val="0"/>
          <c:showPercent val="0"/>
          <c:showBubbleSize val="0"/>
        </c:dLbls>
        <c:gapWidth val="250"/>
        <c:overlap val="100"/>
        <c:axId val="151435136"/>
        <c:axId val="151437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-17.75</c:v>
                </c:pt>
                <c:pt idx="1">
                  <c:v>-77.040000000000006</c:v>
                </c:pt>
                <c:pt idx="2">
                  <c:v>-16.89</c:v>
                </c:pt>
                <c:pt idx="3">
                  <c:v>-10.76</c:v>
                </c:pt>
                <c:pt idx="4">
                  <c:v>-22.82</c:v>
                </c:pt>
              </c:numCache>
            </c:numRef>
          </c:val>
          <c:smooth val="0"/>
          <c:extLst>
            <c:ext xmlns:c16="http://schemas.microsoft.com/office/drawing/2014/chart" uri="{C3380CC4-5D6E-409C-BE32-E72D297353CC}">
              <c16:uniqueId val="{00000002-3D04-48DC-A2BD-E871EA9842F6}"/>
            </c:ext>
          </c:extLst>
        </c:ser>
        <c:dLbls>
          <c:showLegendKey val="0"/>
          <c:showVal val="0"/>
          <c:showCatName val="0"/>
          <c:showSerName val="0"/>
          <c:showPercent val="0"/>
          <c:showBubbleSize val="0"/>
        </c:dLbls>
        <c:marker val="1"/>
        <c:smooth val="0"/>
        <c:axId val="151435136"/>
        <c:axId val="151437312"/>
      </c:lineChart>
      <c:catAx>
        <c:axId val="15143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437312"/>
        <c:crosses val="autoZero"/>
        <c:auto val="1"/>
        <c:lblAlgn val="ctr"/>
        <c:lblOffset val="100"/>
        <c:tickLblSkip val="1"/>
        <c:tickMarkSkip val="1"/>
        <c:noMultiLvlLbl val="0"/>
      </c:catAx>
      <c:valAx>
        <c:axId val="15143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43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3.39</c:v>
                </c:pt>
                <c:pt idx="4">
                  <c:v>#N/A</c:v>
                </c:pt>
                <c:pt idx="5">
                  <c:v>9.2100000000000009</c:v>
                </c:pt>
                <c:pt idx="6">
                  <c:v>#N/A</c:v>
                </c:pt>
                <c:pt idx="7">
                  <c:v>0.09</c:v>
                </c:pt>
                <c:pt idx="8">
                  <c:v>#N/A</c:v>
                </c:pt>
                <c:pt idx="9">
                  <c:v>0</c:v>
                </c:pt>
              </c:numCache>
            </c:numRef>
          </c:val>
          <c:extLst>
            <c:ext xmlns:c16="http://schemas.microsoft.com/office/drawing/2014/chart" uri="{C3380CC4-5D6E-409C-BE32-E72D297353CC}">
              <c16:uniqueId val="{00000000-2F7E-41B1-9219-8133257851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7E-41B1-9219-81332578515C}"/>
            </c:ext>
          </c:extLst>
        </c:ser>
        <c:ser>
          <c:idx val="2"/>
          <c:order val="2"/>
          <c:tx>
            <c:strRef>
              <c:f>データシート!$A$29</c:f>
              <c:strCache>
                <c:ptCount val="1"/>
                <c:pt idx="0">
                  <c:v>大曲浜地区土地区画整理事業特別会計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2F7E-41B1-9219-81332578515C}"/>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7E-41B1-9219-81332578515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4-2F7E-41B1-9219-81332578515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c:v>
                </c:pt>
                <c:pt idx="4">
                  <c:v>#N/A</c:v>
                </c:pt>
                <c:pt idx="5">
                  <c:v>7.0000000000000007E-2</c:v>
                </c:pt>
                <c:pt idx="6">
                  <c:v>#N/A</c:v>
                </c:pt>
                <c:pt idx="7">
                  <c:v>0.05</c:v>
                </c:pt>
                <c:pt idx="8">
                  <c:v>#N/A</c:v>
                </c:pt>
                <c:pt idx="9">
                  <c:v>0.09</c:v>
                </c:pt>
              </c:numCache>
            </c:numRef>
          </c:val>
          <c:extLst>
            <c:ext xmlns:c16="http://schemas.microsoft.com/office/drawing/2014/chart" uri="{C3380CC4-5D6E-409C-BE32-E72D297353CC}">
              <c16:uniqueId val="{00000005-2F7E-41B1-9219-81332578515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2.4300000000000002</c:v>
                </c:pt>
                <c:pt idx="2">
                  <c:v>#N/A</c:v>
                </c:pt>
                <c:pt idx="3">
                  <c:v>0.45</c:v>
                </c:pt>
                <c:pt idx="4">
                  <c:v>#N/A</c:v>
                </c:pt>
                <c:pt idx="5">
                  <c:v>0.26</c:v>
                </c:pt>
                <c:pt idx="6">
                  <c:v>#N/A</c:v>
                </c:pt>
                <c:pt idx="7">
                  <c:v>0.2</c:v>
                </c:pt>
                <c:pt idx="8">
                  <c:v>#N/A</c:v>
                </c:pt>
                <c:pt idx="9">
                  <c:v>0.2</c:v>
                </c:pt>
              </c:numCache>
            </c:numRef>
          </c:val>
          <c:extLst>
            <c:ext xmlns:c16="http://schemas.microsoft.com/office/drawing/2014/chart" uri="{C3380CC4-5D6E-409C-BE32-E72D297353CC}">
              <c16:uniqueId val="{00000006-2F7E-41B1-9219-81332578515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1.45</c:v>
                </c:pt>
                <c:pt idx="2">
                  <c:v>#N/A</c:v>
                </c:pt>
                <c:pt idx="3">
                  <c:v>0.93</c:v>
                </c:pt>
                <c:pt idx="4">
                  <c:v>#N/A</c:v>
                </c:pt>
                <c:pt idx="5">
                  <c:v>0.76</c:v>
                </c:pt>
                <c:pt idx="6">
                  <c:v>#N/A</c:v>
                </c:pt>
                <c:pt idx="7">
                  <c:v>1.03</c:v>
                </c:pt>
                <c:pt idx="8">
                  <c:v>#N/A</c:v>
                </c:pt>
                <c:pt idx="9">
                  <c:v>0.7</c:v>
                </c:pt>
              </c:numCache>
            </c:numRef>
          </c:val>
          <c:extLst>
            <c:ext xmlns:c16="http://schemas.microsoft.com/office/drawing/2014/chart" uri="{C3380CC4-5D6E-409C-BE32-E72D297353CC}">
              <c16:uniqueId val="{00000007-2F7E-41B1-9219-81332578515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2.21</c:v>
                </c:pt>
                <c:pt idx="2">
                  <c:v>#N/A</c:v>
                </c:pt>
                <c:pt idx="3">
                  <c:v>1.31</c:v>
                </c:pt>
                <c:pt idx="4">
                  <c:v>#N/A</c:v>
                </c:pt>
                <c:pt idx="5">
                  <c:v>1.54</c:v>
                </c:pt>
                <c:pt idx="6">
                  <c:v>#N/A</c:v>
                </c:pt>
                <c:pt idx="7">
                  <c:v>2.15</c:v>
                </c:pt>
                <c:pt idx="8">
                  <c:v>#N/A</c:v>
                </c:pt>
                <c:pt idx="9">
                  <c:v>1.83</c:v>
                </c:pt>
              </c:numCache>
            </c:numRef>
          </c:val>
          <c:extLst>
            <c:ext xmlns:c16="http://schemas.microsoft.com/office/drawing/2014/chart" uri="{C3380CC4-5D6E-409C-BE32-E72D297353CC}">
              <c16:uniqueId val="{00000008-2F7E-41B1-9219-8133257851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33.15</c:v>
                </c:pt>
                <c:pt idx="2">
                  <c:v>#N/A</c:v>
                </c:pt>
                <c:pt idx="3">
                  <c:v>6.87</c:v>
                </c:pt>
                <c:pt idx="4">
                  <c:v>#N/A</c:v>
                </c:pt>
                <c:pt idx="5">
                  <c:v>6.2</c:v>
                </c:pt>
                <c:pt idx="6">
                  <c:v>#N/A</c:v>
                </c:pt>
                <c:pt idx="7">
                  <c:v>19.760000000000002</c:v>
                </c:pt>
                <c:pt idx="8">
                  <c:v>#N/A</c:v>
                </c:pt>
                <c:pt idx="9">
                  <c:v>9.1</c:v>
                </c:pt>
              </c:numCache>
            </c:numRef>
          </c:val>
          <c:extLst>
            <c:ext xmlns:c16="http://schemas.microsoft.com/office/drawing/2014/chart" uri="{C3380CC4-5D6E-409C-BE32-E72D297353CC}">
              <c16:uniqueId val="{00000009-2F7E-41B1-9219-81332578515C}"/>
            </c:ext>
          </c:extLst>
        </c:ser>
        <c:dLbls>
          <c:showLegendKey val="0"/>
          <c:showVal val="0"/>
          <c:showCatName val="0"/>
          <c:showSerName val="0"/>
          <c:showPercent val="0"/>
          <c:showBubbleSize val="0"/>
        </c:dLbls>
        <c:gapWidth val="150"/>
        <c:overlap val="100"/>
        <c:axId val="151719936"/>
        <c:axId val="151721472"/>
      </c:barChart>
      <c:catAx>
        <c:axId val="1517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21472"/>
        <c:crosses val="autoZero"/>
        <c:auto val="1"/>
        <c:lblAlgn val="ctr"/>
        <c:lblOffset val="100"/>
        <c:tickLblSkip val="1"/>
        <c:tickMarkSkip val="1"/>
        <c:noMultiLvlLbl val="0"/>
      </c:catAx>
      <c:valAx>
        <c:axId val="15172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19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1735</c:v>
                </c:pt>
                <c:pt idx="5">
                  <c:v>1863</c:v>
                </c:pt>
                <c:pt idx="8">
                  <c:v>1821</c:v>
                </c:pt>
                <c:pt idx="11">
                  <c:v>1771</c:v>
                </c:pt>
                <c:pt idx="14">
                  <c:v>1835</c:v>
                </c:pt>
              </c:numCache>
            </c:numRef>
          </c:val>
          <c:extLst>
            <c:ext xmlns:c16="http://schemas.microsoft.com/office/drawing/2014/chart" uri="{C3380CC4-5D6E-409C-BE32-E72D297353CC}">
              <c16:uniqueId val="{00000000-687D-45B5-A051-EE7BBC1CB6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7D-45B5-A051-EE7BBC1CB6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c:v>
                </c:pt>
                <c:pt idx="3">
                  <c:v>34</c:v>
                </c:pt>
                <c:pt idx="6">
                  <c:v>33</c:v>
                </c:pt>
                <c:pt idx="9">
                  <c:v>51</c:v>
                </c:pt>
                <c:pt idx="12">
                  <c:v>50</c:v>
                </c:pt>
              </c:numCache>
            </c:numRef>
          </c:val>
          <c:extLst>
            <c:ext xmlns:c16="http://schemas.microsoft.com/office/drawing/2014/chart" uri="{C3380CC4-5D6E-409C-BE32-E72D297353CC}">
              <c16:uniqueId val="{00000002-687D-45B5-A051-EE7BBC1CB6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111</c:v>
                </c:pt>
                <c:pt idx="3">
                  <c:v>532</c:v>
                </c:pt>
                <c:pt idx="6">
                  <c:v>511</c:v>
                </c:pt>
                <c:pt idx="9">
                  <c:v>98</c:v>
                </c:pt>
                <c:pt idx="12">
                  <c:v>62</c:v>
                </c:pt>
              </c:numCache>
            </c:numRef>
          </c:val>
          <c:extLst>
            <c:ext xmlns:c16="http://schemas.microsoft.com/office/drawing/2014/chart" uri="{C3380CC4-5D6E-409C-BE32-E72D297353CC}">
              <c16:uniqueId val="{00000003-687D-45B5-A051-EE7BBC1CB6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730</c:v>
                </c:pt>
                <c:pt idx="3">
                  <c:v>543</c:v>
                </c:pt>
                <c:pt idx="6">
                  <c:v>649</c:v>
                </c:pt>
                <c:pt idx="9">
                  <c:v>824</c:v>
                </c:pt>
                <c:pt idx="12">
                  <c:v>592</c:v>
                </c:pt>
              </c:numCache>
            </c:numRef>
          </c:val>
          <c:extLst>
            <c:ext xmlns:c16="http://schemas.microsoft.com/office/drawing/2014/chart" uri="{C3380CC4-5D6E-409C-BE32-E72D297353CC}">
              <c16:uniqueId val="{00000004-687D-45B5-A051-EE7BBC1CB6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7D-45B5-A051-EE7BBC1CB6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7D-45B5-A051-EE7BBC1CB6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2126</c:v>
                </c:pt>
                <c:pt idx="3">
                  <c:v>2007</c:v>
                </c:pt>
                <c:pt idx="6">
                  <c:v>1621</c:v>
                </c:pt>
                <c:pt idx="9">
                  <c:v>1544</c:v>
                </c:pt>
                <c:pt idx="12">
                  <c:v>1608</c:v>
                </c:pt>
              </c:numCache>
            </c:numRef>
          </c:val>
          <c:extLst>
            <c:ext xmlns:c16="http://schemas.microsoft.com/office/drawing/2014/chart" uri="{C3380CC4-5D6E-409C-BE32-E72D297353CC}">
              <c16:uniqueId val="{00000007-687D-45B5-A051-EE7BBC1CB601}"/>
            </c:ext>
          </c:extLst>
        </c:ser>
        <c:dLbls>
          <c:showLegendKey val="0"/>
          <c:showVal val="0"/>
          <c:showCatName val="0"/>
          <c:showSerName val="0"/>
          <c:showPercent val="0"/>
          <c:showBubbleSize val="0"/>
        </c:dLbls>
        <c:gapWidth val="100"/>
        <c:overlap val="100"/>
        <c:axId val="151614208"/>
        <c:axId val="151616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1271</c:v>
                </c:pt>
                <c:pt idx="2">
                  <c:v>#N/A</c:v>
                </c:pt>
                <c:pt idx="3">
                  <c:v>#N/A</c:v>
                </c:pt>
                <c:pt idx="4">
                  <c:v>1253</c:v>
                </c:pt>
                <c:pt idx="5">
                  <c:v>#N/A</c:v>
                </c:pt>
                <c:pt idx="6">
                  <c:v>#N/A</c:v>
                </c:pt>
                <c:pt idx="7">
                  <c:v>993</c:v>
                </c:pt>
                <c:pt idx="8">
                  <c:v>#N/A</c:v>
                </c:pt>
                <c:pt idx="9">
                  <c:v>#N/A</c:v>
                </c:pt>
                <c:pt idx="10">
                  <c:v>746</c:v>
                </c:pt>
                <c:pt idx="11">
                  <c:v>#N/A</c:v>
                </c:pt>
                <c:pt idx="12">
                  <c:v>#N/A</c:v>
                </c:pt>
                <c:pt idx="13">
                  <c:v>477</c:v>
                </c:pt>
                <c:pt idx="14">
                  <c:v>#N/A</c:v>
                </c:pt>
              </c:numCache>
            </c:numRef>
          </c:val>
          <c:smooth val="0"/>
          <c:extLst>
            <c:ext xmlns:c16="http://schemas.microsoft.com/office/drawing/2014/chart" uri="{C3380CC4-5D6E-409C-BE32-E72D297353CC}">
              <c16:uniqueId val="{00000008-687D-45B5-A051-EE7BBC1CB601}"/>
            </c:ext>
          </c:extLst>
        </c:ser>
        <c:dLbls>
          <c:showLegendKey val="0"/>
          <c:showVal val="0"/>
          <c:showCatName val="0"/>
          <c:showSerName val="0"/>
          <c:showPercent val="0"/>
          <c:showBubbleSize val="0"/>
        </c:dLbls>
        <c:marker val="1"/>
        <c:smooth val="0"/>
        <c:axId val="151614208"/>
        <c:axId val="151616128"/>
      </c:lineChart>
      <c:catAx>
        <c:axId val="1516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16128"/>
        <c:crosses val="autoZero"/>
        <c:auto val="1"/>
        <c:lblAlgn val="ctr"/>
        <c:lblOffset val="100"/>
        <c:tickLblSkip val="1"/>
        <c:tickMarkSkip val="1"/>
        <c:noMultiLvlLbl val="0"/>
      </c:catAx>
      <c:valAx>
        <c:axId val="15161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17544</c:v>
                </c:pt>
                <c:pt idx="5">
                  <c:v>16581</c:v>
                </c:pt>
                <c:pt idx="8">
                  <c:v>16021</c:v>
                </c:pt>
                <c:pt idx="11">
                  <c:v>15334</c:v>
                </c:pt>
                <c:pt idx="14">
                  <c:v>14747</c:v>
                </c:pt>
              </c:numCache>
            </c:numRef>
          </c:val>
          <c:extLst>
            <c:ext xmlns:c16="http://schemas.microsoft.com/office/drawing/2014/chart" uri="{C3380CC4-5D6E-409C-BE32-E72D297353CC}">
              <c16:uniqueId val="{00000000-CDA7-42BA-B839-34FE637808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2211</c:v>
                </c:pt>
                <c:pt idx="5">
                  <c:v>2290</c:v>
                </c:pt>
                <c:pt idx="8">
                  <c:v>2493</c:v>
                </c:pt>
                <c:pt idx="11">
                  <c:v>2685</c:v>
                </c:pt>
                <c:pt idx="14">
                  <c:v>3140</c:v>
                </c:pt>
              </c:numCache>
            </c:numRef>
          </c:val>
          <c:extLst>
            <c:ext xmlns:c16="http://schemas.microsoft.com/office/drawing/2014/chart" uri="{C3380CC4-5D6E-409C-BE32-E72D297353CC}">
              <c16:uniqueId val="{00000001-CDA7-42BA-B839-34FE637808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8824</c:v>
                </c:pt>
                <c:pt idx="5">
                  <c:v>10537</c:v>
                </c:pt>
                <c:pt idx="8">
                  <c:v>9069</c:v>
                </c:pt>
                <c:pt idx="11">
                  <c:v>8410</c:v>
                </c:pt>
                <c:pt idx="14">
                  <c:v>10452</c:v>
                </c:pt>
              </c:numCache>
            </c:numRef>
          </c:val>
          <c:extLst>
            <c:ext xmlns:c16="http://schemas.microsoft.com/office/drawing/2014/chart" uri="{C3380CC4-5D6E-409C-BE32-E72D297353CC}">
              <c16:uniqueId val="{00000002-CDA7-42BA-B839-34FE637808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A7-42BA-B839-34FE637808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A7-42BA-B839-34FE637808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3</c:v>
                </c:pt>
                <c:pt idx="6">
                  <c:v>0</c:v>
                </c:pt>
                <c:pt idx="9">
                  <c:v>0</c:v>
                </c:pt>
                <c:pt idx="12">
                  <c:v>0</c:v>
                </c:pt>
              </c:numCache>
            </c:numRef>
          </c:val>
          <c:extLst>
            <c:ext xmlns:c16="http://schemas.microsoft.com/office/drawing/2014/chart" uri="{C3380CC4-5D6E-409C-BE32-E72D297353CC}">
              <c16:uniqueId val="{00000005-CDA7-42BA-B839-34FE637808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2495</c:v>
                </c:pt>
                <c:pt idx="3">
                  <c:v>2302</c:v>
                </c:pt>
                <c:pt idx="6">
                  <c:v>2156</c:v>
                </c:pt>
                <c:pt idx="9">
                  <c:v>2079</c:v>
                </c:pt>
                <c:pt idx="12">
                  <c:v>2046</c:v>
                </c:pt>
              </c:numCache>
            </c:numRef>
          </c:val>
          <c:extLst>
            <c:ext xmlns:c16="http://schemas.microsoft.com/office/drawing/2014/chart" uri="{C3380CC4-5D6E-409C-BE32-E72D297353CC}">
              <c16:uniqueId val="{00000006-CDA7-42BA-B839-34FE637808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310</c:v>
                </c:pt>
                <c:pt idx="3">
                  <c:v>270</c:v>
                </c:pt>
                <c:pt idx="6">
                  <c:v>219</c:v>
                </c:pt>
                <c:pt idx="9">
                  <c:v>174</c:v>
                </c:pt>
                <c:pt idx="12">
                  <c:v>179</c:v>
                </c:pt>
              </c:numCache>
            </c:numRef>
          </c:val>
          <c:extLst>
            <c:ext xmlns:c16="http://schemas.microsoft.com/office/drawing/2014/chart" uri="{C3380CC4-5D6E-409C-BE32-E72D297353CC}">
              <c16:uniqueId val="{00000007-CDA7-42BA-B839-34FE637808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10798</c:v>
                </c:pt>
                <c:pt idx="3">
                  <c:v>9336</c:v>
                </c:pt>
                <c:pt idx="6">
                  <c:v>8571</c:v>
                </c:pt>
                <c:pt idx="9">
                  <c:v>8651</c:v>
                </c:pt>
                <c:pt idx="12">
                  <c:v>8464</c:v>
                </c:pt>
              </c:numCache>
            </c:numRef>
          </c:val>
          <c:extLst>
            <c:ext xmlns:c16="http://schemas.microsoft.com/office/drawing/2014/chart" uri="{C3380CC4-5D6E-409C-BE32-E72D297353CC}">
              <c16:uniqueId val="{00000008-CDA7-42BA-B839-34FE637808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690</c:v>
                </c:pt>
                <c:pt idx="3">
                  <c:v>624</c:v>
                </c:pt>
                <c:pt idx="6">
                  <c:v>557</c:v>
                </c:pt>
                <c:pt idx="9">
                  <c:v>490</c:v>
                </c:pt>
                <c:pt idx="12">
                  <c:v>434</c:v>
                </c:pt>
              </c:numCache>
            </c:numRef>
          </c:val>
          <c:extLst>
            <c:ext xmlns:c16="http://schemas.microsoft.com/office/drawing/2014/chart" uri="{C3380CC4-5D6E-409C-BE32-E72D297353CC}">
              <c16:uniqueId val="{00000009-CDA7-42BA-B839-34FE637808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16293</c:v>
                </c:pt>
                <c:pt idx="3">
                  <c:v>15470</c:v>
                </c:pt>
                <c:pt idx="6">
                  <c:v>15152</c:v>
                </c:pt>
                <c:pt idx="9">
                  <c:v>14407</c:v>
                </c:pt>
                <c:pt idx="12">
                  <c:v>14425</c:v>
                </c:pt>
              </c:numCache>
            </c:numRef>
          </c:val>
          <c:extLst>
            <c:ext xmlns:c16="http://schemas.microsoft.com/office/drawing/2014/chart" uri="{C3380CC4-5D6E-409C-BE32-E72D297353CC}">
              <c16:uniqueId val="{0000000A-CDA7-42BA-B839-34FE63780896}"/>
            </c:ext>
          </c:extLst>
        </c:ser>
        <c:dLbls>
          <c:showLegendKey val="0"/>
          <c:showVal val="0"/>
          <c:showCatName val="0"/>
          <c:showSerName val="0"/>
          <c:showPercent val="0"/>
          <c:showBubbleSize val="0"/>
        </c:dLbls>
        <c:gapWidth val="100"/>
        <c:overlap val="100"/>
        <c:axId val="152612864"/>
        <c:axId val="152614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2015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A7-42BA-B839-34FE63780896}"/>
            </c:ext>
          </c:extLst>
        </c:ser>
        <c:dLbls>
          <c:showLegendKey val="0"/>
          <c:showVal val="0"/>
          <c:showCatName val="0"/>
          <c:showSerName val="0"/>
          <c:showPercent val="0"/>
          <c:showBubbleSize val="0"/>
        </c:dLbls>
        <c:marker val="1"/>
        <c:smooth val="0"/>
        <c:axId val="152612864"/>
        <c:axId val="152614784"/>
      </c:lineChart>
      <c:catAx>
        <c:axId val="15261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614784"/>
        <c:crosses val="autoZero"/>
        <c:auto val="1"/>
        <c:lblAlgn val="ctr"/>
        <c:lblOffset val="100"/>
        <c:tickLblSkip val="1"/>
        <c:tickMarkSkip val="1"/>
        <c:noMultiLvlLbl val="0"/>
      </c:catAx>
      <c:valAx>
        <c:axId val="15261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1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3424</c:v>
                </c:pt>
                <c:pt idx="1">
                  <c:v>1497</c:v>
                </c:pt>
                <c:pt idx="2">
                  <c:v>2034</c:v>
                </c:pt>
              </c:numCache>
            </c:numRef>
          </c:val>
          <c:extLst>
            <c:ext xmlns:c16="http://schemas.microsoft.com/office/drawing/2014/chart" uri="{C3380CC4-5D6E-409C-BE32-E72D297353CC}">
              <c16:uniqueId val="{00000000-FACD-4DDF-BA73-078D9B48E5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603</c:v>
                </c:pt>
                <c:pt idx="1">
                  <c:v>604</c:v>
                </c:pt>
                <c:pt idx="2">
                  <c:v>606</c:v>
                </c:pt>
              </c:numCache>
            </c:numRef>
          </c:val>
          <c:extLst>
            <c:ext xmlns:c16="http://schemas.microsoft.com/office/drawing/2014/chart" uri="{C3380CC4-5D6E-409C-BE32-E72D297353CC}">
              <c16:uniqueId val="{00000001-FACD-4DDF-BA73-078D9B48E5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59598</c:v>
                </c:pt>
                <c:pt idx="1">
                  <c:v>47864</c:v>
                </c:pt>
                <c:pt idx="2">
                  <c:v>35554</c:v>
                </c:pt>
              </c:numCache>
            </c:numRef>
          </c:val>
          <c:extLst>
            <c:ext xmlns:c16="http://schemas.microsoft.com/office/drawing/2014/chart" uri="{C3380CC4-5D6E-409C-BE32-E72D297353CC}">
              <c16:uniqueId val="{00000002-FACD-4DDF-BA73-078D9B48E5DB}"/>
            </c:ext>
          </c:extLst>
        </c:ser>
        <c:dLbls>
          <c:showLegendKey val="0"/>
          <c:showVal val="0"/>
          <c:showCatName val="0"/>
          <c:showSerName val="0"/>
          <c:showPercent val="0"/>
          <c:showBubbleSize val="0"/>
        </c:dLbls>
        <c:gapWidth val="120"/>
        <c:overlap val="100"/>
        <c:axId val="151544960"/>
        <c:axId val="151546496"/>
      </c:barChart>
      <c:catAx>
        <c:axId val="1515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546496"/>
        <c:crosses val="autoZero"/>
        <c:auto val="1"/>
        <c:lblAlgn val="ctr"/>
        <c:lblOffset val="100"/>
        <c:tickLblSkip val="1"/>
        <c:tickMarkSkip val="1"/>
        <c:noMultiLvlLbl val="0"/>
      </c:catAx>
      <c:valAx>
        <c:axId val="151546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54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{D6914CA8-C33B-489D-859C-A1D63C81A595}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D7-4006-A772-28250A5769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{F8756865-3617-4032-A2A0-E4323BB2932E}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D7-4006-A772-28250A5769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{8445F876-EE6A-4D8E-A022-C506AA4CB489}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D7-4006-A772-28250A5769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{28AAD5EF-7B4E-4984-8388-923713CA93E3}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D7-4006-A772-28250A5769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{DCEA0F15-2769-439A-9E53-32CE9ECBAFB7}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D7-4006-A772-28250A5769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{1509525D-7EED-4BF1-81BD-6F5D6B34C2EF}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D7-4006-A772-28250A57691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{9CAB806C-4DBD-4EBF-AA6D-7A63E02F29EB}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D7-4006-A772-28250A57691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{65116600-A0B2-439B-AC68-27753B6AF1C0}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D7-4006-A772-28250A57691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{D5105336-17DD-4522-9BAB-CC564DCC4FFE}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D7-4006-A772-28250A5769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61.3</c:v>
                </c:pt>
                <c:pt idx="24">
                  <c:v>62</c:v>
                </c:pt>
                <c:pt idx="32">
                  <c:v>68.7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D7-4006-A772-28250A5769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{F280140E-9CB2-40DB-81BC-9F17D4774C75}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D7-4006-A772-28250A5769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{A5239ABE-C533-4AF7-AFA8-20CE6A551BCA}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D7-4006-A772-28250A5769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{413C294E-934E-44F3-BFFD-465FC90EA840}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D7-4006-A772-28250A5769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{9D72577B-C7DD-4E27-8FD3-CF49475044DC}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D7-4006-A772-28250A5769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{095C05A9-77D3-46D3-85AB-087DA258C550}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D7-4006-A772-28250A5769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{31E35AB2-579A-4B5B-9161-0E00515DBDB6}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D7-4006-A772-28250A57691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{58C2718C-63BD-4210-AF1B-FFA1020DA131}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D7-4006-A772-28250A57691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{4B776C32-E8B6-4B89-8F18-4CFDDD725730}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D7-4006-A772-28250A57691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{E6029D8C-1349-4671-A909-97CF3888B452}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D7-4006-A772-28250A5769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71D7-4006-A772-28250A576910}"/>
            </c:ext>
          </c:extLst>
        </c:ser>
        <c:dLbls>
          <c:showLegendKey val="0"/>
          <c:showVal val="1"/>
          <c:showCatName val="0"/>
          <c:showSerName val="0"/>
          <c:showPercent val="0"/>
          <c:showBubbleSize val="0"/>
        </c:dLbls>
        <c:axId val="152226432"/>
        <c:axId val="152134400"/>
      </c:scatterChart>
      <c:valAx>
        <c:axId val="152226432"/>
        <c:scaling>
          <c:orientation val="minMax"/>
          <c:max val="5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134400"/>
        <c:crosses val="autoZero"/>
        <c:crossBetween val="midCat"/>
      </c:valAx>
      <c:valAx>
        <c:axId val="15213440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226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{C0EA7DE4-639F-4932-BAB6-736AFB453660}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2CB-407E-A177-17BEFA5A98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{73BDCA5D-E987-4B1F-874E-15E87CC5ED62}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CB-407E-A177-17BEFA5A98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{6A08407A-ED41-4426-A629-33CE1B624C94}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CB-407E-A177-17BEFA5A98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{94E3DBB7-D9E9-461E-82B4-ED34DD42C853}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CB-407E-A177-17BEFA5A98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{8617A762-D229-4CEA-B2A0-136745E25DC0}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CB-407E-A177-17BEFA5A984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{A43E9B18-DD0D-4DF5-BF93-FC46F53400E2}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2CB-407E-A177-17BEFA5A984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{9DC2EEA5-499D-4346-A9E5-A9074ED53ED0}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2CB-407E-A177-17BEFA5A984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{B888F801-E18B-444D-8ABE-24466F286CE2}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2CB-407E-A177-17BEFA5A984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{31ECC93B-16CC-4E3A-938E-08F6FE3C210F}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2CB-407E-A177-17BEFA5A98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15.1</c:v>
                </c:pt>
                <c:pt idx="16">
                  <c:v>13.5</c:v>
                </c:pt>
                <c:pt idx="24">
                  <c:v>11.4</c:v>
                </c:pt>
                <c:pt idx="32">
                  <c:v>8.5</c:v>
                </c:pt>
              </c:numCache>
            </c:numRef>
          </c:xVal>
          <c:yVal>
            <c:numRef>
              <c:f>公会計指標分析・財政指標組合せ分析表!$BP$73:$DC$73</c:f>
              <c:numCache>
                <c:formatCode>#,##0.0;"▲ "#,##0.0</c:formatCode>
                <c:ptCount val="40"/>
                <c:pt idx="0">
                  <c:v>23.6</c:v>
                </c:pt>
              </c:numCache>
            </c:numRef>
          </c:yVal>
          <c:smooth val="0"/>
          <c:extLst>
            <c:ext xmlns:c16="http://schemas.microsoft.com/office/drawing/2014/chart" uri="{C3380CC4-5D6E-409C-BE32-E72D297353CC}">
              <c16:uniqueId val="{00000009-B2CB-407E-A177-17BEFA5A98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{F0340C93-CB0D-49CA-B9E7-9D949ACDEDD2}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2CB-407E-A177-17BEFA5A98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{15856EA6-6697-423A-AC88-4B4DBF57C8A9}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CB-407E-A177-17BEFA5A98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{15D6EA8B-5F20-41C2-BF5F-EFAB371D45F6}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CB-407E-A177-17BEFA5A98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{D38F66E4-0F81-4B2D-8DB3-DED45BAFEF13}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CB-407E-A177-17BEFA5A98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{7F8223B3-A763-4F9C-8B03-281C58FBD824}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CB-407E-A177-17BEFA5A984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{F55F6157-67C3-4048-B0A0-D8B2BB9F9B76}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2CB-407E-A177-17BEFA5A984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{09BE8A78-A8B0-4001-B55B-8C8C1B01B790}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2CB-407E-A177-17BEFA5A984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{EDF18DB4-C9FF-49DC-9BA0-8E2543256D46}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2CB-407E-A177-17BEFA5A984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{C7F89BB8-6F5D-449D-8BD4-9005126E75D3}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2CB-407E-A177-17BEFA5A98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B2CB-407E-A177-17BEFA5A984E}"/>
            </c:ext>
          </c:extLst>
        </c:ser>
        <c:dLbls>
          <c:showLegendKey val="0"/>
          <c:showVal val="1"/>
          <c:showCatName val="0"/>
          <c:showSerName val="0"/>
          <c:showPercent val="0"/>
          <c:showBubbleSize val="0"/>
        </c:dLbls>
        <c:axId val="152926464"/>
        <c:axId val="152437120"/>
      </c:scatterChart>
      <c:valAx>
        <c:axId val="152926464"/>
        <c:scaling>
          <c:orientation val="minMax"/>
          <c:max val="15.79999999999999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437120"/>
        <c:crosses val="autoZero"/>
        <c:crossBetween val="midCat"/>
      </c:valAx>
      <c:valAx>
        <c:axId val="152437120"/>
        <c:scaling>
          <c:orientation val="minMax"/>
          <c:max val="7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926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合併特例債における満期一括償還等により増となった。また起債の発行は、震災以降はできる限り交付税措置率のあるものを中心に起債を行ってきたが、今後は、交付税措置率のない起債も計画せざるを得ない状況となることも想定され、加えて、災害公営住宅建設事業債の償還が本格化する等、元利償還金は増加の一途をたどると推測される。地方債の発行を伴う普通建設事業は、緊急性を考慮した上での取捨選択を行い、新たな地方債の発行を可能な限り抑制することで、財政負担となる公債費の抑制を断続的に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新たな地方債の発行を控えるよう取り組んではいるものの、災害公営住宅や復興関連施設等の整備で地方債を発行せざるを得なく、一般会計等に係る地方債現在高は前年比でほぼ横ばいとなっている。今年度の充当可能基金のうち、財政調整基金は対前年度比</a:t>
          </a:r>
          <a:r>
            <a:rPr kumimoji="1" lang="en-US" altLang="ja-JP" sz="1400">
              <a:latin typeface="ＭＳ ゴシック" pitchFamily="49" charset="-128"/>
              <a:ea typeface="ＭＳ ゴシック" pitchFamily="49" charset="-128"/>
            </a:rPr>
            <a:t>35.8%</a:t>
          </a:r>
          <a:r>
            <a:rPr kumimoji="1" lang="ja-JP" altLang="en-US" sz="1400">
              <a:latin typeface="ＭＳ ゴシック" pitchFamily="49" charset="-128"/>
              <a:ea typeface="ＭＳ ゴシック" pitchFamily="49" charset="-128"/>
            </a:rPr>
            <a:t>増となり、主には旧野蒜駅周辺土地買収経費の積立等で一時的に増となったものである。公共施設老朽化等の対応としては、公共施設整備及び大規模改修基金を「東松島市公共施設等総合管理計画」に基づき計画的に取り崩して活用していく必要がある。今後は人口減に伴う税収減や普通交付税の合併算定替で、さらに一般財源の確保が厳しい状況になるため、対象事業の優先度、緊急性を考慮し、新たな地方債の発行や基金取崩しを出来る限り抑制し、将来世代への負担が増えないよう財政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宮城県東松島市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が大きく減少した要因としては、特目基金のうち、東日本大震災復興交付金事業基金及び東日本大震災復興基金が挙げられ、これらは、震災からの復旧・復興事業の進捗によって減少したものである。また、財政調整基金においては、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百万円となっている。なお、他の基金は前年度比横ばいのものが大半を占めている。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等により、震災以降基金残高が増加したが、その後の復興事業の進捗に伴い、基金残高は減少しており、将来的には震災以前の水準まで戻るものと推測される。しかし今後は、人口減に伴う税収減や普通交付税の合併算定替による交付額減のため、より一層一般財源の確保が厳しい状況になることが想定され、それに加え、施設の老朽化等による維持経費や公債費の増等による義務的経費の増加により、財政調整基金や公共施設整備及び大規模改修基金をはじめとした、各種充当可能基金を取り崩さざるを得ない状況になることが推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出来る限り義務的経費については、行財政改革実施計画のもと削減に努めて、財政負担を減らすよう取り組んでいくほか、現在ある各種基金を有効活用するためにも、公共施設整備及び大規模改修基金については、「東松島市公共施設等総合管理計画」に基づく計画的な取り崩しで対応し、また、対象事業の優先度、緊急性を考慮し、新たな地方債の発行や基金取崩しを出来る限り抑制し、将来世代への負担が増えないよう財政運営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公共施設整備及び大規模改修基金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東松島市公共施設の整備及び大規模な改修に要する経費の財源に充てるもの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東日本大震災からの復興に資する被災者のへの支援にかかる経費の財源に充てるもの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市内の各地域自治組織が協働のまちづくりを推進するために行う事業に交付する交付金等の財源に充てるもの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t>災害に強い安全なまちづくりを推進し、かつ、大規模災害発生時の避難、復旧及び復興経費等に充てるもの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のうち大きく減少した基金としては、東日本大震災復興交付金事業基金及び東日本大震災復興基金があり、これらは、震災からの復旧・復興事業の進捗によって減少したものである。なお、他の基金は前年度比で横ばいのものが大半を占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及び東日本大震災復興基金については、復興・復興が進捗するにつれてさらに残高が減少するものと推測される。また、国庫補助金が財源のため、東日本大震災復興交付金事業基金については、返還も生じることが想定される。それ以外の基金については、通常事業にかかるものが主となっているが、特に公共施設整備及び大規模改修基金については、老朽化による施設の改修等により、取崩しは避けられない状況となることが推測され、「東松島市公共施設等総合管理計画」に基づき計画的に取り崩して対応していく必要がある。また、防災基金においても、老朽化に伴う消防庁舎の整備事業のため、今後基金を取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当該基金は対前年比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百万円となり、残高の内訳は、通常分が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百万円、今後の復興・復旧事業等にかかる地方負担充当分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震災関連分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百万円となっている。増となった要因としては、主に、旧野蒜駅周辺土地買収経費の積立等で一時的に増となったこと等が考えられる。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通常分については、年度末残高が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百万円であり、当該基金残高は標準財政規模の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％が適正値とされることから、本市の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百万円からすると約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が目安となり、現時点では残高は適正値に近い数値と言える。しかし、今後は、施設の老朽化や公債費の増等、経常経費の増加が見込まれ、上記の適正値割れが懸念されるが、事業の精査や、事業実施に際し補助金の活用や特定目的基金の使い分け等、適正な残高を維持できるよう財政運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関連分については、復旧・復興事業の地方負担分への充当や、事業精算による返還等によって減となる見込みである。しかし今後は、復興事業による市単独経費等が想定さるため、本基金を活用し、復興事業が滞りなく遂行できるよう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年度は取崩し実績がなく、積立利息分での増となった。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満期一括償還による償還があり、突出平準化のため、当該基金の取り崩しも検討していく。また、施設の老朽化に伴う改修等により、地方債の発行が増加する可能性もあるため、当該基金の適切な運用を図りながら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40,247
40,130
101.36
46,783,298
44,657,537
930,841
10,225,739
14,425,112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東松島市の有形固定資産減価償却率は、平成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年度において、類似団体平均値を</a:t>
          </a:r>
          <a:r>
            <a:rPr kumimoji="1" lang="en-US" altLang="ja-JP" sz="1100">
              <a:solidFill>
                <a:schemeClr val="tx1"/>
              </a:solidFill>
              <a:effectLst/>
              <a:latin typeface="+mn-lt"/>
              <a:ea typeface="+mn-ea"/>
              <a:cs typeface="+mn-cs"/>
            </a:rPr>
            <a:t>9.9</a:t>
          </a:r>
          <a:r>
            <a:rPr kumimoji="1" lang="ja-JP" altLang="ja-JP" sz="1100">
              <a:solidFill>
                <a:schemeClr val="tx1"/>
              </a:solidFill>
              <a:effectLst/>
              <a:latin typeface="+mn-lt"/>
              <a:ea typeface="+mn-ea"/>
              <a:cs typeface="+mn-cs"/>
            </a:rPr>
            <a:t>ポイント上回っていることに加え、平成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年度からの上昇率も高いことがわかる。</a:t>
          </a:r>
          <a:endParaRPr lang="ja-JP" altLang="ja-JP">
            <a:solidFill>
              <a:schemeClr val="tx1"/>
            </a:solidFill>
            <a:effectLst/>
          </a:endParaRPr>
        </a:p>
        <a:p>
          <a:r>
            <a:rPr kumimoji="1" lang="ja-JP" altLang="ja-JP" sz="1100">
              <a:solidFill>
                <a:schemeClr val="tx1"/>
              </a:solidFill>
              <a:effectLst/>
              <a:latin typeface="+mn-lt"/>
              <a:ea typeface="+mn-ea"/>
              <a:cs typeface="+mn-cs"/>
            </a:rPr>
            <a:t>このことから、有形固定資産（公共施設全般）の老朽化が認められる。</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71" name="直線コネクタ 70"/>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2"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3" name="直線コネクタ 72"/>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74"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75" name="直線コネクタ 74"/>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6"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7" name="フローチャート: 判断 76"/>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8" name="フローチャート: 判断 77"/>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9" name="フローチャート: 判断 78"/>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5" name="楕円 84"/>
        <xdr:cNvSpPr/>
      </xdr:nvSpPr>
      <xdr:spPr>
        <a:xfrm>
          <a:off x="4711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86" name="有形固定資産減価償却率該当値テキスト"/>
        <xdr:cNvSpPr txBox="1"/>
      </xdr:nvSpPr>
      <xdr:spPr>
        <a:xfrm>
          <a:off x="4813300" y="552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166158</xdr:rowOff>
    </xdr:from>
    <xdr:to>
      <xdr:col>19</xdr:col>
      <xdr:colOff>187325</xdr:colOff>
      <xdr:row>30</xdr:row>
      <xdr:rowOff>96308</xdr:rowOff>
    </xdr:to>
    <xdr:sp macro="" textlink="">
      <xdr:nvSpPr>
        <xdr:cNvPr id="87" name="楕円 86"/>
        <xdr:cNvSpPr/>
      </xdr:nvSpPr>
      <xdr:spPr>
        <a:xfrm>
          <a:off x="4000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147320</xdr:rowOff>
    </xdr:from>
    <xdr:to>
      <xdr:col>23</xdr:col>
      <xdr:colOff>85725</xdr:colOff>
      <xdr:row>30</xdr:row>
      <xdr:rowOff>45508</xdr:rowOff>
    </xdr:to>
    <xdr:cxnSp macro="">
      <xdr:nvCxnSpPr>
        <xdr:cNvPr id="88" name="直線コネクタ 87"/>
        <xdr:cNvCxnSpPr/>
      </xdr:nvCxnSpPr>
      <xdr:spPr>
        <a:xfrm flipV="1">
          <a:off x="4051300" y="5719445"/>
          <a:ext cx="711200" cy="2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9" name="楕円 88"/>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70697</xdr:rowOff>
    </xdr:to>
    <xdr:cxnSp macro="">
      <xdr:nvCxnSpPr>
        <xdr:cNvPr id="90" name="直線コネクタ 89"/>
        <xdr:cNvCxnSpPr/>
      </xdr:nvCxnSpPr>
      <xdr:spPr>
        <a:xfrm flipV="1">
          <a:off x="3289300" y="596053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2" name="n_2ave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112835</xdr:rowOff>
    </xdr:from>
    <xdr:ext cx="405111" cy="259045"/>
    <xdr:sp macro="" textlink="">
      <xdr:nvSpPr>
        <xdr:cNvPr id="93" name="n_1mainValue有形固定資産減価償却率"/>
        <xdr:cNvSpPr txBox="1"/>
      </xdr:nvSpPr>
      <xdr:spPr>
        <a:xfrm>
          <a:off x="38360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4" name="n_2main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本数値においては、類似団体及び全国・宮城県平均を大きく下回る結果となっている。これは、分子となる</a:t>
          </a:r>
          <a:r>
            <a:rPr kumimoji="1" lang="ja-JP" altLang="ja-JP" sz="1100">
              <a:solidFill>
                <a:schemeClr val="dk1"/>
              </a:solidFill>
              <a:effectLst/>
              <a:latin typeface="+mn-lt"/>
              <a:ea typeface="+mn-ea"/>
              <a:cs typeface="+mn-cs"/>
            </a:rPr>
            <a:t>将来負担額について、</a:t>
          </a:r>
          <a:r>
            <a:rPr kumimoji="1" lang="ja-JP" altLang="en-US" sz="1100">
              <a:solidFill>
                <a:schemeClr val="dk1"/>
              </a:solidFill>
              <a:effectLst/>
              <a:latin typeface="+mn-lt"/>
              <a:ea typeface="+mn-ea"/>
              <a:cs typeface="+mn-cs"/>
            </a:rPr>
            <a:t>震災以降</a:t>
          </a:r>
          <a:r>
            <a:rPr kumimoji="1" lang="ja-JP" altLang="ja-JP" sz="1100">
              <a:solidFill>
                <a:schemeClr val="dk1"/>
              </a:solidFill>
              <a:effectLst/>
              <a:latin typeface="+mn-lt"/>
              <a:ea typeface="+mn-ea"/>
              <a:cs typeface="+mn-cs"/>
            </a:rPr>
            <a:t>新たな地方債の発行を控えるよう取り組んで</a:t>
          </a:r>
          <a:r>
            <a:rPr kumimoji="1" lang="ja-JP" altLang="en-US" sz="1100">
              <a:solidFill>
                <a:schemeClr val="dk1"/>
              </a:solidFill>
              <a:effectLst/>
              <a:latin typeface="+mn-lt"/>
              <a:ea typeface="+mn-ea"/>
              <a:cs typeface="+mn-cs"/>
            </a:rPr>
            <a:t>いたことにより、地方債現在高が減少傾向にあったことが要因として考えられる。しかし今後は、災害公営住宅建設事業や施設の老朽化に伴う新規の地方債発行により、指数の悪化も想定される。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23" name="直線コネクタ 122"/>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4"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5" name="直線コネクタ 12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26"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7" name="直線コネクタ 126"/>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8"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9" name="フローチャート: 判断 128"/>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135" name="楕円 134"/>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136" name="債務償還可能年数該当値テキスト"/>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40,247
40,130
101.36
46,783,298
44,657,537
930,841
10,225,739
14,425,112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70" name="楕円 69"/>
        <xdr:cNvSpPr/>
      </xdr:nvSpPr>
      <xdr:spPr>
        <a:xfrm>
          <a:off x="4584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164482</xdr:rowOff>
    </xdr:from>
    <xdr:ext cx="405111" cy="259045"/>
    <xdr:sp macro="" textlink="">
      <xdr:nvSpPr>
        <xdr:cNvPr id="71" name="【道路】&#10;有形固定資産減価償却率該当値テキスト"/>
        <xdr:cNvSpPr txBox="1"/>
      </xdr:nvSpPr>
      <xdr:spPr>
        <a:xfrm>
          <a:off x="46736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2" name="楕円 71"/>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20955</xdr:rowOff>
    </xdr:from>
    <xdr:to>
      <xdr:col>24</xdr:col>
      <xdr:colOff>63500</xdr:colOff>
      <xdr:row>36</xdr:row>
      <xdr:rowOff>19050</xdr:rowOff>
    </xdr:to>
    <xdr:cxnSp macro="">
      <xdr:nvCxnSpPr>
        <xdr:cNvPr id="73" name="直線コネクタ 72"/>
        <xdr:cNvCxnSpPr/>
      </xdr:nvCxnSpPr>
      <xdr:spPr>
        <a:xfrm flipV="1">
          <a:off x="3797300" y="6021705"/>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4" name="楕円 73"/>
        <xdr:cNvSpPr/>
      </xdr:nvSpPr>
      <xdr:spPr>
        <a:xfrm>
          <a:off x="2857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36</xdr:row>
      <xdr:rowOff>59055</xdr:rowOff>
    </xdr:to>
    <xdr:cxnSp macro="">
      <xdr:nvCxnSpPr>
        <xdr:cNvPr id="75" name="直線コネクタ 74"/>
        <xdr:cNvCxnSpPr/>
      </xdr:nvCxnSpPr>
      <xdr:spPr>
        <a:xfrm flipV="1">
          <a:off x="2908300" y="6191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6"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78" name="n_1mainValue【道路】&#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79" name="n_2mainValue【道路】&#10;有形固定資産減価償却率"/>
        <xdr:cNvSpPr txBox="1"/>
      </xdr:nvSpPr>
      <xdr:spPr>
        <a:xfrm>
          <a:off x="2705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86265</xdr:rowOff>
    </xdr:from>
    <xdr:to>
      <xdr:col>55</xdr:col>
      <xdr:colOff>50800</xdr:colOff>
      <xdr:row>41</xdr:row>
      <xdr:rowOff>16415</xdr:rowOff>
    </xdr:to>
    <xdr:sp macro="" textlink="">
      <xdr:nvSpPr>
        <xdr:cNvPr id="117" name="楕円 116"/>
        <xdr:cNvSpPr/>
      </xdr:nvSpPr>
      <xdr:spPr>
        <a:xfrm>
          <a:off x="10426700" y="69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64692</xdr:rowOff>
    </xdr:from>
    <xdr:ext cx="534377" cy="259045"/>
    <xdr:sp macro="" textlink="">
      <xdr:nvSpPr>
        <xdr:cNvPr id="118" name="【道路】&#10;一人当たり延長該当値テキスト"/>
        <xdr:cNvSpPr txBox="1"/>
      </xdr:nvSpPr>
      <xdr:spPr>
        <a:xfrm>
          <a:off x="10515600" y="69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111220</xdr:rowOff>
    </xdr:from>
    <xdr:to>
      <xdr:col>50</xdr:col>
      <xdr:colOff>165100</xdr:colOff>
      <xdr:row>41</xdr:row>
      <xdr:rowOff>41370</xdr:rowOff>
    </xdr:to>
    <xdr:sp macro="" textlink="">
      <xdr:nvSpPr>
        <xdr:cNvPr id="119" name="楕円 118"/>
        <xdr:cNvSpPr/>
      </xdr:nvSpPr>
      <xdr:spPr>
        <a:xfrm>
          <a:off x="9588500" y="69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137065</xdr:rowOff>
    </xdr:from>
    <xdr:to>
      <xdr:col>55</xdr:col>
      <xdr:colOff>0</xdr:colOff>
      <xdr:row>40</xdr:row>
      <xdr:rowOff>162020</xdr:rowOff>
    </xdr:to>
    <xdr:cxnSp macro="">
      <xdr:nvCxnSpPr>
        <xdr:cNvPr id="120" name="直線コネクタ 119"/>
        <xdr:cNvCxnSpPr/>
      </xdr:nvCxnSpPr>
      <xdr:spPr>
        <a:xfrm flipV="1">
          <a:off x="9639300" y="6995065"/>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111239</xdr:rowOff>
    </xdr:from>
    <xdr:to>
      <xdr:col>46</xdr:col>
      <xdr:colOff>38100</xdr:colOff>
      <xdr:row>41</xdr:row>
      <xdr:rowOff>41389</xdr:rowOff>
    </xdr:to>
    <xdr:sp macro="" textlink="">
      <xdr:nvSpPr>
        <xdr:cNvPr id="121" name="楕円 120"/>
        <xdr:cNvSpPr/>
      </xdr:nvSpPr>
      <xdr:spPr>
        <a:xfrm>
          <a:off x="8699500" y="69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162020</xdr:rowOff>
    </xdr:from>
    <xdr:to>
      <xdr:col>50</xdr:col>
      <xdr:colOff>114300</xdr:colOff>
      <xdr:row>40</xdr:row>
      <xdr:rowOff>162039</xdr:rowOff>
    </xdr:to>
    <xdr:cxnSp macro="">
      <xdr:nvCxnSpPr>
        <xdr:cNvPr id="122" name="直線コネクタ 121"/>
        <xdr:cNvCxnSpPr/>
      </xdr:nvCxnSpPr>
      <xdr:spPr>
        <a:xfrm flipV="1">
          <a:off x="8750300" y="702002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32497</xdr:rowOff>
    </xdr:from>
    <xdr:ext cx="534377" cy="259045"/>
    <xdr:sp macro="" textlink="">
      <xdr:nvSpPr>
        <xdr:cNvPr id="125" name="n_1mainValue【道路】&#10;一人当たり延長"/>
        <xdr:cNvSpPr txBox="1"/>
      </xdr:nvSpPr>
      <xdr:spPr>
        <a:xfrm>
          <a:off x="9359411" y="706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32516</xdr:rowOff>
    </xdr:from>
    <xdr:ext cx="534377" cy="259045"/>
    <xdr:sp macro="" textlink="">
      <xdr:nvSpPr>
        <xdr:cNvPr id="126" name="n_2mainValue【道路】&#10;一人当たり延長"/>
        <xdr:cNvSpPr txBox="1"/>
      </xdr:nvSpPr>
      <xdr:spPr>
        <a:xfrm>
          <a:off x="8483111" y="70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4081</xdr:rowOff>
    </xdr:from>
    <xdr:ext cx="405111" cy="259045"/>
    <xdr:sp macro="" textlink="">
      <xdr:nvSpPr>
        <xdr:cNvPr id="154" name="【橋りょう・トンネル】&#10;有形固定資産減価償却率平均値テキスト"/>
        <xdr:cNvSpPr txBox="1"/>
      </xdr:nvSpPr>
      <xdr:spPr>
        <a:xfrm>
          <a:off x="4673600" y="9948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141224</xdr:rowOff>
    </xdr:from>
    <xdr:to>
      <xdr:col>24</xdr:col>
      <xdr:colOff>114300</xdr:colOff>
      <xdr:row>62</xdr:row>
      <xdr:rowOff>71374</xdr:rowOff>
    </xdr:to>
    <xdr:sp macro="" textlink="">
      <xdr:nvSpPr>
        <xdr:cNvPr id="163" name="楕円 162"/>
        <xdr:cNvSpPr/>
      </xdr:nvSpPr>
      <xdr:spPr>
        <a:xfrm>
          <a:off x="4584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119651</xdr:rowOff>
    </xdr:from>
    <xdr:ext cx="405111" cy="259045"/>
    <xdr:sp macro="" textlink="">
      <xdr:nvSpPr>
        <xdr:cNvPr id="164" name="【橋りょう・トンネル】&#10;有形固定資産減価償却率該当値テキスト"/>
        <xdr:cNvSpPr txBox="1"/>
      </xdr:nvSpPr>
      <xdr:spPr>
        <a:xfrm>
          <a:off x="4673600"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38354</xdr:rowOff>
    </xdr:from>
    <xdr:to>
      <xdr:col>20</xdr:col>
      <xdr:colOff>38100</xdr:colOff>
      <xdr:row>60</xdr:row>
      <xdr:rowOff>139954</xdr:rowOff>
    </xdr:to>
    <xdr:sp macro="" textlink="">
      <xdr:nvSpPr>
        <xdr:cNvPr id="165" name="楕円 164"/>
        <xdr:cNvSpPr/>
      </xdr:nvSpPr>
      <xdr:spPr>
        <a:xfrm>
          <a:off x="3746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89154</xdr:rowOff>
    </xdr:from>
    <xdr:to>
      <xdr:col>24</xdr:col>
      <xdr:colOff>63500</xdr:colOff>
      <xdr:row>62</xdr:row>
      <xdr:rowOff>20574</xdr:rowOff>
    </xdr:to>
    <xdr:cxnSp macro="">
      <xdr:nvCxnSpPr>
        <xdr:cNvPr id="166" name="直線コネクタ 165"/>
        <xdr:cNvCxnSpPr/>
      </xdr:nvCxnSpPr>
      <xdr:spPr>
        <a:xfrm>
          <a:off x="3797300" y="1037615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77216</xdr:rowOff>
    </xdr:from>
    <xdr:to>
      <xdr:col>15</xdr:col>
      <xdr:colOff>101600</xdr:colOff>
      <xdr:row>61</xdr:row>
      <xdr:rowOff>7366</xdr:rowOff>
    </xdr:to>
    <xdr:sp macro="" textlink="">
      <xdr:nvSpPr>
        <xdr:cNvPr id="167" name="楕円 166"/>
        <xdr:cNvSpPr/>
      </xdr:nvSpPr>
      <xdr:spPr>
        <a:xfrm>
          <a:off x="2857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89154</xdr:rowOff>
    </xdr:from>
    <xdr:to>
      <xdr:col>19</xdr:col>
      <xdr:colOff>177800</xdr:colOff>
      <xdr:row>60</xdr:row>
      <xdr:rowOff>128016</xdr:rowOff>
    </xdr:to>
    <xdr:cxnSp macro="">
      <xdr:nvCxnSpPr>
        <xdr:cNvPr id="168" name="直線コネクタ 167"/>
        <xdr:cNvCxnSpPr/>
      </xdr:nvCxnSpPr>
      <xdr:spPr>
        <a:xfrm flipV="1">
          <a:off x="2908300" y="103761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131081</xdr:rowOff>
    </xdr:from>
    <xdr:ext cx="405111" cy="259045"/>
    <xdr:sp macro="" textlink="">
      <xdr:nvSpPr>
        <xdr:cNvPr id="171" name="n_1mainValue【橋りょう・トンネル】&#10;有形固定資産減価償却率"/>
        <xdr:cNvSpPr txBox="1"/>
      </xdr:nvSpPr>
      <xdr:spPr>
        <a:xfrm>
          <a:off x="3582044" y="1041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169943</xdr:rowOff>
    </xdr:from>
    <xdr:ext cx="405111" cy="259045"/>
    <xdr:sp macro="" textlink="">
      <xdr:nvSpPr>
        <xdr:cNvPr id="172" name="n_2mainValue【橋りょう・トンネル】&#10;有形固定資産減価償却率"/>
        <xdr:cNvSpPr txBox="1"/>
      </xdr:nvSpPr>
      <xdr:spPr>
        <a:xfrm>
          <a:off x="2705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201" name="【橋りょう・トンネル】&#10;一人当たり有形固定資産（償却資産）額平均値テキスト"/>
        <xdr:cNvSpPr txBox="1"/>
      </xdr:nvSpPr>
      <xdr:spPr>
        <a:xfrm>
          <a:off x="10515600"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152515</xdr:rowOff>
    </xdr:from>
    <xdr:to>
      <xdr:col>55</xdr:col>
      <xdr:colOff>50800</xdr:colOff>
      <xdr:row>64</xdr:row>
      <xdr:rowOff>82665</xdr:rowOff>
    </xdr:to>
    <xdr:sp macro="" textlink="">
      <xdr:nvSpPr>
        <xdr:cNvPr id="210" name="楕円 209"/>
        <xdr:cNvSpPr/>
      </xdr:nvSpPr>
      <xdr:spPr>
        <a:xfrm>
          <a:off x="10426700" y="10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67442</xdr:rowOff>
    </xdr:from>
    <xdr:ext cx="534377" cy="259045"/>
    <xdr:sp macro="" textlink="">
      <xdr:nvSpPr>
        <xdr:cNvPr id="211" name="【橋りょう・トンネル】&#10;一人当たり有形固定資産（償却資産）額該当値テキスト"/>
        <xdr:cNvSpPr txBox="1"/>
      </xdr:nvSpPr>
      <xdr:spPr>
        <a:xfrm>
          <a:off x="10515600" y="108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117029</xdr:rowOff>
    </xdr:from>
    <xdr:to>
      <xdr:col>50</xdr:col>
      <xdr:colOff>165100</xdr:colOff>
      <xdr:row>64</xdr:row>
      <xdr:rowOff>47179</xdr:rowOff>
    </xdr:to>
    <xdr:sp macro="" textlink="">
      <xdr:nvSpPr>
        <xdr:cNvPr id="212" name="楕円 211"/>
        <xdr:cNvSpPr/>
      </xdr:nvSpPr>
      <xdr:spPr>
        <a:xfrm>
          <a:off x="9588500" y="109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167829</xdr:rowOff>
    </xdr:from>
    <xdr:to>
      <xdr:col>55</xdr:col>
      <xdr:colOff>0</xdr:colOff>
      <xdr:row>64</xdr:row>
      <xdr:rowOff>31865</xdr:rowOff>
    </xdr:to>
    <xdr:cxnSp macro="">
      <xdr:nvCxnSpPr>
        <xdr:cNvPr id="213" name="直線コネクタ 212"/>
        <xdr:cNvCxnSpPr/>
      </xdr:nvCxnSpPr>
      <xdr:spPr>
        <a:xfrm>
          <a:off x="9639300" y="10969179"/>
          <a:ext cx="838200" cy="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117032</xdr:rowOff>
    </xdr:from>
    <xdr:to>
      <xdr:col>46</xdr:col>
      <xdr:colOff>38100</xdr:colOff>
      <xdr:row>64</xdr:row>
      <xdr:rowOff>47182</xdr:rowOff>
    </xdr:to>
    <xdr:sp macro="" textlink="">
      <xdr:nvSpPr>
        <xdr:cNvPr id="214" name="楕円 213"/>
        <xdr:cNvSpPr/>
      </xdr:nvSpPr>
      <xdr:spPr>
        <a:xfrm>
          <a:off x="8699500" y="109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167829</xdr:rowOff>
    </xdr:from>
    <xdr:to>
      <xdr:col>50</xdr:col>
      <xdr:colOff>114300</xdr:colOff>
      <xdr:row>63</xdr:row>
      <xdr:rowOff>167832</xdr:rowOff>
    </xdr:to>
    <xdr:cxnSp macro="">
      <xdr:nvCxnSpPr>
        <xdr:cNvPr id="215" name="直線コネクタ 214"/>
        <xdr:cNvCxnSpPr/>
      </xdr:nvCxnSpPr>
      <xdr:spPr>
        <a:xfrm flipV="1">
          <a:off x="8750300" y="10969179"/>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16"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17"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38306</xdr:rowOff>
    </xdr:from>
    <xdr:ext cx="534377" cy="259045"/>
    <xdr:sp macro="" textlink="">
      <xdr:nvSpPr>
        <xdr:cNvPr id="218" name="n_1mainValue【橋りょう・トンネル】&#10;一人当たり有形固定資産（償却資産）額"/>
        <xdr:cNvSpPr txBox="1"/>
      </xdr:nvSpPr>
      <xdr:spPr>
        <a:xfrm>
          <a:off x="9359411" y="110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38309</xdr:rowOff>
    </xdr:from>
    <xdr:ext cx="534377" cy="259045"/>
    <xdr:sp macro="" textlink="">
      <xdr:nvSpPr>
        <xdr:cNvPr id="219" name="n_2mainValue【橋りょう・トンネル】&#10;一人当たり有形固定資産（償却資産）額"/>
        <xdr:cNvSpPr txBox="1"/>
      </xdr:nvSpPr>
      <xdr:spPr>
        <a:xfrm>
          <a:off x="8483111" y="110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85</xdr:row>
      <xdr:rowOff>56062</xdr:rowOff>
    </xdr:to>
    <xdr:cxnSp macro="">
      <xdr:nvCxnSpPr>
        <xdr:cNvPr id="245" name="直線コネクタ 244"/>
        <xdr:cNvCxnSpPr/>
      </xdr:nvCxnSpPr>
      <xdr:spPr>
        <a:xfrm flipV="1">
          <a:off x="4634865" y="13342620"/>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59889</xdr:rowOff>
    </xdr:from>
    <xdr:ext cx="405111" cy="259045"/>
    <xdr:sp macro="" textlink="">
      <xdr:nvSpPr>
        <xdr:cNvPr id="246" name="【公営住宅】&#10;有形固定資産減価償却率最小値テキスト"/>
        <xdr:cNvSpPr txBox="1"/>
      </xdr:nvSpPr>
      <xdr:spPr>
        <a:xfrm>
          <a:off x="4673600" y="1463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56062</xdr:rowOff>
    </xdr:from>
    <xdr:to>
      <xdr:col>24</xdr:col>
      <xdr:colOff>152400</xdr:colOff>
      <xdr:row>85</xdr:row>
      <xdr:rowOff>56062</xdr:rowOff>
    </xdr:to>
    <xdr:cxnSp macro="">
      <xdr:nvCxnSpPr>
        <xdr:cNvPr id="247" name="直線コネクタ 246"/>
        <xdr:cNvCxnSpPr/>
      </xdr:nvCxnSpPr>
      <xdr:spPr>
        <a:xfrm>
          <a:off x="4546600" y="1462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48"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49" name="直線コネクタ 248"/>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57529</xdr:rowOff>
    </xdr:from>
    <xdr:ext cx="405111" cy="259045"/>
    <xdr:sp macro="" textlink="">
      <xdr:nvSpPr>
        <xdr:cNvPr id="250" name="【公営住宅】&#10;有形固定資産減価償却率平均値テキスト"/>
        <xdr:cNvSpPr txBox="1"/>
      </xdr:nvSpPr>
      <xdr:spPr>
        <a:xfrm>
          <a:off x="4673600" y="1360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34652</xdr:rowOff>
    </xdr:from>
    <xdr:to>
      <xdr:col>24</xdr:col>
      <xdr:colOff>114300</xdr:colOff>
      <xdr:row>80</xdr:row>
      <xdr:rowOff>136252</xdr:rowOff>
    </xdr:to>
    <xdr:sp macro="" textlink="">
      <xdr:nvSpPr>
        <xdr:cNvPr id="251" name="フローチャート: 判断 250"/>
        <xdr:cNvSpPr/>
      </xdr:nvSpPr>
      <xdr:spPr>
        <a:xfrm>
          <a:off x="4584700" y="1375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18324</xdr:rowOff>
    </xdr:from>
    <xdr:to>
      <xdr:col>20</xdr:col>
      <xdr:colOff>38100</xdr:colOff>
      <xdr:row>80</xdr:row>
      <xdr:rowOff>119924</xdr:rowOff>
    </xdr:to>
    <xdr:sp macro="" textlink="">
      <xdr:nvSpPr>
        <xdr:cNvPr id="252" name="フローチャート: 判断 251"/>
        <xdr:cNvSpPr/>
      </xdr:nvSpPr>
      <xdr:spPr>
        <a:xfrm>
          <a:off x="3746500" y="1373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73842</xdr:rowOff>
    </xdr:from>
    <xdr:to>
      <xdr:col>15</xdr:col>
      <xdr:colOff>101600</xdr:colOff>
      <xdr:row>81</xdr:row>
      <xdr:rowOff>3992</xdr:rowOff>
    </xdr:to>
    <xdr:sp macro="" textlink="">
      <xdr:nvSpPr>
        <xdr:cNvPr id="253" name="フローチャート: 判断 252"/>
        <xdr:cNvSpPr/>
      </xdr:nvSpPr>
      <xdr:spPr>
        <a:xfrm>
          <a:off x="2857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5262</xdr:rowOff>
    </xdr:from>
    <xdr:to>
      <xdr:col>24</xdr:col>
      <xdr:colOff>114300</xdr:colOff>
      <xdr:row>85</xdr:row>
      <xdr:rowOff>106862</xdr:rowOff>
    </xdr:to>
    <xdr:sp macro="" textlink="">
      <xdr:nvSpPr>
        <xdr:cNvPr id="259" name="楕円 258"/>
        <xdr:cNvSpPr/>
      </xdr:nvSpPr>
      <xdr:spPr>
        <a:xfrm>
          <a:off x="4584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91639</xdr:rowOff>
    </xdr:from>
    <xdr:ext cx="405111" cy="259045"/>
    <xdr:sp macro="" textlink="">
      <xdr:nvSpPr>
        <xdr:cNvPr id="260" name="【公営住宅】&#10;有形固定資産減価償却率該当値テキスト"/>
        <xdr:cNvSpPr txBox="1"/>
      </xdr:nvSpPr>
      <xdr:spPr>
        <a:xfrm>
          <a:off x="4673600" y="1449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261" name="楕円 260"/>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56062</xdr:rowOff>
    </xdr:from>
    <xdr:to>
      <xdr:col>24</xdr:col>
      <xdr:colOff>63500</xdr:colOff>
      <xdr:row>85</xdr:row>
      <xdr:rowOff>72389</xdr:rowOff>
    </xdr:to>
    <xdr:cxnSp macro="">
      <xdr:nvCxnSpPr>
        <xdr:cNvPr id="262" name="直線コネクタ 261"/>
        <xdr:cNvCxnSpPr/>
      </xdr:nvCxnSpPr>
      <xdr:spPr>
        <a:xfrm flipV="1">
          <a:off x="3797300" y="146293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73842</xdr:rowOff>
    </xdr:from>
    <xdr:to>
      <xdr:col>15</xdr:col>
      <xdr:colOff>101600</xdr:colOff>
      <xdr:row>86</xdr:row>
      <xdr:rowOff>3992</xdr:rowOff>
    </xdr:to>
    <xdr:sp macro="" textlink="">
      <xdr:nvSpPr>
        <xdr:cNvPr id="263" name="楕円 262"/>
        <xdr:cNvSpPr/>
      </xdr:nvSpPr>
      <xdr:spPr>
        <a:xfrm>
          <a:off x="2857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124642</xdr:rowOff>
    </xdr:to>
    <xdr:cxnSp macro="">
      <xdr:nvCxnSpPr>
        <xdr:cNvPr id="264" name="直線コネクタ 263"/>
        <xdr:cNvCxnSpPr/>
      </xdr:nvCxnSpPr>
      <xdr:spPr>
        <a:xfrm flipV="1">
          <a:off x="2908300" y="146456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136451</xdr:rowOff>
    </xdr:from>
    <xdr:ext cx="405111" cy="259045"/>
    <xdr:sp macro="" textlink="">
      <xdr:nvSpPr>
        <xdr:cNvPr id="265" name="n_1aveValue【公営住宅】&#10;有形固定資産減価償却率"/>
        <xdr:cNvSpPr txBox="1"/>
      </xdr:nvSpPr>
      <xdr:spPr>
        <a:xfrm>
          <a:off x="35820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20519</xdr:rowOff>
    </xdr:from>
    <xdr:ext cx="405111" cy="259045"/>
    <xdr:sp macro="" textlink="">
      <xdr:nvSpPr>
        <xdr:cNvPr id="266" name="n_2aveValue【公営住宅】&#10;有形固定資産減価償却率"/>
        <xdr:cNvSpPr txBox="1"/>
      </xdr:nvSpPr>
      <xdr:spPr>
        <a:xfrm>
          <a:off x="2705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267" name="n_1mainValue【公営住宅】&#10;有形固定資産減価償却率"/>
        <xdr:cNvSpPr txBox="1"/>
      </xdr:nvSpPr>
      <xdr:spPr>
        <a:xfrm>
          <a:off x="3582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166569</xdr:rowOff>
    </xdr:from>
    <xdr:ext cx="405111" cy="259045"/>
    <xdr:sp macro="" textlink="">
      <xdr:nvSpPr>
        <xdr:cNvPr id="268" name="n_2mainValue【公営住宅】&#10;有形固定資産減価償却率"/>
        <xdr:cNvSpPr txBox="1"/>
      </xdr:nvSpPr>
      <xdr:spPr>
        <a:xfrm>
          <a:off x="2705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2" name="テキスト ボックス 281"/>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4" name="テキスト ボックス 283"/>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6" name="テキスト ボックス 285"/>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90" name="直線コネクタ 289"/>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1"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2" name="直線コネクタ 291"/>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3"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4" name="直線コネクタ 293"/>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5"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6" name="フローチャート: 判断 295"/>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7" name="フローチャート: 判断 296"/>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8" name="フローチャート: 判断 297"/>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119842</xdr:rowOff>
    </xdr:from>
    <xdr:to>
      <xdr:col>55</xdr:col>
      <xdr:colOff>50800</xdr:colOff>
      <xdr:row>86</xdr:row>
      <xdr:rowOff>49992</xdr:rowOff>
    </xdr:to>
    <xdr:sp macro="" textlink="">
      <xdr:nvSpPr>
        <xdr:cNvPr id="304" name="楕円 303"/>
        <xdr:cNvSpPr/>
      </xdr:nvSpPr>
      <xdr:spPr>
        <a:xfrm>
          <a:off x="10426700" y="146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80918</xdr:rowOff>
    </xdr:from>
    <xdr:ext cx="469744" cy="259045"/>
    <xdr:sp macro="" textlink="">
      <xdr:nvSpPr>
        <xdr:cNvPr id="305" name="【公営住宅】&#10;一人当たり面積該当値テキスト"/>
        <xdr:cNvSpPr txBox="1"/>
      </xdr:nvSpPr>
      <xdr:spPr>
        <a:xfrm>
          <a:off x="10515600" y="1465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118470</xdr:rowOff>
    </xdr:from>
    <xdr:to>
      <xdr:col>50</xdr:col>
      <xdr:colOff>165100</xdr:colOff>
      <xdr:row>86</xdr:row>
      <xdr:rowOff>48620</xdr:rowOff>
    </xdr:to>
    <xdr:sp macro="" textlink="">
      <xdr:nvSpPr>
        <xdr:cNvPr id="306" name="楕円 305"/>
        <xdr:cNvSpPr/>
      </xdr:nvSpPr>
      <xdr:spPr>
        <a:xfrm>
          <a:off x="9588500" y="146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169270</xdr:rowOff>
    </xdr:from>
    <xdr:to>
      <xdr:col>55</xdr:col>
      <xdr:colOff>0</xdr:colOff>
      <xdr:row>85</xdr:row>
      <xdr:rowOff>170642</xdr:rowOff>
    </xdr:to>
    <xdr:cxnSp macro="">
      <xdr:nvCxnSpPr>
        <xdr:cNvPr id="307" name="直線コネクタ 306"/>
        <xdr:cNvCxnSpPr/>
      </xdr:nvCxnSpPr>
      <xdr:spPr>
        <a:xfrm>
          <a:off x="9639300" y="1474252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118470</xdr:rowOff>
    </xdr:from>
    <xdr:to>
      <xdr:col>46</xdr:col>
      <xdr:colOff>38100</xdr:colOff>
      <xdr:row>86</xdr:row>
      <xdr:rowOff>48620</xdr:rowOff>
    </xdr:to>
    <xdr:sp macro="" textlink="">
      <xdr:nvSpPr>
        <xdr:cNvPr id="308" name="楕円 307"/>
        <xdr:cNvSpPr/>
      </xdr:nvSpPr>
      <xdr:spPr>
        <a:xfrm>
          <a:off x="8699500" y="146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169270</xdr:rowOff>
    </xdr:from>
    <xdr:to>
      <xdr:col>50</xdr:col>
      <xdr:colOff>114300</xdr:colOff>
      <xdr:row>85</xdr:row>
      <xdr:rowOff>169270</xdr:rowOff>
    </xdr:to>
    <xdr:cxnSp macro="">
      <xdr:nvCxnSpPr>
        <xdr:cNvPr id="309" name="直線コネクタ 308"/>
        <xdr:cNvCxnSpPr/>
      </xdr:nvCxnSpPr>
      <xdr:spPr>
        <a:xfrm>
          <a:off x="8750300" y="1474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10"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1"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39747</xdr:rowOff>
    </xdr:from>
    <xdr:ext cx="469744" cy="259045"/>
    <xdr:sp macro="" textlink="">
      <xdr:nvSpPr>
        <xdr:cNvPr id="312" name="n_1mainValue【公営住宅】&#10;一人当たり面積"/>
        <xdr:cNvSpPr txBox="1"/>
      </xdr:nvSpPr>
      <xdr:spPr>
        <a:xfrm>
          <a:off x="9391727" y="1478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39747</xdr:rowOff>
    </xdr:from>
    <xdr:ext cx="469744" cy="259045"/>
    <xdr:sp macro="" textlink="">
      <xdr:nvSpPr>
        <xdr:cNvPr id="313" name="n_2mainValue【公営住宅】&#10;一人当たり面積"/>
        <xdr:cNvSpPr txBox="1"/>
      </xdr:nvSpPr>
      <xdr:spPr>
        <a:xfrm>
          <a:off x="8515427" y="1478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39" name="直線コネクタ 338"/>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40"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41" name="直線コネクタ 340"/>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2"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3" name="直線コネクタ 34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165479</xdr:rowOff>
    </xdr:from>
    <xdr:ext cx="405111" cy="259045"/>
    <xdr:sp macro="" textlink="">
      <xdr:nvSpPr>
        <xdr:cNvPr id="344" name="【港湾・漁港】&#10;有形固定資産減価償却率平均値テキスト"/>
        <xdr:cNvSpPr txBox="1"/>
      </xdr:nvSpPr>
      <xdr:spPr>
        <a:xfrm>
          <a:off x="46736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45" name="フローチャート: 判断 344"/>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46" name="フローチャート: 判断 345"/>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47" name="フローチャート: 判断 346"/>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18869</xdr:rowOff>
    </xdr:from>
    <xdr:to>
      <xdr:col>24</xdr:col>
      <xdr:colOff>114300</xdr:colOff>
      <xdr:row>100</xdr:row>
      <xdr:rowOff>120469</xdr:rowOff>
    </xdr:to>
    <xdr:sp macro="" textlink="">
      <xdr:nvSpPr>
        <xdr:cNvPr id="353" name="楕円 352"/>
        <xdr:cNvSpPr/>
      </xdr:nvSpPr>
      <xdr:spPr>
        <a:xfrm>
          <a:off x="45847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105246</xdr:rowOff>
    </xdr:from>
    <xdr:ext cx="405111" cy="259045"/>
    <xdr:sp macro="" textlink="">
      <xdr:nvSpPr>
        <xdr:cNvPr id="354" name="【港湾・漁港】&#10;有形固定資産減価償却率該当値テキスト"/>
        <xdr:cNvSpPr txBox="1"/>
      </xdr:nvSpPr>
      <xdr:spPr>
        <a:xfrm>
          <a:off x="4673600" y="1707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111942</xdr:rowOff>
    </xdr:from>
    <xdr:to>
      <xdr:col>20</xdr:col>
      <xdr:colOff>38100</xdr:colOff>
      <xdr:row>100</xdr:row>
      <xdr:rowOff>42092</xdr:rowOff>
    </xdr:to>
    <xdr:sp macro="" textlink="">
      <xdr:nvSpPr>
        <xdr:cNvPr id="355" name="楕円 354"/>
        <xdr:cNvSpPr/>
      </xdr:nvSpPr>
      <xdr:spPr>
        <a:xfrm>
          <a:off x="3746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162742</xdr:rowOff>
    </xdr:from>
    <xdr:to>
      <xdr:col>24</xdr:col>
      <xdr:colOff>63500</xdr:colOff>
      <xdr:row>100</xdr:row>
      <xdr:rowOff>69669</xdr:rowOff>
    </xdr:to>
    <xdr:cxnSp macro="">
      <xdr:nvCxnSpPr>
        <xdr:cNvPr id="356" name="直線コネクタ 355"/>
        <xdr:cNvCxnSpPr/>
      </xdr:nvCxnSpPr>
      <xdr:spPr>
        <a:xfrm>
          <a:off x="3797300" y="1713629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115207</xdr:rowOff>
    </xdr:from>
    <xdr:to>
      <xdr:col>15</xdr:col>
      <xdr:colOff>101600</xdr:colOff>
      <xdr:row>100</xdr:row>
      <xdr:rowOff>45357</xdr:rowOff>
    </xdr:to>
    <xdr:sp macro="" textlink="">
      <xdr:nvSpPr>
        <xdr:cNvPr id="357" name="楕円 356"/>
        <xdr:cNvSpPr/>
      </xdr:nvSpPr>
      <xdr:spPr>
        <a:xfrm>
          <a:off x="2857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162742</xdr:rowOff>
    </xdr:from>
    <xdr:to>
      <xdr:col>19</xdr:col>
      <xdr:colOff>177800</xdr:colOff>
      <xdr:row>99</xdr:row>
      <xdr:rowOff>166007</xdr:rowOff>
    </xdr:to>
    <xdr:cxnSp macro="">
      <xdr:nvCxnSpPr>
        <xdr:cNvPr id="358" name="直線コネクタ 357"/>
        <xdr:cNvCxnSpPr/>
      </xdr:nvCxnSpPr>
      <xdr:spPr>
        <a:xfrm flipV="1">
          <a:off x="2908300" y="17136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132822</xdr:rowOff>
    </xdr:from>
    <xdr:ext cx="405111" cy="259045"/>
    <xdr:sp macro="" textlink="">
      <xdr:nvSpPr>
        <xdr:cNvPr id="359" name="n_1aveValue【港湾・漁港】&#10;有形固定資産減価償却率"/>
        <xdr:cNvSpPr txBox="1"/>
      </xdr:nvSpPr>
      <xdr:spPr>
        <a:xfrm>
          <a:off x="35820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155683</xdr:rowOff>
    </xdr:from>
    <xdr:ext cx="405111" cy="259045"/>
    <xdr:sp macro="" textlink="">
      <xdr:nvSpPr>
        <xdr:cNvPr id="360" name="n_2aveValue【港湾・漁港】&#10;有形固定資産減価償却率"/>
        <xdr:cNvSpPr txBox="1"/>
      </xdr:nvSpPr>
      <xdr:spPr>
        <a:xfrm>
          <a:off x="2705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58619</xdr:rowOff>
    </xdr:from>
    <xdr:ext cx="405111" cy="259045"/>
    <xdr:sp macro="" textlink="">
      <xdr:nvSpPr>
        <xdr:cNvPr id="361" name="n_1mainValue【港湾・漁港】&#10;有形固定資産減価償却率"/>
        <xdr:cNvSpPr txBox="1"/>
      </xdr:nvSpPr>
      <xdr:spPr>
        <a:xfrm>
          <a:off x="3582044"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61884</xdr:rowOff>
    </xdr:from>
    <xdr:ext cx="405111" cy="259045"/>
    <xdr:sp macro="" textlink="">
      <xdr:nvSpPr>
        <xdr:cNvPr id="362" name="n_2mainValue【港湾・漁港】&#10;有形固定資産減価償却率"/>
        <xdr:cNvSpPr txBox="1"/>
      </xdr:nvSpPr>
      <xdr:spPr>
        <a:xfrm>
          <a:off x="2705744" y="1686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4" name="テキスト ボックス 37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6" name="テキスト ボックス 37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8" name="テキスト ボックス 37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0" name="テキスト ボックス 37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2" name="テキスト ボックス 38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4" name="テキスト ボックス 38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88" name="直線コネクタ 387"/>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89"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90" name="直線コネクタ 389"/>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91"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92" name="直線コネクタ 391"/>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8379</xdr:rowOff>
    </xdr:from>
    <xdr:ext cx="599010" cy="259045"/>
    <xdr:sp macro="" textlink="">
      <xdr:nvSpPr>
        <xdr:cNvPr id="393" name="【港湾・漁港】&#10;一人当たり有形固定資産（償却資産）額平均値テキスト"/>
        <xdr:cNvSpPr txBox="1"/>
      </xdr:nvSpPr>
      <xdr:spPr>
        <a:xfrm>
          <a:off x="10515600" y="18182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94" name="フローチャート: 判断 393"/>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95" name="フローチャート: 判断 394"/>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96" name="フローチャート: 判断 395"/>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156665</xdr:rowOff>
    </xdr:from>
    <xdr:to>
      <xdr:col>55</xdr:col>
      <xdr:colOff>50800</xdr:colOff>
      <xdr:row>105</xdr:row>
      <xdr:rowOff>86815</xdr:rowOff>
    </xdr:to>
    <xdr:sp macro="" textlink="">
      <xdr:nvSpPr>
        <xdr:cNvPr id="402" name="楕円 401"/>
        <xdr:cNvSpPr/>
      </xdr:nvSpPr>
      <xdr:spPr>
        <a:xfrm>
          <a:off x="10426700" y="179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8092</xdr:rowOff>
    </xdr:from>
    <xdr:ext cx="599010" cy="259045"/>
    <xdr:sp macro="" textlink="">
      <xdr:nvSpPr>
        <xdr:cNvPr id="403" name="【港湾・漁港】&#10;一人当たり有形固定資産（償却資産）額該当値テキスト"/>
        <xdr:cNvSpPr txBox="1"/>
      </xdr:nvSpPr>
      <xdr:spPr>
        <a:xfrm>
          <a:off x="10515600" y="1783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20273</xdr:rowOff>
    </xdr:from>
    <xdr:to>
      <xdr:col>50</xdr:col>
      <xdr:colOff>165100</xdr:colOff>
      <xdr:row>105</xdr:row>
      <xdr:rowOff>121873</xdr:rowOff>
    </xdr:to>
    <xdr:sp macro="" textlink="">
      <xdr:nvSpPr>
        <xdr:cNvPr id="404" name="楕円 403"/>
        <xdr:cNvSpPr/>
      </xdr:nvSpPr>
      <xdr:spPr>
        <a:xfrm>
          <a:off x="9588500" y="180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36015</xdr:rowOff>
    </xdr:from>
    <xdr:to>
      <xdr:col>55</xdr:col>
      <xdr:colOff>0</xdr:colOff>
      <xdr:row>105</xdr:row>
      <xdr:rowOff>71073</xdr:rowOff>
    </xdr:to>
    <xdr:cxnSp macro="">
      <xdr:nvCxnSpPr>
        <xdr:cNvPr id="405" name="直線コネクタ 404"/>
        <xdr:cNvCxnSpPr/>
      </xdr:nvCxnSpPr>
      <xdr:spPr>
        <a:xfrm flipV="1">
          <a:off x="9639300" y="18038265"/>
          <a:ext cx="8382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20303</xdr:rowOff>
    </xdr:from>
    <xdr:to>
      <xdr:col>46</xdr:col>
      <xdr:colOff>38100</xdr:colOff>
      <xdr:row>105</xdr:row>
      <xdr:rowOff>121903</xdr:rowOff>
    </xdr:to>
    <xdr:sp macro="" textlink="">
      <xdr:nvSpPr>
        <xdr:cNvPr id="406" name="楕円 405"/>
        <xdr:cNvSpPr/>
      </xdr:nvSpPr>
      <xdr:spPr>
        <a:xfrm>
          <a:off x="8699500" y="180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71073</xdr:rowOff>
    </xdr:from>
    <xdr:to>
      <xdr:col>50</xdr:col>
      <xdr:colOff>114300</xdr:colOff>
      <xdr:row>105</xdr:row>
      <xdr:rowOff>71103</xdr:rowOff>
    </xdr:to>
    <xdr:cxnSp macro="">
      <xdr:nvCxnSpPr>
        <xdr:cNvPr id="407" name="直線コネクタ 406"/>
        <xdr:cNvCxnSpPr/>
      </xdr:nvCxnSpPr>
      <xdr:spPr>
        <a:xfrm flipV="1">
          <a:off x="8750300" y="18073323"/>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119857</xdr:rowOff>
    </xdr:from>
    <xdr:ext cx="599010" cy="259045"/>
    <xdr:sp macro="" textlink="">
      <xdr:nvSpPr>
        <xdr:cNvPr id="408" name="n_1aveValue【港湾・漁港】&#10;一人当たり有形固定資産（償却資産）額"/>
        <xdr:cNvSpPr txBox="1"/>
      </xdr:nvSpPr>
      <xdr:spPr>
        <a:xfrm>
          <a:off x="93270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77584</xdr:rowOff>
    </xdr:from>
    <xdr:ext cx="599010" cy="259045"/>
    <xdr:sp macro="" textlink="">
      <xdr:nvSpPr>
        <xdr:cNvPr id="409" name="n_2aveValue【港湾・漁港】&#10;一人当たり有形固定資産（償却資産）額"/>
        <xdr:cNvSpPr txBox="1"/>
      </xdr:nvSpPr>
      <xdr:spPr>
        <a:xfrm>
          <a:off x="8450795" y="1842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138400</xdr:rowOff>
    </xdr:from>
    <xdr:ext cx="599010" cy="259045"/>
    <xdr:sp macro="" textlink="">
      <xdr:nvSpPr>
        <xdr:cNvPr id="410" name="n_1mainValue【港湾・漁港】&#10;一人当たり有形固定資産（償却資産）額"/>
        <xdr:cNvSpPr txBox="1"/>
      </xdr:nvSpPr>
      <xdr:spPr>
        <a:xfrm>
          <a:off x="9327095" y="1779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138430</xdr:rowOff>
    </xdr:from>
    <xdr:ext cx="599010" cy="259045"/>
    <xdr:sp macro="" textlink="">
      <xdr:nvSpPr>
        <xdr:cNvPr id="411" name="n_2mainValue【港湾・漁港】&#10;一人当たり有形固定資産（償却資産）額"/>
        <xdr:cNvSpPr txBox="1"/>
      </xdr:nvSpPr>
      <xdr:spPr>
        <a:xfrm>
          <a:off x="8450795" y="1779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36" name="直線コネクタ 435"/>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37"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38" name="直線コネクタ 437"/>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0" name="直線コネクタ 4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441" name="【認定こども園・幼稚園・保育所】&#10;有形固定資産減価償却率平均値テキスト"/>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42" name="フローチャート: 判断 441"/>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43" name="フローチャート: 判断 442"/>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4" name="フローチャート: 判断 443"/>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50" name="楕円 449"/>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51" name="【認定こども園・幼稚園・保育所】&#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452" name="楕円 451"/>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40</xdr:row>
      <xdr:rowOff>30480</xdr:rowOff>
    </xdr:to>
    <xdr:cxnSp macro="">
      <xdr:nvCxnSpPr>
        <xdr:cNvPr id="453" name="直線コネクタ 452"/>
        <xdr:cNvCxnSpPr/>
      </xdr:nvCxnSpPr>
      <xdr:spPr>
        <a:xfrm>
          <a:off x="15481300" y="674560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165100</xdr:rowOff>
    </xdr:to>
    <xdr:sp macro="" textlink="">
      <xdr:nvSpPr>
        <xdr:cNvPr id="454" name="楕円 453"/>
        <xdr:cNvSpPr/>
      </xdr:nvSpPr>
      <xdr:spPr>
        <a:xfrm>
          <a:off x="1454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114300</xdr:rowOff>
    </xdr:to>
    <xdr:cxnSp macro="">
      <xdr:nvCxnSpPr>
        <xdr:cNvPr id="455" name="直線コネクタ 454"/>
        <xdr:cNvCxnSpPr/>
      </xdr:nvCxnSpPr>
      <xdr:spPr>
        <a:xfrm flipV="1">
          <a:off x="14592300" y="67456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56"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457"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100982</xdr:rowOff>
    </xdr:from>
    <xdr:ext cx="405111" cy="259045"/>
    <xdr:sp macro="" textlink="">
      <xdr:nvSpPr>
        <xdr:cNvPr id="458" name="n_1mainValue【認定こども園・幼稚園・保育所】&#10;有形固定資産減価償却率"/>
        <xdr:cNvSpPr txBox="1"/>
      </xdr:nvSpPr>
      <xdr:spPr>
        <a:xfrm>
          <a:off x="152660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156227</xdr:rowOff>
    </xdr:from>
    <xdr:ext cx="405111" cy="259045"/>
    <xdr:sp macro="" textlink="">
      <xdr:nvSpPr>
        <xdr:cNvPr id="459" name="n_2mainValue【認定こども園・幼稚園・保育所】&#10;有形固定資産減価償却率"/>
        <xdr:cNvSpPr txBox="1"/>
      </xdr:nvSpPr>
      <xdr:spPr>
        <a:xfrm>
          <a:off x="14389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0" name="直線コネクタ 4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1" name="テキスト ボックス 47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2" name="直線コネクタ 4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3" name="テキスト ボックス 47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4" name="直線コネクタ 4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5" name="テキスト ボックス 47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6" name="直線コネクタ 4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7" name="テキスト ボックス 47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8" name="直線コネクタ 4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9" name="テキスト ボックス 47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0" name="直線コネクタ 4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1" name="テキスト ボックス 48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3" name="テキスト ボックス 4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85" name="直線コネクタ 484"/>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6"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7" name="直線コネクタ 486"/>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88"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89" name="直線コネクタ 488"/>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490" name="【認定こども園・幼稚園・保育所】&#10;一人当たり面積平均値テキスト"/>
        <xdr:cNvSpPr txBox="1"/>
      </xdr:nvSpPr>
      <xdr:spPr>
        <a:xfrm>
          <a:off x="22199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1" name="フローチャート: 判断 490"/>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92" name="フローチャート: 判断 491"/>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93" name="フローチャート: 判断 492"/>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147865</xdr:rowOff>
    </xdr:from>
    <xdr:to>
      <xdr:col>116</xdr:col>
      <xdr:colOff>114300</xdr:colOff>
      <xdr:row>40</xdr:row>
      <xdr:rowOff>78015</xdr:rowOff>
    </xdr:to>
    <xdr:sp macro="" textlink="">
      <xdr:nvSpPr>
        <xdr:cNvPr id="499" name="楕円 498"/>
        <xdr:cNvSpPr/>
      </xdr:nvSpPr>
      <xdr:spPr>
        <a:xfrm>
          <a:off x="22110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126292</xdr:rowOff>
    </xdr:from>
    <xdr:ext cx="469744" cy="259045"/>
    <xdr:sp macro="" textlink="">
      <xdr:nvSpPr>
        <xdr:cNvPr id="500" name="【認定こども園・幼稚園・保育所】&#10;一人当たり面積該当値テキスト"/>
        <xdr:cNvSpPr txBox="1"/>
      </xdr:nvSpPr>
      <xdr:spPr>
        <a:xfrm>
          <a:off x="22199600"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147865</xdr:rowOff>
    </xdr:from>
    <xdr:to>
      <xdr:col>112</xdr:col>
      <xdr:colOff>38100</xdr:colOff>
      <xdr:row>40</xdr:row>
      <xdr:rowOff>78015</xdr:rowOff>
    </xdr:to>
    <xdr:sp macro="" textlink="">
      <xdr:nvSpPr>
        <xdr:cNvPr id="501" name="楕円 500"/>
        <xdr:cNvSpPr/>
      </xdr:nvSpPr>
      <xdr:spPr>
        <a:xfrm>
          <a:off x="21272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27215</xdr:rowOff>
    </xdr:from>
    <xdr:to>
      <xdr:col>116</xdr:col>
      <xdr:colOff>63500</xdr:colOff>
      <xdr:row>40</xdr:row>
      <xdr:rowOff>27215</xdr:rowOff>
    </xdr:to>
    <xdr:cxnSp macro="">
      <xdr:nvCxnSpPr>
        <xdr:cNvPr id="502" name="直線コネクタ 501"/>
        <xdr:cNvCxnSpPr/>
      </xdr:nvCxnSpPr>
      <xdr:spPr>
        <a:xfrm>
          <a:off x="21323300" y="68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147865</xdr:rowOff>
    </xdr:from>
    <xdr:to>
      <xdr:col>107</xdr:col>
      <xdr:colOff>101600</xdr:colOff>
      <xdr:row>40</xdr:row>
      <xdr:rowOff>78015</xdr:rowOff>
    </xdr:to>
    <xdr:sp macro="" textlink="">
      <xdr:nvSpPr>
        <xdr:cNvPr id="503" name="楕円 502"/>
        <xdr:cNvSpPr/>
      </xdr:nvSpPr>
      <xdr:spPr>
        <a:xfrm>
          <a:off x="2038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27215</xdr:rowOff>
    </xdr:from>
    <xdr:to>
      <xdr:col>111</xdr:col>
      <xdr:colOff>177800</xdr:colOff>
      <xdr:row>40</xdr:row>
      <xdr:rowOff>27215</xdr:rowOff>
    </xdr:to>
    <xdr:cxnSp macro="">
      <xdr:nvCxnSpPr>
        <xdr:cNvPr id="504" name="直線コネクタ 503"/>
        <xdr:cNvCxnSpPr/>
      </xdr:nvCxnSpPr>
      <xdr:spPr>
        <a:xfrm>
          <a:off x="20434300" y="68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505"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506"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69142</xdr:rowOff>
    </xdr:from>
    <xdr:ext cx="469744" cy="259045"/>
    <xdr:sp macro="" textlink="">
      <xdr:nvSpPr>
        <xdr:cNvPr id="507" name="n_1mainValue【認定こども園・幼稚園・保育所】&#10;一人当たり面積"/>
        <xdr:cNvSpPr txBox="1"/>
      </xdr:nvSpPr>
      <xdr:spPr>
        <a:xfrm>
          <a:off x="21075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69142</xdr:rowOff>
    </xdr:from>
    <xdr:ext cx="469744" cy="259045"/>
    <xdr:sp macro="" textlink="">
      <xdr:nvSpPr>
        <xdr:cNvPr id="508" name="n_2mainValue【認定こども園・幼稚園・保育所】&#10;一人当たり面積"/>
        <xdr:cNvSpPr txBox="1"/>
      </xdr:nvSpPr>
      <xdr:spPr>
        <a:xfrm>
          <a:off x="20199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1" name="テキスト ボックス 52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1" name="テキスト ボックス 53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35" name="直線コネクタ 534"/>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36"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37" name="直線コネクタ 536"/>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38"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39" name="直線コネクタ 538"/>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540" name="【学校施設】&#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1" name="フローチャート: 判断 540"/>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42" name="フローチャート: 判断 541"/>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145143</xdr:rowOff>
    </xdr:from>
    <xdr:to>
      <xdr:col>85</xdr:col>
      <xdr:colOff>177800</xdr:colOff>
      <xdr:row>63</xdr:row>
      <xdr:rowOff>75293</xdr:rowOff>
    </xdr:to>
    <xdr:sp macro="" textlink="">
      <xdr:nvSpPr>
        <xdr:cNvPr id="549" name="楕円 548"/>
        <xdr:cNvSpPr/>
      </xdr:nvSpPr>
      <xdr:spPr>
        <a:xfrm>
          <a:off x="16268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123570</xdr:rowOff>
    </xdr:from>
    <xdr:ext cx="405111" cy="259045"/>
    <xdr:sp macro="" textlink="">
      <xdr:nvSpPr>
        <xdr:cNvPr id="550" name="【学校施設】&#10;有形固定資産減価償却率該当値テキスト"/>
        <xdr:cNvSpPr txBox="1"/>
      </xdr:nvSpPr>
      <xdr:spPr>
        <a:xfrm>
          <a:off x="16357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551" name="楕円 550"/>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63</xdr:row>
      <xdr:rowOff>24493</xdr:rowOff>
    </xdr:to>
    <xdr:cxnSp macro="">
      <xdr:nvCxnSpPr>
        <xdr:cNvPr id="552" name="直線コネクタ 551"/>
        <xdr:cNvCxnSpPr/>
      </xdr:nvCxnSpPr>
      <xdr:spPr>
        <a:xfrm>
          <a:off x="15481300" y="10620103"/>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76563</xdr:rowOff>
    </xdr:from>
    <xdr:to>
      <xdr:col>76</xdr:col>
      <xdr:colOff>165100</xdr:colOff>
      <xdr:row>61</xdr:row>
      <xdr:rowOff>6713</xdr:rowOff>
    </xdr:to>
    <xdr:sp macro="" textlink="">
      <xdr:nvSpPr>
        <xdr:cNvPr id="553" name="楕円 552"/>
        <xdr:cNvSpPr/>
      </xdr:nvSpPr>
      <xdr:spPr>
        <a:xfrm>
          <a:off x="14541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61</xdr:row>
      <xdr:rowOff>161653</xdr:rowOff>
    </xdr:to>
    <xdr:cxnSp macro="">
      <xdr:nvCxnSpPr>
        <xdr:cNvPr id="554" name="直線コネクタ 553"/>
        <xdr:cNvCxnSpPr/>
      </xdr:nvCxnSpPr>
      <xdr:spPr>
        <a:xfrm>
          <a:off x="14592300" y="10414363"/>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555"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56"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557" name="n_1main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169290</xdr:rowOff>
    </xdr:from>
    <xdr:ext cx="405111" cy="259045"/>
    <xdr:sp macro="" textlink="">
      <xdr:nvSpPr>
        <xdr:cNvPr id="558" name="n_2mainValue【学校施設】&#10;有形固定資産減価償却率"/>
        <xdr:cNvSpPr txBox="1"/>
      </xdr:nvSpPr>
      <xdr:spPr>
        <a:xfrm>
          <a:off x="14389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81" name="直線コネクタ 580"/>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82"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83" name="直線コネクタ 582"/>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84"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85" name="直線コネクタ 584"/>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586"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7" name="フローチャート: 判断 586"/>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8" name="フローチャート: 判断 58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89" name="フローチャート: 判断 588"/>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34239</xdr:rowOff>
    </xdr:from>
    <xdr:to>
      <xdr:col>116</xdr:col>
      <xdr:colOff>114300</xdr:colOff>
      <xdr:row>62</xdr:row>
      <xdr:rowOff>135839</xdr:rowOff>
    </xdr:to>
    <xdr:sp macro="" textlink="">
      <xdr:nvSpPr>
        <xdr:cNvPr id="595" name="楕円 594"/>
        <xdr:cNvSpPr/>
      </xdr:nvSpPr>
      <xdr:spPr>
        <a:xfrm>
          <a:off x="221107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12666</xdr:rowOff>
    </xdr:from>
    <xdr:ext cx="469744" cy="259045"/>
    <xdr:sp macro="" textlink="">
      <xdr:nvSpPr>
        <xdr:cNvPr id="596" name="【学校施設】&#10;一人当たり面積該当値テキスト"/>
        <xdr:cNvSpPr txBox="1"/>
      </xdr:nvSpPr>
      <xdr:spPr>
        <a:xfrm>
          <a:off x="22199600"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xdr:rowOff>
    </xdr:from>
    <xdr:to>
      <xdr:col>112</xdr:col>
      <xdr:colOff>38100</xdr:colOff>
      <xdr:row>62</xdr:row>
      <xdr:rowOff>107035</xdr:rowOff>
    </xdr:to>
    <xdr:sp macro="" textlink="">
      <xdr:nvSpPr>
        <xdr:cNvPr id="597" name="楕円 596"/>
        <xdr:cNvSpPr/>
      </xdr:nvSpPr>
      <xdr:spPr>
        <a:xfrm>
          <a:off x="21272500" y="106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56235</xdr:rowOff>
    </xdr:from>
    <xdr:to>
      <xdr:col>116</xdr:col>
      <xdr:colOff>63500</xdr:colOff>
      <xdr:row>62</xdr:row>
      <xdr:rowOff>85039</xdr:rowOff>
    </xdr:to>
    <xdr:cxnSp macro="">
      <xdr:nvCxnSpPr>
        <xdr:cNvPr id="598" name="直線コネクタ 597"/>
        <xdr:cNvCxnSpPr/>
      </xdr:nvCxnSpPr>
      <xdr:spPr>
        <a:xfrm>
          <a:off x="21323300" y="10686135"/>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50698</xdr:rowOff>
    </xdr:from>
    <xdr:to>
      <xdr:col>107</xdr:col>
      <xdr:colOff>101600</xdr:colOff>
      <xdr:row>62</xdr:row>
      <xdr:rowOff>152298</xdr:rowOff>
    </xdr:to>
    <xdr:sp macro="" textlink="">
      <xdr:nvSpPr>
        <xdr:cNvPr id="599" name="楕円 598"/>
        <xdr:cNvSpPr/>
      </xdr:nvSpPr>
      <xdr:spPr>
        <a:xfrm>
          <a:off x="20383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56235</xdr:rowOff>
    </xdr:from>
    <xdr:to>
      <xdr:col>111</xdr:col>
      <xdr:colOff>177800</xdr:colOff>
      <xdr:row>62</xdr:row>
      <xdr:rowOff>101498</xdr:rowOff>
    </xdr:to>
    <xdr:cxnSp macro="">
      <xdr:nvCxnSpPr>
        <xdr:cNvPr id="600" name="直線コネクタ 599"/>
        <xdr:cNvCxnSpPr/>
      </xdr:nvCxnSpPr>
      <xdr:spPr>
        <a:xfrm flipV="1">
          <a:off x="20434300" y="1068613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1"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602"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98162</xdr:rowOff>
    </xdr:from>
    <xdr:ext cx="469744" cy="259045"/>
    <xdr:sp macro="" textlink="">
      <xdr:nvSpPr>
        <xdr:cNvPr id="603" name="n_1mainValue【学校施設】&#10;一人当たり面積"/>
        <xdr:cNvSpPr txBox="1"/>
      </xdr:nvSpPr>
      <xdr:spPr>
        <a:xfrm>
          <a:off x="21075727" y="107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143425</xdr:rowOff>
    </xdr:from>
    <xdr:ext cx="469744" cy="259045"/>
    <xdr:sp macro="" textlink="">
      <xdr:nvSpPr>
        <xdr:cNvPr id="604" name="n_2mainValue【学校施設】&#10;一人当たり面積"/>
        <xdr:cNvSpPr txBox="1"/>
      </xdr:nvSpPr>
      <xdr:spPr>
        <a:xfrm>
          <a:off x="20199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106</xdr:row>
      <xdr:rowOff>121920</xdr:rowOff>
    </xdr:to>
    <xdr:cxnSp macro="">
      <xdr:nvCxnSpPr>
        <xdr:cNvPr id="645" name="直線コネクタ 644"/>
        <xdr:cNvCxnSpPr/>
      </xdr:nvCxnSpPr>
      <xdr:spPr>
        <a:xfrm flipV="1">
          <a:off x="16318864" y="17244061"/>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125747</xdr:rowOff>
    </xdr:from>
    <xdr:ext cx="405111" cy="259045"/>
    <xdr:sp macro="" textlink="">
      <xdr:nvSpPr>
        <xdr:cNvPr id="646" name="【公民館】&#10;有形固定資産減価償却率最小値テキスト"/>
        <xdr:cNvSpPr txBox="1"/>
      </xdr:nvSpPr>
      <xdr:spPr>
        <a:xfrm>
          <a:off x="163576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121920</xdr:rowOff>
    </xdr:from>
    <xdr:to>
      <xdr:col>86</xdr:col>
      <xdr:colOff>25400</xdr:colOff>
      <xdr:row>106</xdr:row>
      <xdr:rowOff>121920</xdr:rowOff>
    </xdr:to>
    <xdr:cxnSp macro="">
      <xdr:nvCxnSpPr>
        <xdr:cNvPr id="647" name="直線コネクタ 646"/>
        <xdr:cNvCxnSpPr/>
      </xdr:nvCxnSpPr>
      <xdr:spPr>
        <a:xfrm>
          <a:off x="16230600" y="1829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48"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49" name="直線コネクタ 648"/>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62882</xdr:rowOff>
    </xdr:from>
    <xdr:ext cx="405111" cy="259045"/>
    <xdr:sp macro="" textlink="">
      <xdr:nvSpPr>
        <xdr:cNvPr id="650" name="【公民館】&#10;有形固定資産減価償却率平均値テキスト"/>
        <xdr:cNvSpPr txBox="1"/>
      </xdr:nvSpPr>
      <xdr:spPr>
        <a:xfrm>
          <a:off x="16357600" y="1772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84455</xdr:rowOff>
    </xdr:from>
    <xdr:to>
      <xdr:col>85</xdr:col>
      <xdr:colOff>177800</xdr:colOff>
      <xdr:row>104</xdr:row>
      <xdr:rowOff>14605</xdr:rowOff>
    </xdr:to>
    <xdr:sp macro="" textlink="">
      <xdr:nvSpPr>
        <xdr:cNvPr id="651" name="フローチャート: 判断 650"/>
        <xdr:cNvSpPr/>
      </xdr:nvSpPr>
      <xdr:spPr>
        <a:xfrm>
          <a:off x="162687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107314</xdr:rowOff>
    </xdr:from>
    <xdr:to>
      <xdr:col>81</xdr:col>
      <xdr:colOff>101600</xdr:colOff>
      <xdr:row>104</xdr:row>
      <xdr:rowOff>37464</xdr:rowOff>
    </xdr:to>
    <xdr:sp macro="" textlink="">
      <xdr:nvSpPr>
        <xdr:cNvPr id="652" name="フローチャート: 判断 651"/>
        <xdr:cNvSpPr/>
      </xdr:nvSpPr>
      <xdr:spPr>
        <a:xfrm>
          <a:off x="15430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653" name="フローチャート: 判断 652"/>
        <xdr:cNvSpPr/>
      </xdr:nvSpPr>
      <xdr:spPr>
        <a:xfrm>
          <a:off x="14541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53975</xdr:rowOff>
    </xdr:from>
    <xdr:to>
      <xdr:col>85</xdr:col>
      <xdr:colOff>177800</xdr:colOff>
      <xdr:row>102</xdr:row>
      <xdr:rowOff>155575</xdr:rowOff>
    </xdr:to>
    <xdr:sp macro="" textlink="">
      <xdr:nvSpPr>
        <xdr:cNvPr id="659" name="楕円 658"/>
        <xdr:cNvSpPr/>
      </xdr:nvSpPr>
      <xdr:spPr>
        <a:xfrm>
          <a:off x="162687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76852</xdr:rowOff>
    </xdr:from>
    <xdr:ext cx="405111" cy="259045"/>
    <xdr:sp macro="" textlink="">
      <xdr:nvSpPr>
        <xdr:cNvPr id="660" name="【公民館】&#10;有形固定資産減価償却率該当値テキスト"/>
        <xdr:cNvSpPr txBox="1"/>
      </xdr:nvSpPr>
      <xdr:spPr>
        <a:xfrm>
          <a:off x="16357600"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93980</xdr:rowOff>
    </xdr:from>
    <xdr:to>
      <xdr:col>81</xdr:col>
      <xdr:colOff>101600</xdr:colOff>
      <xdr:row>108</xdr:row>
      <xdr:rowOff>24130</xdr:rowOff>
    </xdr:to>
    <xdr:sp macro="" textlink="">
      <xdr:nvSpPr>
        <xdr:cNvPr id="661" name="楕円 660"/>
        <xdr:cNvSpPr/>
      </xdr:nvSpPr>
      <xdr:spPr>
        <a:xfrm>
          <a:off x="1543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104775</xdr:rowOff>
    </xdr:from>
    <xdr:to>
      <xdr:col>85</xdr:col>
      <xdr:colOff>127000</xdr:colOff>
      <xdr:row>107</xdr:row>
      <xdr:rowOff>144780</xdr:rowOff>
    </xdr:to>
    <xdr:cxnSp macro="">
      <xdr:nvCxnSpPr>
        <xdr:cNvPr id="662" name="直線コネクタ 661"/>
        <xdr:cNvCxnSpPr/>
      </xdr:nvCxnSpPr>
      <xdr:spPr>
        <a:xfrm flipV="1">
          <a:off x="15481300" y="17592675"/>
          <a:ext cx="838200" cy="8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663" name="楕円 662"/>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107</xdr:row>
      <xdr:rowOff>144780</xdr:rowOff>
    </xdr:to>
    <xdr:cxnSp macro="">
      <xdr:nvCxnSpPr>
        <xdr:cNvPr id="664" name="直線コネクタ 663"/>
        <xdr:cNvCxnSpPr/>
      </xdr:nvCxnSpPr>
      <xdr:spPr>
        <a:xfrm>
          <a:off x="14592300" y="17663161"/>
          <a:ext cx="889000" cy="8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53991</xdr:rowOff>
    </xdr:from>
    <xdr:ext cx="405111" cy="259045"/>
    <xdr:sp macro="" textlink="">
      <xdr:nvSpPr>
        <xdr:cNvPr id="665" name="n_1aveValue【公民館】&#10;有形固定資産減価償却率"/>
        <xdr:cNvSpPr txBox="1"/>
      </xdr:nvSpPr>
      <xdr:spPr>
        <a:xfrm>
          <a:off x="15266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133366</xdr:rowOff>
    </xdr:from>
    <xdr:ext cx="405111" cy="259045"/>
    <xdr:sp macro="" textlink="">
      <xdr:nvSpPr>
        <xdr:cNvPr id="666" name="n_2aveValue【公民館】&#10;有形固定資産減価償却率"/>
        <xdr:cNvSpPr txBox="1"/>
      </xdr:nvSpPr>
      <xdr:spPr>
        <a:xfrm>
          <a:off x="14389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15257</xdr:rowOff>
    </xdr:from>
    <xdr:ext cx="405111" cy="259045"/>
    <xdr:sp macro="" textlink="">
      <xdr:nvSpPr>
        <xdr:cNvPr id="667" name="n_1mainValue【公民館】&#10;有形固定資産減価償却率"/>
        <xdr:cNvSpPr txBox="1"/>
      </xdr:nvSpPr>
      <xdr:spPr>
        <a:xfrm>
          <a:off x="152660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668"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92" name="直線コネクタ 691"/>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93"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94" name="直線コネクタ 693"/>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95"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96" name="直線コネクタ 695"/>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97"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98" name="フローチャート: 判断 697"/>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99" name="フローチャート: 判断 698"/>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700" name="フローチャート: 判断 699"/>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31114</xdr:rowOff>
    </xdr:from>
    <xdr:to>
      <xdr:col>116</xdr:col>
      <xdr:colOff>114300</xdr:colOff>
      <xdr:row>108</xdr:row>
      <xdr:rowOff>132714</xdr:rowOff>
    </xdr:to>
    <xdr:sp macro="" textlink="">
      <xdr:nvSpPr>
        <xdr:cNvPr id="706" name="楕円 705"/>
        <xdr:cNvSpPr/>
      </xdr:nvSpPr>
      <xdr:spPr>
        <a:xfrm>
          <a:off x="221107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117491</xdr:rowOff>
    </xdr:from>
    <xdr:ext cx="469744" cy="259045"/>
    <xdr:sp macro="" textlink="">
      <xdr:nvSpPr>
        <xdr:cNvPr id="707" name="【公民館】&#10;一人当たり面積該当値テキスト"/>
        <xdr:cNvSpPr txBox="1"/>
      </xdr:nvSpPr>
      <xdr:spPr>
        <a:xfrm>
          <a:off x="22199600" y="184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31114</xdr:rowOff>
    </xdr:from>
    <xdr:to>
      <xdr:col>112</xdr:col>
      <xdr:colOff>38100</xdr:colOff>
      <xdr:row>108</xdr:row>
      <xdr:rowOff>132714</xdr:rowOff>
    </xdr:to>
    <xdr:sp macro="" textlink="">
      <xdr:nvSpPr>
        <xdr:cNvPr id="708" name="楕円 707"/>
        <xdr:cNvSpPr/>
      </xdr:nvSpPr>
      <xdr:spPr>
        <a:xfrm>
          <a:off x="21272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81914</xdr:rowOff>
    </xdr:from>
    <xdr:to>
      <xdr:col>116</xdr:col>
      <xdr:colOff>63500</xdr:colOff>
      <xdr:row>108</xdr:row>
      <xdr:rowOff>81914</xdr:rowOff>
    </xdr:to>
    <xdr:cxnSp macro="">
      <xdr:nvCxnSpPr>
        <xdr:cNvPr id="709" name="直線コネクタ 708"/>
        <xdr:cNvCxnSpPr/>
      </xdr:nvCxnSpPr>
      <xdr:spPr>
        <a:xfrm>
          <a:off x="21323300" y="18598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31114</xdr:rowOff>
    </xdr:from>
    <xdr:to>
      <xdr:col>107</xdr:col>
      <xdr:colOff>101600</xdr:colOff>
      <xdr:row>108</xdr:row>
      <xdr:rowOff>132714</xdr:rowOff>
    </xdr:to>
    <xdr:sp macro="" textlink="">
      <xdr:nvSpPr>
        <xdr:cNvPr id="710" name="楕円 709"/>
        <xdr:cNvSpPr/>
      </xdr:nvSpPr>
      <xdr:spPr>
        <a:xfrm>
          <a:off x="20383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81914</xdr:rowOff>
    </xdr:from>
    <xdr:to>
      <xdr:col>111</xdr:col>
      <xdr:colOff>177800</xdr:colOff>
      <xdr:row>108</xdr:row>
      <xdr:rowOff>81914</xdr:rowOff>
    </xdr:to>
    <xdr:cxnSp macro="">
      <xdr:nvCxnSpPr>
        <xdr:cNvPr id="711" name="直線コネクタ 710"/>
        <xdr:cNvCxnSpPr/>
      </xdr:nvCxnSpPr>
      <xdr:spPr>
        <a:xfrm>
          <a:off x="20434300" y="18598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712"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713"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123841</xdr:rowOff>
    </xdr:from>
    <xdr:ext cx="469744" cy="259045"/>
    <xdr:sp macro="" textlink="">
      <xdr:nvSpPr>
        <xdr:cNvPr id="714" name="n_1mainValue【公民館】&#10;一人当たり面積"/>
        <xdr:cNvSpPr txBox="1"/>
      </xdr:nvSpPr>
      <xdr:spPr>
        <a:xfrm>
          <a:off x="21075727" y="186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123841</xdr:rowOff>
    </xdr:from>
    <xdr:ext cx="469744" cy="259045"/>
    <xdr:sp macro="" textlink="">
      <xdr:nvSpPr>
        <xdr:cNvPr id="715" name="n_2mainValue【公民館】&#10;一人当たり面積"/>
        <xdr:cNvSpPr txBox="1"/>
      </xdr:nvSpPr>
      <xdr:spPr>
        <a:xfrm>
          <a:off x="20199427" y="186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tx1"/>
              </a:solidFill>
              <a:effectLst/>
              <a:latin typeface="+mn-lt"/>
              <a:ea typeface="+mn-ea"/>
              <a:cs typeface="+mn-cs"/>
            </a:rPr>
            <a:t>東松島市の有形固定資産減価償却率を施設類型別に分析すると、道路・漁港の減価償却率は類似団体平均値を大きく上回っており、老朽化が顕著であることがわかる。一方、東日本大震災において被災し、災害復旧等により整備された施設を含む施設類型は、類似団体平均値と比較して減価償却率が低く見えるが、当該償却率はあくまでも平均値であり、老朽化した施設を含んでいることに変わりはない。</a:t>
          </a:r>
          <a:endParaRPr lang="ja-JP" altLang="ja-JP" sz="2000">
            <a:solidFill>
              <a:schemeClr val="tx1"/>
            </a:solidFill>
            <a:effectLst/>
          </a:endParaRPr>
        </a:p>
        <a:p>
          <a:r>
            <a:rPr kumimoji="1" lang="ja-JP" altLang="ja-JP" sz="1600">
              <a:solidFill>
                <a:schemeClr val="tx1"/>
              </a:solidFill>
              <a:effectLst/>
              <a:latin typeface="+mn-lt"/>
              <a:ea typeface="+mn-ea"/>
              <a:cs typeface="+mn-cs"/>
            </a:rPr>
            <a:t>今後</a:t>
          </a:r>
          <a:r>
            <a:rPr kumimoji="1" lang="en-US" altLang="ja-JP" sz="1600">
              <a:solidFill>
                <a:schemeClr val="tx1"/>
              </a:solidFill>
              <a:effectLst/>
              <a:latin typeface="+mn-lt"/>
              <a:ea typeface="+mn-ea"/>
              <a:cs typeface="+mn-cs"/>
            </a:rPr>
            <a:t>40</a:t>
          </a:r>
          <a:r>
            <a:rPr kumimoji="1" lang="ja-JP" altLang="ja-JP" sz="1600">
              <a:solidFill>
                <a:schemeClr val="tx1"/>
              </a:solidFill>
              <a:effectLst/>
              <a:latin typeface="+mn-lt"/>
              <a:ea typeface="+mn-ea"/>
              <a:cs typeface="+mn-cs"/>
            </a:rPr>
            <a:t>年間における更新費用推計において、</a:t>
          </a:r>
          <a:r>
            <a:rPr kumimoji="1" lang="en-US" altLang="ja-JP" sz="1600">
              <a:solidFill>
                <a:schemeClr val="tx1"/>
              </a:solidFill>
              <a:effectLst/>
              <a:latin typeface="+mn-lt"/>
              <a:ea typeface="+mn-ea"/>
              <a:cs typeface="+mn-cs"/>
            </a:rPr>
            <a:t>2043</a:t>
          </a:r>
          <a:r>
            <a:rPr kumimoji="1" lang="ja-JP" altLang="ja-JP" sz="1600">
              <a:solidFill>
                <a:schemeClr val="tx1"/>
              </a:solidFill>
              <a:effectLst/>
              <a:latin typeface="+mn-lt"/>
              <a:ea typeface="+mn-ea"/>
              <a:cs typeface="+mn-cs"/>
            </a:rPr>
            <a:t>～</a:t>
          </a:r>
          <a:r>
            <a:rPr kumimoji="1" lang="en-US" altLang="ja-JP" sz="1600">
              <a:solidFill>
                <a:schemeClr val="tx1"/>
              </a:solidFill>
              <a:effectLst/>
              <a:latin typeface="+mn-lt"/>
              <a:ea typeface="+mn-ea"/>
              <a:cs typeface="+mn-cs"/>
            </a:rPr>
            <a:t>2047</a:t>
          </a:r>
          <a:r>
            <a:rPr kumimoji="1" lang="ja-JP" altLang="ja-JP" sz="1600">
              <a:solidFill>
                <a:schemeClr val="tx1"/>
              </a:solidFill>
              <a:effectLst/>
              <a:latin typeface="+mn-lt"/>
              <a:ea typeface="+mn-ea"/>
              <a:cs typeface="+mn-cs"/>
            </a:rPr>
            <a:t>年にピークをむかえることが試算されており、それらをいかに平準化させていくかが課題である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40,247
40,130
101.36
46,783,298
44,657,537
930,841
10,225,739
14,425,112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113591</xdr:rowOff>
    </xdr:from>
    <xdr:ext cx="405111" cy="259045"/>
    <xdr:sp macro="" textlink="">
      <xdr:nvSpPr>
        <xdr:cNvPr id="62" name="【図書館】&#10;有形固定資産減価償却率平均値テキスト"/>
        <xdr:cNvSpPr txBox="1"/>
      </xdr:nvSpPr>
      <xdr:spPr>
        <a:xfrm>
          <a:off x="46736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2" name="【図書館】&#10;有形固定資産減価償却率該当値テキスト"/>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4" name="直線コネクタ 73"/>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5" name="楕円 74"/>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6" name="直線コネクタ 75"/>
        <xdr:cNvCxnSpPr/>
      </xdr:nvCxnSpPr>
      <xdr:spPr>
        <a:xfrm flipV="1">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79846</xdr:rowOff>
    </xdr:from>
    <xdr:ext cx="405111" cy="259045"/>
    <xdr:sp macro="" textlink="">
      <xdr:nvSpPr>
        <xdr:cNvPr id="77"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8"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79" name="n_1mainValue【図書館】&#10;有形固定資産減価償却率"/>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0" name="n_2mainValue【図書館】&#10;有形固定資産減価償却率"/>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2"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115207</xdr:rowOff>
    </xdr:from>
    <xdr:to>
      <xdr:col>55</xdr:col>
      <xdr:colOff>50800</xdr:colOff>
      <xdr:row>42</xdr:row>
      <xdr:rowOff>45357</xdr:rowOff>
    </xdr:to>
    <xdr:sp macro="" textlink="">
      <xdr:nvSpPr>
        <xdr:cNvPr id="121" name="楕円 120"/>
        <xdr:cNvSpPr/>
      </xdr:nvSpPr>
      <xdr:spPr>
        <a:xfrm>
          <a:off x="10426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30134</xdr:rowOff>
    </xdr:from>
    <xdr:ext cx="469744" cy="259045"/>
    <xdr:sp macro="" textlink="">
      <xdr:nvSpPr>
        <xdr:cNvPr id="122" name="【図書館】&#10;一人当たり面積該当値テキスト"/>
        <xdr:cNvSpPr txBox="1"/>
      </xdr:nvSpPr>
      <xdr:spPr>
        <a:xfrm>
          <a:off x="10515600" y="70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115207</xdr:rowOff>
    </xdr:from>
    <xdr:to>
      <xdr:col>50</xdr:col>
      <xdr:colOff>165100</xdr:colOff>
      <xdr:row>42</xdr:row>
      <xdr:rowOff>45357</xdr:rowOff>
    </xdr:to>
    <xdr:sp macro="" textlink="">
      <xdr:nvSpPr>
        <xdr:cNvPr id="123" name="楕円 122"/>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166007</xdr:rowOff>
    </xdr:from>
    <xdr:to>
      <xdr:col>55</xdr:col>
      <xdr:colOff>0</xdr:colOff>
      <xdr:row>41</xdr:row>
      <xdr:rowOff>166007</xdr:rowOff>
    </xdr:to>
    <xdr:cxnSp macro="">
      <xdr:nvCxnSpPr>
        <xdr:cNvPr id="124" name="直線コネクタ 123"/>
        <xdr:cNvCxnSpPr/>
      </xdr:nvCxnSpPr>
      <xdr:spPr>
        <a:xfrm>
          <a:off x="9639300" y="719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115207</xdr:rowOff>
    </xdr:from>
    <xdr:to>
      <xdr:col>46</xdr:col>
      <xdr:colOff>38100</xdr:colOff>
      <xdr:row>42</xdr:row>
      <xdr:rowOff>45357</xdr:rowOff>
    </xdr:to>
    <xdr:sp macro="" textlink="">
      <xdr:nvSpPr>
        <xdr:cNvPr id="125" name="楕円 124"/>
        <xdr:cNvSpPr/>
      </xdr:nvSpPr>
      <xdr:spPr>
        <a:xfrm>
          <a:off x="8699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166007</xdr:rowOff>
    </xdr:from>
    <xdr:to>
      <xdr:col>50</xdr:col>
      <xdr:colOff>114300</xdr:colOff>
      <xdr:row>41</xdr:row>
      <xdr:rowOff>166007</xdr:rowOff>
    </xdr:to>
    <xdr:cxnSp macro="">
      <xdr:nvCxnSpPr>
        <xdr:cNvPr id="126" name="直線コネクタ 125"/>
        <xdr:cNvCxnSpPr/>
      </xdr:nvCxnSpPr>
      <xdr:spPr>
        <a:xfrm>
          <a:off x="8750300" y="719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7"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8"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36484</xdr:rowOff>
    </xdr:from>
    <xdr:ext cx="469744" cy="259045"/>
    <xdr:sp macro="" textlink="">
      <xdr:nvSpPr>
        <xdr:cNvPr id="129"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36484</xdr:rowOff>
    </xdr:from>
    <xdr:ext cx="469744" cy="259045"/>
    <xdr:sp macro="" textlink="">
      <xdr:nvSpPr>
        <xdr:cNvPr id="130" name="n_2mainValue【図書館】&#10;一人当たり面積"/>
        <xdr:cNvSpPr txBox="1"/>
      </xdr:nvSpPr>
      <xdr:spPr>
        <a:xfrm>
          <a:off x="8515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138955</xdr:rowOff>
    </xdr:from>
    <xdr:ext cx="405111" cy="259045"/>
    <xdr:sp macro="" textlink="">
      <xdr:nvSpPr>
        <xdr:cNvPr id="158" name="【体育館・プール】&#10;有形固定資産減価償却率平均値テキスト"/>
        <xdr:cNvSpPr txBox="1"/>
      </xdr:nvSpPr>
      <xdr:spPr>
        <a:xfrm>
          <a:off x="4673600" y="1025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168656</xdr:rowOff>
    </xdr:from>
    <xdr:to>
      <xdr:col>24</xdr:col>
      <xdr:colOff>114300</xdr:colOff>
      <xdr:row>61</xdr:row>
      <xdr:rowOff>98806</xdr:rowOff>
    </xdr:to>
    <xdr:sp macro="" textlink="">
      <xdr:nvSpPr>
        <xdr:cNvPr id="167" name="楕円 166"/>
        <xdr:cNvSpPr/>
      </xdr:nvSpPr>
      <xdr:spPr>
        <a:xfrm>
          <a:off x="4584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147083</xdr:rowOff>
    </xdr:from>
    <xdr:ext cx="405111" cy="259045"/>
    <xdr:sp macro="" textlink="">
      <xdr:nvSpPr>
        <xdr:cNvPr id="168" name="【体育館・プール】&#10;有形固定資産減価償却率該当値テキスト"/>
        <xdr:cNvSpPr txBox="1"/>
      </xdr:nvSpPr>
      <xdr:spPr>
        <a:xfrm>
          <a:off x="46736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42926</xdr:rowOff>
    </xdr:from>
    <xdr:to>
      <xdr:col>20</xdr:col>
      <xdr:colOff>38100</xdr:colOff>
      <xdr:row>58</xdr:row>
      <xdr:rowOff>144526</xdr:rowOff>
    </xdr:to>
    <xdr:sp macro="" textlink="">
      <xdr:nvSpPr>
        <xdr:cNvPr id="169" name="楕円 168"/>
        <xdr:cNvSpPr/>
      </xdr:nvSpPr>
      <xdr:spPr>
        <a:xfrm>
          <a:off x="3746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93726</xdr:rowOff>
    </xdr:from>
    <xdr:to>
      <xdr:col>24</xdr:col>
      <xdr:colOff>63500</xdr:colOff>
      <xdr:row>61</xdr:row>
      <xdr:rowOff>48006</xdr:rowOff>
    </xdr:to>
    <xdr:cxnSp macro="">
      <xdr:nvCxnSpPr>
        <xdr:cNvPr id="170" name="直線コネクタ 169"/>
        <xdr:cNvCxnSpPr/>
      </xdr:nvCxnSpPr>
      <xdr:spPr>
        <a:xfrm>
          <a:off x="3797300" y="10037826"/>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1" name="楕円 170"/>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93726</xdr:rowOff>
    </xdr:from>
    <xdr:to>
      <xdr:col>19</xdr:col>
      <xdr:colOff>177800</xdr:colOff>
      <xdr:row>58</xdr:row>
      <xdr:rowOff>137160</xdr:rowOff>
    </xdr:to>
    <xdr:cxnSp macro="">
      <xdr:nvCxnSpPr>
        <xdr:cNvPr id="172" name="直線コネクタ 171"/>
        <xdr:cNvCxnSpPr/>
      </xdr:nvCxnSpPr>
      <xdr:spPr>
        <a:xfrm flipV="1">
          <a:off x="2908300" y="100378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aveValue【体育館・プール】&#10;有形固定資産減価償却率"/>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161053</xdr:rowOff>
    </xdr:from>
    <xdr:ext cx="405111" cy="259045"/>
    <xdr:sp macro="" textlink="">
      <xdr:nvSpPr>
        <xdr:cNvPr id="175" name="n_1mainValue【体育館・プール】&#10;有形固定資産減価償却率"/>
        <xdr:cNvSpPr txBox="1"/>
      </xdr:nvSpPr>
      <xdr:spPr>
        <a:xfrm>
          <a:off x="35820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76" name="n_2mainValue【体育館・プー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205"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31115</xdr:rowOff>
    </xdr:from>
    <xdr:to>
      <xdr:col>55</xdr:col>
      <xdr:colOff>50800</xdr:colOff>
      <xdr:row>62</xdr:row>
      <xdr:rowOff>132715</xdr:rowOff>
    </xdr:to>
    <xdr:sp macro="" textlink="">
      <xdr:nvSpPr>
        <xdr:cNvPr id="214" name="楕円 213"/>
        <xdr:cNvSpPr/>
      </xdr:nvSpPr>
      <xdr:spPr>
        <a:xfrm>
          <a:off x="10426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9542</xdr:rowOff>
    </xdr:from>
    <xdr:ext cx="469744" cy="259045"/>
    <xdr:sp macro="" textlink="">
      <xdr:nvSpPr>
        <xdr:cNvPr id="215" name="【体育館・プール】&#10;一人当たり面積該当値テキスト"/>
        <xdr:cNvSpPr txBox="1"/>
      </xdr:nvSpPr>
      <xdr:spPr>
        <a:xfrm>
          <a:off x="1051560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34925</xdr:rowOff>
    </xdr:from>
    <xdr:to>
      <xdr:col>50</xdr:col>
      <xdr:colOff>165100</xdr:colOff>
      <xdr:row>62</xdr:row>
      <xdr:rowOff>136525</xdr:rowOff>
    </xdr:to>
    <xdr:sp macro="" textlink="">
      <xdr:nvSpPr>
        <xdr:cNvPr id="216" name="楕円 215"/>
        <xdr:cNvSpPr/>
      </xdr:nvSpPr>
      <xdr:spPr>
        <a:xfrm>
          <a:off x="958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81915</xdr:rowOff>
    </xdr:from>
    <xdr:to>
      <xdr:col>55</xdr:col>
      <xdr:colOff>0</xdr:colOff>
      <xdr:row>62</xdr:row>
      <xdr:rowOff>85725</xdr:rowOff>
    </xdr:to>
    <xdr:cxnSp macro="">
      <xdr:nvCxnSpPr>
        <xdr:cNvPr id="217" name="直線コネクタ 216"/>
        <xdr:cNvCxnSpPr/>
      </xdr:nvCxnSpPr>
      <xdr:spPr>
        <a:xfrm flipV="1">
          <a:off x="9639300" y="107118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34925</xdr:rowOff>
    </xdr:from>
    <xdr:to>
      <xdr:col>46</xdr:col>
      <xdr:colOff>38100</xdr:colOff>
      <xdr:row>62</xdr:row>
      <xdr:rowOff>136525</xdr:rowOff>
    </xdr:to>
    <xdr:sp macro="" textlink="">
      <xdr:nvSpPr>
        <xdr:cNvPr id="218" name="楕円 217"/>
        <xdr:cNvSpPr/>
      </xdr:nvSpPr>
      <xdr:spPr>
        <a:xfrm>
          <a:off x="869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85725</xdr:rowOff>
    </xdr:from>
    <xdr:to>
      <xdr:col>50</xdr:col>
      <xdr:colOff>114300</xdr:colOff>
      <xdr:row>62</xdr:row>
      <xdr:rowOff>85725</xdr:rowOff>
    </xdr:to>
    <xdr:cxnSp macro="">
      <xdr:nvCxnSpPr>
        <xdr:cNvPr id="219" name="直線コネクタ 218"/>
        <xdr:cNvCxnSpPr/>
      </xdr:nvCxnSpPr>
      <xdr:spPr>
        <a:xfrm>
          <a:off x="8750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20"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21"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127652</xdr:rowOff>
    </xdr:from>
    <xdr:ext cx="469744" cy="259045"/>
    <xdr:sp macro="" textlink="">
      <xdr:nvSpPr>
        <xdr:cNvPr id="222" name="n_1mainValue【体育館・プール】&#10;一人当たり面積"/>
        <xdr:cNvSpPr txBox="1"/>
      </xdr:nvSpPr>
      <xdr:spPr>
        <a:xfrm>
          <a:off x="93917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127652</xdr:rowOff>
    </xdr:from>
    <xdr:ext cx="469744" cy="259045"/>
    <xdr:sp macro="" textlink="">
      <xdr:nvSpPr>
        <xdr:cNvPr id="223" name="n_2mainValue【体育館・プール】&#10;一人当たり面積"/>
        <xdr:cNvSpPr txBox="1"/>
      </xdr:nvSpPr>
      <xdr:spPr>
        <a:xfrm>
          <a:off x="8515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23513</xdr:rowOff>
    </xdr:from>
    <xdr:ext cx="405111" cy="259045"/>
    <xdr:sp macro="" textlink="">
      <xdr:nvSpPr>
        <xdr:cNvPr id="253" name="【福祉施設】&#10;有形固定資産減価償却率平均値テキスト"/>
        <xdr:cNvSpPr txBox="1"/>
      </xdr:nvSpPr>
      <xdr:spPr>
        <a:xfrm>
          <a:off x="4673600" y="13910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145414</xdr:rowOff>
    </xdr:from>
    <xdr:to>
      <xdr:col>24</xdr:col>
      <xdr:colOff>114300</xdr:colOff>
      <xdr:row>86</xdr:row>
      <xdr:rowOff>75564</xdr:rowOff>
    </xdr:to>
    <xdr:sp macro="" textlink="">
      <xdr:nvSpPr>
        <xdr:cNvPr id="262" name="楕円 261"/>
        <xdr:cNvSpPr/>
      </xdr:nvSpPr>
      <xdr:spPr>
        <a:xfrm>
          <a:off x="4584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123841</xdr:rowOff>
    </xdr:from>
    <xdr:ext cx="405111" cy="259045"/>
    <xdr:sp macro="" textlink="">
      <xdr:nvSpPr>
        <xdr:cNvPr id="263" name="【福祉施設】&#10;有形固定資産減価償却率該当値テキスト"/>
        <xdr:cNvSpPr txBox="1"/>
      </xdr:nvSpPr>
      <xdr:spPr>
        <a:xfrm>
          <a:off x="4673600"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264" name="楕円 263"/>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24764</xdr:rowOff>
    </xdr:to>
    <xdr:cxnSp macro="">
      <xdr:nvCxnSpPr>
        <xdr:cNvPr id="265" name="直線コネクタ 264"/>
        <xdr:cNvCxnSpPr/>
      </xdr:nvCxnSpPr>
      <xdr:spPr>
        <a:xfrm>
          <a:off x="3797300" y="147485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xdr:rowOff>
    </xdr:from>
    <xdr:to>
      <xdr:col>15</xdr:col>
      <xdr:colOff>101600</xdr:colOff>
      <xdr:row>86</xdr:row>
      <xdr:rowOff>107950</xdr:rowOff>
    </xdr:to>
    <xdr:sp macro="" textlink="">
      <xdr:nvSpPr>
        <xdr:cNvPr id="266" name="楕円 265"/>
        <xdr:cNvSpPr/>
      </xdr:nvSpPr>
      <xdr:spPr>
        <a:xfrm>
          <a:off x="2857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3811</xdr:rowOff>
    </xdr:from>
    <xdr:to>
      <xdr:col>19</xdr:col>
      <xdr:colOff>177800</xdr:colOff>
      <xdr:row>86</xdr:row>
      <xdr:rowOff>57150</xdr:rowOff>
    </xdr:to>
    <xdr:cxnSp macro="">
      <xdr:nvCxnSpPr>
        <xdr:cNvPr id="267" name="直線コネクタ 266"/>
        <xdr:cNvCxnSpPr/>
      </xdr:nvCxnSpPr>
      <xdr:spPr>
        <a:xfrm flipV="1">
          <a:off x="2908300" y="147485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134002</xdr:rowOff>
    </xdr:from>
    <xdr:ext cx="405111" cy="259045"/>
    <xdr:sp macro="" textlink="">
      <xdr:nvSpPr>
        <xdr:cNvPr id="268" name="n_1aveValue【福祉施設】&#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137813</xdr:rowOff>
    </xdr:from>
    <xdr:ext cx="405111" cy="259045"/>
    <xdr:sp macro="" textlink="">
      <xdr:nvSpPr>
        <xdr:cNvPr id="269"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270" name="n_1mainValue【福祉施設】&#10;有形固定資産減価償却率"/>
        <xdr:cNvSpPr txBox="1"/>
      </xdr:nvSpPr>
      <xdr:spPr>
        <a:xfrm>
          <a:off x="3582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99077</xdr:rowOff>
    </xdr:from>
    <xdr:ext cx="405111" cy="259045"/>
    <xdr:sp macro="" textlink="">
      <xdr:nvSpPr>
        <xdr:cNvPr id="271" name="n_2mainValue【福祉施設】&#10;有形固定資産減価償却率"/>
        <xdr:cNvSpPr txBox="1"/>
      </xdr:nvSpPr>
      <xdr:spPr>
        <a:xfrm>
          <a:off x="27057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302"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11793</xdr:rowOff>
    </xdr:from>
    <xdr:to>
      <xdr:col>55</xdr:col>
      <xdr:colOff>50800</xdr:colOff>
      <xdr:row>85</xdr:row>
      <xdr:rowOff>113393</xdr:rowOff>
    </xdr:to>
    <xdr:sp macro="" textlink="">
      <xdr:nvSpPr>
        <xdr:cNvPr id="311" name="楕円 310"/>
        <xdr:cNvSpPr/>
      </xdr:nvSpPr>
      <xdr:spPr>
        <a:xfrm>
          <a:off x="10426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161670</xdr:rowOff>
    </xdr:from>
    <xdr:ext cx="469744" cy="259045"/>
    <xdr:sp macro="" textlink="">
      <xdr:nvSpPr>
        <xdr:cNvPr id="312" name="【福祉施設】&#10;一人当たり面積該当値テキスト"/>
        <xdr:cNvSpPr txBox="1"/>
      </xdr:nvSpPr>
      <xdr:spPr>
        <a:xfrm>
          <a:off x="10515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13" name="楕円 312"/>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62593</xdr:rowOff>
    </xdr:from>
    <xdr:to>
      <xdr:col>55</xdr:col>
      <xdr:colOff>0</xdr:colOff>
      <xdr:row>85</xdr:row>
      <xdr:rowOff>95250</xdr:rowOff>
    </xdr:to>
    <xdr:cxnSp macro="">
      <xdr:nvCxnSpPr>
        <xdr:cNvPr id="314" name="直線コネクタ 313"/>
        <xdr:cNvCxnSpPr/>
      </xdr:nvCxnSpPr>
      <xdr:spPr>
        <a:xfrm flipV="1">
          <a:off x="9639300" y="14635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15" name="楕円 314"/>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16" name="直線コネクタ 315"/>
        <xdr:cNvCxnSpPr/>
      </xdr:nvCxnSpPr>
      <xdr:spPr>
        <a:xfrm>
          <a:off x="8750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7"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18"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19"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20"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6" name="直線コネクタ 345"/>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7"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8" name="直線コネクタ 347"/>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9"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51"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52" name="フローチャート: 判断 351"/>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53" name="フローチャート: 判断 352"/>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54" name="フローチャート: 判断 353"/>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138068</xdr:rowOff>
    </xdr:from>
    <xdr:to>
      <xdr:col>24</xdr:col>
      <xdr:colOff>114300</xdr:colOff>
      <xdr:row>103</xdr:row>
      <xdr:rowOff>68218</xdr:rowOff>
    </xdr:to>
    <xdr:sp macro="" textlink="">
      <xdr:nvSpPr>
        <xdr:cNvPr id="360" name="楕円 359"/>
        <xdr:cNvSpPr/>
      </xdr:nvSpPr>
      <xdr:spPr>
        <a:xfrm>
          <a:off x="4584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160945</xdr:rowOff>
    </xdr:from>
    <xdr:ext cx="405111" cy="259045"/>
    <xdr:sp macro="" textlink="">
      <xdr:nvSpPr>
        <xdr:cNvPr id="361" name="【市民会館】&#10;有形固定資産減価償却率該当値テキスト"/>
        <xdr:cNvSpPr txBox="1"/>
      </xdr:nvSpPr>
      <xdr:spPr>
        <a:xfrm>
          <a:off x="4673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97245</xdr:rowOff>
    </xdr:from>
    <xdr:to>
      <xdr:col>20</xdr:col>
      <xdr:colOff>38100</xdr:colOff>
      <xdr:row>107</xdr:row>
      <xdr:rowOff>27395</xdr:rowOff>
    </xdr:to>
    <xdr:sp macro="" textlink="">
      <xdr:nvSpPr>
        <xdr:cNvPr id="362" name="楕円 361"/>
        <xdr:cNvSpPr/>
      </xdr:nvSpPr>
      <xdr:spPr>
        <a:xfrm>
          <a:off x="3746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17418</xdr:rowOff>
    </xdr:from>
    <xdr:to>
      <xdr:col>24</xdr:col>
      <xdr:colOff>63500</xdr:colOff>
      <xdr:row>106</xdr:row>
      <xdr:rowOff>148045</xdr:rowOff>
    </xdr:to>
    <xdr:cxnSp macro="">
      <xdr:nvCxnSpPr>
        <xdr:cNvPr id="363" name="直線コネクタ 362"/>
        <xdr:cNvCxnSpPr/>
      </xdr:nvCxnSpPr>
      <xdr:spPr>
        <a:xfrm flipV="1">
          <a:off x="3797300" y="17676768"/>
          <a:ext cx="838200" cy="6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54792</xdr:rowOff>
    </xdr:from>
    <xdr:to>
      <xdr:col>15</xdr:col>
      <xdr:colOff>101600</xdr:colOff>
      <xdr:row>103</xdr:row>
      <xdr:rowOff>156392</xdr:rowOff>
    </xdr:to>
    <xdr:sp macro="" textlink="">
      <xdr:nvSpPr>
        <xdr:cNvPr id="364" name="楕円 363"/>
        <xdr:cNvSpPr/>
      </xdr:nvSpPr>
      <xdr:spPr>
        <a:xfrm>
          <a:off x="2857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105592</xdr:rowOff>
    </xdr:from>
    <xdr:to>
      <xdr:col>19</xdr:col>
      <xdr:colOff>177800</xdr:colOff>
      <xdr:row>106</xdr:row>
      <xdr:rowOff>148045</xdr:rowOff>
    </xdr:to>
    <xdr:cxnSp macro="">
      <xdr:nvCxnSpPr>
        <xdr:cNvPr id="365" name="直線コネクタ 364"/>
        <xdr:cNvCxnSpPr/>
      </xdr:nvCxnSpPr>
      <xdr:spPr>
        <a:xfrm>
          <a:off x="2908300" y="17764942"/>
          <a:ext cx="889000" cy="5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36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67"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18522</xdr:rowOff>
    </xdr:from>
    <xdr:ext cx="405111" cy="259045"/>
    <xdr:sp macro="" textlink="">
      <xdr:nvSpPr>
        <xdr:cNvPr id="368" name="n_1mainValue【市民会館】&#10;有形固定資産減価償却率"/>
        <xdr:cNvSpPr txBox="1"/>
      </xdr:nvSpPr>
      <xdr:spPr>
        <a:xfrm>
          <a:off x="3582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1469</xdr:rowOff>
    </xdr:from>
    <xdr:ext cx="405111" cy="259045"/>
    <xdr:sp macro="" textlink="">
      <xdr:nvSpPr>
        <xdr:cNvPr id="369" name="n_2mainValue【市民会館】&#10;有形固定資産減価償却率"/>
        <xdr:cNvSpPr txBox="1"/>
      </xdr:nvSpPr>
      <xdr:spPr>
        <a:xfrm>
          <a:off x="2705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95" name="直線コネクタ 394"/>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6"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7" name="直線コネクタ 396"/>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8"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9" name="直線コネクタ 398"/>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67871</xdr:rowOff>
    </xdr:from>
    <xdr:ext cx="469744" cy="259045"/>
    <xdr:sp macro="" textlink="">
      <xdr:nvSpPr>
        <xdr:cNvPr id="400" name="【市民会館】&#10;一人当たり面積平均値テキスト"/>
        <xdr:cNvSpPr txBox="1"/>
      </xdr:nvSpPr>
      <xdr:spPr>
        <a:xfrm>
          <a:off x="10515600" y="1824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401" name="フローチャート: 判断 400"/>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402" name="フローチャート: 判断 40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403" name="フローチャート: 判断 402"/>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09" name="楕円 408"/>
        <xdr:cNvSpPr/>
      </xdr:nvSpPr>
      <xdr:spPr>
        <a:xfrm>
          <a:off x="10426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31585</xdr:rowOff>
    </xdr:from>
    <xdr:ext cx="469744" cy="259045"/>
    <xdr:sp macro="" textlink="">
      <xdr:nvSpPr>
        <xdr:cNvPr id="410" name="【市民会館】&#10;一人当たり面積該当値テキスト"/>
        <xdr:cNvSpPr txBox="1"/>
      </xdr:nvSpPr>
      <xdr:spPr>
        <a:xfrm>
          <a:off x="10515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87449</xdr:rowOff>
    </xdr:from>
    <xdr:to>
      <xdr:col>50</xdr:col>
      <xdr:colOff>165100</xdr:colOff>
      <xdr:row>107</xdr:row>
      <xdr:rowOff>17599</xdr:rowOff>
    </xdr:to>
    <xdr:sp macro="" textlink="">
      <xdr:nvSpPr>
        <xdr:cNvPr id="411" name="楕円 410"/>
        <xdr:cNvSpPr/>
      </xdr:nvSpPr>
      <xdr:spPr>
        <a:xfrm>
          <a:off x="9588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138249</xdr:rowOff>
    </xdr:from>
    <xdr:to>
      <xdr:col>55</xdr:col>
      <xdr:colOff>0</xdr:colOff>
      <xdr:row>107</xdr:row>
      <xdr:rowOff>103958</xdr:rowOff>
    </xdr:to>
    <xdr:cxnSp macro="">
      <xdr:nvCxnSpPr>
        <xdr:cNvPr id="412" name="直線コネクタ 411"/>
        <xdr:cNvCxnSpPr/>
      </xdr:nvCxnSpPr>
      <xdr:spPr>
        <a:xfrm>
          <a:off x="9639300" y="1831194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13" name="楕円 412"/>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138249</xdr:rowOff>
    </xdr:from>
    <xdr:to>
      <xdr:col>50</xdr:col>
      <xdr:colOff>114300</xdr:colOff>
      <xdr:row>107</xdr:row>
      <xdr:rowOff>103958</xdr:rowOff>
    </xdr:to>
    <xdr:cxnSp macro="">
      <xdr:nvCxnSpPr>
        <xdr:cNvPr id="414" name="直線コネクタ 413"/>
        <xdr:cNvCxnSpPr/>
      </xdr:nvCxnSpPr>
      <xdr:spPr>
        <a:xfrm flipV="1">
          <a:off x="8750300" y="1831194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118127</xdr:rowOff>
    </xdr:from>
    <xdr:ext cx="469744" cy="259045"/>
    <xdr:sp macro="" textlink="">
      <xdr:nvSpPr>
        <xdr:cNvPr id="415"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416"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34126</xdr:rowOff>
    </xdr:from>
    <xdr:ext cx="469744" cy="259045"/>
    <xdr:sp macro="" textlink="">
      <xdr:nvSpPr>
        <xdr:cNvPr id="417" name="n_1main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18"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9" name="テキスト ボックス 4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9" name="テキスト ボックス 4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43" name="直線コネクタ 442"/>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44"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45" name="直線コネクタ 444"/>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6"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7" name="直線コネクタ 446"/>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8"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9" name="フローチャート: 判断 448"/>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50" name="フローチャート: 判断 449"/>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51" name="フローチャート: 判断 450"/>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457" name="楕円 456"/>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458" name="【一般廃棄物処理施設】&#10;有形固定資産減価償却率該当値テキスト"/>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164465</xdr:rowOff>
    </xdr:from>
    <xdr:to>
      <xdr:col>81</xdr:col>
      <xdr:colOff>101600</xdr:colOff>
      <xdr:row>37</xdr:row>
      <xdr:rowOff>94615</xdr:rowOff>
    </xdr:to>
    <xdr:sp macro="" textlink="">
      <xdr:nvSpPr>
        <xdr:cNvPr id="459" name="楕円 458"/>
        <xdr:cNvSpPr/>
      </xdr:nvSpPr>
      <xdr:spPr>
        <a:xfrm>
          <a:off x="1543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43815</xdr:rowOff>
    </xdr:to>
    <xdr:cxnSp macro="">
      <xdr:nvCxnSpPr>
        <xdr:cNvPr id="460" name="直線コネクタ 459"/>
        <xdr:cNvCxnSpPr/>
      </xdr:nvCxnSpPr>
      <xdr:spPr>
        <a:xfrm flipV="1">
          <a:off x="15481300" y="63360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61" name="楕円 460"/>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95250</xdr:rowOff>
    </xdr:to>
    <xdr:cxnSp macro="">
      <xdr:nvCxnSpPr>
        <xdr:cNvPr id="462" name="直線コネクタ 461"/>
        <xdr:cNvCxnSpPr/>
      </xdr:nvCxnSpPr>
      <xdr:spPr>
        <a:xfrm flipV="1">
          <a:off x="14592300" y="63874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63"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464" name="n_2aveValue【一般廃棄物処理施設】&#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111142</xdr:rowOff>
    </xdr:from>
    <xdr:ext cx="405111" cy="259045"/>
    <xdr:sp macro="" textlink="">
      <xdr:nvSpPr>
        <xdr:cNvPr id="465" name="n_1mainValue【一般廃棄物処理施設】&#10;有形固定資産減価償却率"/>
        <xdr:cNvSpPr txBox="1"/>
      </xdr:nvSpPr>
      <xdr:spPr>
        <a:xfrm>
          <a:off x="15266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466" name="n_2main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8" name="テキスト ボックス 47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0" name="テキスト ボックス 47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2" name="テキスト ボックス 48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4" name="テキスト ボックス 48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88" name="直線コネクタ 487"/>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89"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90" name="直線コネクタ 489"/>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91"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92" name="直線コネクタ 491"/>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93"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94" name="フローチャート: 判断 493"/>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95" name="フローチャート: 判断 494"/>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96" name="フローチャート: 判断 495"/>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147719</xdr:rowOff>
    </xdr:from>
    <xdr:to>
      <xdr:col>116</xdr:col>
      <xdr:colOff>114300</xdr:colOff>
      <xdr:row>34</xdr:row>
      <xdr:rowOff>77869</xdr:rowOff>
    </xdr:to>
    <xdr:sp macro="" textlink="">
      <xdr:nvSpPr>
        <xdr:cNvPr id="502" name="楕円 501"/>
        <xdr:cNvSpPr/>
      </xdr:nvSpPr>
      <xdr:spPr>
        <a:xfrm>
          <a:off x="22110700" y="58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100746</xdr:rowOff>
    </xdr:from>
    <xdr:ext cx="599010" cy="259045"/>
    <xdr:sp macro="" textlink="">
      <xdr:nvSpPr>
        <xdr:cNvPr id="503" name="【一般廃棄物処理施設】&#10;一人当たり有形固定資産（償却資産）額該当値テキスト"/>
        <xdr:cNvSpPr txBox="1"/>
      </xdr:nvSpPr>
      <xdr:spPr>
        <a:xfrm>
          <a:off x="22199600" y="575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148401</xdr:rowOff>
    </xdr:from>
    <xdr:to>
      <xdr:col>112</xdr:col>
      <xdr:colOff>38100</xdr:colOff>
      <xdr:row>34</xdr:row>
      <xdr:rowOff>78551</xdr:rowOff>
    </xdr:to>
    <xdr:sp macro="" textlink="">
      <xdr:nvSpPr>
        <xdr:cNvPr id="504" name="楕円 503"/>
        <xdr:cNvSpPr/>
      </xdr:nvSpPr>
      <xdr:spPr>
        <a:xfrm>
          <a:off x="21272500" y="58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27069</xdr:rowOff>
    </xdr:from>
    <xdr:to>
      <xdr:col>116</xdr:col>
      <xdr:colOff>63500</xdr:colOff>
      <xdr:row>34</xdr:row>
      <xdr:rowOff>27751</xdr:rowOff>
    </xdr:to>
    <xdr:cxnSp macro="">
      <xdr:nvCxnSpPr>
        <xdr:cNvPr id="505" name="直線コネクタ 504"/>
        <xdr:cNvCxnSpPr/>
      </xdr:nvCxnSpPr>
      <xdr:spPr>
        <a:xfrm flipV="1">
          <a:off x="21323300" y="5856369"/>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148469</xdr:rowOff>
    </xdr:from>
    <xdr:to>
      <xdr:col>107</xdr:col>
      <xdr:colOff>101600</xdr:colOff>
      <xdr:row>34</xdr:row>
      <xdr:rowOff>78619</xdr:rowOff>
    </xdr:to>
    <xdr:sp macro="" textlink="">
      <xdr:nvSpPr>
        <xdr:cNvPr id="506" name="楕円 505"/>
        <xdr:cNvSpPr/>
      </xdr:nvSpPr>
      <xdr:spPr>
        <a:xfrm>
          <a:off x="20383500" y="58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27751</xdr:rowOff>
    </xdr:from>
    <xdr:to>
      <xdr:col>111</xdr:col>
      <xdr:colOff>177800</xdr:colOff>
      <xdr:row>34</xdr:row>
      <xdr:rowOff>27819</xdr:rowOff>
    </xdr:to>
    <xdr:cxnSp macro="">
      <xdr:nvCxnSpPr>
        <xdr:cNvPr id="507" name="直線コネクタ 506"/>
        <xdr:cNvCxnSpPr/>
      </xdr:nvCxnSpPr>
      <xdr:spPr>
        <a:xfrm flipV="1">
          <a:off x="20434300" y="585705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80518</xdr:rowOff>
    </xdr:from>
    <xdr:ext cx="534377" cy="259045"/>
    <xdr:sp macro="" textlink="">
      <xdr:nvSpPr>
        <xdr:cNvPr id="508" name="n_1aveValue【一般廃棄物処理施設】&#10;一人当たり有形固定資産（償却資産）額"/>
        <xdr:cNvSpPr txBox="1"/>
      </xdr:nvSpPr>
      <xdr:spPr>
        <a:xfrm>
          <a:off x="210434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116042</xdr:rowOff>
    </xdr:from>
    <xdr:ext cx="534377" cy="259045"/>
    <xdr:sp macro="" textlink="">
      <xdr:nvSpPr>
        <xdr:cNvPr id="509" name="n_2aveValue【一般廃棄物処理施設】&#10;一人当たり有形固定資産（償却資産）額"/>
        <xdr:cNvSpPr txBox="1"/>
      </xdr:nvSpPr>
      <xdr:spPr>
        <a:xfrm>
          <a:off x="20167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95078</xdr:rowOff>
    </xdr:from>
    <xdr:ext cx="599010" cy="259045"/>
    <xdr:sp macro="" textlink="">
      <xdr:nvSpPr>
        <xdr:cNvPr id="510" name="n_1mainValue【一般廃棄物処理施設】&#10;一人当たり有形固定資産（償却資産）額"/>
        <xdr:cNvSpPr txBox="1"/>
      </xdr:nvSpPr>
      <xdr:spPr>
        <a:xfrm>
          <a:off x="21011095" y="558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95146</xdr:rowOff>
    </xdr:from>
    <xdr:ext cx="599010" cy="259045"/>
    <xdr:sp macro="" textlink="">
      <xdr:nvSpPr>
        <xdr:cNvPr id="511" name="n_2mainValue【一般廃棄物処理施設】&#10;一人当たり有形固定資産（償却資産）額"/>
        <xdr:cNvSpPr txBox="1"/>
      </xdr:nvSpPr>
      <xdr:spPr>
        <a:xfrm>
          <a:off x="20134795" y="558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2" name="テキスト ボックス 5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2" name="テキスト ボックス 5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36" name="直線コネクタ 535"/>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8" name="直線コネクタ 53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3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0" name="直線コネクタ 53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41"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2" name="フローチャート: 判断 54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43" name="フローチャート: 判断 54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44" name="フローチャート: 判断 543"/>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50" name="楕円 549"/>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51" name="【保健センター・保健所】&#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552" name="楕円 551"/>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118110</xdr:rowOff>
    </xdr:to>
    <xdr:cxnSp macro="">
      <xdr:nvCxnSpPr>
        <xdr:cNvPr id="553" name="直線コネクタ 552"/>
        <xdr:cNvCxnSpPr/>
      </xdr:nvCxnSpPr>
      <xdr:spPr>
        <a:xfrm flipV="1">
          <a:off x="15481300" y="10195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54" name="楕円 553"/>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59</xdr:row>
      <xdr:rowOff>156210</xdr:rowOff>
    </xdr:to>
    <xdr:cxnSp macro="">
      <xdr:nvCxnSpPr>
        <xdr:cNvPr id="555" name="直線コネクタ 554"/>
        <xdr:cNvCxnSpPr/>
      </xdr:nvCxnSpPr>
      <xdr:spPr>
        <a:xfrm flipV="1">
          <a:off x="14592300" y="10233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556"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557" name="n_2aveValue【保健センター・保健所】&#10;有形固定資産減価償却率"/>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13987</xdr:rowOff>
    </xdr:from>
    <xdr:ext cx="405111" cy="259045"/>
    <xdr:sp macro="" textlink="">
      <xdr:nvSpPr>
        <xdr:cNvPr id="558" name="n_1mainValue【保健センター・保健所】&#10;有形固定資産減価償却率"/>
        <xdr:cNvSpPr txBox="1"/>
      </xdr:nvSpPr>
      <xdr:spPr>
        <a:xfrm>
          <a:off x="15266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9" name="n_2mainValue【保健センター・保健所】&#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81" name="直線コネクタ 580"/>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3" name="直線コネクタ 58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5" name="直線コネクタ 58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86"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87" name="フローチャート: 判断 586"/>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88" name="フローチャート: 判断 587"/>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9" name="フローチャート: 判断 588"/>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595" name="楕円 594"/>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51071</xdr:rowOff>
    </xdr:from>
    <xdr:ext cx="469744" cy="259045"/>
    <xdr:sp macro="" textlink="">
      <xdr:nvSpPr>
        <xdr:cNvPr id="596" name="【保健センター・保健所】&#10;一人当たり面積該当値テキスト"/>
        <xdr:cNvSpPr txBox="1"/>
      </xdr:nvSpPr>
      <xdr:spPr>
        <a:xfrm>
          <a:off x="22199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597" name="楕円 596"/>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123444</xdr:rowOff>
    </xdr:to>
    <xdr:cxnSp macro="">
      <xdr:nvCxnSpPr>
        <xdr:cNvPr id="598" name="直線コネクタ 597"/>
        <xdr:cNvCxnSpPr/>
      </xdr:nvCxnSpPr>
      <xdr:spPr>
        <a:xfrm>
          <a:off x="21323300" y="1075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599" name="楕円 598"/>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123444</xdr:rowOff>
    </xdr:to>
    <xdr:cxnSp macro="">
      <xdr:nvCxnSpPr>
        <xdr:cNvPr id="600" name="直線コネクタ 599"/>
        <xdr:cNvCxnSpPr/>
      </xdr:nvCxnSpPr>
      <xdr:spPr>
        <a:xfrm>
          <a:off x="20434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601"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60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603"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604"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6" name="テキスト ボックス 6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6" name="テキスト ボックス 6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630" name="直線コネクタ 629"/>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631"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632" name="直線コネクタ 631"/>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4" name="直線コネクタ 63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635"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36" name="フローチャート: 判断 635"/>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7" name="フローチャート: 判断 636"/>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8" name="フローチャート: 判断 637"/>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46082</xdr:rowOff>
    </xdr:from>
    <xdr:to>
      <xdr:col>85</xdr:col>
      <xdr:colOff>177800</xdr:colOff>
      <xdr:row>80</xdr:row>
      <xdr:rowOff>147682</xdr:rowOff>
    </xdr:to>
    <xdr:sp macro="" textlink="">
      <xdr:nvSpPr>
        <xdr:cNvPr id="644" name="楕円 643"/>
        <xdr:cNvSpPr/>
      </xdr:nvSpPr>
      <xdr:spPr>
        <a:xfrm>
          <a:off x="162687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68959</xdr:rowOff>
    </xdr:from>
    <xdr:ext cx="405111" cy="259045"/>
    <xdr:sp macro="" textlink="">
      <xdr:nvSpPr>
        <xdr:cNvPr id="645" name="【消防施設】&#10;有形固定資産減価償却率該当値テキスト"/>
        <xdr:cNvSpPr txBox="1"/>
      </xdr:nvSpPr>
      <xdr:spPr>
        <a:xfrm>
          <a:off x="16357600" y="136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153851</xdr:rowOff>
    </xdr:from>
    <xdr:to>
      <xdr:col>81</xdr:col>
      <xdr:colOff>101600</xdr:colOff>
      <xdr:row>85</xdr:row>
      <xdr:rowOff>84001</xdr:rowOff>
    </xdr:to>
    <xdr:sp macro="" textlink="">
      <xdr:nvSpPr>
        <xdr:cNvPr id="646" name="楕円 645"/>
        <xdr:cNvSpPr/>
      </xdr:nvSpPr>
      <xdr:spPr>
        <a:xfrm>
          <a:off x="15430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96882</xdr:rowOff>
    </xdr:from>
    <xdr:to>
      <xdr:col>85</xdr:col>
      <xdr:colOff>127000</xdr:colOff>
      <xdr:row>85</xdr:row>
      <xdr:rowOff>33201</xdr:rowOff>
    </xdr:to>
    <xdr:cxnSp macro="">
      <xdr:nvCxnSpPr>
        <xdr:cNvPr id="647" name="直線コネクタ 646"/>
        <xdr:cNvCxnSpPr/>
      </xdr:nvCxnSpPr>
      <xdr:spPr>
        <a:xfrm flipV="1">
          <a:off x="15481300" y="13812882"/>
          <a:ext cx="838200" cy="79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52614</xdr:rowOff>
    </xdr:from>
    <xdr:to>
      <xdr:col>76</xdr:col>
      <xdr:colOff>165100</xdr:colOff>
      <xdr:row>81</xdr:row>
      <xdr:rowOff>154214</xdr:rowOff>
    </xdr:to>
    <xdr:sp macro="" textlink="">
      <xdr:nvSpPr>
        <xdr:cNvPr id="648" name="楕円 647"/>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85</xdr:row>
      <xdr:rowOff>33201</xdr:rowOff>
    </xdr:to>
    <xdr:cxnSp macro="">
      <xdr:nvCxnSpPr>
        <xdr:cNvPr id="649" name="直線コネクタ 648"/>
        <xdr:cNvCxnSpPr/>
      </xdr:nvCxnSpPr>
      <xdr:spPr>
        <a:xfrm>
          <a:off x="14592300" y="13990864"/>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50"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651"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75128</xdr:rowOff>
    </xdr:from>
    <xdr:ext cx="405111" cy="259045"/>
    <xdr:sp macro="" textlink="">
      <xdr:nvSpPr>
        <xdr:cNvPr id="652" name="n_1mainValue【消防施設】&#10;有形固定資産減価償却率"/>
        <xdr:cNvSpPr txBox="1"/>
      </xdr:nvSpPr>
      <xdr:spPr>
        <a:xfrm>
          <a:off x="152660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145341</xdr:rowOff>
    </xdr:from>
    <xdr:ext cx="405111" cy="259045"/>
    <xdr:sp macro="" textlink="">
      <xdr:nvSpPr>
        <xdr:cNvPr id="653" name="n_2mainValue【消防施設】&#10;有形固定資産減価償却率"/>
        <xdr:cNvSpPr txBox="1"/>
      </xdr:nvSpPr>
      <xdr:spPr>
        <a:xfrm>
          <a:off x="143897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75" name="直線コネクタ 674"/>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7" name="直線コネクタ 67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78"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79" name="直線コネクタ 678"/>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680"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1" name="フローチャート: 判断 680"/>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82" name="フローチャート: 判断 681"/>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83" name="フローチャート: 判断 682"/>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689" name="楕円 688"/>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150892</xdr:rowOff>
    </xdr:from>
    <xdr:ext cx="469744" cy="259045"/>
    <xdr:sp macro="" textlink="">
      <xdr:nvSpPr>
        <xdr:cNvPr id="690" name="【消防施設】&#10;一人当たり面積該当値テキスト"/>
        <xdr:cNvSpPr txBox="1"/>
      </xdr:nvSpPr>
      <xdr:spPr>
        <a:xfrm>
          <a:off x="22199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1015</xdr:rowOff>
    </xdr:from>
    <xdr:to>
      <xdr:col>112</xdr:col>
      <xdr:colOff>38100</xdr:colOff>
      <xdr:row>85</xdr:row>
      <xdr:rowOff>102615</xdr:rowOff>
    </xdr:to>
    <xdr:sp macro="" textlink="">
      <xdr:nvSpPr>
        <xdr:cNvPr id="691" name="楕円 690"/>
        <xdr:cNvSpPr/>
      </xdr:nvSpPr>
      <xdr:spPr>
        <a:xfrm>
          <a:off x="21272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51815</xdr:rowOff>
    </xdr:to>
    <xdr:cxnSp macro="">
      <xdr:nvCxnSpPr>
        <xdr:cNvPr id="692" name="直線コネクタ 691"/>
        <xdr:cNvCxnSpPr/>
      </xdr:nvCxnSpPr>
      <xdr:spPr>
        <a:xfrm>
          <a:off x="21323300" y="14625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693" name="楕円 692"/>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51815</xdr:rowOff>
    </xdr:from>
    <xdr:to>
      <xdr:col>111</xdr:col>
      <xdr:colOff>177800</xdr:colOff>
      <xdr:row>85</xdr:row>
      <xdr:rowOff>83820</xdr:rowOff>
    </xdr:to>
    <xdr:cxnSp macro="">
      <xdr:nvCxnSpPr>
        <xdr:cNvPr id="694" name="直線コネクタ 693"/>
        <xdr:cNvCxnSpPr/>
      </xdr:nvCxnSpPr>
      <xdr:spPr>
        <a:xfrm flipV="1">
          <a:off x="20434300" y="1462506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95"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696"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93742</xdr:rowOff>
    </xdr:from>
    <xdr:ext cx="469744" cy="259045"/>
    <xdr:sp macro="" textlink="">
      <xdr:nvSpPr>
        <xdr:cNvPr id="697" name="n_1mainValue【消防施設】&#10;一人当たり面積"/>
        <xdr:cNvSpPr txBox="1"/>
      </xdr:nvSpPr>
      <xdr:spPr>
        <a:xfrm>
          <a:off x="21075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125747</xdr:rowOff>
    </xdr:from>
    <xdr:ext cx="469744" cy="259045"/>
    <xdr:sp macro="" textlink="">
      <xdr:nvSpPr>
        <xdr:cNvPr id="698" name="n_2mainValue【消防施設】&#10;一人当たり面積"/>
        <xdr:cNvSpPr txBox="1"/>
      </xdr:nvSpPr>
      <xdr:spPr>
        <a:xfrm>
          <a:off x="20199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0" name="テキスト ボックス 7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0" name="テキスト ボックス 7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724" name="直線コネクタ 723"/>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25"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26" name="直線コネクタ 725"/>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27"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28" name="直線コネクタ 727"/>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729"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30" name="フローチャート: 判断 729"/>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31" name="フローチャート: 判断 73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32" name="フローチャート: 判断 73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738" name="楕円 737"/>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739" name="【庁舎】&#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85816</xdr:rowOff>
    </xdr:from>
    <xdr:to>
      <xdr:col>81</xdr:col>
      <xdr:colOff>101600</xdr:colOff>
      <xdr:row>102</xdr:row>
      <xdr:rowOff>15966</xdr:rowOff>
    </xdr:to>
    <xdr:sp macro="" textlink="">
      <xdr:nvSpPr>
        <xdr:cNvPr id="740" name="楕円 739"/>
        <xdr:cNvSpPr/>
      </xdr:nvSpPr>
      <xdr:spPr>
        <a:xfrm>
          <a:off x="15430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136616</xdr:rowOff>
    </xdr:to>
    <xdr:cxnSp macro="">
      <xdr:nvCxnSpPr>
        <xdr:cNvPr id="741" name="直線コネクタ 740"/>
        <xdr:cNvCxnSpPr/>
      </xdr:nvCxnSpPr>
      <xdr:spPr>
        <a:xfrm flipV="1">
          <a:off x="15481300" y="174171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742" name="楕円 741"/>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136616</xdr:rowOff>
    </xdr:from>
    <xdr:to>
      <xdr:col>81</xdr:col>
      <xdr:colOff>50800</xdr:colOff>
      <xdr:row>102</xdr:row>
      <xdr:rowOff>1088</xdr:rowOff>
    </xdr:to>
    <xdr:cxnSp macro="">
      <xdr:nvCxnSpPr>
        <xdr:cNvPr id="743" name="直線コネクタ 742"/>
        <xdr:cNvCxnSpPr/>
      </xdr:nvCxnSpPr>
      <xdr:spPr>
        <a:xfrm flipV="1">
          <a:off x="14592300" y="174530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44"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45"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32493</xdr:rowOff>
    </xdr:from>
    <xdr:ext cx="405111" cy="259045"/>
    <xdr:sp macro="" textlink="">
      <xdr:nvSpPr>
        <xdr:cNvPr id="746" name="n_1mainValue【庁舎】&#10;有形固定資産減価償却率"/>
        <xdr:cNvSpPr txBox="1"/>
      </xdr:nvSpPr>
      <xdr:spPr>
        <a:xfrm>
          <a:off x="15266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747" name="n_2mainValue【庁舎】&#10;有形固定資産減価償却率"/>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71" name="直線コネクタ 770"/>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72"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73" name="直線コネクタ 772"/>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74"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75" name="直線コネクタ 774"/>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776"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77" name="フローチャート: 判断 776"/>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78" name="フローチャート: 判断 77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79" name="フローチャート: 判断 778"/>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99695</xdr:rowOff>
    </xdr:from>
    <xdr:to>
      <xdr:col>116</xdr:col>
      <xdr:colOff>114300</xdr:colOff>
      <xdr:row>107</xdr:row>
      <xdr:rowOff>29845</xdr:rowOff>
    </xdr:to>
    <xdr:sp macro="" textlink="">
      <xdr:nvSpPr>
        <xdr:cNvPr id="785" name="楕円 784"/>
        <xdr:cNvSpPr/>
      </xdr:nvSpPr>
      <xdr:spPr>
        <a:xfrm>
          <a:off x="22110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78122</xdr:rowOff>
    </xdr:from>
    <xdr:ext cx="469744" cy="259045"/>
    <xdr:sp macro="" textlink="">
      <xdr:nvSpPr>
        <xdr:cNvPr id="786" name="【庁舎】&#10;一人当たり面積該当値テキスト"/>
        <xdr:cNvSpPr txBox="1"/>
      </xdr:nvSpPr>
      <xdr:spPr>
        <a:xfrm>
          <a:off x="2219960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99695</xdr:rowOff>
    </xdr:from>
    <xdr:to>
      <xdr:col>112</xdr:col>
      <xdr:colOff>38100</xdr:colOff>
      <xdr:row>107</xdr:row>
      <xdr:rowOff>29845</xdr:rowOff>
    </xdr:to>
    <xdr:sp macro="" textlink="">
      <xdr:nvSpPr>
        <xdr:cNvPr id="787" name="楕円 786"/>
        <xdr:cNvSpPr/>
      </xdr:nvSpPr>
      <xdr:spPr>
        <a:xfrm>
          <a:off x="21272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150495</xdr:rowOff>
    </xdr:from>
    <xdr:to>
      <xdr:col>116</xdr:col>
      <xdr:colOff>63500</xdr:colOff>
      <xdr:row>106</xdr:row>
      <xdr:rowOff>150495</xdr:rowOff>
    </xdr:to>
    <xdr:cxnSp macro="">
      <xdr:nvCxnSpPr>
        <xdr:cNvPr id="788" name="直線コネクタ 787"/>
        <xdr:cNvCxnSpPr/>
      </xdr:nvCxnSpPr>
      <xdr:spPr>
        <a:xfrm>
          <a:off x="21323300" y="1832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99695</xdr:rowOff>
    </xdr:from>
    <xdr:to>
      <xdr:col>107</xdr:col>
      <xdr:colOff>101600</xdr:colOff>
      <xdr:row>107</xdr:row>
      <xdr:rowOff>29845</xdr:rowOff>
    </xdr:to>
    <xdr:sp macro="" textlink="">
      <xdr:nvSpPr>
        <xdr:cNvPr id="789" name="楕円 788"/>
        <xdr:cNvSpPr/>
      </xdr:nvSpPr>
      <xdr:spPr>
        <a:xfrm>
          <a:off x="20383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150495</xdr:rowOff>
    </xdr:from>
    <xdr:to>
      <xdr:col>111</xdr:col>
      <xdr:colOff>177800</xdr:colOff>
      <xdr:row>106</xdr:row>
      <xdr:rowOff>150495</xdr:rowOff>
    </xdr:to>
    <xdr:cxnSp macro="">
      <xdr:nvCxnSpPr>
        <xdr:cNvPr id="790" name="直線コネクタ 789"/>
        <xdr:cNvCxnSpPr/>
      </xdr:nvCxnSpPr>
      <xdr:spPr>
        <a:xfrm>
          <a:off x="20434300" y="1832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91"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792"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20972</xdr:rowOff>
    </xdr:from>
    <xdr:ext cx="469744" cy="259045"/>
    <xdr:sp macro="" textlink="">
      <xdr:nvSpPr>
        <xdr:cNvPr id="793" name="n_1mainValue【庁舎】&#10;一人当たり面積"/>
        <xdr:cNvSpPr txBox="1"/>
      </xdr:nvSpPr>
      <xdr:spPr>
        <a:xfrm>
          <a:off x="21075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20972</xdr:rowOff>
    </xdr:from>
    <xdr:ext cx="469744" cy="259045"/>
    <xdr:sp macro="" textlink="">
      <xdr:nvSpPr>
        <xdr:cNvPr id="794" name="n_2mainValue【庁舎】&#10;一人当たり面積"/>
        <xdr:cNvSpPr txBox="1"/>
      </xdr:nvSpPr>
      <xdr:spPr>
        <a:xfrm>
          <a:off x="20199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tx1"/>
              </a:solidFill>
              <a:effectLst/>
              <a:latin typeface="+mn-lt"/>
              <a:ea typeface="+mn-ea"/>
              <a:cs typeface="+mn-cs"/>
            </a:rPr>
            <a:t>東松島市の有形固定資産減価償却率を施設類型別に分析すると、図書館・</a:t>
          </a:r>
          <a:r>
            <a:rPr kumimoji="1" lang="ja-JP" altLang="en-US" sz="1600">
              <a:solidFill>
                <a:schemeClr val="tx1"/>
              </a:solidFill>
              <a:effectLst/>
              <a:latin typeface="+mn-lt"/>
              <a:ea typeface="+mn-ea"/>
              <a:cs typeface="+mn-cs"/>
            </a:rPr>
            <a:t>福祉施設・体育館</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プール</a:t>
          </a:r>
          <a:r>
            <a:rPr kumimoji="1" lang="ja-JP" altLang="ja-JP" sz="1600">
              <a:solidFill>
                <a:schemeClr val="tx1"/>
              </a:solidFill>
              <a:effectLst/>
              <a:latin typeface="+mn-lt"/>
              <a:ea typeface="+mn-ea"/>
              <a:cs typeface="+mn-cs"/>
            </a:rPr>
            <a:t>の減価償却率は類似団体を下回っており、比較的近年の建築年次であることがわかる。しかしながら、修繕費用が嵩み大規模改修や更新が必要となるのはこれからであり、潜在的に不安材料を抱えていることに変わりはない。</a:t>
          </a:r>
          <a:r>
            <a:rPr kumimoji="1" lang="ja-JP" altLang="en-US" sz="1600">
              <a:solidFill>
                <a:schemeClr val="tx1"/>
              </a:solidFill>
              <a:effectLst/>
              <a:latin typeface="+mn-lt"/>
              <a:ea typeface="+mn-ea"/>
              <a:cs typeface="+mn-cs"/>
            </a:rPr>
            <a:t>市民会館</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消防施設</a:t>
          </a:r>
          <a:r>
            <a:rPr kumimoji="1" lang="ja-JP" altLang="ja-JP" sz="1600">
              <a:solidFill>
                <a:schemeClr val="tx1"/>
              </a:solidFill>
              <a:effectLst/>
              <a:latin typeface="+mn-lt"/>
              <a:ea typeface="+mn-ea"/>
              <a:cs typeface="+mn-cs"/>
            </a:rPr>
            <a:t>・一般廃棄物最終処分場・保健センター・庁舎の減価償却率は類似団体平均値を上回っており、現時点において、相当の老朽化が認められる。</a:t>
          </a:r>
          <a:endParaRPr lang="ja-JP" altLang="ja-JP" sz="20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40,247
40,130
101.36
46,783,298
44,657,537
930,841
10,225,739
14,425,112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では、震災関連工事受注量の増加等による法人税の増や、住宅再建による新築家屋の増加等で固定資産税が増となる等、震災以前の水準まで回復しつつある。一方、復興事業による管理物件数の増加や、合併特例債等の公債費の増等により、基準財政需要額も増加し、財政力指数は依然として、全国・県平均を下回っている。今後は、震災関連工事の減少による法人税の減収等で、比率の悪化も懸念されるが、行政改革による事務事業の見直しに基づく効率的な管理運営等、義務的経費の削減に努め、国県支出金に依存しない財政運営を目指し、当該指標の改善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0" name="直線コネクタ 69"/>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3" name="直線コネクタ 72"/>
        <xdr:cNvCxnSpPr/>
      </xdr:nvCxnSpPr>
      <xdr:spPr>
        <a:xfrm flipV="1">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当たる歳入経常一般財源等は</a:t>
          </a:r>
          <a:r>
            <a:rPr kumimoji="1" lang="ja-JP" altLang="en-US" sz="1300">
              <a:latin typeface="ＭＳ Ｐゴシック" panose="020B0600070205080204" pitchFamily="50" charset="-128"/>
              <a:ea typeface="ＭＳ Ｐゴシック" panose="020B0600070205080204" pitchFamily="50" charset="-128"/>
            </a:rPr>
            <a:t>、市税全体で増ではあるが、普通交付税では合併算定替の影響で減となる等、前年度比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の減となった。分子に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当たる歳出経常一般財源は、維持管理費の増や合併特例債等の公債費の増により、総額で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り、経常収支比率が悪化している状況である。今後は施設の老朽化や、合併算定替えによる普通交付税額の減、また、災害公営住宅建設事業債の償還本格化等により、経常収支比率はさらに悪化すると推測される。今後とも義務的経費については、行財政改革実施計画のもと削減に努め、財政構造の弾力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138006</xdr:rowOff>
    </xdr:to>
    <xdr:cxnSp macro="">
      <xdr:nvCxnSpPr>
        <xdr:cNvPr id="133" name="直線コネクタ 132"/>
        <xdr:cNvCxnSpPr/>
      </xdr:nvCxnSpPr>
      <xdr:spPr>
        <a:xfrm>
          <a:off x="4114800" y="1028827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1270</xdr:rowOff>
    </xdr:to>
    <xdr:cxnSp macro="">
      <xdr:nvCxnSpPr>
        <xdr:cNvPr id="136" name="直線コネクタ 135"/>
        <xdr:cNvCxnSpPr/>
      </xdr:nvCxnSpPr>
      <xdr:spPr>
        <a:xfrm>
          <a:off x="3225800" y="1024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17356</xdr:rowOff>
    </xdr:to>
    <xdr:cxnSp macro="">
      <xdr:nvCxnSpPr>
        <xdr:cNvPr id="139" name="直線コネクタ 138"/>
        <xdr:cNvCxnSpPr/>
      </xdr:nvCxnSpPr>
      <xdr:spPr>
        <a:xfrm flipV="1">
          <a:off x="2336800" y="102400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61</xdr:row>
      <xdr:rowOff>111337</xdr:rowOff>
    </xdr:to>
    <xdr:cxnSp macro="">
      <xdr:nvCxnSpPr>
        <xdr:cNvPr id="142" name="直線コネクタ 141"/>
        <xdr:cNvCxnSpPr/>
      </xdr:nvCxnSpPr>
      <xdr:spPr>
        <a:xfrm flipV="1">
          <a:off x="1447800" y="1030435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4" name="テキスト ボックス 143"/>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2" name="楕円 151"/>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3" name="財政構造の弾力性該当値テキスト"/>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4" name="楕円 153"/>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5" name="テキスト ボックス 154"/>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6" name="楕円 155"/>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7" name="テキスト ボックス 156"/>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8" name="楕円 157"/>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9" name="テキスト ボックス 158"/>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0" name="楕円 159"/>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1" name="テキスト ボックス 160"/>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震災以降決算額は</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類似団体・全国・県平均を上回っている。人件費では、震災対応等業務に伴い、多くの職員数を確保せざるを得ない状況が続いているため高い水準を維持し、物件費では、依然として復旧・復興関連経費があるが、昨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減となった。しかし、復旧・復興にかかる普通建設事業の進捗により、管理にかかる物件費の増加が想定される。今後の方針としては、引き続き行財政改革の一環として事務事業の見直しに努め、「東松島市公共施設等総合管理計画」による公共施設の統廃合を進め、管理経費の削減により市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73062</xdr:rowOff>
    </xdr:from>
    <xdr:to>
      <xdr:col>23</xdr:col>
      <xdr:colOff>133350</xdr:colOff>
      <xdr:row>87</xdr:row>
      <xdr:rowOff>23093</xdr:rowOff>
    </xdr:to>
    <xdr:cxnSp macro="">
      <xdr:nvCxnSpPr>
        <xdr:cNvPr id="188" name="直線コネクタ 187"/>
        <xdr:cNvCxnSpPr/>
      </xdr:nvCxnSpPr>
      <xdr:spPr>
        <a:xfrm flipV="1">
          <a:off x="4953000" y="14131962"/>
          <a:ext cx="0" cy="807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166620</xdr:rowOff>
    </xdr:from>
    <xdr:ext cx="762000" cy="259045"/>
    <xdr:sp macro="" textlink="">
      <xdr:nvSpPr>
        <xdr:cNvPr id="189" name="人件費・物件費等の状況最小値テキスト"/>
        <xdr:cNvSpPr txBox="1"/>
      </xdr:nvSpPr>
      <xdr:spPr>
        <a:xfrm>
          <a:off x="5041900" y="1491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23093</xdr:rowOff>
    </xdr:from>
    <xdr:to>
      <xdr:col>24</xdr:col>
      <xdr:colOff>12700</xdr:colOff>
      <xdr:row>87</xdr:row>
      <xdr:rowOff>23093</xdr:rowOff>
    </xdr:to>
    <xdr:cxnSp macro="">
      <xdr:nvCxnSpPr>
        <xdr:cNvPr id="190" name="直線コネクタ 189"/>
        <xdr:cNvCxnSpPr/>
      </xdr:nvCxnSpPr>
      <xdr:spPr>
        <a:xfrm>
          <a:off x="4864100" y="1493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159439</xdr:rowOff>
    </xdr:from>
    <xdr:ext cx="762000" cy="259045"/>
    <xdr:sp macro="" textlink="">
      <xdr:nvSpPr>
        <xdr:cNvPr id="191" name="人件費・物件費等の状況最大値テキスト"/>
        <xdr:cNvSpPr txBox="1"/>
      </xdr:nvSpPr>
      <xdr:spPr>
        <a:xfrm>
          <a:off x="5041900" y="1387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73062</xdr:rowOff>
    </xdr:from>
    <xdr:to>
      <xdr:col>24</xdr:col>
      <xdr:colOff>12700</xdr:colOff>
      <xdr:row>82</xdr:row>
      <xdr:rowOff>73062</xdr:rowOff>
    </xdr:to>
    <xdr:cxnSp macro="">
      <xdr:nvCxnSpPr>
        <xdr:cNvPr id="192" name="直線コネクタ 191"/>
        <xdr:cNvCxnSpPr/>
      </xdr:nvCxnSpPr>
      <xdr:spPr>
        <a:xfrm>
          <a:off x="4864100" y="1413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40204</xdr:rowOff>
    </xdr:from>
    <xdr:to>
      <xdr:col>23</xdr:col>
      <xdr:colOff>133350</xdr:colOff>
      <xdr:row>83</xdr:row>
      <xdr:rowOff>43500</xdr:rowOff>
    </xdr:to>
    <xdr:cxnSp macro="">
      <xdr:nvCxnSpPr>
        <xdr:cNvPr id="193" name="直線コネクタ 192"/>
        <xdr:cNvCxnSpPr/>
      </xdr:nvCxnSpPr>
      <xdr:spPr>
        <a:xfrm flipV="1">
          <a:off x="4114800" y="14270554"/>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161278</xdr:rowOff>
    </xdr:from>
    <xdr:ext cx="762000" cy="259045"/>
    <xdr:sp macro="" textlink="">
      <xdr:nvSpPr>
        <xdr:cNvPr id="194" name="人件費・物件費等の状況平均値テキスト"/>
        <xdr:cNvSpPr txBox="1"/>
      </xdr:nvSpPr>
      <xdr:spPr>
        <a:xfrm>
          <a:off x="5041900" y="14048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144751</xdr:rowOff>
    </xdr:from>
    <xdr:to>
      <xdr:col>23</xdr:col>
      <xdr:colOff>184150</xdr:colOff>
      <xdr:row>83</xdr:row>
      <xdr:rowOff>74901</xdr:rowOff>
    </xdr:to>
    <xdr:sp macro="" textlink="">
      <xdr:nvSpPr>
        <xdr:cNvPr id="195" name="フローチャート: 判断 194"/>
        <xdr:cNvSpPr/>
      </xdr:nvSpPr>
      <xdr:spPr>
        <a:xfrm>
          <a:off x="4902200" y="142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43500</xdr:rowOff>
    </xdr:from>
    <xdr:to>
      <xdr:col>19</xdr:col>
      <xdr:colOff>133350</xdr:colOff>
      <xdr:row>83</xdr:row>
      <xdr:rowOff>54466</xdr:rowOff>
    </xdr:to>
    <xdr:cxnSp macro="">
      <xdr:nvCxnSpPr>
        <xdr:cNvPr id="196" name="直線コネクタ 195"/>
        <xdr:cNvCxnSpPr/>
      </xdr:nvCxnSpPr>
      <xdr:spPr>
        <a:xfrm flipV="1">
          <a:off x="3225800" y="14273850"/>
          <a:ext cx="889000" cy="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136007</xdr:rowOff>
    </xdr:from>
    <xdr:to>
      <xdr:col>19</xdr:col>
      <xdr:colOff>184150</xdr:colOff>
      <xdr:row>83</xdr:row>
      <xdr:rowOff>66157</xdr:rowOff>
    </xdr:to>
    <xdr:sp macro="" textlink="">
      <xdr:nvSpPr>
        <xdr:cNvPr id="197" name="フローチャート: 判断 196"/>
        <xdr:cNvSpPr/>
      </xdr:nvSpPr>
      <xdr:spPr>
        <a:xfrm>
          <a:off x="4064000" y="1419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76334</xdr:rowOff>
    </xdr:from>
    <xdr:ext cx="736600" cy="259045"/>
    <xdr:sp macro="" textlink="">
      <xdr:nvSpPr>
        <xdr:cNvPr id="198" name="テキスト ボックス 197"/>
        <xdr:cNvSpPr txBox="1"/>
      </xdr:nvSpPr>
      <xdr:spPr>
        <a:xfrm>
          <a:off x="3733800" y="1396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54466</xdr:rowOff>
    </xdr:from>
    <xdr:to>
      <xdr:col>15</xdr:col>
      <xdr:colOff>82550</xdr:colOff>
      <xdr:row>84</xdr:row>
      <xdr:rowOff>49854</xdr:rowOff>
    </xdr:to>
    <xdr:cxnSp macro="">
      <xdr:nvCxnSpPr>
        <xdr:cNvPr id="199" name="直線コネクタ 198"/>
        <xdr:cNvCxnSpPr/>
      </xdr:nvCxnSpPr>
      <xdr:spPr>
        <a:xfrm flipV="1">
          <a:off x="2336800" y="14284816"/>
          <a:ext cx="889000" cy="1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112077</xdr:rowOff>
    </xdr:from>
    <xdr:to>
      <xdr:col>15</xdr:col>
      <xdr:colOff>133350</xdr:colOff>
      <xdr:row>83</xdr:row>
      <xdr:rowOff>42227</xdr:rowOff>
    </xdr:to>
    <xdr:sp macro="" textlink="">
      <xdr:nvSpPr>
        <xdr:cNvPr id="200" name="フローチャート: 判断 199"/>
        <xdr:cNvSpPr/>
      </xdr:nvSpPr>
      <xdr:spPr>
        <a:xfrm>
          <a:off x="3175000" y="1417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52404</xdr:rowOff>
    </xdr:from>
    <xdr:ext cx="762000" cy="259045"/>
    <xdr:sp macro="" textlink="">
      <xdr:nvSpPr>
        <xdr:cNvPr id="201" name="テキスト ボックス 200"/>
        <xdr:cNvSpPr txBox="1"/>
      </xdr:nvSpPr>
      <xdr:spPr>
        <a:xfrm>
          <a:off x="2844800" y="1393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49854</xdr:rowOff>
    </xdr:from>
    <xdr:to>
      <xdr:col>11</xdr:col>
      <xdr:colOff>31750</xdr:colOff>
      <xdr:row>89</xdr:row>
      <xdr:rowOff>148720</xdr:rowOff>
    </xdr:to>
    <xdr:cxnSp macro="">
      <xdr:nvCxnSpPr>
        <xdr:cNvPr id="202" name="直線コネクタ 201"/>
        <xdr:cNvCxnSpPr/>
      </xdr:nvCxnSpPr>
      <xdr:spPr>
        <a:xfrm flipV="1">
          <a:off x="1447800" y="14451654"/>
          <a:ext cx="889000" cy="9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138559</xdr:rowOff>
    </xdr:from>
    <xdr:to>
      <xdr:col>11</xdr:col>
      <xdr:colOff>82550</xdr:colOff>
      <xdr:row>83</xdr:row>
      <xdr:rowOff>68709</xdr:rowOff>
    </xdr:to>
    <xdr:sp macro="" textlink="">
      <xdr:nvSpPr>
        <xdr:cNvPr id="203" name="フローチャート: 判断 202"/>
        <xdr:cNvSpPr/>
      </xdr:nvSpPr>
      <xdr:spPr>
        <a:xfrm>
          <a:off x="22860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78886</xdr:rowOff>
    </xdr:from>
    <xdr:ext cx="762000" cy="259045"/>
    <xdr:sp macro="" textlink="">
      <xdr:nvSpPr>
        <xdr:cNvPr id="204" name="テキスト ボックス 203"/>
        <xdr:cNvSpPr txBox="1"/>
      </xdr:nvSpPr>
      <xdr:spPr>
        <a:xfrm>
          <a:off x="1955800" y="1396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127189</xdr:rowOff>
    </xdr:from>
    <xdr:to>
      <xdr:col>7</xdr:col>
      <xdr:colOff>31750</xdr:colOff>
      <xdr:row>83</xdr:row>
      <xdr:rowOff>57339</xdr:rowOff>
    </xdr:to>
    <xdr:sp macro="" textlink="">
      <xdr:nvSpPr>
        <xdr:cNvPr id="205" name="フローチャート: 判断 204"/>
        <xdr:cNvSpPr/>
      </xdr:nvSpPr>
      <xdr:spPr>
        <a:xfrm>
          <a:off x="1397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67516</xdr:rowOff>
    </xdr:from>
    <xdr:ext cx="762000" cy="259045"/>
    <xdr:sp macro="" textlink="">
      <xdr:nvSpPr>
        <xdr:cNvPr id="206" name="テキスト ボックス 205"/>
        <xdr:cNvSpPr txBox="1"/>
      </xdr:nvSpPr>
      <xdr:spPr>
        <a:xfrm>
          <a:off x="1066800" y="139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160854</xdr:rowOff>
    </xdr:from>
    <xdr:to>
      <xdr:col>23</xdr:col>
      <xdr:colOff>184150</xdr:colOff>
      <xdr:row>83</xdr:row>
      <xdr:rowOff>91004</xdr:rowOff>
    </xdr:to>
    <xdr:sp macro="" textlink="">
      <xdr:nvSpPr>
        <xdr:cNvPr id="212" name="楕円 211"/>
        <xdr:cNvSpPr/>
      </xdr:nvSpPr>
      <xdr:spPr>
        <a:xfrm>
          <a:off x="4902200" y="142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132931</xdr:rowOff>
    </xdr:from>
    <xdr:ext cx="762000" cy="259045"/>
    <xdr:sp macro="" textlink="">
      <xdr:nvSpPr>
        <xdr:cNvPr id="213" name="人件費・物件費等の状況該当値テキスト"/>
        <xdr:cNvSpPr txBox="1"/>
      </xdr:nvSpPr>
      <xdr:spPr>
        <a:xfrm>
          <a:off x="5041900" y="141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164150</xdr:rowOff>
    </xdr:from>
    <xdr:to>
      <xdr:col>19</xdr:col>
      <xdr:colOff>184150</xdr:colOff>
      <xdr:row>83</xdr:row>
      <xdr:rowOff>94300</xdr:rowOff>
    </xdr:to>
    <xdr:sp macro="" textlink="">
      <xdr:nvSpPr>
        <xdr:cNvPr id="214" name="楕円 213"/>
        <xdr:cNvSpPr/>
      </xdr:nvSpPr>
      <xdr:spPr>
        <a:xfrm>
          <a:off x="4064000" y="142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79077</xdr:rowOff>
    </xdr:from>
    <xdr:ext cx="736600" cy="259045"/>
    <xdr:sp macro="" textlink="">
      <xdr:nvSpPr>
        <xdr:cNvPr id="215" name="テキスト ボックス 214"/>
        <xdr:cNvSpPr txBox="1"/>
      </xdr:nvSpPr>
      <xdr:spPr>
        <a:xfrm>
          <a:off x="3733800" y="1430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3666</xdr:rowOff>
    </xdr:from>
    <xdr:to>
      <xdr:col>15</xdr:col>
      <xdr:colOff>133350</xdr:colOff>
      <xdr:row>83</xdr:row>
      <xdr:rowOff>105266</xdr:rowOff>
    </xdr:to>
    <xdr:sp macro="" textlink="">
      <xdr:nvSpPr>
        <xdr:cNvPr id="216" name="楕円 215"/>
        <xdr:cNvSpPr/>
      </xdr:nvSpPr>
      <xdr:spPr>
        <a:xfrm>
          <a:off x="3175000" y="142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90043</xdr:rowOff>
    </xdr:from>
    <xdr:ext cx="762000" cy="259045"/>
    <xdr:sp macro="" textlink="">
      <xdr:nvSpPr>
        <xdr:cNvPr id="217" name="テキスト ボックス 216"/>
        <xdr:cNvSpPr txBox="1"/>
      </xdr:nvSpPr>
      <xdr:spPr>
        <a:xfrm>
          <a:off x="2844800" y="143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170504</xdr:rowOff>
    </xdr:from>
    <xdr:to>
      <xdr:col>11</xdr:col>
      <xdr:colOff>82550</xdr:colOff>
      <xdr:row>84</xdr:row>
      <xdr:rowOff>100654</xdr:rowOff>
    </xdr:to>
    <xdr:sp macro="" textlink="">
      <xdr:nvSpPr>
        <xdr:cNvPr id="218" name="楕円 217"/>
        <xdr:cNvSpPr/>
      </xdr:nvSpPr>
      <xdr:spPr>
        <a:xfrm>
          <a:off x="2286000" y="144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85431</xdr:rowOff>
    </xdr:from>
    <xdr:ext cx="762000" cy="259045"/>
    <xdr:sp macro="" textlink="">
      <xdr:nvSpPr>
        <xdr:cNvPr id="219" name="テキスト ボックス 218"/>
        <xdr:cNvSpPr txBox="1"/>
      </xdr:nvSpPr>
      <xdr:spPr>
        <a:xfrm>
          <a:off x="1955800" y="1448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97920</xdr:rowOff>
    </xdr:from>
    <xdr:to>
      <xdr:col>7</xdr:col>
      <xdr:colOff>31750</xdr:colOff>
      <xdr:row>90</xdr:row>
      <xdr:rowOff>28070</xdr:rowOff>
    </xdr:to>
    <xdr:sp macro="" textlink="">
      <xdr:nvSpPr>
        <xdr:cNvPr id="220" name="楕円 219"/>
        <xdr:cNvSpPr/>
      </xdr:nvSpPr>
      <xdr:spPr>
        <a:xfrm>
          <a:off x="1397000" y="153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12847</xdr:rowOff>
    </xdr:from>
    <xdr:ext cx="762000" cy="259045"/>
    <xdr:sp macro="" textlink="">
      <xdr:nvSpPr>
        <xdr:cNvPr id="221" name="テキスト ボックス 220"/>
        <xdr:cNvSpPr txBox="1"/>
      </xdr:nvSpPr>
      <xdr:spPr>
        <a:xfrm>
          <a:off x="1066800" y="1544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年度数値は、</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月末時点でＨ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調査結果が未公表のため前年度数値が引用されている。現状としては、類似団体内平均、全国市平均をともに下回っており、引き続き、給与体系については、今後も国の人事院勧告等を踏まえながら、給与体系の見直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0" name="直線コネクタ 249"/>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3"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4" name="直線コネクタ 253"/>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71261</xdr:rowOff>
    </xdr:from>
    <xdr:to>
      <xdr:col>81</xdr:col>
      <xdr:colOff>44450</xdr:colOff>
      <xdr:row>80</xdr:row>
      <xdr:rowOff>71261</xdr:rowOff>
    </xdr:to>
    <xdr:cxnSp macro="">
      <xdr:nvCxnSpPr>
        <xdr:cNvPr id="255" name="直線コネクタ 254"/>
        <xdr:cNvCxnSpPr/>
      </xdr:nvCxnSpPr>
      <xdr:spPr>
        <a:xfrm>
          <a:off x="16179800" y="13787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6"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57" name="フローチャート: 判断 256"/>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80</xdr:row>
      <xdr:rowOff>98072</xdr:rowOff>
    </xdr:to>
    <xdr:cxnSp macro="">
      <xdr:nvCxnSpPr>
        <xdr:cNvPr id="258" name="直線コネクタ 257"/>
        <xdr:cNvCxnSpPr/>
      </xdr:nvCxnSpPr>
      <xdr:spPr>
        <a:xfrm flipV="1">
          <a:off x="15290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9" name="フローチャート: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0" name="テキスト ボックス 25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57855</xdr:rowOff>
    </xdr:from>
    <xdr:to>
      <xdr:col>72</xdr:col>
      <xdr:colOff>203200</xdr:colOff>
      <xdr:row>80</xdr:row>
      <xdr:rowOff>98072</xdr:rowOff>
    </xdr:to>
    <xdr:cxnSp macro="">
      <xdr:nvCxnSpPr>
        <xdr:cNvPr id="261" name="直線コネクタ 260"/>
        <xdr:cNvCxnSpPr/>
      </xdr:nvCxnSpPr>
      <xdr:spPr>
        <a:xfrm>
          <a:off x="14401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2" name="フローチャート: 判断 261"/>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51099</xdr:rowOff>
    </xdr:from>
    <xdr:ext cx="762000" cy="259045"/>
    <xdr:sp macro="" textlink="">
      <xdr:nvSpPr>
        <xdr:cNvPr id="263" name="テキスト ボックス 262"/>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80</xdr:row>
      <xdr:rowOff>57855</xdr:rowOff>
    </xdr:to>
    <xdr:cxnSp macro="">
      <xdr:nvCxnSpPr>
        <xdr:cNvPr id="264" name="直線コネクタ 263"/>
        <xdr:cNvCxnSpPr/>
      </xdr:nvCxnSpPr>
      <xdr:spPr>
        <a:xfrm>
          <a:off x="13512800" y="1377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5" name="フローチャート: 判断 264"/>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142116</xdr:rowOff>
    </xdr:from>
    <xdr:ext cx="762000" cy="259045"/>
    <xdr:sp macro="" textlink="">
      <xdr:nvSpPr>
        <xdr:cNvPr id="266" name="テキスト ボックス 265"/>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67" name="フローチャート: 判断 266"/>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115305</xdr:rowOff>
    </xdr:from>
    <xdr:ext cx="762000" cy="259045"/>
    <xdr:sp macro="" textlink="">
      <xdr:nvSpPr>
        <xdr:cNvPr id="268" name="テキスト ボックス 267"/>
        <xdr:cNvSpPr txBox="1"/>
      </xdr:nvSpPr>
      <xdr:spPr>
        <a:xfrm>
          <a:off x="13131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20461</xdr:rowOff>
    </xdr:from>
    <xdr:to>
      <xdr:col>81</xdr:col>
      <xdr:colOff>95250</xdr:colOff>
      <xdr:row>80</xdr:row>
      <xdr:rowOff>122061</xdr:rowOff>
    </xdr:to>
    <xdr:sp macro="" textlink="">
      <xdr:nvSpPr>
        <xdr:cNvPr id="274" name="楕円 273"/>
        <xdr:cNvSpPr/>
      </xdr:nvSpPr>
      <xdr:spPr>
        <a:xfrm>
          <a:off x="169672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113188</xdr:rowOff>
    </xdr:from>
    <xdr:ext cx="762000" cy="259045"/>
    <xdr:sp macro="" textlink="">
      <xdr:nvSpPr>
        <xdr:cNvPr id="275" name="給与水準   （国との比較）該当値テキスト"/>
        <xdr:cNvSpPr txBox="1"/>
      </xdr:nvSpPr>
      <xdr:spPr>
        <a:xfrm>
          <a:off x="17106900" y="1365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20461</xdr:rowOff>
    </xdr:from>
    <xdr:to>
      <xdr:col>77</xdr:col>
      <xdr:colOff>95250</xdr:colOff>
      <xdr:row>80</xdr:row>
      <xdr:rowOff>122061</xdr:rowOff>
    </xdr:to>
    <xdr:sp macro="" textlink="">
      <xdr:nvSpPr>
        <xdr:cNvPr id="276" name="楕円 275"/>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132238</xdr:rowOff>
    </xdr:from>
    <xdr:ext cx="736600" cy="259045"/>
    <xdr:sp macro="" textlink="">
      <xdr:nvSpPr>
        <xdr:cNvPr id="277" name="テキスト ボックス 276"/>
        <xdr:cNvSpPr txBox="1"/>
      </xdr:nvSpPr>
      <xdr:spPr>
        <a:xfrm>
          <a:off x="15798800" y="135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78" name="楕円 277"/>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79" name="テキスト ボックス 278"/>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7055</xdr:rowOff>
    </xdr:from>
    <xdr:to>
      <xdr:col>68</xdr:col>
      <xdr:colOff>203200</xdr:colOff>
      <xdr:row>80</xdr:row>
      <xdr:rowOff>108655</xdr:rowOff>
    </xdr:to>
    <xdr:sp macro="" textlink="">
      <xdr:nvSpPr>
        <xdr:cNvPr id="280" name="楕円 279"/>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118832</xdr:rowOff>
    </xdr:from>
    <xdr:ext cx="762000" cy="259045"/>
    <xdr:sp macro="" textlink="">
      <xdr:nvSpPr>
        <xdr:cNvPr id="281" name="テキスト ボックス 280"/>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7055</xdr:rowOff>
    </xdr:from>
    <xdr:to>
      <xdr:col>64</xdr:col>
      <xdr:colOff>152400</xdr:colOff>
      <xdr:row>80</xdr:row>
      <xdr:rowOff>108655</xdr:rowOff>
    </xdr:to>
    <xdr:sp macro="" textlink="">
      <xdr:nvSpPr>
        <xdr:cNvPr id="282" name="楕円 281"/>
        <xdr:cNvSpPr/>
      </xdr:nvSpPr>
      <xdr:spPr>
        <a:xfrm>
          <a:off x="13462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118832</xdr:rowOff>
    </xdr:from>
    <xdr:ext cx="762000" cy="259045"/>
    <xdr:sp macro="" textlink="">
      <xdr:nvSpPr>
        <xdr:cNvPr id="283" name="テキスト ボックス 282"/>
        <xdr:cNvSpPr txBox="1"/>
      </xdr:nvSpPr>
      <xdr:spPr>
        <a:xfrm>
          <a:off x="13131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年度数値は、</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月末時点でＨ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調査結果が未公表のため前年度数値が引用されている。現状としては、震災以前は定員適正化計画に基づく、新規採用の抑制により職員数の削減を図ってきたが、震災以降、復旧・復興に係る業務への対応のため、職員数を増員している状況である。震災からの復興期間内につき、職員数の削減は依然として困難な状況であるが、復興の進捗状況に応じ住民サービスに支障をきたすことがない範囲での職員数の適正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0" name="直線コネクタ 309"/>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1"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2" name="直線コネクタ 311"/>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3"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4" name="直線コネクタ 313"/>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65811</xdr:rowOff>
    </xdr:from>
    <xdr:to>
      <xdr:col>81</xdr:col>
      <xdr:colOff>44450</xdr:colOff>
      <xdr:row>61</xdr:row>
      <xdr:rowOff>65811</xdr:rowOff>
    </xdr:to>
    <xdr:cxnSp macro="">
      <xdr:nvCxnSpPr>
        <xdr:cNvPr id="315" name="直線コネクタ 314"/>
        <xdr:cNvCxnSpPr/>
      </xdr:nvCxnSpPr>
      <xdr:spPr>
        <a:xfrm>
          <a:off x="16179800" y="10524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6"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17" name="フローチャート: 判断 316"/>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57124</xdr:rowOff>
    </xdr:from>
    <xdr:to>
      <xdr:col>77</xdr:col>
      <xdr:colOff>44450</xdr:colOff>
      <xdr:row>61</xdr:row>
      <xdr:rowOff>65811</xdr:rowOff>
    </xdr:to>
    <xdr:cxnSp macro="">
      <xdr:nvCxnSpPr>
        <xdr:cNvPr id="318" name="直線コネクタ 317"/>
        <xdr:cNvCxnSpPr/>
      </xdr:nvCxnSpPr>
      <xdr:spPr>
        <a:xfrm>
          <a:off x="15290800" y="1051557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19" name="フローチャート: 判断 318"/>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0" name="テキスト ボックス 319"/>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26721</xdr:rowOff>
    </xdr:from>
    <xdr:to>
      <xdr:col>72</xdr:col>
      <xdr:colOff>203200</xdr:colOff>
      <xdr:row>61</xdr:row>
      <xdr:rowOff>57124</xdr:rowOff>
    </xdr:to>
    <xdr:cxnSp macro="">
      <xdr:nvCxnSpPr>
        <xdr:cNvPr id="321" name="直線コネクタ 320"/>
        <xdr:cNvCxnSpPr/>
      </xdr:nvCxnSpPr>
      <xdr:spPr>
        <a:xfrm>
          <a:off x="14401800" y="10485171"/>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2" name="フローチャート: 判断 321"/>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3" name="テキスト ボックス 322"/>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21895</xdr:rowOff>
    </xdr:from>
    <xdr:to>
      <xdr:col>68</xdr:col>
      <xdr:colOff>152400</xdr:colOff>
      <xdr:row>61</xdr:row>
      <xdr:rowOff>26721</xdr:rowOff>
    </xdr:to>
    <xdr:cxnSp macro="">
      <xdr:nvCxnSpPr>
        <xdr:cNvPr id="324" name="直線コネクタ 323"/>
        <xdr:cNvCxnSpPr/>
      </xdr:nvCxnSpPr>
      <xdr:spPr>
        <a:xfrm>
          <a:off x="13512800" y="1048034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5" name="フローチャート: 判断 324"/>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6" name="テキスト ボックス 325"/>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27" name="フローチャート: 判断 326"/>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28" name="テキスト ボックス 327"/>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15011</xdr:rowOff>
    </xdr:from>
    <xdr:to>
      <xdr:col>81</xdr:col>
      <xdr:colOff>95250</xdr:colOff>
      <xdr:row>61</xdr:row>
      <xdr:rowOff>116611</xdr:rowOff>
    </xdr:to>
    <xdr:sp macro="" textlink="">
      <xdr:nvSpPr>
        <xdr:cNvPr id="334" name="楕円 333"/>
        <xdr:cNvSpPr/>
      </xdr:nvSpPr>
      <xdr:spPr>
        <a:xfrm>
          <a:off x="169672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158538</xdr:rowOff>
    </xdr:from>
    <xdr:ext cx="762000" cy="259045"/>
    <xdr:sp macro="" textlink="">
      <xdr:nvSpPr>
        <xdr:cNvPr id="335" name="定員管理の状況該当値テキスト"/>
        <xdr:cNvSpPr txBox="1"/>
      </xdr:nvSpPr>
      <xdr:spPr>
        <a:xfrm>
          <a:off x="17106900" y="1044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15011</xdr:rowOff>
    </xdr:from>
    <xdr:to>
      <xdr:col>77</xdr:col>
      <xdr:colOff>95250</xdr:colOff>
      <xdr:row>61</xdr:row>
      <xdr:rowOff>116611</xdr:rowOff>
    </xdr:to>
    <xdr:sp macro="" textlink="">
      <xdr:nvSpPr>
        <xdr:cNvPr id="336" name="楕円 335"/>
        <xdr:cNvSpPr/>
      </xdr:nvSpPr>
      <xdr:spPr>
        <a:xfrm>
          <a:off x="16129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101388</xdr:rowOff>
    </xdr:from>
    <xdr:ext cx="736600" cy="259045"/>
    <xdr:sp macro="" textlink="">
      <xdr:nvSpPr>
        <xdr:cNvPr id="337" name="テキスト ボックス 336"/>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6324</xdr:rowOff>
    </xdr:from>
    <xdr:to>
      <xdr:col>73</xdr:col>
      <xdr:colOff>44450</xdr:colOff>
      <xdr:row>61</xdr:row>
      <xdr:rowOff>107924</xdr:rowOff>
    </xdr:to>
    <xdr:sp macro="" textlink="">
      <xdr:nvSpPr>
        <xdr:cNvPr id="338" name="楕円 337"/>
        <xdr:cNvSpPr/>
      </xdr:nvSpPr>
      <xdr:spPr>
        <a:xfrm>
          <a:off x="15240000" y="104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92701</xdr:rowOff>
    </xdr:from>
    <xdr:ext cx="762000" cy="259045"/>
    <xdr:sp macro="" textlink="">
      <xdr:nvSpPr>
        <xdr:cNvPr id="339" name="テキスト ボックス 338"/>
        <xdr:cNvSpPr txBox="1"/>
      </xdr:nvSpPr>
      <xdr:spPr>
        <a:xfrm>
          <a:off x="14909800" y="1055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147371</xdr:rowOff>
    </xdr:from>
    <xdr:to>
      <xdr:col>68</xdr:col>
      <xdr:colOff>203200</xdr:colOff>
      <xdr:row>61</xdr:row>
      <xdr:rowOff>77521</xdr:rowOff>
    </xdr:to>
    <xdr:sp macro="" textlink="">
      <xdr:nvSpPr>
        <xdr:cNvPr id="340" name="楕円 339"/>
        <xdr:cNvSpPr/>
      </xdr:nvSpPr>
      <xdr:spPr>
        <a:xfrm>
          <a:off x="14351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87698</xdr:rowOff>
    </xdr:from>
    <xdr:ext cx="762000" cy="259045"/>
    <xdr:sp macro="" textlink="">
      <xdr:nvSpPr>
        <xdr:cNvPr id="341" name="テキスト ボックス 340"/>
        <xdr:cNvSpPr txBox="1"/>
      </xdr:nvSpPr>
      <xdr:spPr>
        <a:xfrm>
          <a:off x="14020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142545</xdr:rowOff>
    </xdr:from>
    <xdr:to>
      <xdr:col>64</xdr:col>
      <xdr:colOff>152400</xdr:colOff>
      <xdr:row>61</xdr:row>
      <xdr:rowOff>72695</xdr:rowOff>
    </xdr:to>
    <xdr:sp macro="" textlink="">
      <xdr:nvSpPr>
        <xdr:cNvPr id="342" name="楕円 341"/>
        <xdr:cNvSpPr/>
      </xdr:nvSpPr>
      <xdr:spPr>
        <a:xfrm>
          <a:off x="134620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82872</xdr:rowOff>
    </xdr:from>
    <xdr:ext cx="762000" cy="259045"/>
    <xdr:sp macro="" textlink="">
      <xdr:nvSpPr>
        <xdr:cNvPr id="343" name="テキスト ボックス 342"/>
        <xdr:cNvSpPr txBox="1"/>
      </xdr:nvSpPr>
      <xdr:spPr>
        <a:xfrm>
          <a:off x="13131800" y="101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減となり、これは、指標の分子となる元利償還金にかかる石巻広域行政事務組合公債費負担金の減や、公共下水道事業準元利償還金算入額が減となったことが要因として考えられる。しかし今後は、普通交付税額の減や、災害公営住宅建設事業債の償還本格化、また、施設の老朽化等に伴う単独事業債の発行も検討せざるを得ない状況が想定され、指数の悪化が懸念される。今後もできる限り負担を抑えられるよう、普通建設事業に係る優先度の明確化と出来る限り地方債発行を控え、当比率上昇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0" name="直線コネクタ 369"/>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1"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2" name="直線コネクタ 371"/>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4" name="直線コネクタ 37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42</xdr:row>
      <xdr:rowOff>160528</xdr:rowOff>
    </xdr:to>
    <xdr:cxnSp macro="">
      <xdr:nvCxnSpPr>
        <xdr:cNvPr id="375" name="直線コネクタ 374"/>
        <xdr:cNvCxnSpPr/>
      </xdr:nvCxnSpPr>
      <xdr:spPr>
        <a:xfrm flipV="1">
          <a:off x="16179800" y="7081520"/>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77" name="フローチャート: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44</xdr:row>
      <xdr:rowOff>20320</xdr:rowOff>
    </xdr:to>
    <xdr:cxnSp macro="">
      <xdr:nvCxnSpPr>
        <xdr:cNvPr id="378" name="直線コネクタ 377"/>
        <xdr:cNvCxnSpPr/>
      </xdr:nvCxnSpPr>
      <xdr:spPr>
        <a:xfrm flipV="1">
          <a:off x="15290800" y="736142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79" name="フローチャート: 判断 378"/>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0" name="テキスト ボックス 379"/>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45</xdr:row>
      <xdr:rowOff>3302</xdr:rowOff>
    </xdr:to>
    <xdr:cxnSp macro="">
      <xdr:nvCxnSpPr>
        <xdr:cNvPr id="381" name="直線コネクタ 380"/>
        <xdr:cNvCxnSpPr/>
      </xdr:nvCxnSpPr>
      <xdr:spPr>
        <a:xfrm flipV="1">
          <a:off x="14401800" y="756412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2" name="フローチャート: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3302</xdr:rowOff>
    </xdr:from>
    <xdr:to>
      <xdr:col>68</xdr:col>
      <xdr:colOff>152400</xdr:colOff>
      <xdr:row>45</xdr:row>
      <xdr:rowOff>12954</xdr:rowOff>
    </xdr:to>
    <xdr:cxnSp macro="">
      <xdr:nvCxnSpPr>
        <xdr:cNvPr id="384" name="直線コネクタ 383"/>
        <xdr:cNvCxnSpPr/>
      </xdr:nvCxnSpPr>
      <xdr:spPr>
        <a:xfrm flipV="1">
          <a:off x="13512800" y="7718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5" name="フローチャート: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87" name="フローチャート: 判断 386"/>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88" name="テキスト ボックス 387"/>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4" name="楕円 393"/>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5"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396" name="楕円 395"/>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397" name="テキスト ボックス 396"/>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398" name="楕円 397"/>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399" name="テキスト ボックス 398"/>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123952</xdr:rowOff>
    </xdr:from>
    <xdr:to>
      <xdr:col>68</xdr:col>
      <xdr:colOff>203200</xdr:colOff>
      <xdr:row>45</xdr:row>
      <xdr:rowOff>54102</xdr:rowOff>
    </xdr:to>
    <xdr:sp macro="" textlink="">
      <xdr:nvSpPr>
        <xdr:cNvPr id="400" name="楕円 399"/>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38879</xdr:rowOff>
    </xdr:from>
    <xdr:ext cx="762000" cy="259045"/>
    <xdr:sp macro="" textlink="">
      <xdr:nvSpPr>
        <xdr:cNvPr id="401" name="テキスト ボックス 400"/>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133604</xdr:rowOff>
    </xdr:from>
    <xdr:to>
      <xdr:col>64</xdr:col>
      <xdr:colOff>152400</xdr:colOff>
      <xdr:row>45</xdr:row>
      <xdr:rowOff>63754</xdr:rowOff>
    </xdr:to>
    <xdr:sp macro="" textlink="">
      <xdr:nvSpPr>
        <xdr:cNvPr id="402" name="楕円 401"/>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48531</xdr:rowOff>
    </xdr:from>
    <xdr:ext cx="762000" cy="259045"/>
    <xdr:sp macro="" textlink="">
      <xdr:nvSpPr>
        <xdr:cNvPr id="403" name="テキスト ボックス 402"/>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前年度に引き続き、当該指標については発生していない。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しかし今後は</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公共施設の改修等により、以前よりも増して地方債を発行せざるを得ない状況となっていくことも想定される。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当該比率の適正化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のため、起債対象事業の優先度、緊急性を考慮し、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出来る限り新たな地方債の発行を抑制しながら、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将来世代に対する負担が増えないよう財政運営を行っていく。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4" name="直線コネクタ 433"/>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5"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6" name="直線コネクタ 435"/>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39"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0" name="フローチャート: 判断 439"/>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1" name="フローチャート: 判断 440"/>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2" name="テキスト ボックス 441"/>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167519</xdr:rowOff>
    </xdr:from>
    <xdr:to>
      <xdr:col>73</xdr:col>
      <xdr:colOff>44450</xdr:colOff>
      <xdr:row>16</xdr:row>
      <xdr:rowOff>97669</xdr:rowOff>
    </xdr:to>
    <xdr:sp macro="" textlink="">
      <xdr:nvSpPr>
        <xdr:cNvPr id="443" name="フローチャート: 判断 442"/>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44" name="テキスト ボックス 443"/>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46385</xdr:rowOff>
    </xdr:from>
    <xdr:to>
      <xdr:col>68</xdr:col>
      <xdr:colOff>203200</xdr:colOff>
      <xdr:row>17</xdr:row>
      <xdr:rowOff>147985</xdr:rowOff>
    </xdr:to>
    <xdr:sp macro="" textlink="">
      <xdr:nvSpPr>
        <xdr:cNvPr id="445" name="フローチャート: 判断 444"/>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46" name="テキスト ボックス 445"/>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47" name="フローチャート: 判断 446"/>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48" name="テキスト ボックス 447"/>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133290</xdr:rowOff>
    </xdr:from>
    <xdr:to>
      <xdr:col>64</xdr:col>
      <xdr:colOff>152400</xdr:colOff>
      <xdr:row>15</xdr:row>
      <xdr:rowOff>63440</xdr:rowOff>
    </xdr:to>
    <xdr:sp macro="" textlink="">
      <xdr:nvSpPr>
        <xdr:cNvPr id="454" name="楕円 453"/>
        <xdr:cNvSpPr/>
      </xdr:nvSpPr>
      <xdr:spPr>
        <a:xfrm>
          <a:off x="13462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73617</xdr:rowOff>
    </xdr:from>
    <xdr:ext cx="762000" cy="259045"/>
    <xdr:sp macro="" textlink="">
      <xdr:nvSpPr>
        <xdr:cNvPr id="455" name="テキスト ボックス 454"/>
        <xdr:cNvSpPr txBox="1"/>
      </xdr:nvSpPr>
      <xdr:spPr>
        <a:xfrm>
          <a:off x="13131800" y="230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40,247
40,130
101.36
46,783,298
44,657,537
930,841
10,225,739
14,425,112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増加してはいるが、類似団体内・全国・県平均ともに下回っている。下回っている主な要因としては、震災以前より定員適正化計画に基づいた職員数の削減及び行財政改革の一環による各種業務の外部委託や公共施設の指定管理により人件費が抑制されていることが考えられる。今後は東日本大震災からの復旧・復興事業の進捗状況を考慮しつつ、定員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xdr:rowOff>
    </xdr:from>
    <xdr:to>
      <xdr:col>24</xdr:col>
      <xdr:colOff>25400</xdr:colOff>
      <xdr:row>33</xdr:row>
      <xdr:rowOff>46990</xdr:rowOff>
    </xdr:to>
    <xdr:cxnSp macro="">
      <xdr:nvCxnSpPr>
        <xdr:cNvPr id="66" name="直線コネクタ 65"/>
        <xdr:cNvCxnSpPr/>
      </xdr:nvCxnSpPr>
      <xdr:spPr>
        <a:xfrm>
          <a:off x="3987800" y="565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96520</xdr:rowOff>
    </xdr:from>
    <xdr:to>
      <xdr:col>19</xdr:col>
      <xdr:colOff>187325</xdr:colOff>
      <xdr:row>33</xdr:row>
      <xdr:rowOff>1270</xdr:rowOff>
    </xdr:to>
    <xdr:cxnSp macro="">
      <xdr:nvCxnSpPr>
        <xdr:cNvPr id="69" name="直線コネクタ 68"/>
        <xdr:cNvCxnSpPr/>
      </xdr:nvCxnSpPr>
      <xdr:spPr>
        <a:xfrm>
          <a:off x="3098800" y="558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96520</xdr:rowOff>
    </xdr:from>
    <xdr:to>
      <xdr:col>15</xdr:col>
      <xdr:colOff>98425</xdr:colOff>
      <xdr:row>33</xdr:row>
      <xdr:rowOff>69850</xdr:rowOff>
    </xdr:to>
    <xdr:cxnSp macro="">
      <xdr:nvCxnSpPr>
        <xdr:cNvPr id="72" name="直線コネクタ 71"/>
        <xdr:cNvCxnSpPr/>
      </xdr:nvCxnSpPr>
      <xdr:spPr>
        <a:xfrm flipV="1">
          <a:off x="2209800" y="5582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4" name="テキスト ボックス 73"/>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123190</xdr:rowOff>
    </xdr:to>
    <xdr:cxnSp macro="">
      <xdr:nvCxnSpPr>
        <xdr:cNvPr id="75" name="直線コネクタ 74"/>
        <xdr:cNvCxnSpPr/>
      </xdr:nvCxnSpPr>
      <xdr:spPr>
        <a:xfrm flipV="1">
          <a:off x="1320800" y="572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147337</xdr:rowOff>
    </xdr:from>
    <xdr:ext cx="762000" cy="259045"/>
    <xdr:sp macro="" textlink="">
      <xdr:nvSpPr>
        <xdr:cNvPr id="77" name="テキスト ボックス 76"/>
        <xdr:cNvSpPr txBox="1"/>
      </xdr:nvSpPr>
      <xdr:spPr>
        <a:xfrm>
          <a:off x="1828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132097</xdr:rowOff>
    </xdr:from>
    <xdr:ext cx="762000" cy="259045"/>
    <xdr:sp macro="" textlink="">
      <xdr:nvSpPr>
        <xdr:cNvPr id="79" name="テキスト ボックス 78"/>
        <xdr:cNvSpPr txBox="1"/>
      </xdr:nvSpPr>
      <xdr:spPr>
        <a:xfrm>
          <a:off x="939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167640</xdr:rowOff>
    </xdr:from>
    <xdr:to>
      <xdr:col>24</xdr:col>
      <xdr:colOff>76200</xdr:colOff>
      <xdr:row>33</xdr:row>
      <xdr:rowOff>97790</xdr:rowOff>
    </xdr:to>
    <xdr:sp macro="" textlink="">
      <xdr:nvSpPr>
        <xdr:cNvPr id="85" name="楕円 84"/>
        <xdr:cNvSpPr/>
      </xdr:nvSpPr>
      <xdr:spPr>
        <a:xfrm>
          <a:off x="4775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76217</xdr:rowOff>
    </xdr:from>
    <xdr:ext cx="762000" cy="259045"/>
    <xdr:sp macro="" textlink="">
      <xdr:nvSpPr>
        <xdr:cNvPr id="86" name="人件費該当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121920</xdr:rowOff>
    </xdr:from>
    <xdr:to>
      <xdr:col>20</xdr:col>
      <xdr:colOff>38100</xdr:colOff>
      <xdr:row>33</xdr:row>
      <xdr:rowOff>52070</xdr:rowOff>
    </xdr:to>
    <xdr:sp macro="" textlink="">
      <xdr:nvSpPr>
        <xdr:cNvPr id="87" name="楕円 86"/>
        <xdr:cNvSpPr/>
      </xdr:nvSpPr>
      <xdr:spPr>
        <a:xfrm>
          <a:off x="3937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62247</xdr:rowOff>
    </xdr:from>
    <xdr:ext cx="736600" cy="259045"/>
    <xdr:sp macro="" textlink="">
      <xdr:nvSpPr>
        <xdr:cNvPr id="88" name="テキスト ボックス 87"/>
        <xdr:cNvSpPr txBox="1"/>
      </xdr:nvSpPr>
      <xdr:spPr>
        <a:xfrm>
          <a:off x="3606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45720</xdr:rowOff>
    </xdr:from>
    <xdr:to>
      <xdr:col>15</xdr:col>
      <xdr:colOff>149225</xdr:colOff>
      <xdr:row>32</xdr:row>
      <xdr:rowOff>147320</xdr:rowOff>
    </xdr:to>
    <xdr:sp macro="" textlink="">
      <xdr:nvSpPr>
        <xdr:cNvPr id="89" name="楕円 88"/>
        <xdr:cNvSpPr/>
      </xdr:nvSpPr>
      <xdr:spPr>
        <a:xfrm>
          <a:off x="30480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157497</xdr:rowOff>
    </xdr:from>
    <xdr:ext cx="762000" cy="259045"/>
    <xdr:sp macro="" textlink="">
      <xdr:nvSpPr>
        <xdr:cNvPr id="90" name="テキスト ボックス 89"/>
        <xdr:cNvSpPr txBox="1"/>
      </xdr:nvSpPr>
      <xdr:spPr>
        <a:xfrm>
          <a:off x="2717800" y="53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72390</xdr:rowOff>
    </xdr:from>
    <xdr:to>
      <xdr:col>6</xdr:col>
      <xdr:colOff>171450</xdr:colOff>
      <xdr:row>34</xdr:row>
      <xdr:rowOff>2540</xdr:rowOff>
    </xdr:to>
    <xdr:sp macro="" textlink="">
      <xdr:nvSpPr>
        <xdr:cNvPr id="93" name="楕円 92"/>
        <xdr:cNvSpPr/>
      </xdr:nvSpPr>
      <xdr:spPr>
        <a:xfrm>
          <a:off x="1270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12717</xdr:rowOff>
    </xdr:from>
    <xdr:ext cx="762000" cy="259045"/>
    <xdr:sp macro="" textlink="">
      <xdr:nvSpPr>
        <xdr:cNvPr id="94" name="テキスト ボックス 93"/>
        <xdr:cNvSpPr txBox="1"/>
      </xdr:nvSpPr>
      <xdr:spPr>
        <a:xfrm>
          <a:off x="939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てはいるが、類似団体・全国・県平均を下回る結果となっている。しかし今後は、復旧・復興事業の普通建設事業による市管理物件の増加等で、管理にかかる物件費の増加が想定される。一方で、増加した部分については人件費からのシフト部分とも考えられ、今後も低比率を維持するため、経常収支にかかる費用については他費とも合わせ総量的な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17</xdr:row>
      <xdr:rowOff>168910</xdr:rowOff>
    </xdr:to>
    <xdr:cxnSp macro="">
      <xdr:nvCxnSpPr>
        <xdr:cNvPr id="126" name="直線コネクタ 125"/>
        <xdr:cNvCxnSpPr/>
      </xdr:nvCxnSpPr>
      <xdr:spPr>
        <a:xfrm>
          <a:off x="15671800" y="3068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153670</xdr:rowOff>
    </xdr:to>
    <xdr:cxnSp macro="">
      <xdr:nvCxnSpPr>
        <xdr:cNvPr id="129" name="直線コネクタ 128"/>
        <xdr:cNvCxnSpPr/>
      </xdr:nvCxnSpPr>
      <xdr:spPr>
        <a:xfrm>
          <a:off x="14782800" y="2923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62230</xdr:rowOff>
    </xdr:to>
    <xdr:cxnSp macro="">
      <xdr:nvCxnSpPr>
        <xdr:cNvPr id="132" name="直線コネクタ 131"/>
        <xdr:cNvCxnSpPr/>
      </xdr:nvCxnSpPr>
      <xdr:spPr>
        <a:xfrm flipV="1">
          <a:off x="13893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62230</xdr:rowOff>
    </xdr:to>
    <xdr:cxnSp macro="">
      <xdr:nvCxnSpPr>
        <xdr:cNvPr id="135" name="直線コネクタ 134"/>
        <xdr:cNvCxnSpPr/>
      </xdr:nvCxnSpPr>
      <xdr:spPr>
        <a:xfrm>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7" name="テキスト ボックス 136"/>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9" name="テキスト ボックス 138"/>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5" name="楕円 144"/>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134637</xdr:rowOff>
    </xdr:from>
    <xdr:ext cx="762000" cy="259045"/>
    <xdr:sp macro="" textlink="">
      <xdr:nvSpPr>
        <xdr:cNvPr id="146" name="物件費該当値テキスト"/>
        <xdr:cNvSpPr txBox="1"/>
      </xdr:nvSpPr>
      <xdr:spPr>
        <a:xfrm>
          <a:off x="16598900" y="28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7" name="楕円 146"/>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48" name="テキスト ボックス 147"/>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9" name="楕円 148"/>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0" name="テキスト ボックス 149"/>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1" name="楕円 150"/>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2" name="テキスト ボックス 151"/>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3" name="楕円 152"/>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4" name="テキスト ボックス 153"/>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減となっている。これは、乳幼児医療助成費や児童手当費の減の影響により一般財源所要額が減となったことが要因として考えられる。しかし、老人福祉費や生活保護費は増加傾向にあり、特に生活保護受給者数は増加の一途をたどっている。今後当該比率への悪影響が懸念されるところであり、就労支援の推進等により可能な限り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55</xdr:row>
      <xdr:rowOff>42635</xdr:rowOff>
    </xdr:to>
    <xdr:cxnSp macro="">
      <xdr:nvCxnSpPr>
        <xdr:cNvPr id="189" name="直線コネクタ 188"/>
        <xdr:cNvCxnSpPr/>
      </xdr:nvCxnSpPr>
      <xdr:spPr>
        <a:xfrm flipV="1">
          <a:off x="3987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92" name="直線コネクタ 191"/>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9978</xdr:rowOff>
    </xdr:to>
    <xdr:cxnSp macro="">
      <xdr:nvCxnSpPr>
        <xdr:cNvPr id="195" name="直線コネクタ 194"/>
        <xdr:cNvCxnSpPr/>
      </xdr:nvCxnSpPr>
      <xdr:spPr>
        <a:xfrm>
          <a:off x="2209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170543</xdr:rowOff>
    </xdr:to>
    <xdr:cxnSp macro="">
      <xdr:nvCxnSpPr>
        <xdr:cNvPr id="198" name="直線コネクタ 197"/>
        <xdr:cNvCxnSpPr/>
      </xdr:nvCxnSpPr>
      <xdr:spPr>
        <a:xfrm>
          <a:off x="1320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0" name="テキスト ボックス 199"/>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2" name="テキスト ボックス 20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8" name="楕円 207"/>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09"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0" name="楕円 209"/>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1" name="テキスト ボックス 210"/>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2" name="楕円 211"/>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3" name="テキスト ボックス 212"/>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4" name="楕円 213"/>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5" name="テキスト ボックス 214"/>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6" name="楕円 215"/>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7" name="テキスト ボックス 216"/>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で、類似団体内・全国・県平均を大きく上回っている。主な増要因は、維持補修費にかかる一般財源充当額の増に伴うものであり、これは、大雪に伴う除雪対応や、復興事業による公共施設の維持費等で増加したと考えられ、今後もさらなる増加が見込まれる。「東松島市公共施設等総合管理計画」に基づく施設の統廃合や遊休財産の売払いを行い、維持管理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48" name="直線コネクタ 247"/>
        <xdr:cNvCxnSpPr/>
      </xdr:nvCxnSpPr>
      <xdr:spPr>
        <a:xfrm>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60</xdr:row>
      <xdr:rowOff>94996</xdr:rowOff>
    </xdr:to>
    <xdr:cxnSp macro="">
      <xdr:nvCxnSpPr>
        <xdr:cNvPr id="251" name="直線コネクタ 250"/>
        <xdr:cNvCxnSpPr/>
      </xdr:nvCxnSpPr>
      <xdr:spPr>
        <a:xfrm flipV="1">
          <a:off x="14782800" y="1016254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60</xdr:row>
      <xdr:rowOff>94996</xdr:rowOff>
    </xdr:to>
    <xdr:cxnSp macro="">
      <xdr:nvCxnSpPr>
        <xdr:cNvPr id="254" name="直線コネクタ 253"/>
        <xdr:cNvCxnSpPr/>
      </xdr:nvCxnSpPr>
      <xdr:spPr>
        <a:xfrm>
          <a:off x="13893800" y="9851644"/>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170434</xdr:rowOff>
    </xdr:to>
    <xdr:cxnSp macro="">
      <xdr:nvCxnSpPr>
        <xdr:cNvPr id="257" name="直線コネクタ 256"/>
        <xdr:cNvCxnSpPr/>
      </xdr:nvCxnSpPr>
      <xdr:spPr>
        <a:xfrm flipV="1">
          <a:off x="13004800" y="9851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7" name="楕円 266"/>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8"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9" name="楕円 268"/>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0" name="テキスト ボックス 269"/>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44196</xdr:rowOff>
    </xdr:from>
    <xdr:to>
      <xdr:col>74</xdr:col>
      <xdr:colOff>31750</xdr:colOff>
      <xdr:row>60</xdr:row>
      <xdr:rowOff>145796</xdr:rowOff>
    </xdr:to>
    <xdr:sp macro="" textlink="">
      <xdr:nvSpPr>
        <xdr:cNvPr id="271" name="楕円 270"/>
        <xdr:cNvSpPr/>
      </xdr:nvSpPr>
      <xdr:spPr>
        <a:xfrm>
          <a:off x="14732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130573</xdr:rowOff>
    </xdr:from>
    <xdr:ext cx="762000" cy="259045"/>
    <xdr:sp macro="" textlink="">
      <xdr:nvSpPr>
        <xdr:cNvPr id="272" name="テキスト ボックス 271"/>
        <xdr:cNvSpPr txBox="1"/>
      </xdr:nvSpPr>
      <xdr:spPr>
        <a:xfrm>
          <a:off x="14401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73" name="楕円 272"/>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114571</xdr:rowOff>
    </xdr:from>
    <xdr:ext cx="762000" cy="259045"/>
    <xdr:sp macro="" textlink="">
      <xdr:nvSpPr>
        <xdr:cNvPr id="274" name="テキスト ボックス 273"/>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119634</xdr:rowOff>
    </xdr:from>
    <xdr:to>
      <xdr:col>65</xdr:col>
      <xdr:colOff>53975</xdr:colOff>
      <xdr:row>58</xdr:row>
      <xdr:rowOff>49784</xdr:rowOff>
    </xdr:to>
    <xdr:sp macro="" textlink="">
      <xdr:nvSpPr>
        <xdr:cNvPr id="275" name="楕円 274"/>
        <xdr:cNvSpPr/>
      </xdr:nvSpPr>
      <xdr:spPr>
        <a:xfrm>
          <a:off x="12954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34561</xdr:rowOff>
    </xdr:from>
    <xdr:ext cx="762000" cy="259045"/>
    <xdr:sp macro="" textlink="">
      <xdr:nvSpPr>
        <xdr:cNvPr id="276" name="テキスト ボックス 275"/>
        <xdr:cNvSpPr txBox="1"/>
      </xdr:nvSpPr>
      <xdr:spPr>
        <a:xfrm>
          <a:off x="12623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補助費等にかかる経常収支比率は昨年度比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で、類似団体内・全国・県平均を上回っている。補助費の大きな割合を占めている広域行政事務組合負担金は、前年度からほぼ横ばいであったものの、市内自治会に交付しているまちづくり交付金の増が主な増要因と考えられる。今後の方針としては、引き続き「東松島市行財政改革実施計画」に基づき、必要性、公平性、有効性の観点から補助金の見直しと経費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76708</xdr:rowOff>
    </xdr:to>
    <xdr:cxnSp macro="">
      <xdr:nvCxnSpPr>
        <xdr:cNvPr id="306" name="直線コネクタ 305"/>
        <xdr:cNvCxnSpPr/>
      </xdr:nvCxnSpPr>
      <xdr:spPr>
        <a:xfrm>
          <a:off x="15671800" y="6230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58420</xdr:rowOff>
    </xdr:to>
    <xdr:cxnSp macro="">
      <xdr:nvCxnSpPr>
        <xdr:cNvPr id="309" name="直線コネクタ 308"/>
        <xdr:cNvCxnSpPr/>
      </xdr:nvCxnSpPr>
      <xdr:spPr>
        <a:xfrm>
          <a:off x="14782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44704</xdr:rowOff>
    </xdr:to>
    <xdr:cxnSp macro="">
      <xdr:nvCxnSpPr>
        <xdr:cNvPr id="312" name="直線コネクタ 311"/>
        <xdr:cNvCxnSpPr/>
      </xdr:nvCxnSpPr>
      <xdr:spPr>
        <a:xfrm flipV="1">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15" name="直線コネクタ 314"/>
        <xdr:cNvCxnSpPr/>
      </xdr:nvCxnSpPr>
      <xdr:spPr>
        <a:xfrm flipV="1">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5" name="楕円 324"/>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26"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7" name="楕円 326"/>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8" name="テキスト ボックス 32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9" name="楕円 328"/>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0" name="テキスト ボックス 329"/>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1" name="楕円 330"/>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2" name="テキスト ボックス 331"/>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3" name="楕円 332"/>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34" name="テキスト ボックス 333"/>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ており、これは、合併特例債にかかる満期一括償還により、償還額が増となったことが要因として考えられる。なお、今後は、災害公営住宅建設事業債の償還本格化や、公共施設改修等による公債費の増が見込まれる。財政規律を維持しながら計画的に事業を実施し、できる限り財政措置のない資金手当としての地方債発行は控えていき、公債費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104140</xdr:rowOff>
    </xdr:to>
    <xdr:cxnSp macro="">
      <xdr:nvCxnSpPr>
        <xdr:cNvPr id="367" name="直線コネクタ 366"/>
        <xdr:cNvCxnSpPr/>
      </xdr:nvCxnSpPr>
      <xdr:spPr>
        <a:xfrm>
          <a:off x="3987800" y="12768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127000</xdr:rowOff>
    </xdr:to>
    <xdr:cxnSp macro="">
      <xdr:nvCxnSpPr>
        <xdr:cNvPr id="370" name="直線コネクタ 369"/>
        <xdr:cNvCxnSpPr/>
      </xdr:nvCxnSpPr>
      <xdr:spPr>
        <a:xfrm flipV="1">
          <a:off x="3098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76</xdr:row>
      <xdr:rowOff>88900</xdr:rowOff>
    </xdr:to>
    <xdr:cxnSp macro="">
      <xdr:nvCxnSpPr>
        <xdr:cNvPr id="373" name="直線コネクタ 372"/>
        <xdr:cNvCxnSpPr/>
      </xdr:nvCxnSpPr>
      <xdr:spPr>
        <a:xfrm flipV="1">
          <a:off x="2209800" y="12814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77</xdr:row>
      <xdr:rowOff>54611</xdr:rowOff>
    </xdr:to>
    <xdr:cxnSp macro="">
      <xdr:nvCxnSpPr>
        <xdr:cNvPr id="376" name="直線コネクタ 375"/>
        <xdr:cNvCxnSpPr/>
      </xdr:nvCxnSpPr>
      <xdr:spPr>
        <a:xfrm flipV="1">
          <a:off x="1320800" y="131191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0" name="テキスト ボックス 379"/>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6" name="楕円 385"/>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133367</xdr:rowOff>
    </xdr:from>
    <xdr:ext cx="762000" cy="259045"/>
    <xdr:sp macro="" textlink="">
      <xdr:nvSpPr>
        <xdr:cNvPr id="387" name="公債費該当値テキスト"/>
        <xdr:cNvSpPr txBox="1"/>
      </xdr:nvSpPr>
      <xdr:spPr>
        <a:xfrm>
          <a:off x="4914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88" name="楕円 387"/>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89" name="テキスト ボックス 388"/>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0" name="楕円 389"/>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1" name="テキスト ボックス 390"/>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2" name="楕円 391"/>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3" name="テキスト ボックス 392"/>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4" name="楕円 393"/>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5" name="テキスト ボックス 394"/>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市税全体は増ではあるが、普通交付税額が減となる等、分母である歳入経常一般財源等総額は減となっている。一方で、繰出金及び扶助費を除く一般財源所要額は軒並み増加したことで、分子である歳出経常一般財源は増となり、比率が悪化している状況である。今後も震災復興から通常期に移行するにつれて当該比率の悪化が懸念されるが、限られた財源のなかで、歳出の抑制を図りながら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90424</xdr:rowOff>
    </xdr:to>
    <xdr:cxnSp macro="">
      <xdr:nvCxnSpPr>
        <xdr:cNvPr id="426" name="直線コネクタ 425"/>
        <xdr:cNvCxnSpPr/>
      </xdr:nvCxnSpPr>
      <xdr:spPr>
        <a:xfrm>
          <a:off x="15671800" y="130566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26415</xdr:rowOff>
    </xdr:to>
    <xdr:cxnSp macro="">
      <xdr:nvCxnSpPr>
        <xdr:cNvPr id="429" name="直線コネクタ 428"/>
        <xdr:cNvCxnSpPr/>
      </xdr:nvCxnSpPr>
      <xdr:spPr>
        <a:xfrm>
          <a:off x="14782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143002</xdr:rowOff>
    </xdr:to>
    <xdr:cxnSp macro="">
      <xdr:nvCxnSpPr>
        <xdr:cNvPr id="432" name="直線コネクタ 431"/>
        <xdr:cNvCxnSpPr/>
      </xdr:nvCxnSpPr>
      <xdr:spPr>
        <a:xfrm>
          <a:off x="13893800" y="128554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65278</xdr:rowOff>
    </xdr:to>
    <xdr:cxnSp macro="">
      <xdr:nvCxnSpPr>
        <xdr:cNvPr id="435" name="直線コネクタ 434"/>
        <xdr:cNvCxnSpPr/>
      </xdr:nvCxnSpPr>
      <xdr:spPr>
        <a:xfrm flipV="1">
          <a:off x="13004800" y="128554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37" name="テキスト ボックス 436"/>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39" name="テキスト ボックス 438"/>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5" name="楕円 444"/>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6"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7" name="楕円 446"/>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8" name="テキスト ボックス 447"/>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49" name="楕円 448"/>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0" name="テキスト ボックス 449"/>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1" name="楕円 450"/>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2" name="テキスト ボックス 451"/>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3" name="楕円 452"/>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4" name="テキスト ボックス 453"/>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85800</xdr:rowOff>
    </xdr:from>
    <xdr:to>
      <xdr:col>29</xdr:col>
      <xdr:colOff>127000</xdr:colOff>
      <xdr:row>17</xdr:row>
      <xdr:rowOff>86198</xdr:rowOff>
    </xdr:to>
    <xdr:cxnSp macro="">
      <xdr:nvCxnSpPr>
        <xdr:cNvPr id="47" name="直線コネクタ 46"/>
        <xdr:cNvCxnSpPr/>
      </xdr:nvCxnSpPr>
      <xdr:spPr bwMode="auto">
        <a:xfrm flipV="1">
          <a:off x="5003800" y="3048075"/>
          <a:ext cx="647700" cy="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86198</xdr:rowOff>
    </xdr:from>
    <xdr:to>
      <xdr:col>26</xdr:col>
      <xdr:colOff>50800</xdr:colOff>
      <xdr:row>17</xdr:row>
      <xdr:rowOff>94373</xdr:rowOff>
    </xdr:to>
    <xdr:cxnSp macro="">
      <xdr:nvCxnSpPr>
        <xdr:cNvPr id="50" name="直線コネクタ 49"/>
        <xdr:cNvCxnSpPr/>
      </xdr:nvCxnSpPr>
      <xdr:spPr bwMode="auto">
        <a:xfrm flipV="1">
          <a:off x="4305300" y="3048473"/>
          <a:ext cx="698500" cy="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94373</xdr:rowOff>
    </xdr:from>
    <xdr:to>
      <xdr:col>22</xdr:col>
      <xdr:colOff>114300</xdr:colOff>
      <xdr:row>17</xdr:row>
      <xdr:rowOff>104847</xdr:rowOff>
    </xdr:to>
    <xdr:cxnSp macro="">
      <xdr:nvCxnSpPr>
        <xdr:cNvPr id="53" name="直線コネクタ 52"/>
        <xdr:cNvCxnSpPr/>
      </xdr:nvCxnSpPr>
      <xdr:spPr bwMode="auto">
        <a:xfrm flipV="1">
          <a:off x="3606800" y="3056648"/>
          <a:ext cx="698500" cy="1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104847</xdr:rowOff>
    </xdr:from>
    <xdr:to>
      <xdr:col>18</xdr:col>
      <xdr:colOff>177800</xdr:colOff>
      <xdr:row>17</xdr:row>
      <xdr:rowOff>108345</xdr:rowOff>
    </xdr:to>
    <xdr:cxnSp macro="">
      <xdr:nvCxnSpPr>
        <xdr:cNvPr id="56" name="直線コネクタ 55"/>
        <xdr:cNvCxnSpPr/>
      </xdr:nvCxnSpPr>
      <xdr:spPr bwMode="auto">
        <a:xfrm flipV="1">
          <a:off x="2908300" y="3067122"/>
          <a:ext cx="6985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35000</xdr:rowOff>
    </xdr:from>
    <xdr:to>
      <xdr:col>29</xdr:col>
      <xdr:colOff>177800</xdr:colOff>
      <xdr:row>17</xdr:row>
      <xdr:rowOff>136600</xdr:rowOff>
    </xdr:to>
    <xdr:sp macro="" textlink="">
      <xdr:nvSpPr>
        <xdr:cNvPr id="66" name="楕円 65"/>
        <xdr:cNvSpPr/>
      </xdr:nvSpPr>
      <xdr:spPr bwMode="auto">
        <a:xfrm>
          <a:off x="5600700" y="299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7077</xdr:rowOff>
    </xdr:from>
    <xdr:ext cx="762000" cy="259045"/>
    <xdr:sp macro="" textlink="">
      <xdr:nvSpPr>
        <xdr:cNvPr id="67" name="人口1人当たり決算額の推移該当値テキスト130"/>
        <xdr:cNvSpPr txBox="1"/>
      </xdr:nvSpPr>
      <xdr:spPr>
        <a:xfrm>
          <a:off x="5740400" y="296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35398</xdr:rowOff>
    </xdr:from>
    <xdr:to>
      <xdr:col>26</xdr:col>
      <xdr:colOff>101600</xdr:colOff>
      <xdr:row>17</xdr:row>
      <xdr:rowOff>136998</xdr:rowOff>
    </xdr:to>
    <xdr:sp macro="" textlink="">
      <xdr:nvSpPr>
        <xdr:cNvPr id="68" name="楕円 67"/>
        <xdr:cNvSpPr/>
      </xdr:nvSpPr>
      <xdr:spPr bwMode="auto">
        <a:xfrm>
          <a:off x="4953000" y="299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121775</xdr:rowOff>
    </xdr:from>
    <xdr:ext cx="736600" cy="259045"/>
    <xdr:sp macro="" textlink="">
      <xdr:nvSpPr>
        <xdr:cNvPr id="69" name="テキスト ボックス 68"/>
        <xdr:cNvSpPr txBox="1"/>
      </xdr:nvSpPr>
      <xdr:spPr>
        <a:xfrm>
          <a:off x="4622800" y="308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43573</xdr:rowOff>
    </xdr:from>
    <xdr:to>
      <xdr:col>22</xdr:col>
      <xdr:colOff>165100</xdr:colOff>
      <xdr:row>17</xdr:row>
      <xdr:rowOff>145173</xdr:rowOff>
    </xdr:to>
    <xdr:sp macro="" textlink="">
      <xdr:nvSpPr>
        <xdr:cNvPr id="70" name="楕円 69"/>
        <xdr:cNvSpPr/>
      </xdr:nvSpPr>
      <xdr:spPr bwMode="auto">
        <a:xfrm>
          <a:off x="4254500" y="300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155350</xdr:rowOff>
    </xdr:from>
    <xdr:ext cx="762000" cy="259045"/>
    <xdr:sp macro="" textlink="">
      <xdr:nvSpPr>
        <xdr:cNvPr id="71" name="テキスト ボックス 70"/>
        <xdr:cNvSpPr txBox="1"/>
      </xdr:nvSpPr>
      <xdr:spPr>
        <a:xfrm>
          <a:off x="3924300" y="277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54047</xdr:rowOff>
    </xdr:from>
    <xdr:to>
      <xdr:col>19</xdr:col>
      <xdr:colOff>38100</xdr:colOff>
      <xdr:row>17</xdr:row>
      <xdr:rowOff>155647</xdr:rowOff>
    </xdr:to>
    <xdr:sp macro="" textlink="">
      <xdr:nvSpPr>
        <xdr:cNvPr id="72" name="楕円 71"/>
        <xdr:cNvSpPr/>
      </xdr:nvSpPr>
      <xdr:spPr bwMode="auto">
        <a:xfrm>
          <a:off x="3556000" y="301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140424</xdr:rowOff>
    </xdr:from>
    <xdr:ext cx="762000" cy="259045"/>
    <xdr:sp macro="" textlink="">
      <xdr:nvSpPr>
        <xdr:cNvPr id="73" name="テキスト ボックス 72"/>
        <xdr:cNvSpPr txBox="1"/>
      </xdr:nvSpPr>
      <xdr:spPr>
        <a:xfrm>
          <a:off x="3225800" y="31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57545</xdr:rowOff>
    </xdr:from>
    <xdr:to>
      <xdr:col>15</xdr:col>
      <xdr:colOff>101600</xdr:colOff>
      <xdr:row>17</xdr:row>
      <xdr:rowOff>159145</xdr:rowOff>
    </xdr:to>
    <xdr:sp macro="" textlink="">
      <xdr:nvSpPr>
        <xdr:cNvPr id="74" name="楕円 73"/>
        <xdr:cNvSpPr/>
      </xdr:nvSpPr>
      <xdr:spPr bwMode="auto">
        <a:xfrm>
          <a:off x="2857500" y="301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143922</xdr:rowOff>
    </xdr:from>
    <xdr:ext cx="762000" cy="259045"/>
    <xdr:sp macro="" textlink="">
      <xdr:nvSpPr>
        <xdr:cNvPr id="75" name="テキスト ボックス 74"/>
        <xdr:cNvSpPr txBox="1"/>
      </xdr:nvSpPr>
      <xdr:spPr>
        <a:xfrm>
          <a:off x="2527300" y="31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184003</xdr:rowOff>
    </xdr:from>
    <xdr:to>
      <xdr:col>29</xdr:col>
      <xdr:colOff>127000</xdr:colOff>
      <xdr:row>37</xdr:row>
      <xdr:rowOff>292735</xdr:rowOff>
    </xdr:to>
    <xdr:cxnSp macro="">
      <xdr:nvCxnSpPr>
        <xdr:cNvPr id="111" name="直線コネクタ 110"/>
        <xdr:cNvCxnSpPr/>
      </xdr:nvCxnSpPr>
      <xdr:spPr bwMode="auto">
        <a:xfrm>
          <a:off x="5003800" y="7308703"/>
          <a:ext cx="647700" cy="10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83860</xdr:rowOff>
    </xdr:from>
    <xdr:to>
      <xdr:col>26</xdr:col>
      <xdr:colOff>50800</xdr:colOff>
      <xdr:row>37</xdr:row>
      <xdr:rowOff>184003</xdr:rowOff>
    </xdr:to>
    <xdr:cxnSp macro="">
      <xdr:nvCxnSpPr>
        <xdr:cNvPr id="114" name="直線コネクタ 113"/>
        <xdr:cNvCxnSpPr/>
      </xdr:nvCxnSpPr>
      <xdr:spPr bwMode="auto">
        <a:xfrm>
          <a:off x="4305300" y="7208560"/>
          <a:ext cx="698500" cy="10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148456</xdr:rowOff>
    </xdr:from>
    <xdr:to>
      <xdr:col>22</xdr:col>
      <xdr:colOff>114300</xdr:colOff>
      <xdr:row>37</xdr:row>
      <xdr:rowOff>83860</xdr:rowOff>
    </xdr:to>
    <xdr:cxnSp macro="">
      <xdr:nvCxnSpPr>
        <xdr:cNvPr id="117" name="直線コネクタ 116"/>
        <xdr:cNvCxnSpPr/>
      </xdr:nvCxnSpPr>
      <xdr:spPr bwMode="auto">
        <a:xfrm>
          <a:off x="3606800" y="7101706"/>
          <a:ext cx="698500" cy="10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141401</xdr:rowOff>
    </xdr:from>
    <xdr:to>
      <xdr:col>18</xdr:col>
      <xdr:colOff>177800</xdr:colOff>
      <xdr:row>36</xdr:row>
      <xdr:rowOff>148456</xdr:rowOff>
    </xdr:to>
    <xdr:cxnSp macro="">
      <xdr:nvCxnSpPr>
        <xdr:cNvPr id="120" name="直線コネクタ 119"/>
        <xdr:cNvCxnSpPr/>
      </xdr:nvCxnSpPr>
      <xdr:spPr bwMode="auto">
        <a:xfrm>
          <a:off x="2908300" y="7094651"/>
          <a:ext cx="698500" cy="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90943</xdr:rowOff>
    </xdr:from>
    <xdr:ext cx="762000" cy="259045"/>
    <xdr:sp macro="" textlink="">
      <xdr:nvSpPr>
        <xdr:cNvPr id="122" name="テキスト ボックス 121"/>
        <xdr:cNvSpPr txBox="1"/>
      </xdr:nvSpPr>
      <xdr:spPr>
        <a:xfrm>
          <a:off x="3225800" y="72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50547</xdr:rowOff>
    </xdr:from>
    <xdr:ext cx="762000" cy="259045"/>
    <xdr:sp macro="" textlink="">
      <xdr:nvSpPr>
        <xdr:cNvPr id="124" name="テキスト ボックス 123"/>
        <xdr:cNvSpPr txBox="1"/>
      </xdr:nvSpPr>
      <xdr:spPr>
        <a:xfrm>
          <a:off x="2527300" y="717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241935</xdr:rowOff>
    </xdr:from>
    <xdr:to>
      <xdr:col>29</xdr:col>
      <xdr:colOff>177800</xdr:colOff>
      <xdr:row>38</xdr:row>
      <xdr:rowOff>635</xdr:rowOff>
    </xdr:to>
    <xdr:sp macro="" textlink="">
      <xdr:nvSpPr>
        <xdr:cNvPr id="130" name="楕円 129"/>
        <xdr:cNvSpPr/>
      </xdr:nvSpPr>
      <xdr:spPr bwMode="auto">
        <a:xfrm>
          <a:off x="5600700" y="736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214012</xdr:rowOff>
    </xdr:from>
    <xdr:ext cx="762000" cy="259045"/>
    <xdr:sp macro="" textlink="">
      <xdr:nvSpPr>
        <xdr:cNvPr id="131" name="人口1人当たり決算額の推移該当値テキスト445"/>
        <xdr:cNvSpPr txBox="1"/>
      </xdr:nvSpPr>
      <xdr:spPr>
        <a:xfrm>
          <a:off x="5740400" y="73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133203</xdr:rowOff>
    </xdr:from>
    <xdr:to>
      <xdr:col>26</xdr:col>
      <xdr:colOff>101600</xdr:colOff>
      <xdr:row>37</xdr:row>
      <xdr:rowOff>234803</xdr:rowOff>
    </xdr:to>
    <xdr:sp macro="" textlink="">
      <xdr:nvSpPr>
        <xdr:cNvPr id="132" name="楕円 131"/>
        <xdr:cNvSpPr/>
      </xdr:nvSpPr>
      <xdr:spPr bwMode="auto">
        <a:xfrm>
          <a:off x="4953000" y="725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219580</xdr:rowOff>
    </xdr:from>
    <xdr:ext cx="736600" cy="259045"/>
    <xdr:sp macro="" textlink="">
      <xdr:nvSpPr>
        <xdr:cNvPr id="133" name="テキスト ボックス 132"/>
        <xdr:cNvSpPr txBox="1"/>
      </xdr:nvSpPr>
      <xdr:spPr>
        <a:xfrm>
          <a:off x="4622800" y="734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33060</xdr:rowOff>
    </xdr:from>
    <xdr:to>
      <xdr:col>22</xdr:col>
      <xdr:colOff>165100</xdr:colOff>
      <xdr:row>37</xdr:row>
      <xdr:rowOff>134660</xdr:rowOff>
    </xdr:to>
    <xdr:sp macro="" textlink="">
      <xdr:nvSpPr>
        <xdr:cNvPr id="134" name="楕円 133"/>
        <xdr:cNvSpPr/>
      </xdr:nvSpPr>
      <xdr:spPr bwMode="auto">
        <a:xfrm>
          <a:off x="4254500" y="715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316287</xdr:rowOff>
    </xdr:from>
    <xdr:ext cx="762000" cy="259045"/>
    <xdr:sp macro="" textlink="">
      <xdr:nvSpPr>
        <xdr:cNvPr id="135" name="テキスト ボックス 134"/>
        <xdr:cNvSpPr txBox="1"/>
      </xdr:nvSpPr>
      <xdr:spPr>
        <a:xfrm>
          <a:off x="3924300" y="69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97656</xdr:rowOff>
    </xdr:from>
    <xdr:to>
      <xdr:col>19</xdr:col>
      <xdr:colOff>38100</xdr:colOff>
      <xdr:row>37</xdr:row>
      <xdr:rowOff>27806</xdr:rowOff>
    </xdr:to>
    <xdr:sp macro="" textlink="">
      <xdr:nvSpPr>
        <xdr:cNvPr id="136" name="楕円 135"/>
        <xdr:cNvSpPr/>
      </xdr:nvSpPr>
      <xdr:spPr bwMode="auto">
        <a:xfrm>
          <a:off x="3556000" y="705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209433</xdr:rowOff>
    </xdr:from>
    <xdr:ext cx="762000" cy="259045"/>
    <xdr:sp macro="" textlink="">
      <xdr:nvSpPr>
        <xdr:cNvPr id="137" name="テキスト ボックス 136"/>
        <xdr:cNvSpPr txBox="1"/>
      </xdr:nvSpPr>
      <xdr:spPr>
        <a:xfrm>
          <a:off x="3225800" y="681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90601</xdr:rowOff>
    </xdr:from>
    <xdr:to>
      <xdr:col>15</xdr:col>
      <xdr:colOff>101600</xdr:colOff>
      <xdr:row>37</xdr:row>
      <xdr:rowOff>20751</xdr:rowOff>
    </xdr:to>
    <xdr:sp macro="" textlink="">
      <xdr:nvSpPr>
        <xdr:cNvPr id="138" name="楕円 137"/>
        <xdr:cNvSpPr/>
      </xdr:nvSpPr>
      <xdr:spPr bwMode="auto">
        <a:xfrm>
          <a:off x="28575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202378</xdr:rowOff>
    </xdr:from>
    <xdr:ext cx="762000" cy="259045"/>
    <xdr:sp macro="" textlink="">
      <xdr:nvSpPr>
        <xdr:cNvPr id="139" name="テキスト ボックス 138"/>
        <xdr:cNvSpPr txBox="1"/>
      </xdr:nvSpPr>
      <xdr:spPr>
        <a:xfrm>
          <a:off x="2527300" y="681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40,247
40,130
101.36
46,783,298
44,657,537
930,841
10,225,739
14,425,112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143966</xdr:rowOff>
    </xdr:from>
    <xdr:to>
      <xdr:col>24</xdr:col>
      <xdr:colOff>63500</xdr:colOff>
      <xdr:row>36</xdr:row>
      <xdr:rowOff>150179</xdr:rowOff>
    </xdr:to>
    <xdr:cxnSp macro="">
      <xdr:nvCxnSpPr>
        <xdr:cNvPr id="58" name="直線コネクタ 57"/>
        <xdr:cNvCxnSpPr/>
      </xdr:nvCxnSpPr>
      <xdr:spPr>
        <a:xfrm flipV="1">
          <a:off x="3797300" y="6316166"/>
          <a:ext cx="8382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150179</xdr:rowOff>
    </xdr:from>
    <xdr:to>
      <xdr:col>19</xdr:col>
      <xdr:colOff>177800</xdr:colOff>
      <xdr:row>36</xdr:row>
      <xdr:rowOff>155213</xdr:rowOff>
    </xdr:to>
    <xdr:cxnSp macro="">
      <xdr:nvCxnSpPr>
        <xdr:cNvPr id="61" name="直線コネクタ 60"/>
        <xdr:cNvCxnSpPr/>
      </xdr:nvCxnSpPr>
      <xdr:spPr>
        <a:xfrm flipV="1">
          <a:off x="2908300" y="6322379"/>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155213</xdr:rowOff>
    </xdr:from>
    <xdr:to>
      <xdr:col>15</xdr:col>
      <xdr:colOff>50800</xdr:colOff>
      <xdr:row>36</xdr:row>
      <xdr:rowOff>159991</xdr:rowOff>
    </xdr:to>
    <xdr:cxnSp macro="">
      <xdr:nvCxnSpPr>
        <xdr:cNvPr id="64" name="直線コネクタ 63"/>
        <xdr:cNvCxnSpPr/>
      </xdr:nvCxnSpPr>
      <xdr:spPr>
        <a:xfrm flipV="1">
          <a:off x="2019300" y="6327413"/>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159991</xdr:rowOff>
    </xdr:from>
    <xdr:to>
      <xdr:col>10</xdr:col>
      <xdr:colOff>114300</xdr:colOff>
      <xdr:row>37</xdr:row>
      <xdr:rowOff>3015</xdr:rowOff>
    </xdr:to>
    <xdr:cxnSp macro="">
      <xdr:nvCxnSpPr>
        <xdr:cNvPr id="67" name="直線コネクタ 66"/>
        <xdr:cNvCxnSpPr/>
      </xdr:nvCxnSpPr>
      <xdr:spPr>
        <a:xfrm flipV="1">
          <a:off x="1130300" y="6332191"/>
          <a:ext cx="8890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93166</xdr:rowOff>
    </xdr:from>
    <xdr:to>
      <xdr:col>24</xdr:col>
      <xdr:colOff>114300</xdr:colOff>
      <xdr:row>37</xdr:row>
      <xdr:rowOff>23316</xdr:rowOff>
    </xdr:to>
    <xdr:sp macro="" textlink="">
      <xdr:nvSpPr>
        <xdr:cNvPr id="77" name="楕円 76"/>
        <xdr:cNvSpPr/>
      </xdr:nvSpPr>
      <xdr:spPr>
        <a:xfrm>
          <a:off x="4584700" y="62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23624</xdr:rowOff>
    </xdr:from>
    <xdr:ext cx="534377" cy="259045"/>
    <xdr:sp macro="" textlink="">
      <xdr:nvSpPr>
        <xdr:cNvPr id="78" name="人件費該当値テキスト"/>
        <xdr:cNvSpPr txBox="1"/>
      </xdr:nvSpPr>
      <xdr:spPr>
        <a:xfrm>
          <a:off x="4686300" y="61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99379</xdr:rowOff>
    </xdr:from>
    <xdr:to>
      <xdr:col>20</xdr:col>
      <xdr:colOff>38100</xdr:colOff>
      <xdr:row>37</xdr:row>
      <xdr:rowOff>29529</xdr:rowOff>
    </xdr:to>
    <xdr:sp macro="" textlink="">
      <xdr:nvSpPr>
        <xdr:cNvPr id="79" name="楕円 78"/>
        <xdr:cNvSpPr/>
      </xdr:nvSpPr>
      <xdr:spPr>
        <a:xfrm>
          <a:off x="3746500" y="62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20656</xdr:rowOff>
    </xdr:from>
    <xdr:ext cx="534377" cy="259045"/>
    <xdr:sp macro="" textlink="">
      <xdr:nvSpPr>
        <xdr:cNvPr id="80" name="テキスト ボックス 79"/>
        <xdr:cNvSpPr txBox="1"/>
      </xdr:nvSpPr>
      <xdr:spPr>
        <a:xfrm>
          <a:off x="3530111" y="63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104413</xdr:rowOff>
    </xdr:from>
    <xdr:to>
      <xdr:col>15</xdr:col>
      <xdr:colOff>101600</xdr:colOff>
      <xdr:row>37</xdr:row>
      <xdr:rowOff>34563</xdr:rowOff>
    </xdr:to>
    <xdr:sp macro="" textlink="">
      <xdr:nvSpPr>
        <xdr:cNvPr id="81" name="楕円 80"/>
        <xdr:cNvSpPr/>
      </xdr:nvSpPr>
      <xdr:spPr>
        <a:xfrm>
          <a:off x="2857500" y="62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25690</xdr:rowOff>
    </xdr:from>
    <xdr:ext cx="534377" cy="259045"/>
    <xdr:sp macro="" textlink="">
      <xdr:nvSpPr>
        <xdr:cNvPr id="82" name="テキスト ボックス 81"/>
        <xdr:cNvSpPr txBox="1"/>
      </xdr:nvSpPr>
      <xdr:spPr>
        <a:xfrm>
          <a:off x="2641111" y="63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109191</xdr:rowOff>
    </xdr:from>
    <xdr:to>
      <xdr:col>10</xdr:col>
      <xdr:colOff>165100</xdr:colOff>
      <xdr:row>37</xdr:row>
      <xdr:rowOff>39341</xdr:rowOff>
    </xdr:to>
    <xdr:sp macro="" textlink="">
      <xdr:nvSpPr>
        <xdr:cNvPr id="83" name="楕円 82"/>
        <xdr:cNvSpPr/>
      </xdr:nvSpPr>
      <xdr:spPr>
        <a:xfrm>
          <a:off x="1968500" y="628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30468</xdr:rowOff>
    </xdr:from>
    <xdr:ext cx="534377" cy="259045"/>
    <xdr:sp macro="" textlink="">
      <xdr:nvSpPr>
        <xdr:cNvPr id="84" name="テキスト ボックス 83"/>
        <xdr:cNvSpPr txBox="1"/>
      </xdr:nvSpPr>
      <xdr:spPr>
        <a:xfrm>
          <a:off x="1752111" y="63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123665</xdr:rowOff>
    </xdr:from>
    <xdr:to>
      <xdr:col>6</xdr:col>
      <xdr:colOff>38100</xdr:colOff>
      <xdr:row>37</xdr:row>
      <xdr:rowOff>53815</xdr:rowOff>
    </xdr:to>
    <xdr:sp macro="" textlink="">
      <xdr:nvSpPr>
        <xdr:cNvPr id="85" name="楕円 84"/>
        <xdr:cNvSpPr/>
      </xdr:nvSpPr>
      <xdr:spPr>
        <a:xfrm>
          <a:off x="1079500" y="62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44942</xdr:rowOff>
    </xdr:from>
    <xdr:ext cx="534377" cy="259045"/>
    <xdr:sp macro="" textlink="">
      <xdr:nvSpPr>
        <xdr:cNvPr id="86" name="テキスト ボックス 85"/>
        <xdr:cNvSpPr txBox="1"/>
      </xdr:nvSpPr>
      <xdr:spPr>
        <a:xfrm>
          <a:off x="863111" y="63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108555</xdr:rowOff>
    </xdr:from>
    <xdr:to>
      <xdr:col>24</xdr:col>
      <xdr:colOff>62865</xdr:colOff>
      <xdr:row>58</xdr:row>
      <xdr:rowOff>49440</xdr:rowOff>
    </xdr:to>
    <xdr:cxnSp macro="">
      <xdr:nvCxnSpPr>
        <xdr:cNvPr id="108" name="直線コネクタ 107"/>
        <xdr:cNvCxnSpPr/>
      </xdr:nvCxnSpPr>
      <xdr:spPr>
        <a:xfrm flipV="1">
          <a:off x="4633595" y="9709755"/>
          <a:ext cx="1270" cy="28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53267</xdr:rowOff>
    </xdr:from>
    <xdr:ext cx="534377" cy="259045"/>
    <xdr:sp macro="" textlink="">
      <xdr:nvSpPr>
        <xdr:cNvPr id="109" name="物件費最小値テキスト"/>
        <xdr:cNvSpPr txBox="1"/>
      </xdr:nvSpPr>
      <xdr:spPr>
        <a:xfrm>
          <a:off x="4686300" y="99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49440</xdr:rowOff>
    </xdr:from>
    <xdr:to>
      <xdr:col>24</xdr:col>
      <xdr:colOff>152400</xdr:colOff>
      <xdr:row>58</xdr:row>
      <xdr:rowOff>49440</xdr:rowOff>
    </xdr:to>
    <xdr:cxnSp macro="">
      <xdr:nvCxnSpPr>
        <xdr:cNvPr id="110" name="直線コネクタ 109"/>
        <xdr:cNvCxnSpPr/>
      </xdr:nvCxnSpPr>
      <xdr:spPr>
        <a:xfrm>
          <a:off x="4546600" y="999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55232</xdr:rowOff>
    </xdr:from>
    <xdr:ext cx="599010" cy="259045"/>
    <xdr:sp macro="" textlink="">
      <xdr:nvSpPr>
        <xdr:cNvPr id="111" name="物件費最大値テキスト"/>
        <xdr:cNvSpPr txBox="1"/>
      </xdr:nvSpPr>
      <xdr:spPr>
        <a:xfrm>
          <a:off x="4686300" y="948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108555</xdr:rowOff>
    </xdr:from>
    <xdr:to>
      <xdr:col>24</xdr:col>
      <xdr:colOff>152400</xdr:colOff>
      <xdr:row>56</xdr:row>
      <xdr:rowOff>108555</xdr:rowOff>
    </xdr:to>
    <xdr:cxnSp macro="">
      <xdr:nvCxnSpPr>
        <xdr:cNvPr id="112" name="直線コネクタ 111"/>
        <xdr:cNvCxnSpPr/>
      </xdr:nvCxnSpPr>
      <xdr:spPr>
        <a:xfrm>
          <a:off x="4546600" y="970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130563</xdr:rowOff>
    </xdr:from>
    <xdr:to>
      <xdr:col>24</xdr:col>
      <xdr:colOff>63500</xdr:colOff>
      <xdr:row>57</xdr:row>
      <xdr:rowOff>142356</xdr:rowOff>
    </xdr:to>
    <xdr:cxnSp macro="">
      <xdr:nvCxnSpPr>
        <xdr:cNvPr id="113" name="直線コネクタ 112"/>
        <xdr:cNvCxnSpPr/>
      </xdr:nvCxnSpPr>
      <xdr:spPr>
        <a:xfrm>
          <a:off x="3797300" y="9903213"/>
          <a:ext cx="8382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81482</xdr:rowOff>
    </xdr:from>
    <xdr:ext cx="534377" cy="259045"/>
    <xdr:sp macro="" textlink="">
      <xdr:nvSpPr>
        <xdr:cNvPr id="114" name="物件費平均値テキスト"/>
        <xdr:cNvSpPr txBox="1"/>
      </xdr:nvSpPr>
      <xdr:spPr>
        <a:xfrm>
          <a:off x="4686300" y="9854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103055</xdr:rowOff>
    </xdr:from>
    <xdr:to>
      <xdr:col>24</xdr:col>
      <xdr:colOff>114300</xdr:colOff>
      <xdr:row>58</xdr:row>
      <xdr:rowOff>33205</xdr:rowOff>
    </xdr:to>
    <xdr:sp macro="" textlink="">
      <xdr:nvSpPr>
        <xdr:cNvPr id="115" name="フローチャート: 判断 114"/>
        <xdr:cNvSpPr/>
      </xdr:nvSpPr>
      <xdr:spPr>
        <a:xfrm>
          <a:off x="4584700" y="98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114636</xdr:rowOff>
    </xdr:from>
    <xdr:to>
      <xdr:col>19</xdr:col>
      <xdr:colOff>177800</xdr:colOff>
      <xdr:row>57</xdr:row>
      <xdr:rowOff>130563</xdr:rowOff>
    </xdr:to>
    <xdr:cxnSp macro="">
      <xdr:nvCxnSpPr>
        <xdr:cNvPr id="116" name="直線コネクタ 115"/>
        <xdr:cNvCxnSpPr/>
      </xdr:nvCxnSpPr>
      <xdr:spPr>
        <a:xfrm>
          <a:off x="2908300" y="9887286"/>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104511</xdr:rowOff>
    </xdr:from>
    <xdr:to>
      <xdr:col>20</xdr:col>
      <xdr:colOff>38100</xdr:colOff>
      <xdr:row>58</xdr:row>
      <xdr:rowOff>34661</xdr:rowOff>
    </xdr:to>
    <xdr:sp macro="" textlink="">
      <xdr:nvSpPr>
        <xdr:cNvPr id="117" name="フローチャート: 判断 116"/>
        <xdr:cNvSpPr/>
      </xdr:nvSpPr>
      <xdr:spPr>
        <a:xfrm>
          <a:off x="3746500" y="987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25788</xdr:rowOff>
    </xdr:from>
    <xdr:ext cx="534377" cy="259045"/>
    <xdr:sp macro="" textlink="">
      <xdr:nvSpPr>
        <xdr:cNvPr id="118" name="テキスト ボックス 117"/>
        <xdr:cNvSpPr txBox="1"/>
      </xdr:nvSpPr>
      <xdr:spPr>
        <a:xfrm>
          <a:off x="3530111" y="996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120248</xdr:rowOff>
    </xdr:from>
    <xdr:to>
      <xdr:col>15</xdr:col>
      <xdr:colOff>50800</xdr:colOff>
      <xdr:row>57</xdr:row>
      <xdr:rowOff>114636</xdr:rowOff>
    </xdr:to>
    <xdr:cxnSp macro="">
      <xdr:nvCxnSpPr>
        <xdr:cNvPr id="119" name="直線コネクタ 118"/>
        <xdr:cNvCxnSpPr/>
      </xdr:nvCxnSpPr>
      <xdr:spPr>
        <a:xfrm>
          <a:off x="2019300" y="9721448"/>
          <a:ext cx="889000" cy="1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116076</xdr:rowOff>
    </xdr:from>
    <xdr:to>
      <xdr:col>15</xdr:col>
      <xdr:colOff>101600</xdr:colOff>
      <xdr:row>58</xdr:row>
      <xdr:rowOff>46226</xdr:rowOff>
    </xdr:to>
    <xdr:sp macro="" textlink="">
      <xdr:nvSpPr>
        <xdr:cNvPr id="120" name="フローチャート: 判断 119"/>
        <xdr:cNvSpPr/>
      </xdr:nvSpPr>
      <xdr:spPr>
        <a:xfrm>
          <a:off x="2857500" y="988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37353</xdr:rowOff>
    </xdr:from>
    <xdr:ext cx="534377" cy="259045"/>
    <xdr:sp macro="" textlink="">
      <xdr:nvSpPr>
        <xdr:cNvPr id="121" name="テキスト ボックス 120"/>
        <xdr:cNvSpPr txBox="1"/>
      </xdr:nvSpPr>
      <xdr:spPr>
        <a:xfrm>
          <a:off x="2641111" y="998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64781</xdr:rowOff>
    </xdr:from>
    <xdr:to>
      <xdr:col>10</xdr:col>
      <xdr:colOff>114300</xdr:colOff>
      <xdr:row>56</xdr:row>
      <xdr:rowOff>120248</xdr:rowOff>
    </xdr:to>
    <xdr:cxnSp macro="">
      <xdr:nvCxnSpPr>
        <xdr:cNvPr id="122" name="直線コネクタ 121"/>
        <xdr:cNvCxnSpPr/>
      </xdr:nvCxnSpPr>
      <xdr:spPr>
        <a:xfrm>
          <a:off x="1130300" y="8808731"/>
          <a:ext cx="889000" cy="9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104394</xdr:rowOff>
    </xdr:from>
    <xdr:to>
      <xdr:col>10</xdr:col>
      <xdr:colOff>165100</xdr:colOff>
      <xdr:row>58</xdr:row>
      <xdr:rowOff>34544</xdr:rowOff>
    </xdr:to>
    <xdr:sp macro="" textlink="">
      <xdr:nvSpPr>
        <xdr:cNvPr id="123" name="フローチャート: 判断 122"/>
        <xdr:cNvSpPr/>
      </xdr:nvSpPr>
      <xdr:spPr>
        <a:xfrm>
          <a:off x="1968500" y="987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25671</xdr:rowOff>
    </xdr:from>
    <xdr:ext cx="534377" cy="259045"/>
    <xdr:sp macro="" textlink="">
      <xdr:nvSpPr>
        <xdr:cNvPr id="124" name="テキスト ボックス 123"/>
        <xdr:cNvSpPr txBox="1"/>
      </xdr:nvSpPr>
      <xdr:spPr>
        <a:xfrm>
          <a:off x="1752111" y="99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108116</xdr:rowOff>
    </xdr:from>
    <xdr:to>
      <xdr:col>6</xdr:col>
      <xdr:colOff>38100</xdr:colOff>
      <xdr:row>58</xdr:row>
      <xdr:rowOff>38266</xdr:rowOff>
    </xdr:to>
    <xdr:sp macro="" textlink="">
      <xdr:nvSpPr>
        <xdr:cNvPr id="125" name="フローチャート: 判断 124"/>
        <xdr:cNvSpPr/>
      </xdr:nvSpPr>
      <xdr:spPr>
        <a:xfrm>
          <a:off x="1079500" y="98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29393</xdr:rowOff>
    </xdr:from>
    <xdr:ext cx="534377" cy="259045"/>
    <xdr:sp macro="" textlink="">
      <xdr:nvSpPr>
        <xdr:cNvPr id="126" name="テキスト ボックス 125"/>
        <xdr:cNvSpPr txBox="1"/>
      </xdr:nvSpPr>
      <xdr:spPr>
        <a:xfrm>
          <a:off x="863111" y="99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91556</xdr:rowOff>
    </xdr:from>
    <xdr:to>
      <xdr:col>24</xdr:col>
      <xdr:colOff>114300</xdr:colOff>
      <xdr:row>58</xdr:row>
      <xdr:rowOff>21706</xdr:rowOff>
    </xdr:to>
    <xdr:sp macro="" textlink="">
      <xdr:nvSpPr>
        <xdr:cNvPr id="132" name="楕円 131"/>
        <xdr:cNvSpPr/>
      </xdr:nvSpPr>
      <xdr:spPr>
        <a:xfrm>
          <a:off x="4584700" y="98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50933</xdr:rowOff>
    </xdr:from>
    <xdr:ext cx="534377" cy="259045"/>
    <xdr:sp macro="" textlink="">
      <xdr:nvSpPr>
        <xdr:cNvPr id="133" name="物件費該当値テキスト"/>
        <xdr:cNvSpPr txBox="1"/>
      </xdr:nvSpPr>
      <xdr:spPr>
        <a:xfrm>
          <a:off x="4686300" y="96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79763</xdr:rowOff>
    </xdr:from>
    <xdr:to>
      <xdr:col>20</xdr:col>
      <xdr:colOff>38100</xdr:colOff>
      <xdr:row>58</xdr:row>
      <xdr:rowOff>9913</xdr:rowOff>
    </xdr:to>
    <xdr:sp macro="" textlink="">
      <xdr:nvSpPr>
        <xdr:cNvPr id="134" name="楕円 133"/>
        <xdr:cNvSpPr/>
      </xdr:nvSpPr>
      <xdr:spPr>
        <a:xfrm>
          <a:off x="3746500" y="98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26440</xdr:rowOff>
    </xdr:from>
    <xdr:ext cx="534377" cy="259045"/>
    <xdr:sp macro="" textlink="">
      <xdr:nvSpPr>
        <xdr:cNvPr id="135" name="テキスト ボックス 134"/>
        <xdr:cNvSpPr txBox="1"/>
      </xdr:nvSpPr>
      <xdr:spPr>
        <a:xfrm>
          <a:off x="3530111" y="96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63836</xdr:rowOff>
    </xdr:from>
    <xdr:to>
      <xdr:col>15</xdr:col>
      <xdr:colOff>101600</xdr:colOff>
      <xdr:row>57</xdr:row>
      <xdr:rowOff>165436</xdr:rowOff>
    </xdr:to>
    <xdr:sp macro="" textlink="">
      <xdr:nvSpPr>
        <xdr:cNvPr id="136" name="楕円 135"/>
        <xdr:cNvSpPr/>
      </xdr:nvSpPr>
      <xdr:spPr>
        <a:xfrm>
          <a:off x="2857500" y="98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10513</xdr:rowOff>
    </xdr:from>
    <xdr:ext cx="534377" cy="259045"/>
    <xdr:sp macro="" textlink="">
      <xdr:nvSpPr>
        <xdr:cNvPr id="137" name="テキスト ボックス 136"/>
        <xdr:cNvSpPr txBox="1"/>
      </xdr:nvSpPr>
      <xdr:spPr>
        <a:xfrm>
          <a:off x="2641111" y="961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69448</xdr:rowOff>
    </xdr:from>
    <xdr:to>
      <xdr:col>10</xdr:col>
      <xdr:colOff>165100</xdr:colOff>
      <xdr:row>56</xdr:row>
      <xdr:rowOff>171048</xdr:rowOff>
    </xdr:to>
    <xdr:sp macro="" textlink="">
      <xdr:nvSpPr>
        <xdr:cNvPr id="138" name="楕円 137"/>
        <xdr:cNvSpPr/>
      </xdr:nvSpPr>
      <xdr:spPr>
        <a:xfrm>
          <a:off x="1968500" y="967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16125</xdr:rowOff>
    </xdr:from>
    <xdr:ext cx="599010" cy="259045"/>
    <xdr:sp macro="" textlink="">
      <xdr:nvSpPr>
        <xdr:cNvPr id="139" name="テキスト ボックス 138"/>
        <xdr:cNvSpPr txBox="1"/>
      </xdr:nvSpPr>
      <xdr:spPr>
        <a:xfrm>
          <a:off x="1719795" y="944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13981</xdr:rowOff>
    </xdr:from>
    <xdr:to>
      <xdr:col>6</xdr:col>
      <xdr:colOff>38100</xdr:colOff>
      <xdr:row>51</xdr:row>
      <xdr:rowOff>115581</xdr:rowOff>
    </xdr:to>
    <xdr:sp macro="" textlink="">
      <xdr:nvSpPr>
        <xdr:cNvPr id="140" name="楕円 139"/>
        <xdr:cNvSpPr/>
      </xdr:nvSpPr>
      <xdr:spPr>
        <a:xfrm>
          <a:off x="1079500" y="87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132108</xdr:rowOff>
    </xdr:from>
    <xdr:ext cx="599010" cy="259045"/>
    <xdr:sp macro="" textlink="">
      <xdr:nvSpPr>
        <xdr:cNvPr id="141" name="テキスト ボックス 140"/>
        <xdr:cNvSpPr txBox="1"/>
      </xdr:nvSpPr>
      <xdr:spPr>
        <a:xfrm>
          <a:off x="830795" y="85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3" name="テキスト ボックス 15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5" name="テキスト ボックス 15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7" name="テキスト ボックス 15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9" name="テキスト ボックス 15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3" name="直線コネクタ 162"/>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4"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65" name="直線コネクタ 164"/>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66"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67" name="直線コネクタ 166"/>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74847</xdr:rowOff>
    </xdr:from>
    <xdr:to>
      <xdr:col>24</xdr:col>
      <xdr:colOff>63500</xdr:colOff>
      <xdr:row>76</xdr:row>
      <xdr:rowOff>150169</xdr:rowOff>
    </xdr:to>
    <xdr:cxnSp macro="">
      <xdr:nvCxnSpPr>
        <xdr:cNvPr id="168" name="直線コネクタ 167"/>
        <xdr:cNvCxnSpPr/>
      </xdr:nvCxnSpPr>
      <xdr:spPr>
        <a:xfrm flipV="1">
          <a:off x="3797300" y="13105047"/>
          <a:ext cx="838200" cy="7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76266</xdr:rowOff>
    </xdr:from>
    <xdr:ext cx="469744" cy="259045"/>
    <xdr:sp macro="" textlink="">
      <xdr:nvSpPr>
        <xdr:cNvPr id="169" name="維持補修費平均値テキスト"/>
        <xdr:cNvSpPr txBox="1"/>
      </xdr:nvSpPr>
      <xdr:spPr>
        <a:xfrm>
          <a:off x="4686300" y="132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0" name="フローチャート: 判断 169"/>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150169</xdr:rowOff>
    </xdr:from>
    <xdr:to>
      <xdr:col>19</xdr:col>
      <xdr:colOff>177800</xdr:colOff>
      <xdr:row>76</xdr:row>
      <xdr:rowOff>165852</xdr:rowOff>
    </xdr:to>
    <xdr:cxnSp macro="">
      <xdr:nvCxnSpPr>
        <xdr:cNvPr id="171" name="直線コネクタ 170"/>
        <xdr:cNvCxnSpPr/>
      </xdr:nvCxnSpPr>
      <xdr:spPr>
        <a:xfrm flipV="1">
          <a:off x="2908300" y="13180369"/>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2" name="フローチャート: 判断 171"/>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3" name="テキスト ボックス 172"/>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165852</xdr:rowOff>
    </xdr:from>
    <xdr:to>
      <xdr:col>15</xdr:col>
      <xdr:colOff>50800</xdr:colOff>
      <xdr:row>77</xdr:row>
      <xdr:rowOff>54569</xdr:rowOff>
    </xdr:to>
    <xdr:cxnSp macro="">
      <xdr:nvCxnSpPr>
        <xdr:cNvPr id="174" name="直線コネクタ 173"/>
        <xdr:cNvCxnSpPr/>
      </xdr:nvCxnSpPr>
      <xdr:spPr>
        <a:xfrm flipV="1">
          <a:off x="2019300" y="13196052"/>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75" name="フローチャート: 判断 174"/>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49108</xdr:rowOff>
    </xdr:from>
    <xdr:ext cx="469744" cy="259045"/>
    <xdr:sp macro="" textlink="">
      <xdr:nvSpPr>
        <xdr:cNvPr id="176" name="テキスト ボックス 175"/>
        <xdr:cNvSpPr txBox="1"/>
      </xdr:nvSpPr>
      <xdr:spPr>
        <a:xfrm>
          <a:off x="2673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54569</xdr:rowOff>
    </xdr:from>
    <xdr:to>
      <xdr:col>10</xdr:col>
      <xdr:colOff>114300</xdr:colOff>
      <xdr:row>77</xdr:row>
      <xdr:rowOff>75692</xdr:rowOff>
    </xdr:to>
    <xdr:cxnSp macro="">
      <xdr:nvCxnSpPr>
        <xdr:cNvPr id="177" name="直線コネクタ 176"/>
        <xdr:cNvCxnSpPr/>
      </xdr:nvCxnSpPr>
      <xdr:spPr>
        <a:xfrm flipV="1">
          <a:off x="1130300" y="13256219"/>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78" name="フローチャート: 判断 177"/>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26111</xdr:rowOff>
    </xdr:from>
    <xdr:ext cx="469744" cy="259045"/>
    <xdr:sp macro="" textlink="">
      <xdr:nvSpPr>
        <xdr:cNvPr id="179" name="テキスト ボックス 178"/>
        <xdr:cNvSpPr txBox="1"/>
      </xdr:nvSpPr>
      <xdr:spPr>
        <a:xfrm>
          <a:off x="1784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0" name="フローチャート: 判断 179"/>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43736</xdr:rowOff>
    </xdr:from>
    <xdr:ext cx="469744" cy="259045"/>
    <xdr:sp macro="" textlink="">
      <xdr:nvSpPr>
        <xdr:cNvPr id="181" name="テキスト ボックス 180"/>
        <xdr:cNvSpPr txBox="1"/>
      </xdr:nvSpPr>
      <xdr:spPr>
        <a:xfrm>
          <a:off x="89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24047</xdr:rowOff>
    </xdr:from>
    <xdr:to>
      <xdr:col>24</xdr:col>
      <xdr:colOff>114300</xdr:colOff>
      <xdr:row>76</xdr:row>
      <xdr:rowOff>125647</xdr:rowOff>
    </xdr:to>
    <xdr:sp macro="" textlink="">
      <xdr:nvSpPr>
        <xdr:cNvPr id="187" name="楕円 186"/>
        <xdr:cNvSpPr/>
      </xdr:nvSpPr>
      <xdr:spPr>
        <a:xfrm>
          <a:off x="4584700" y="130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46923</xdr:rowOff>
    </xdr:from>
    <xdr:ext cx="534377" cy="259045"/>
    <xdr:sp macro="" textlink="">
      <xdr:nvSpPr>
        <xdr:cNvPr id="188" name="維持補修費該当値テキスト"/>
        <xdr:cNvSpPr txBox="1"/>
      </xdr:nvSpPr>
      <xdr:spPr>
        <a:xfrm>
          <a:off x="4686300" y="129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99369</xdr:rowOff>
    </xdr:from>
    <xdr:to>
      <xdr:col>20</xdr:col>
      <xdr:colOff>38100</xdr:colOff>
      <xdr:row>77</xdr:row>
      <xdr:rowOff>29519</xdr:rowOff>
    </xdr:to>
    <xdr:sp macro="" textlink="">
      <xdr:nvSpPr>
        <xdr:cNvPr id="189" name="楕円 188"/>
        <xdr:cNvSpPr/>
      </xdr:nvSpPr>
      <xdr:spPr>
        <a:xfrm>
          <a:off x="3746500" y="131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46047</xdr:rowOff>
    </xdr:from>
    <xdr:ext cx="534377" cy="259045"/>
    <xdr:sp macro="" textlink="">
      <xdr:nvSpPr>
        <xdr:cNvPr id="190" name="テキスト ボックス 189"/>
        <xdr:cNvSpPr txBox="1"/>
      </xdr:nvSpPr>
      <xdr:spPr>
        <a:xfrm>
          <a:off x="3530111" y="129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115052</xdr:rowOff>
    </xdr:from>
    <xdr:to>
      <xdr:col>15</xdr:col>
      <xdr:colOff>101600</xdr:colOff>
      <xdr:row>77</xdr:row>
      <xdr:rowOff>45202</xdr:rowOff>
    </xdr:to>
    <xdr:sp macro="" textlink="">
      <xdr:nvSpPr>
        <xdr:cNvPr id="191" name="楕円 190"/>
        <xdr:cNvSpPr/>
      </xdr:nvSpPr>
      <xdr:spPr>
        <a:xfrm>
          <a:off x="2857500" y="131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61729</xdr:rowOff>
    </xdr:from>
    <xdr:ext cx="534377" cy="259045"/>
    <xdr:sp macro="" textlink="">
      <xdr:nvSpPr>
        <xdr:cNvPr id="192" name="テキスト ボックス 191"/>
        <xdr:cNvSpPr txBox="1"/>
      </xdr:nvSpPr>
      <xdr:spPr>
        <a:xfrm>
          <a:off x="2641111" y="1292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3769</xdr:rowOff>
    </xdr:from>
    <xdr:to>
      <xdr:col>10</xdr:col>
      <xdr:colOff>165100</xdr:colOff>
      <xdr:row>77</xdr:row>
      <xdr:rowOff>105369</xdr:rowOff>
    </xdr:to>
    <xdr:sp macro="" textlink="">
      <xdr:nvSpPr>
        <xdr:cNvPr id="193" name="楕円 192"/>
        <xdr:cNvSpPr/>
      </xdr:nvSpPr>
      <xdr:spPr>
        <a:xfrm>
          <a:off x="1968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121896</xdr:rowOff>
    </xdr:from>
    <xdr:ext cx="534377" cy="259045"/>
    <xdr:sp macro="" textlink="">
      <xdr:nvSpPr>
        <xdr:cNvPr id="194" name="テキスト ボックス 193"/>
        <xdr:cNvSpPr txBox="1"/>
      </xdr:nvSpPr>
      <xdr:spPr>
        <a:xfrm>
          <a:off x="1752111" y="129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24892</xdr:rowOff>
    </xdr:from>
    <xdr:to>
      <xdr:col>6</xdr:col>
      <xdr:colOff>38100</xdr:colOff>
      <xdr:row>77</xdr:row>
      <xdr:rowOff>126492</xdr:rowOff>
    </xdr:to>
    <xdr:sp macro="" textlink="">
      <xdr:nvSpPr>
        <xdr:cNvPr id="195" name="楕円 194"/>
        <xdr:cNvSpPr/>
      </xdr:nvSpPr>
      <xdr:spPr>
        <a:xfrm>
          <a:off x="10795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143019</xdr:rowOff>
    </xdr:from>
    <xdr:ext cx="534377" cy="259045"/>
    <xdr:sp macro="" textlink="">
      <xdr:nvSpPr>
        <xdr:cNvPr id="196" name="テキスト ボックス 195"/>
        <xdr:cNvSpPr txBox="1"/>
      </xdr:nvSpPr>
      <xdr:spPr>
        <a:xfrm>
          <a:off x="863111" y="13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7" name="テキスト ボックス 20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1" name="直線コネクタ 220"/>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2"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3" name="直線コネクタ 222"/>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4"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25" name="直線コネクタ 224"/>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104938</xdr:rowOff>
    </xdr:from>
    <xdr:to>
      <xdr:col>24</xdr:col>
      <xdr:colOff>63500</xdr:colOff>
      <xdr:row>98</xdr:row>
      <xdr:rowOff>107193</xdr:rowOff>
    </xdr:to>
    <xdr:cxnSp macro="">
      <xdr:nvCxnSpPr>
        <xdr:cNvPr id="226" name="直線コネクタ 225"/>
        <xdr:cNvCxnSpPr/>
      </xdr:nvCxnSpPr>
      <xdr:spPr>
        <a:xfrm>
          <a:off x="3797300" y="16907038"/>
          <a:ext cx="8382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27"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28" name="フローチャート: 判断 227"/>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104938</xdr:rowOff>
    </xdr:from>
    <xdr:to>
      <xdr:col>19</xdr:col>
      <xdr:colOff>177800</xdr:colOff>
      <xdr:row>98</xdr:row>
      <xdr:rowOff>112633</xdr:rowOff>
    </xdr:to>
    <xdr:cxnSp macro="">
      <xdr:nvCxnSpPr>
        <xdr:cNvPr id="229" name="直線コネクタ 228"/>
        <xdr:cNvCxnSpPr/>
      </xdr:nvCxnSpPr>
      <xdr:spPr>
        <a:xfrm flipV="1">
          <a:off x="2908300" y="16907038"/>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0" name="フローチャート: 判断 229"/>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1" name="テキスト ボックス 230"/>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112633</xdr:rowOff>
    </xdr:from>
    <xdr:to>
      <xdr:col>15</xdr:col>
      <xdr:colOff>50800</xdr:colOff>
      <xdr:row>98</xdr:row>
      <xdr:rowOff>117244</xdr:rowOff>
    </xdr:to>
    <xdr:cxnSp macro="">
      <xdr:nvCxnSpPr>
        <xdr:cNvPr id="232" name="直線コネクタ 231"/>
        <xdr:cNvCxnSpPr/>
      </xdr:nvCxnSpPr>
      <xdr:spPr>
        <a:xfrm flipV="1">
          <a:off x="2019300" y="1691473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3" name="フローチャート: 判断 232"/>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4" name="テキスト ボックス 233"/>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117244</xdr:rowOff>
    </xdr:from>
    <xdr:to>
      <xdr:col>10</xdr:col>
      <xdr:colOff>114300</xdr:colOff>
      <xdr:row>98</xdr:row>
      <xdr:rowOff>159169</xdr:rowOff>
    </xdr:to>
    <xdr:cxnSp macro="">
      <xdr:nvCxnSpPr>
        <xdr:cNvPr id="235" name="直線コネクタ 234"/>
        <xdr:cNvCxnSpPr/>
      </xdr:nvCxnSpPr>
      <xdr:spPr>
        <a:xfrm flipV="1">
          <a:off x="1130300" y="1691934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36" name="フローチャート: 判断 235"/>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37" name="テキスト ボックス 236"/>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38" name="フローチャート: 判断 237"/>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39" name="テキスト ボックス 238"/>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56393</xdr:rowOff>
    </xdr:from>
    <xdr:to>
      <xdr:col>24</xdr:col>
      <xdr:colOff>114300</xdr:colOff>
      <xdr:row>98</xdr:row>
      <xdr:rowOff>157993</xdr:rowOff>
    </xdr:to>
    <xdr:sp macro="" textlink="">
      <xdr:nvSpPr>
        <xdr:cNvPr id="245" name="楕円 244"/>
        <xdr:cNvSpPr/>
      </xdr:nvSpPr>
      <xdr:spPr>
        <a:xfrm>
          <a:off x="4584700" y="168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142770</xdr:rowOff>
    </xdr:from>
    <xdr:ext cx="534377" cy="259045"/>
    <xdr:sp macro="" textlink="">
      <xdr:nvSpPr>
        <xdr:cNvPr id="246" name="扶助費該当値テキスト"/>
        <xdr:cNvSpPr txBox="1"/>
      </xdr:nvSpPr>
      <xdr:spPr>
        <a:xfrm>
          <a:off x="4686300" y="1677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54138</xdr:rowOff>
    </xdr:from>
    <xdr:to>
      <xdr:col>20</xdr:col>
      <xdr:colOff>38100</xdr:colOff>
      <xdr:row>98</xdr:row>
      <xdr:rowOff>155738</xdr:rowOff>
    </xdr:to>
    <xdr:sp macro="" textlink="">
      <xdr:nvSpPr>
        <xdr:cNvPr id="247" name="楕円 246"/>
        <xdr:cNvSpPr/>
      </xdr:nvSpPr>
      <xdr:spPr>
        <a:xfrm>
          <a:off x="3746500" y="168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146865</xdr:rowOff>
    </xdr:from>
    <xdr:ext cx="534377" cy="259045"/>
    <xdr:sp macro="" textlink="">
      <xdr:nvSpPr>
        <xdr:cNvPr id="248" name="テキスト ボックス 247"/>
        <xdr:cNvSpPr txBox="1"/>
      </xdr:nvSpPr>
      <xdr:spPr>
        <a:xfrm>
          <a:off x="3530111" y="169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61833</xdr:rowOff>
    </xdr:from>
    <xdr:to>
      <xdr:col>15</xdr:col>
      <xdr:colOff>101600</xdr:colOff>
      <xdr:row>98</xdr:row>
      <xdr:rowOff>163433</xdr:rowOff>
    </xdr:to>
    <xdr:sp macro="" textlink="">
      <xdr:nvSpPr>
        <xdr:cNvPr id="249" name="楕円 248"/>
        <xdr:cNvSpPr/>
      </xdr:nvSpPr>
      <xdr:spPr>
        <a:xfrm>
          <a:off x="2857500" y="168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154560</xdr:rowOff>
    </xdr:from>
    <xdr:ext cx="534377" cy="259045"/>
    <xdr:sp macro="" textlink="">
      <xdr:nvSpPr>
        <xdr:cNvPr id="250" name="テキスト ボックス 249"/>
        <xdr:cNvSpPr txBox="1"/>
      </xdr:nvSpPr>
      <xdr:spPr>
        <a:xfrm>
          <a:off x="2641111" y="16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66444</xdr:rowOff>
    </xdr:from>
    <xdr:to>
      <xdr:col>10</xdr:col>
      <xdr:colOff>165100</xdr:colOff>
      <xdr:row>98</xdr:row>
      <xdr:rowOff>168044</xdr:rowOff>
    </xdr:to>
    <xdr:sp macro="" textlink="">
      <xdr:nvSpPr>
        <xdr:cNvPr id="251" name="楕円 250"/>
        <xdr:cNvSpPr/>
      </xdr:nvSpPr>
      <xdr:spPr>
        <a:xfrm>
          <a:off x="1968500" y="168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159171</xdr:rowOff>
    </xdr:from>
    <xdr:ext cx="534377" cy="259045"/>
    <xdr:sp macro="" textlink="">
      <xdr:nvSpPr>
        <xdr:cNvPr id="252" name="テキスト ボックス 251"/>
        <xdr:cNvSpPr txBox="1"/>
      </xdr:nvSpPr>
      <xdr:spPr>
        <a:xfrm>
          <a:off x="1752111" y="1696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108369</xdr:rowOff>
    </xdr:from>
    <xdr:to>
      <xdr:col>6</xdr:col>
      <xdr:colOff>38100</xdr:colOff>
      <xdr:row>99</xdr:row>
      <xdr:rowOff>38519</xdr:rowOff>
    </xdr:to>
    <xdr:sp macro="" textlink="">
      <xdr:nvSpPr>
        <xdr:cNvPr id="253" name="楕円 252"/>
        <xdr:cNvSpPr/>
      </xdr:nvSpPr>
      <xdr:spPr>
        <a:xfrm>
          <a:off x="1079500" y="169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29646</xdr:rowOff>
    </xdr:from>
    <xdr:ext cx="534377" cy="259045"/>
    <xdr:sp macro="" textlink="">
      <xdr:nvSpPr>
        <xdr:cNvPr id="254" name="テキスト ボックス 253"/>
        <xdr:cNvSpPr txBox="1"/>
      </xdr:nvSpPr>
      <xdr:spPr>
        <a:xfrm>
          <a:off x="863111" y="1700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43724</xdr:rowOff>
    </xdr:from>
    <xdr:to>
      <xdr:col>54</xdr:col>
      <xdr:colOff>189865</xdr:colOff>
      <xdr:row>37</xdr:row>
      <xdr:rowOff>161673</xdr:rowOff>
    </xdr:to>
    <xdr:cxnSp macro="">
      <xdr:nvCxnSpPr>
        <xdr:cNvPr id="276" name="直線コネクタ 275"/>
        <xdr:cNvCxnSpPr/>
      </xdr:nvCxnSpPr>
      <xdr:spPr>
        <a:xfrm flipV="1">
          <a:off x="10475595" y="5873024"/>
          <a:ext cx="1270" cy="632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165500</xdr:rowOff>
    </xdr:from>
    <xdr:ext cx="534377" cy="259045"/>
    <xdr:sp macro="" textlink="">
      <xdr:nvSpPr>
        <xdr:cNvPr id="277" name="補助費等最小値テキスト"/>
        <xdr:cNvSpPr txBox="1"/>
      </xdr:nvSpPr>
      <xdr:spPr>
        <a:xfrm>
          <a:off x="10528300" y="650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161673</xdr:rowOff>
    </xdr:from>
    <xdr:to>
      <xdr:col>55</xdr:col>
      <xdr:colOff>88900</xdr:colOff>
      <xdr:row>37</xdr:row>
      <xdr:rowOff>161673</xdr:rowOff>
    </xdr:to>
    <xdr:cxnSp macro="">
      <xdr:nvCxnSpPr>
        <xdr:cNvPr id="278" name="直線コネクタ 277"/>
        <xdr:cNvCxnSpPr/>
      </xdr:nvCxnSpPr>
      <xdr:spPr>
        <a:xfrm>
          <a:off x="10388600" y="650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161851</xdr:rowOff>
    </xdr:from>
    <xdr:ext cx="599010" cy="259045"/>
    <xdr:sp macro="" textlink="">
      <xdr:nvSpPr>
        <xdr:cNvPr id="279" name="補助費等最大値テキスト"/>
        <xdr:cNvSpPr txBox="1"/>
      </xdr:nvSpPr>
      <xdr:spPr>
        <a:xfrm>
          <a:off x="10528300" y="564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43724</xdr:rowOff>
    </xdr:from>
    <xdr:to>
      <xdr:col>55</xdr:col>
      <xdr:colOff>88900</xdr:colOff>
      <xdr:row>34</xdr:row>
      <xdr:rowOff>43724</xdr:rowOff>
    </xdr:to>
    <xdr:cxnSp macro="">
      <xdr:nvCxnSpPr>
        <xdr:cNvPr id="280" name="直線コネクタ 279"/>
        <xdr:cNvCxnSpPr/>
      </xdr:nvCxnSpPr>
      <xdr:spPr>
        <a:xfrm>
          <a:off x="10388600" y="58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130186</xdr:rowOff>
    </xdr:from>
    <xdr:to>
      <xdr:col>55</xdr:col>
      <xdr:colOff>0</xdr:colOff>
      <xdr:row>35</xdr:row>
      <xdr:rowOff>130702</xdr:rowOff>
    </xdr:to>
    <xdr:cxnSp macro="">
      <xdr:nvCxnSpPr>
        <xdr:cNvPr id="281" name="直線コネクタ 280"/>
        <xdr:cNvCxnSpPr/>
      </xdr:nvCxnSpPr>
      <xdr:spPr>
        <a:xfrm>
          <a:off x="9639300" y="6130936"/>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150652</xdr:rowOff>
    </xdr:from>
    <xdr:ext cx="534377" cy="259045"/>
    <xdr:sp macro="" textlink="">
      <xdr:nvSpPr>
        <xdr:cNvPr id="282" name="補助費等平均値テキスト"/>
        <xdr:cNvSpPr txBox="1"/>
      </xdr:nvSpPr>
      <xdr:spPr>
        <a:xfrm>
          <a:off x="10528300" y="6322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775</xdr:rowOff>
    </xdr:from>
    <xdr:to>
      <xdr:col>55</xdr:col>
      <xdr:colOff>50800</xdr:colOff>
      <xdr:row>37</xdr:row>
      <xdr:rowOff>102375</xdr:rowOff>
    </xdr:to>
    <xdr:sp macro="" textlink="">
      <xdr:nvSpPr>
        <xdr:cNvPr id="283" name="フローチャート: 判断 282"/>
        <xdr:cNvSpPr/>
      </xdr:nvSpPr>
      <xdr:spPr>
        <a:xfrm>
          <a:off x="10426700" y="634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9773</xdr:rowOff>
    </xdr:from>
    <xdr:to>
      <xdr:col>50</xdr:col>
      <xdr:colOff>114300</xdr:colOff>
      <xdr:row>35</xdr:row>
      <xdr:rowOff>130186</xdr:rowOff>
    </xdr:to>
    <xdr:cxnSp macro="">
      <xdr:nvCxnSpPr>
        <xdr:cNvPr id="284" name="直線コネクタ 283"/>
        <xdr:cNvCxnSpPr/>
      </xdr:nvCxnSpPr>
      <xdr:spPr>
        <a:xfrm>
          <a:off x="8750300" y="5839073"/>
          <a:ext cx="889000" cy="29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6960</xdr:rowOff>
    </xdr:from>
    <xdr:to>
      <xdr:col>50</xdr:col>
      <xdr:colOff>165100</xdr:colOff>
      <xdr:row>37</xdr:row>
      <xdr:rowOff>108560</xdr:rowOff>
    </xdr:to>
    <xdr:sp macro="" textlink="">
      <xdr:nvSpPr>
        <xdr:cNvPr id="285" name="フローチャート: 判断 284"/>
        <xdr:cNvSpPr/>
      </xdr:nvSpPr>
      <xdr:spPr>
        <a:xfrm>
          <a:off x="9588500" y="6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99687</xdr:rowOff>
    </xdr:from>
    <xdr:ext cx="534377" cy="259045"/>
    <xdr:sp macro="" textlink="">
      <xdr:nvSpPr>
        <xdr:cNvPr id="286" name="テキスト ボックス 285"/>
        <xdr:cNvSpPr txBox="1"/>
      </xdr:nvSpPr>
      <xdr:spPr>
        <a:xfrm>
          <a:off x="9372111" y="6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9773</xdr:rowOff>
    </xdr:from>
    <xdr:to>
      <xdr:col>45</xdr:col>
      <xdr:colOff>177800</xdr:colOff>
      <xdr:row>35</xdr:row>
      <xdr:rowOff>144985</xdr:rowOff>
    </xdr:to>
    <xdr:cxnSp macro="">
      <xdr:nvCxnSpPr>
        <xdr:cNvPr id="287" name="直線コネクタ 286"/>
        <xdr:cNvCxnSpPr/>
      </xdr:nvCxnSpPr>
      <xdr:spPr>
        <a:xfrm flipV="1">
          <a:off x="7861300" y="5839073"/>
          <a:ext cx="889000" cy="3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164873</xdr:rowOff>
    </xdr:from>
    <xdr:to>
      <xdr:col>46</xdr:col>
      <xdr:colOff>38100</xdr:colOff>
      <xdr:row>37</xdr:row>
      <xdr:rowOff>95023</xdr:rowOff>
    </xdr:to>
    <xdr:sp macro="" textlink="">
      <xdr:nvSpPr>
        <xdr:cNvPr id="288" name="フローチャート: 判断 287"/>
        <xdr:cNvSpPr/>
      </xdr:nvSpPr>
      <xdr:spPr>
        <a:xfrm>
          <a:off x="86995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86150</xdr:rowOff>
    </xdr:from>
    <xdr:ext cx="534377" cy="259045"/>
    <xdr:sp macro="" textlink="">
      <xdr:nvSpPr>
        <xdr:cNvPr id="289" name="テキスト ボックス 288"/>
        <xdr:cNvSpPr txBox="1"/>
      </xdr:nvSpPr>
      <xdr:spPr>
        <a:xfrm>
          <a:off x="8483111" y="64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16247</xdr:rowOff>
    </xdr:from>
    <xdr:to>
      <xdr:col>41</xdr:col>
      <xdr:colOff>50800</xdr:colOff>
      <xdr:row>35</xdr:row>
      <xdr:rowOff>144985</xdr:rowOff>
    </xdr:to>
    <xdr:cxnSp macro="">
      <xdr:nvCxnSpPr>
        <xdr:cNvPr id="290" name="直線コネクタ 289"/>
        <xdr:cNvCxnSpPr/>
      </xdr:nvCxnSpPr>
      <xdr:spPr>
        <a:xfrm>
          <a:off x="6972300" y="5331197"/>
          <a:ext cx="889000" cy="8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158463</xdr:rowOff>
    </xdr:from>
    <xdr:to>
      <xdr:col>41</xdr:col>
      <xdr:colOff>101600</xdr:colOff>
      <xdr:row>37</xdr:row>
      <xdr:rowOff>88613</xdr:rowOff>
    </xdr:to>
    <xdr:sp macro="" textlink="">
      <xdr:nvSpPr>
        <xdr:cNvPr id="291" name="フローチャート: 判断 290"/>
        <xdr:cNvSpPr/>
      </xdr:nvSpPr>
      <xdr:spPr>
        <a:xfrm>
          <a:off x="7810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79740</xdr:rowOff>
    </xdr:from>
    <xdr:ext cx="534377" cy="259045"/>
    <xdr:sp macro="" textlink="">
      <xdr:nvSpPr>
        <xdr:cNvPr id="292" name="テキスト ボックス 291"/>
        <xdr:cNvSpPr txBox="1"/>
      </xdr:nvSpPr>
      <xdr:spPr>
        <a:xfrm>
          <a:off x="7594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169902</xdr:rowOff>
    </xdr:from>
    <xdr:to>
      <xdr:col>36</xdr:col>
      <xdr:colOff>165100</xdr:colOff>
      <xdr:row>37</xdr:row>
      <xdr:rowOff>100052</xdr:rowOff>
    </xdr:to>
    <xdr:sp macro="" textlink="">
      <xdr:nvSpPr>
        <xdr:cNvPr id="293" name="フローチャート: 判断 292"/>
        <xdr:cNvSpPr/>
      </xdr:nvSpPr>
      <xdr:spPr>
        <a:xfrm>
          <a:off x="6921500" y="63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91179</xdr:rowOff>
    </xdr:from>
    <xdr:ext cx="534377" cy="259045"/>
    <xdr:sp macro="" textlink="">
      <xdr:nvSpPr>
        <xdr:cNvPr id="294" name="テキスト ボックス 293"/>
        <xdr:cNvSpPr txBox="1"/>
      </xdr:nvSpPr>
      <xdr:spPr>
        <a:xfrm>
          <a:off x="6705111" y="64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79902</xdr:rowOff>
    </xdr:from>
    <xdr:to>
      <xdr:col>55</xdr:col>
      <xdr:colOff>50800</xdr:colOff>
      <xdr:row>36</xdr:row>
      <xdr:rowOff>10052</xdr:rowOff>
    </xdr:to>
    <xdr:sp macro="" textlink="">
      <xdr:nvSpPr>
        <xdr:cNvPr id="300" name="楕円 299"/>
        <xdr:cNvSpPr/>
      </xdr:nvSpPr>
      <xdr:spPr>
        <a:xfrm>
          <a:off x="10426700" y="60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102779</xdr:rowOff>
    </xdr:from>
    <xdr:ext cx="599010" cy="259045"/>
    <xdr:sp macro="" textlink="">
      <xdr:nvSpPr>
        <xdr:cNvPr id="301" name="補助費等該当値テキスト"/>
        <xdr:cNvSpPr txBox="1"/>
      </xdr:nvSpPr>
      <xdr:spPr>
        <a:xfrm>
          <a:off x="10528300" y="593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79386</xdr:rowOff>
    </xdr:from>
    <xdr:to>
      <xdr:col>50</xdr:col>
      <xdr:colOff>165100</xdr:colOff>
      <xdr:row>36</xdr:row>
      <xdr:rowOff>9536</xdr:rowOff>
    </xdr:to>
    <xdr:sp macro="" textlink="">
      <xdr:nvSpPr>
        <xdr:cNvPr id="302" name="楕円 301"/>
        <xdr:cNvSpPr/>
      </xdr:nvSpPr>
      <xdr:spPr>
        <a:xfrm>
          <a:off x="9588500" y="60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26063</xdr:rowOff>
    </xdr:from>
    <xdr:ext cx="599010" cy="259045"/>
    <xdr:sp macro="" textlink="">
      <xdr:nvSpPr>
        <xdr:cNvPr id="303" name="テキスト ボックス 302"/>
        <xdr:cNvSpPr txBox="1"/>
      </xdr:nvSpPr>
      <xdr:spPr>
        <a:xfrm>
          <a:off x="9339795" y="585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130423</xdr:rowOff>
    </xdr:from>
    <xdr:to>
      <xdr:col>46</xdr:col>
      <xdr:colOff>38100</xdr:colOff>
      <xdr:row>34</xdr:row>
      <xdr:rowOff>60573</xdr:rowOff>
    </xdr:to>
    <xdr:sp macro="" textlink="">
      <xdr:nvSpPr>
        <xdr:cNvPr id="304" name="楕円 303"/>
        <xdr:cNvSpPr/>
      </xdr:nvSpPr>
      <xdr:spPr>
        <a:xfrm>
          <a:off x="8699500" y="57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77100</xdr:rowOff>
    </xdr:from>
    <xdr:ext cx="599010" cy="259045"/>
    <xdr:sp macro="" textlink="">
      <xdr:nvSpPr>
        <xdr:cNvPr id="305" name="テキスト ボックス 304"/>
        <xdr:cNvSpPr txBox="1"/>
      </xdr:nvSpPr>
      <xdr:spPr>
        <a:xfrm>
          <a:off x="8450795" y="556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94185</xdr:rowOff>
    </xdr:from>
    <xdr:to>
      <xdr:col>41</xdr:col>
      <xdr:colOff>101600</xdr:colOff>
      <xdr:row>36</xdr:row>
      <xdr:rowOff>24335</xdr:rowOff>
    </xdr:to>
    <xdr:sp macro="" textlink="">
      <xdr:nvSpPr>
        <xdr:cNvPr id="306" name="楕円 305"/>
        <xdr:cNvSpPr/>
      </xdr:nvSpPr>
      <xdr:spPr>
        <a:xfrm>
          <a:off x="7810500" y="60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40862</xdr:rowOff>
    </xdr:from>
    <xdr:ext cx="599010" cy="259045"/>
    <xdr:sp macro="" textlink="">
      <xdr:nvSpPr>
        <xdr:cNvPr id="307" name="テキスト ボックス 306"/>
        <xdr:cNvSpPr txBox="1"/>
      </xdr:nvSpPr>
      <xdr:spPr>
        <a:xfrm>
          <a:off x="7561795" y="58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136897</xdr:rowOff>
    </xdr:from>
    <xdr:to>
      <xdr:col>36</xdr:col>
      <xdr:colOff>165100</xdr:colOff>
      <xdr:row>31</xdr:row>
      <xdr:rowOff>67047</xdr:rowOff>
    </xdr:to>
    <xdr:sp macro="" textlink="">
      <xdr:nvSpPr>
        <xdr:cNvPr id="308" name="楕円 307"/>
        <xdr:cNvSpPr/>
      </xdr:nvSpPr>
      <xdr:spPr>
        <a:xfrm>
          <a:off x="6921500" y="52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83574</xdr:rowOff>
    </xdr:from>
    <xdr:ext cx="599010" cy="259045"/>
    <xdr:sp macro="" textlink="">
      <xdr:nvSpPr>
        <xdr:cNvPr id="309" name="テキスト ボックス 308"/>
        <xdr:cNvSpPr txBox="1"/>
      </xdr:nvSpPr>
      <xdr:spPr>
        <a:xfrm>
          <a:off x="6672795" y="5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1" name="正方形/長方形 31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2" name="正方形/長方形 31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3" name="正方形/長方形 31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4" name="正方形/長方形 31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5" name="正方形/長方形 31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6" name="正方形/長方形 31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0" name="直線コネクタ 31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1" name="テキスト ボックス 32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2" name="直線コネクタ 32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3" name="テキスト ボックス 32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6" name="直線コネクタ 32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7" name="テキスト ボックス 32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8" name="直線コネクタ 32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9" name="テキスト ボックス 32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1" name="テキスト ボックス 33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70179</xdr:rowOff>
    </xdr:from>
    <xdr:to>
      <xdr:col>54</xdr:col>
      <xdr:colOff>189865</xdr:colOff>
      <xdr:row>59</xdr:row>
      <xdr:rowOff>5519</xdr:rowOff>
    </xdr:to>
    <xdr:cxnSp macro="">
      <xdr:nvCxnSpPr>
        <xdr:cNvPr id="333" name="直線コネクタ 332"/>
        <xdr:cNvCxnSpPr/>
      </xdr:nvCxnSpPr>
      <xdr:spPr>
        <a:xfrm flipV="1">
          <a:off x="10475595" y="9499929"/>
          <a:ext cx="1270" cy="62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9346</xdr:rowOff>
    </xdr:from>
    <xdr:ext cx="534377" cy="259045"/>
    <xdr:sp macro="" textlink="">
      <xdr:nvSpPr>
        <xdr:cNvPr id="334" name="普通建設事業費最小値テキスト"/>
        <xdr:cNvSpPr txBox="1"/>
      </xdr:nvSpPr>
      <xdr:spPr>
        <a:xfrm>
          <a:off x="10528300" y="101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5519</xdr:rowOff>
    </xdr:from>
    <xdr:to>
      <xdr:col>55</xdr:col>
      <xdr:colOff>88900</xdr:colOff>
      <xdr:row>59</xdr:row>
      <xdr:rowOff>5519</xdr:rowOff>
    </xdr:to>
    <xdr:cxnSp macro="">
      <xdr:nvCxnSpPr>
        <xdr:cNvPr id="335" name="直線コネクタ 334"/>
        <xdr:cNvCxnSpPr/>
      </xdr:nvCxnSpPr>
      <xdr:spPr>
        <a:xfrm>
          <a:off x="10388600" y="101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16856</xdr:rowOff>
    </xdr:from>
    <xdr:ext cx="599010" cy="259045"/>
    <xdr:sp macro="" textlink="">
      <xdr:nvSpPr>
        <xdr:cNvPr id="336" name="普通建設事業費最大値テキスト"/>
        <xdr:cNvSpPr txBox="1"/>
      </xdr:nvSpPr>
      <xdr:spPr>
        <a:xfrm>
          <a:off x="10528300" y="927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70179</xdr:rowOff>
    </xdr:from>
    <xdr:to>
      <xdr:col>55</xdr:col>
      <xdr:colOff>88900</xdr:colOff>
      <xdr:row>55</xdr:row>
      <xdr:rowOff>70179</xdr:rowOff>
    </xdr:to>
    <xdr:cxnSp macro="">
      <xdr:nvCxnSpPr>
        <xdr:cNvPr id="337" name="直線コネクタ 336"/>
        <xdr:cNvCxnSpPr/>
      </xdr:nvCxnSpPr>
      <xdr:spPr>
        <a:xfrm>
          <a:off x="10388600" y="949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26766</xdr:rowOff>
    </xdr:from>
    <xdr:to>
      <xdr:col>55</xdr:col>
      <xdr:colOff>0</xdr:colOff>
      <xdr:row>55</xdr:row>
      <xdr:rowOff>70179</xdr:rowOff>
    </xdr:to>
    <xdr:cxnSp macro="">
      <xdr:nvCxnSpPr>
        <xdr:cNvPr id="338" name="直線コネクタ 337"/>
        <xdr:cNvCxnSpPr/>
      </xdr:nvCxnSpPr>
      <xdr:spPr>
        <a:xfrm>
          <a:off x="9639300" y="9285066"/>
          <a:ext cx="838200" cy="2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5118</xdr:rowOff>
    </xdr:from>
    <xdr:ext cx="534377" cy="259045"/>
    <xdr:sp macro="" textlink="">
      <xdr:nvSpPr>
        <xdr:cNvPr id="339" name="普通建設事業費平均値テキスト"/>
        <xdr:cNvSpPr txBox="1"/>
      </xdr:nvSpPr>
      <xdr:spPr>
        <a:xfrm>
          <a:off x="10528300" y="994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26691</xdr:rowOff>
    </xdr:from>
    <xdr:to>
      <xdr:col>55</xdr:col>
      <xdr:colOff>50800</xdr:colOff>
      <xdr:row>58</xdr:row>
      <xdr:rowOff>128291</xdr:rowOff>
    </xdr:to>
    <xdr:sp macro="" textlink="">
      <xdr:nvSpPr>
        <xdr:cNvPr id="340" name="フローチャート: 判断 339"/>
        <xdr:cNvSpPr/>
      </xdr:nvSpPr>
      <xdr:spPr>
        <a:xfrm>
          <a:off x="10426700" y="99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119117</xdr:rowOff>
    </xdr:from>
    <xdr:to>
      <xdr:col>50</xdr:col>
      <xdr:colOff>114300</xdr:colOff>
      <xdr:row>54</xdr:row>
      <xdr:rowOff>26766</xdr:rowOff>
    </xdr:to>
    <xdr:cxnSp macro="">
      <xdr:nvCxnSpPr>
        <xdr:cNvPr id="341" name="直線コネクタ 340"/>
        <xdr:cNvCxnSpPr/>
      </xdr:nvCxnSpPr>
      <xdr:spPr>
        <a:xfrm>
          <a:off x="8750300" y="8863067"/>
          <a:ext cx="889000" cy="4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37553</xdr:rowOff>
    </xdr:from>
    <xdr:to>
      <xdr:col>50</xdr:col>
      <xdr:colOff>165100</xdr:colOff>
      <xdr:row>58</xdr:row>
      <xdr:rowOff>139153</xdr:rowOff>
    </xdr:to>
    <xdr:sp macro="" textlink="">
      <xdr:nvSpPr>
        <xdr:cNvPr id="342" name="フローチャート: 判断 341"/>
        <xdr:cNvSpPr/>
      </xdr:nvSpPr>
      <xdr:spPr>
        <a:xfrm>
          <a:off x="9588500" y="998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130280</xdr:rowOff>
    </xdr:from>
    <xdr:ext cx="534377" cy="259045"/>
    <xdr:sp macro="" textlink="">
      <xdr:nvSpPr>
        <xdr:cNvPr id="343" name="テキスト ボックス 342"/>
        <xdr:cNvSpPr txBox="1"/>
      </xdr:nvSpPr>
      <xdr:spPr>
        <a:xfrm>
          <a:off x="9372111" y="100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119117</xdr:rowOff>
    </xdr:from>
    <xdr:to>
      <xdr:col>45</xdr:col>
      <xdr:colOff>177800</xdr:colOff>
      <xdr:row>52</xdr:row>
      <xdr:rowOff>143266</xdr:rowOff>
    </xdr:to>
    <xdr:cxnSp macro="">
      <xdr:nvCxnSpPr>
        <xdr:cNvPr id="344" name="直線コネクタ 343"/>
        <xdr:cNvCxnSpPr/>
      </xdr:nvCxnSpPr>
      <xdr:spPr>
        <a:xfrm flipV="1">
          <a:off x="7861300" y="8863067"/>
          <a:ext cx="889000" cy="19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43700</xdr:rowOff>
    </xdr:from>
    <xdr:to>
      <xdr:col>46</xdr:col>
      <xdr:colOff>38100</xdr:colOff>
      <xdr:row>58</xdr:row>
      <xdr:rowOff>145300</xdr:rowOff>
    </xdr:to>
    <xdr:sp macro="" textlink="">
      <xdr:nvSpPr>
        <xdr:cNvPr id="345" name="フローチャート: 判断 344"/>
        <xdr:cNvSpPr/>
      </xdr:nvSpPr>
      <xdr:spPr>
        <a:xfrm>
          <a:off x="86995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136427</xdr:rowOff>
    </xdr:from>
    <xdr:ext cx="534377" cy="259045"/>
    <xdr:sp macro="" textlink="">
      <xdr:nvSpPr>
        <xdr:cNvPr id="346" name="テキスト ボックス 345"/>
        <xdr:cNvSpPr txBox="1"/>
      </xdr:nvSpPr>
      <xdr:spPr>
        <a:xfrm>
          <a:off x="8483111" y="100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15473</xdr:rowOff>
    </xdr:from>
    <xdr:to>
      <xdr:col>41</xdr:col>
      <xdr:colOff>50800</xdr:colOff>
      <xdr:row>52</xdr:row>
      <xdr:rowOff>143266</xdr:rowOff>
    </xdr:to>
    <xdr:cxnSp macro="">
      <xdr:nvCxnSpPr>
        <xdr:cNvPr id="347" name="直線コネクタ 346"/>
        <xdr:cNvCxnSpPr/>
      </xdr:nvCxnSpPr>
      <xdr:spPr>
        <a:xfrm>
          <a:off x="6972300" y="8587973"/>
          <a:ext cx="889000" cy="4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133450</xdr:rowOff>
    </xdr:from>
    <xdr:to>
      <xdr:col>41</xdr:col>
      <xdr:colOff>101600</xdr:colOff>
      <xdr:row>58</xdr:row>
      <xdr:rowOff>63600</xdr:rowOff>
    </xdr:to>
    <xdr:sp macro="" textlink="">
      <xdr:nvSpPr>
        <xdr:cNvPr id="348" name="フローチャート: 判断 347"/>
        <xdr:cNvSpPr/>
      </xdr:nvSpPr>
      <xdr:spPr>
        <a:xfrm>
          <a:off x="7810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54727</xdr:rowOff>
    </xdr:from>
    <xdr:ext cx="599010" cy="259045"/>
    <xdr:sp macro="" textlink="">
      <xdr:nvSpPr>
        <xdr:cNvPr id="349" name="テキスト ボックス 348"/>
        <xdr:cNvSpPr txBox="1"/>
      </xdr:nvSpPr>
      <xdr:spPr>
        <a:xfrm>
          <a:off x="7561795"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163269</xdr:rowOff>
    </xdr:from>
    <xdr:to>
      <xdr:col>36</xdr:col>
      <xdr:colOff>165100</xdr:colOff>
      <xdr:row>58</xdr:row>
      <xdr:rowOff>93419</xdr:rowOff>
    </xdr:to>
    <xdr:sp macro="" textlink="">
      <xdr:nvSpPr>
        <xdr:cNvPr id="350" name="フローチャート: 判断 349"/>
        <xdr:cNvSpPr/>
      </xdr:nvSpPr>
      <xdr:spPr>
        <a:xfrm>
          <a:off x="6921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84546</xdr:rowOff>
    </xdr:from>
    <xdr:ext cx="534377" cy="259045"/>
    <xdr:sp macro="" textlink="">
      <xdr:nvSpPr>
        <xdr:cNvPr id="351" name="テキスト ボックス 350"/>
        <xdr:cNvSpPr txBox="1"/>
      </xdr:nvSpPr>
      <xdr:spPr>
        <a:xfrm>
          <a:off x="6705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19379</xdr:rowOff>
    </xdr:from>
    <xdr:to>
      <xdr:col>55</xdr:col>
      <xdr:colOff>50800</xdr:colOff>
      <xdr:row>55</xdr:row>
      <xdr:rowOff>120979</xdr:rowOff>
    </xdr:to>
    <xdr:sp macro="" textlink="">
      <xdr:nvSpPr>
        <xdr:cNvPr id="357" name="楕円 356"/>
        <xdr:cNvSpPr/>
      </xdr:nvSpPr>
      <xdr:spPr>
        <a:xfrm>
          <a:off x="10426700" y="9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143856</xdr:rowOff>
    </xdr:from>
    <xdr:ext cx="599010" cy="259045"/>
    <xdr:sp macro="" textlink="">
      <xdr:nvSpPr>
        <xdr:cNvPr id="358" name="普通建設事業費該当値テキスト"/>
        <xdr:cNvSpPr txBox="1"/>
      </xdr:nvSpPr>
      <xdr:spPr>
        <a:xfrm>
          <a:off x="10528300" y="940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147416</xdr:rowOff>
    </xdr:from>
    <xdr:to>
      <xdr:col>50</xdr:col>
      <xdr:colOff>165100</xdr:colOff>
      <xdr:row>54</xdr:row>
      <xdr:rowOff>77566</xdr:rowOff>
    </xdr:to>
    <xdr:sp macro="" textlink="">
      <xdr:nvSpPr>
        <xdr:cNvPr id="359" name="楕円 358"/>
        <xdr:cNvSpPr/>
      </xdr:nvSpPr>
      <xdr:spPr>
        <a:xfrm>
          <a:off x="9588500" y="92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94093</xdr:rowOff>
    </xdr:from>
    <xdr:ext cx="599010" cy="259045"/>
    <xdr:sp macro="" textlink="">
      <xdr:nvSpPr>
        <xdr:cNvPr id="360" name="テキスト ボックス 359"/>
        <xdr:cNvSpPr txBox="1"/>
      </xdr:nvSpPr>
      <xdr:spPr>
        <a:xfrm>
          <a:off x="9339795" y="900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68317</xdr:rowOff>
    </xdr:from>
    <xdr:to>
      <xdr:col>46</xdr:col>
      <xdr:colOff>38100</xdr:colOff>
      <xdr:row>51</xdr:row>
      <xdr:rowOff>169917</xdr:rowOff>
    </xdr:to>
    <xdr:sp macro="" textlink="">
      <xdr:nvSpPr>
        <xdr:cNvPr id="361" name="楕円 360"/>
        <xdr:cNvSpPr/>
      </xdr:nvSpPr>
      <xdr:spPr>
        <a:xfrm>
          <a:off x="8699500" y="8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14994</xdr:rowOff>
    </xdr:from>
    <xdr:ext cx="599010" cy="259045"/>
    <xdr:sp macro="" textlink="">
      <xdr:nvSpPr>
        <xdr:cNvPr id="362" name="テキスト ボックス 361"/>
        <xdr:cNvSpPr txBox="1"/>
      </xdr:nvSpPr>
      <xdr:spPr>
        <a:xfrm>
          <a:off x="8450795" y="858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92466</xdr:rowOff>
    </xdr:from>
    <xdr:to>
      <xdr:col>41</xdr:col>
      <xdr:colOff>101600</xdr:colOff>
      <xdr:row>53</xdr:row>
      <xdr:rowOff>22616</xdr:rowOff>
    </xdr:to>
    <xdr:sp macro="" textlink="">
      <xdr:nvSpPr>
        <xdr:cNvPr id="363" name="楕円 362"/>
        <xdr:cNvSpPr/>
      </xdr:nvSpPr>
      <xdr:spPr>
        <a:xfrm>
          <a:off x="7810500" y="90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39143</xdr:rowOff>
    </xdr:from>
    <xdr:ext cx="599010" cy="259045"/>
    <xdr:sp macro="" textlink="">
      <xdr:nvSpPr>
        <xdr:cNvPr id="364" name="テキスト ボックス 363"/>
        <xdr:cNvSpPr txBox="1"/>
      </xdr:nvSpPr>
      <xdr:spPr>
        <a:xfrm>
          <a:off x="7561795" y="878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136123</xdr:rowOff>
    </xdr:from>
    <xdr:to>
      <xdr:col>36</xdr:col>
      <xdr:colOff>165100</xdr:colOff>
      <xdr:row>50</xdr:row>
      <xdr:rowOff>66273</xdr:rowOff>
    </xdr:to>
    <xdr:sp macro="" textlink="">
      <xdr:nvSpPr>
        <xdr:cNvPr id="365" name="楕円 364"/>
        <xdr:cNvSpPr/>
      </xdr:nvSpPr>
      <xdr:spPr>
        <a:xfrm>
          <a:off x="6921500" y="85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82800</xdr:rowOff>
    </xdr:from>
    <xdr:ext cx="599010" cy="259045"/>
    <xdr:sp macro="" textlink="">
      <xdr:nvSpPr>
        <xdr:cNvPr id="366" name="テキスト ボックス 365"/>
        <xdr:cNvSpPr txBox="1"/>
      </xdr:nvSpPr>
      <xdr:spPr>
        <a:xfrm>
          <a:off x="6672795" y="831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0" name="テキスト ボックス 37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2" name="テキスト ボックス 38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4" name="テキスト ボックス 38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6" name="テキスト ボックス 38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150357</xdr:rowOff>
    </xdr:from>
    <xdr:to>
      <xdr:col>54</xdr:col>
      <xdr:colOff>189865</xdr:colOff>
      <xdr:row>79</xdr:row>
      <xdr:rowOff>98879</xdr:rowOff>
    </xdr:to>
    <xdr:cxnSp macro="">
      <xdr:nvCxnSpPr>
        <xdr:cNvPr id="392" name="直線コネクタ 391"/>
        <xdr:cNvCxnSpPr/>
      </xdr:nvCxnSpPr>
      <xdr:spPr>
        <a:xfrm flipV="1">
          <a:off x="10475595" y="13009107"/>
          <a:ext cx="1270" cy="63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4" name="直線コネクタ 39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97033</xdr:rowOff>
    </xdr:from>
    <xdr:ext cx="599010" cy="259045"/>
    <xdr:sp macro="" textlink="">
      <xdr:nvSpPr>
        <xdr:cNvPr id="395" name="普通建設事業費 （ うち新規整備　）最大値テキスト"/>
        <xdr:cNvSpPr txBox="1"/>
      </xdr:nvSpPr>
      <xdr:spPr>
        <a:xfrm>
          <a:off x="10528300" y="1278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150357</xdr:rowOff>
    </xdr:from>
    <xdr:to>
      <xdr:col>55</xdr:col>
      <xdr:colOff>88900</xdr:colOff>
      <xdr:row>75</xdr:row>
      <xdr:rowOff>150357</xdr:rowOff>
    </xdr:to>
    <xdr:cxnSp macro="">
      <xdr:nvCxnSpPr>
        <xdr:cNvPr id="396" name="直線コネクタ 395"/>
        <xdr:cNvCxnSpPr/>
      </xdr:nvCxnSpPr>
      <xdr:spPr>
        <a:xfrm>
          <a:off x="10388600" y="1300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150800</xdr:rowOff>
    </xdr:from>
    <xdr:to>
      <xdr:col>55</xdr:col>
      <xdr:colOff>0</xdr:colOff>
      <xdr:row>75</xdr:row>
      <xdr:rowOff>150357</xdr:rowOff>
    </xdr:to>
    <xdr:cxnSp macro="">
      <xdr:nvCxnSpPr>
        <xdr:cNvPr id="397" name="直線コネクタ 396"/>
        <xdr:cNvCxnSpPr/>
      </xdr:nvCxnSpPr>
      <xdr:spPr>
        <a:xfrm>
          <a:off x="9639300" y="12495200"/>
          <a:ext cx="838200" cy="5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143079</xdr:rowOff>
    </xdr:from>
    <xdr:ext cx="534377" cy="259045"/>
    <xdr:sp macro="" textlink="">
      <xdr:nvSpPr>
        <xdr:cNvPr id="398" name="普通建設事業費 （ うち新規整備　）平均値テキスト"/>
        <xdr:cNvSpPr txBox="1"/>
      </xdr:nvSpPr>
      <xdr:spPr>
        <a:xfrm>
          <a:off x="10528300" y="13516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164652</xdr:rowOff>
    </xdr:from>
    <xdr:to>
      <xdr:col>55</xdr:col>
      <xdr:colOff>50800</xdr:colOff>
      <xdr:row>79</xdr:row>
      <xdr:rowOff>94802</xdr:rowOff>
    </xdr:to>
    <xdr:sp macro="" textlink="">
      <xdr:nvSpPr>
        <xdr:cNvPr id="399" name="フローチャート: 判断 398"/>
        <xdr:cNvSpPr/>
      </xdr:nvSpPr>
      <xdr:spPr>
        <a:xfrm>
          <a:off x="10426700" y="1353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10757</xdr:rowOff>
    </xdr:from>
    <xdr:to>
      <xdr:col>50</xdr:col>
      <xdr:colOff>114300</xdr:colOff>
      <xdr:row>72</xdr:row>
      <xdr:rowOff>150800</xdr:rowOff>
    </xdr:to>
    <xdr:cxnSp macro="">
      <xdr:nvCxnSpPr>
        <xdr:cNvPr id="400" name="直線コネクタ 399"/>
        <xdr:cNvCxnSpPr/>
      </xdr:nvCxnSpPr>
      <xdr:spPr>
        <a:xfrm>
          <a:off x="8750300" y="12355157"/>
          <a:ext cx="889000" cy="1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2904</xdr:rowOff>
    </xdr:from>
    <xdr:to>
      <xdr:col>50</xdr:col>
      <xdr:colOff>165100</xdr:colOff>
      <xdr:row>79</xdr:row>
      <xdr:rowOff>104504</xdr:rowOff>
    </xdr:to>
    <xdr:sp macro="" textlink="">
      <xdr:nvSpPr>
        <xdr:cNvPr id="401" name="フローチャート: 判断 400"/>
        <xdr:cNvSpPr/>
      </xdr:nvSpPr>
      <xdr:spPr>
        <a:xfrm>
          <a:off x="9588500" y="1354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95631</xdr:rowOff>
    </xdr:from>
    <xdr:ext cx="534377" cy="259045"/>
    <xdr:sp macro="" textlink="">
      <xdr:nvSpPr>
        <xdr:cNvPr id="402" name="テキスト ボックス 401"/>
        <xdr:cNvSpPr txBox="1"/>
      </xdr:nvSpPr>
      <xdr:spPr>
        <a:xfrm>
          <a:off x="9372111" y="136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51460</xdr:rowOff>
    </xdr:from>
    <xdr:to>
      <xdr:col>45</xdr:col>
      <xdr:colOff>177800</xdr:colOff>
      <xdr:row>72</xdr:row>
      <xdr:rowOff>10757</xdr:rowOff>
    </xdr:to>
    <xdr:cxnSp macro="">
      <xdr:nvCxnSpPr>
        <xdr:cNvPr id="403" name="直線コネクタ 402"/>
        <xdr:cNvCxnSpPr/>
      </xdr:nvCxnSpPr>
      <xdr:spPr>
        <a:xfrm>
          <a:off x="7861300" y="12224410"/>
          <a:ext cx="889000" cy="1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126783</xdr:rowOff>
    </xdr:from>
    <xdr:to>
      <xdr:col>46</xdr:col>
      <xdr:colOff>38100</xdr:colOff>
      <xdr:row>79</xdr:row>
      <xdr:rowOff>56933</xdr:rowOff>
    </xdr:to>
    <xdr:sp macro="" textlink="">
      <xdr:nvSpPr>
        <xdr:cNvPr id="404" name="フローチャート: 判断 403"/>
        <xdr:cNvSpPr/>
      </xdr:nvSpPr>
      <xdr:spPr>
        <a:xfrm>
          <a:off x="8699500" y="134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48060</xdr:rowOff>
    </xdr:from>
    <xdr:ext cx="534377" cy="259045"/>
    <xdr:sp macro="" textlink="">
      <xdr:nvSpPr>
        <xdr:cNvPr id="405" name="テキスト ボックス 404"/>
        <xdr:cNvSpPr txBox="1"/>
      </xdr:nvSpPr>
      <xdr:spPr>
        <a:xfrm>
          <a:off x="8483111" y="135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49222</xdr:rowOff>
    </xdr:from>
    <xdr:to>
      <xdr:col>41</xdr:col>
      <xdr:colOff>101600</xdr:colOff>
      <xdr:row>78</xdr:row>
      <xdr:rowOff>150822</xdr:rowOff>
    </xdr:to>
    <xdr:sp macro="" textlink="">
      <xdr:nvSpPr>
        <xdr:cNvPr id="406" name="フローチャート: 判断 405"/>
        <xdr:cNvSpPr/>
      </xdr:nvSpPr>
      <xdr:spPr>
        <a:xfrm>
          <a:off x="7810500" y="134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141949</xdr:rowOff>
    </xdr:from>
    <xdr:ext cx="534377" cy="259045"/>
    <xdr:sp macro="" textlink="">
      <xdr:nvSpPr>
        <xdr:cNvPr id="407" name="テキスト ボックス 406"/>
        <xdr:cNvSpPr txBox="1"/>
      </xdr:nvSpPr>
      <xdr:spPr>
        <a:xfrm>
          <a:off x="7594111" y="135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99556</xdr:rowOff>
    </xdr:from>
    <xdr:to>
      <xdr:col>55</xdr:col>
      <xdr:colOff>50800</xdr:colOff>
      <xdr:row>76</xdr:row>
      <xdr:rowOff>29707</xdr:rowOff>
    </xdr:to>
    <xdr:sp macro="" textlink="">
      <xdr:nvSpPr>
        <xdr:cNvPr id="413" name="楕円 412"/>
        <xdr:cNvSpPr/>
      </xdr:nvSpPr>
      <xdr:spPr>
        <a:xfrm>
          <a:off x="10426700" y="129583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52583</xdr:rowOff>
    </xdr:from>
    <xdr:ext cx="599010" cy="259045"/>
    <xdr:sp macro="" textlink="">
      <xdr:nvSpPr>
        <xdr:cNvPr id="414" name="普通建設事業費 （ うち新規整備　）該当値テキスト"/>
        <xdr:cNvSpPr txBox="1"/>
      </xdr:nvSpPr>
      <xdr:spPr>
        <a:xfrm>
          <a:off x="10528300" y="129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100000</xdr:rowOff>
    </xdr:from>
    <xdr:to>
      <xdr:col>50</xdr:col>
      <xdr:colOff>165100</xdr:colOff>
      <xdr:row>73</xdr:row>
      <xdr:rowOff>30150</xdr:rowOff>
    </xdr:to>
    <xdr:sp macro="" textlink="">
      <xdr:nvSpPr>
        <xdr:cNvPr id="415" name="楕円 414"/>
        <xdr:cNvSpPr/>
      </xdr:nvSpPr>
      <xdr:spPr>
        <a:xfrm>
          <a:off x="9588500" y="124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46677</xdr:rowOff>
    </xdr:from>
    <xdr:ext cx="599010" cy="259045"/>
    <xdr:sp macro="" textlink="">
      <xdr:nvSpPr>
        <xdr:cNvPr id="416" name="テキスト ボックス 415"/>
        <xdr:cNvSpPr txBox="1"/>
      </xdr:nvSpPr>
      <xdr:spPr>
        <a:xfrm>
          <a:off x="9339795" y="1221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131407</xdr:rowOff>
    </xdr:from>
    <xdr:to>
      <xdr:col>46</xdr:col>
      <xdr:colOff>38100</xdr:colOff>
      <xdr:row>72</xdr:row>
      <xdr:rowOff>61557</xdr:rowOff>
    </xdr:to>
    <xdr:sp macro="" textlink="">
      <xdr:nvSpPr>
        <xdr:cNvPr id="417" name="楕円 416"/>
        <xdr:cNvSpPr/>
      </xdr:nvSpPr>
      <xdr:spPr>
        <a:xfrm>
          <a:off x="8699500" y="123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78084</xdr:rowOff>
    </xdr:from>
    <xdr:ext cx="599010" cy="259045"/>
    <xdr:sp macro="" textlink="">
      <xdr:nvSpPr>
        <xdr:cNvPr id="418" name="テキスト ボックス 417"/>
        <xdr:cNvSpPr txBox="1"/>
      </xdr:nvSpPr>
      <xdr:spPr>
        <a:xfrm>
          <a:off x="8450795" y="1207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660</xdr:rowOff>
    </xdr:from>
    <xdr:to>
      <xdr:col>41</xdr:col>
      <xdr:colOff>101600</xdr:colOff>
      <xdr:row>71</xdr:row>
      <xdr:rowOff>102260</xdr:rowOff>
    </xdr:to>
    <xdr:sp macro="" textlink="">
      <xdr:nvSpPr>
        <xdr:cNvPr id="419" name="楕円 418"/>
        <xdr:cNvSpPr/>
      </xdr:nvSpPr>
      <xdr:spPr>
        <a:xfrm>
          <a:off x="7810500" y="121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118787</xdr:rowOff>
    </xdr:from>
    <xdr:ext cx="599010" cy="259045"/>
    <xdr:sp macro="" textlink="">
      <xdr:nvSpPr>
        <xdr:cNvPr id="420" name="テキスト ボックス 419"/>
        <xdr:cNvSpPr txBox="1"/>
      </xdr:nvSpPr>
      <xdr:spPr>
        <a:xfrm>
          <a:off x="7561795" y="1194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44" name="直線コネクタ 443"/>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45"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46" name="直線コネクタ 445"/>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47"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48" name="直線コネクタ 447"/>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38019</xdr:rowOff>
    </xdr:from>
    <xdr:to>
      <xdr:col>55</xdr:col>
      <xdr:colOff>0</xdr:colOff>
      <xdr:row>98</xdr:row>
      <xdr:rowOff>1953</xdr:rowOff>
    </xdr:to>
    <xdr:cxnSp macro="">
      <xdr:nvCxnSpPr>
        <xdr:cNvPr id="449" name="直線コネクタ 448"/>
        <xdr:cNvCxnSpPr/>
      </xdr:nvCxnSpPr>
      <xdr:spPr>
        <a:xfrm flipV="1">
          <a:off x="9639300" y="16325769"/>
          <a:ext cx="838200" cy="47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0"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1" name="フローチャート: 判断 450"/>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67416</xdr:rowOff>
    </xdr:from>
    <xdr:to>
      <xdr:col>50</xdr:col>
      <xdr:colOff>114300</xdr:colOff>
      <xdr:row>98</xdr:row>
      <xdr:rowOff>1953</xdr:rowOff>
    </xdr:to>
    <xdr:cxnSp macro="">
      <xdr:nvCxnSpPr>
        <xdr:cNvPr id="452" name="直線コネクタ 451"/>
        <xdr:cNvCxnSpPr/>
      </xdr:nvCxnSpPr>
      <xdr:spPr>
        <a:xfrm>
          <a:off x="8750300" y="15840816"/>
          <a:ext cx="889000" cy="96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53" name="フローチャート: 判断 452"/>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54" name="テキスト ボックス 453"/>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67416</xdr:rowOff>
    </xdr:from>
    <xdr:to>
      <xdr:col>45</xdr:col>
      <xdr:colOff>177800</xdr:colOff>
      <xdr:row>98</xdr:row>
      <xdr:rowOff>42042</xdr:rowOff>
    </xdr:to>
    <xdr:cxnSp macro="">
      <xdr:nvCxnSpPr>
        <xdr:cNvPr id="455" name="直線コネクタ 454"/>
        <xdr:cNvCxnSpPr/>
      </xdr:nvCxnSpPr>
      <xdr:spPr>
        <a:xfrm flipV="1">
          <a:off x="7861300" y="15840816"/>
          <a:ext cx="889000" cy="100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56" name="フローチャート: 判断 455"/>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57" name="テキスト ボックス 456"/>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58" name="フローチャート: 判断 457"/>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59" name="テキスト ボックス 458"/>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158669</xdr:rowOff>
    </xdr:from>
    <xdr:to>
      <xdr:col>55</xdr:col>
      <xdr:colOff>50800</xdr:colOff>
      <xdr:row>95</xdr:row>
      <xdr:rowOff>88819</xdr:rowOff>
    </xdr:to>
    <xdr:sp macro="" textlink="">
      <xdr:nvSpPr>
        <xdr:cNvPr id="465" name="楕円 464"/>
        <xdr:cNvSpPr/>
      </xdr:nvSpPr>
      <xdr:spPr>
        <a:xfrm>
          <a:off x="10426700" y="162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10096</xdr:rowOff>
    </xdr:from>
    <xdr:ext cx="534377" cy="259045"/>
    <xdr:sp macro="" textlink="">
      <xdr:nvSpPr>
        <xdr:cNvPr id="466" name="普通建設事業費 （ うち更新整備　）該当値テキスト"/>
        <xdr:cNvSpPr txBox="1"/>
      </xdr:nvSpPr>
      <xdr:spPr>
        <a:xfrm>
          <a:off x="10528300" y="161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122603</xdr:rowOff>
    </xdr:from>
    <xdr:to>
      <xdr:col>50</xdr:col>
      <xdr:colOff>165100</xdr:colOff>
      <xdr:row>98</xdr:row>
      <xdr:rowOff>52753</xdr:rowOff>
    </xdr:to>
    <xdr:sp macro="" textlink="">
      <xdr:nvSpPr>
        <xdr:cNvPr id="467" name="楕円 466"/>
        <xdr:cNvSpPr/>
      </xdr:nvSpPr>
      <xdr:spPr>
        <a:xfrm>
          <a:off x="9588500" y="167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43880</xdr:rowOff>
    </xdr:from>
    <xdr:ext cx="534377" cy="259045"/>
    <xdr:sp macro="" textlink="">
      <xdr:nvSpPr>
        <xdr:cNvPr id="468" name="テキスト ボックス 467"/>
        <xdr:cNvSpPr txBox="1"/>
      </xdr:nvSpPr>
      <xdr:spPr>
        <a:xfrm>
          <a:off x="9372111" y="168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16616</xdr:rowOff>
    </xdr:from>
    <xdr:to>
      <xdr:col>46</xdr:col>
      <xdr:colOff>38100</xdr:colOff>
      <xdr:row>92</xdr:row>
      <xdr:rowOff>118216</xdr:rowOff>
    </xdr:to>
    <xdr:sp macro="" textlink="">
      <xdr:nvSpPr>
        <xdr:cNvPr id="469" name="楕円 468"/>
        <xdr:cNvSpPr/>
      </xdr:nvSpPr>
      <xdr:spPr>
        <a:xfrm>
          <a:off x="8699500" y="1579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134743</xdr:rowOff>
    </xdr:from>
    <xdr:ext cx="599010" cy="259045"/>
    <xdr:sp macro="" textlink="">
      <xdr:nvSpPr>
        <xdr:cNvPr id="470" name="テキスト ボックス 469"/>
        <xdr:cNvSpPr txBox="1"/>
      </xdr:nvSpPr>
      <xdr:spPr>
        <a:xfrm>
          <a:off x="8450795" y="1556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162692</xdr:rowOff>
    </xdr:from>
    <xdr:to>
      <xdr:col>41</xdr:col>
      <xdr:colOff>101600</xdr:colOff>
      <xdr:row>98</xdr:row>
      <xdr:rowOff>92842</xdr:rowOff>
    </xdr:to>
    <xdr:sp macro="" textlink="">
      <xdr:nvSpPr>
        <xdr:cNvPr id="471" name="楕円 470"/>
        <xdr:cNvSpPr/>
      </xdr:nvSpPr>
      <xdr:spPr>
        <a:xfrm>
          <a:off x="7810500" y="167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83969</xdr:rowOff>
    </xdr:from>
    <xdr:ext cx="534377" cy="259045"/>
    <xdr:sp macro="" textlink="">
      <xdr:nvSpPr>
        <xdr:cNvPr id="472" name="テキスト ボックス 471"/>
        <xdr:cNvSpPr txBox="1"/>
      </xdr:nvSpPr>
      <xdr:spPr>
        <a:xfrm>
          <a:off x="7594111" y="168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151881</xdr:rowOff>
    </xdr:from>
    <xdr:to>
      <xdr:col>85</xdr:col>
      <xdr:colOff>126364</xdr:colOff>
      <xdr:row>39</xdr:row>
      <xdr:rowOff>98878</xdr:rowOff>
    </xdr:to>
    <xdr:cxnSp macro="">
      <xdr:nvCxnSpPr>
        <xdr:cNvPr id="498" name="直線コネクタ 497"/>
        <xdr:cNvCxnSpPr/>
      </xdr:nvCxnSpPr>
      <xdr:spPr>
        <a:xfrm flipV="1">
          <a:off x="16317595" y="5466831"/>
          <a:ext cx="1269" cy="1318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110006</xdr:rowOff>
    </xdr:from>
    <xdr:ext cx="249299" cy="259045"/>
    <xdr:sp macro="" textlink="">
      <xdr:nvSpPr>
        <xdr:cNvPr id="499" name="災害復旧事業費最小値テキスト"/>
        <xdr:cNvSpPr txBox="1"/>
      </xdr:nvSpPr>
      <xdr:spPr>
        <a:xfrm>
          <a:off x="16370300" y="6796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98558</xdr:rowOff>
    </xdr:from>
    <xdr:ext cx="534377" cy="259045"/>
    <xdr:sp macro="" textlink="">
      <xdr:nvSpPr>
        <xdr:cNvPr id="501" name="災害復旧事業費最大値テキスト"/>
        <xdr:cNvSpPr txBox="1"/>
      </xdr:nvSpPr>
      <xdr:spPr>
        <a:xfrm>
          <a:off x="16370300" y="5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151881</xdr:rowOff>
    </xdr:from>
    <xdr:to>
      <xdr:col>86</xdr:col>
      <xdr:colOff>25400</xdr:colOff>
      <xdr:row>31</xdr:row>
      <xdr:rowOff>151881</xdr:rowOff>
    </xdr:to>
    <xdr:cxnSp macro="">
      <xdr:nvCxnSpPr>
        <xdr:cNvPr id="502" name="直線コネクタ 501"/>
        <xdr:cNvCxnSpPr/>
      </xdr:nvCxnSpPr>
      <xdr:spPr>
        <a:xfrm>
          <a:off x="16230600" y="546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144582</xdr:rowOff>
    </xdr:from>
    <xdr:to>
      <xdr:col>85</xdr:col>
      <xdr:colOff>127000</xdr:colOff>
      <xdr:row>31</xdr:row>
      <xdr:rowOff>151881</xdr:rowOff>
    </xdr:to>
    <xdr:cxnSp macro="">
      <xdr:nvCxnSpPr>
        <xdr:cNvPr id="503" name="直線コネクタ 502"/>
        <xdr:cNvCxnSpPr/>
      </xdr:nvCxnSpPr>
      <xdr:spPr>
        <a:xfrm>
          <a:off x="15481300" y="5288082"/>
          <a:ext cx="8382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154457</xdr:rowOff>
    </xdr:from>
    <xdr:ext cx="469744" cy="259045"/>
    <xdr:sp macro="" textlink="">
      <xdr:nvSpPr>
        <xdr:cNvPr id="504" name="災害復旧事業費平均値テキスト"/>
        <xdr:cNvSpPr txBox="1"/>
      </xdr:nvSpPr>
      <xdr:spPr>
        <a:xfrm>
          <a:off x="16370300" y="666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4580</xdr:rowOff>
    </xdr:from>
    <xdr:to>
      <xdr:col>85</xdr:col>
      <xdr:colOff>177800</xdr:colOff>
      <xdr:row>39</xdr:row>
      <xdr:rowOff>106180</xdr:rowOff>
    </xdr:to>
    <xdr:sp macro="" textlink="">
      <xdr:nvSpPr>
        <xdr:cNvPr id="505" name="フローチャート: 判断 504"/>
        <xdr:cNvSpPr/>
      </xdr:nvSpPr>
      <xdr:spPr>
        <a:xfrm>
          <a:off x="16268700" y="669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144582</xdr:rowOff>
    </xdr:from>
    <xdr:to>
      <xdr:col>81</xdr:col>
      <xdr:colOff>50800</xdr:colOff>
      <xdr:row>32</xdr:row>
      <xdr:rowOff>31197</xdr:rowOff>
    </xdr:to>
    <xdr:cxnSp macro="">
      <xdr:nvCxnSpPr>
        <xdr:cNvPr id="506" name="直線コネクタ 505"/>
        <xdr:cNvCxnSpPr/>
      </xdr:nvCxnSpPr>
      <xdr:spPr>
        <a:xfrm flipV="1">
          <a:off x="14592300" y="5288082"/>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147781</xdr:rowOff>
    </xdr:from>
    <xdr:to>
      <xdr:col>81</xdr:col>
      <xdr:colOff>101600</xdr:colOff>
      <xdr:row>39</xdr:row>
      <xdr:rowOff>77931</xdr:rowOff>
    </xdr:to>
    <xdr:sp macro="" textlink="">
      <xdr:nvSpPr>
        <xdr:cNvPr id="507" name="フローチャート: 判断 506"/>
        <xdr:cNvSpPr/>
      </xdr:nvSpPr>
      <xdr:spPr>
        <a:xfrm>
          <a:off x="154305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69058</xdr:rowOff>
    </xdr:from>
    <xdr:ext cx="469744" cy="259045"/>
    <xdr:sp macro="" textlink="">
      <xdr:nvSpPr>
        <xdr:cNvPr id="508" name="テキスト ボックス 507"/>
        <xdr:cNvSpPr txBox="1"/>
      </xdr:nvSpPr>
      <xdr:spPr>
        <a:xfrm>
          <a:off x="15246428" y="67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31197</xdr:rowOff>
    </xdr:from>
    <xdr:to>
      <xdr:col>76</xdr:col>
      <xdr:colOff>114300</xdr:colOff>
      <xdr:row>32</xdr:row>
      <xdr:rowOff>95760</xdr:rowOff>
    </xdr:to>
    <xdr:cxnSp macro="">
      <xdr:nvCxnSpPr>
        <xdr:cNvPr id="509" name="直線コネクタ 508"/>
        <xdr:cNvCxnSpPr/>
      </xdr:nvCxnSpPr>
      <xdr:spPr>
        <a:xfrm flipV="1">
          <a:off x="13703300" y="5517597"/>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163668</xdr:rowOff>
    </xdr:from>
    <xdr:to>
      <xdr:col>76</xdr:col>
      <xdr:colOff>165100</xdr:colOff>
      <xdr:row>39</xdr:row>
      <xdr:rowOff>93818</xdr:rowOff>
    </xdr:to>
    <xdr:sp macro="" textlink="">
      <xdr:nvSpPr>
        <xdr:cNvPr id="510" name="フローチャート: 判断 509"/>
        <xdr:cNvSpPr/>
      </xdr:nvSpPr>
      <xdr:spPr>
        <a:xfrm>
          <a:off x="14541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84945</xdr:rowOff>
    </xdr:from>
    <xdr:ext cx="469744" cy="259045"/>
    <xdr:sp macro="" textlink="">
      <xdr:nvSpPr>
        <xdr:cNvPr id="511" name="テキスト ボックス 510"/>
        <xdr:cNvSpPr txBox="1"/>
      </xdr:nvSpPr>
      <xdr:spPr>
        <a:xfrm>
          <a:off x="14357428"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65144</xdr:rowOff>
    </xdr:from>
    <xdr:to>
      <xdr:col>71</xdr:col>
      <xdr:colOff>177800</xdr:colOff>
      <xdr:row>32</xdr:row>
      <xdr:rowOff>95760</xdr:rowOff>
    </xdr:to>
    <xdr:cxnSp macro="">
      <xdr:nvCxnSpPr>
        <xdr:cNvPr id="512" name="直線コネクタ 511"/>
        <xdr:cNvCxnSpPr/>
      </xdr:nvCxnSpPr>
      <xdr:spPr>
        <a:xfrm>
          <a:off x="12814300" y="5208644"/>
          <a:ext cx="889000" cy="37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87088</xdr:rowOff>
    </xdr:from>
    <xdr:to>
      <xdr:col>72</xdr:col>
      <xdr:colOff>38100</xdr:colOff>
      <xdr:row>39</xdr:row>
      <xdr:rowOff>17238</xdr:rowOff>
    </xdr:to>
    <xdr:sp macro="" textlink="">
      <xdr:nvSpPr>
        <xdr:cNvPr id="513" name="フローチャート: 判断 512"/>
        <xdr:cNvSpPr/>
      </xdr:nvSpPr>
      <xdr:spPr>
        <a:xfrm>
          <a:off x="13652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8365</xdr:rowOff>
    </xdr:from>
    <xdr:ext cx="469744" cy="259045"/>
    <xdr:sp macro="" textlink="">
      <xdr:nvSpPr>
        <xdr:cNvPr id="514" name="テキスト ボックス 513"/>
        <xdr:cNvSpPr txBox="1"/>
      </xdr:nvSpPr>
      <xdr:spPr>
        <a:xfrm>
          <a:off x="13468428" y="66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90386</xdr:rowOff>
    </xdr:from>
    <xdr:to>
      <xdr:col>67</xdr:col>
      <xdr:colOff>101600</xdr:colOff>
      <xdr:row>39</xdr:row>
      <xdr:rowOff>20536</xdr:rowOff>
    </xdr:to>
    <xdr:sp macro="" textlink="">
      <xdr:nvSpPr>
        <xdr:cNvPr id="515" name="フローチャート: 判断 514"/>
        <xdr:cNvSpPr/>
      </xdr:nvSpPr>
      <xdr:spPr>
        <a:xfrm>
          <a:off x="12763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11663</xdr:rowOff>
    </xdr:from>
    <xdr:ext cx="469744" cy="259045"/>
    <xdr:sp macro="" textlink="">
      <xdr:nvSpPr>
        <xdr:cNvPr id="516" name="テキスト ボックス 515"/>
        <xdr:cNvSpPr txBox="1"/>
      </xdr:nvSpPr>
      <xdr:spPr>
        <a:xfrm>
          <a:off x="125794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101081</xdr:rowOff>
    </xdr:from>
    <xdr:to>
      <xdr:col>85</xdr:col>
      <xdr:colOff>177800</xdr:colOff>
      <xdr:row>32</xdr:row>
      <xdr:rowOff>31231</xdr:rowOff>
    </xdr:to>
    <xdr:sp macro="" textlink="">
      <xdr:nvSpPr>
        <xdr:cNvPr id="522" name="楕円 521"/>
        <xdr:cNvSpPr/>
      </xdr:nvSpPr>
      <xdr:spPr>
        <a:xfrm>
          <a:off x="16268700" y="54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54108</xdr:rowOff>
    </xdr:from>
    <xdr:ext cx="534377" cy="259045"/>
    <xdr:sp macro="" textlink="">
      <xdr:nvSpPr>
        <xdr:cNvPr id="523" name="災害復旧事業費該当値テキスト"/>
        <xdr:cNvSpPr txBox="1"/>
      </xdr:nvSpPr>
      <xdr:spPr>
        <a:xfrm>
          <a:off x="16370300" y="53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93782</xdr:rowOff>
    </xdr:from>
    <xdr:to>
      <xdr:col>81</xdr:col>
      <xdr:colOff>101600</xdr:colOff>
      <xdr:row>31</xdr:row>
      <xdr:rowOff>23932</xdr:rowOff>
    </xdr:to>
    <xdr:sp macro="" textlink="">
      <xdr:nvSpPr>
        <xdr:cNvPr id="524" name="楕円 523"/>
        <xdr:cNvSpPr/>
      </xdr:nvSpPr>
      <xdr:spPr>
        <a:xfrm>
          <a:off x="15430500" y="52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40459</xdr:rowOff>
    </xdr:from>
    <xdr:ext cx="534377" cy="259045"/>
    <xdr:sp macro="" textlink="">
      <xdr:nvSpPr>
        <xdr:cNvPr id="525" name="テキスト ボックス 524"/>
        <xdr:cNvSpPr txBox="1"/>
      </xdr:nvSpPr>
      <xdr:spPr>
        <a:xfrm>
          <a:off x="15214111" y="50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151847</xdr:rowOff>
    </xdr:from>
    <xdr:to>
      <xdr:col>76</xdr:col>
      <xdr:colOff>165100</xdr:colOff>
      <xdr:row>32</xdr:row>
      <xdr:rowOff>81997</xdr:rowOff>
    </xdr:to>
    <xdr:sp macro="" textlink="">
      <xdr:nvSpPr>
        <xdr:cNvPr id="526" name="楕円 525"/>
        <xdr:cNvSpPr/>
      </xdr:nvSpPr>
      <xdr:spPr>
        <a:xfrm>
          <a:off x="14541500" y="54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98524</xdr:rowOff>
    </xdr:from>
    <xdr:ext cx="534377" cy="259045"/>
    <xdr:sp macro="" textlink="">
      <xdr:nvSpPr>
        <xdr:cNvPr id="527" name="テキスト ボックス 526"/>
        <xdr:cNvSpPr txBox="1"/>
      </xdr:nvSpPr>
      <xdr:spPr>
        <a:xfrm>
          <a:off x="14325111" y="52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44960</xdr:rowOff>
    </xdr:from>
    <xdr:to>
      <xdr:col>72</xdr:col>
      <xdr:colOff>38100</xdr:colOff>
      <xdr:row>32</xdr:row>
      <xdr:rowOff>146560</xdr:rowOff>
    </xdr:to>
    <xdr:sp macro="" textlink="">
      <xdr:nvSpPr>
        <xdr:cNvPr id="528" name="楕円 527"/>
        <xdr:cNvSpPr/>
      </xdr:nvSpPr>
      <xdr:spPr>
        <a:xfrm>
          <a:off x="13652500" y="5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163087</xdr:rowOff>
    </xdr:from>
    <xdr:ext cx="534377" cy="259045"/>
    <xdr:sp macro="" textlink="">
      <xdr:nvSpPr>
        <xdr:cNvPr id="529" name="テキスト ボックス 528"/>
        <xdr:cNvSpPr txBox="1"/>
      </xdr:nvSpPr>
      <xdr:spPr>
        <a:xfrm>
          <a:off x="13436111" y="53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14344</xdr:rowOff>
    </xdr:from>
    <xdr:to>
      <xdr:col>67</xdr:col>
      <xdr:colOff>101600</xdr:colOff>
      <xdr:row>30</xdr:row>
      <xdr:rowOff>115944</xdr:rowOff>
    </xdr:to>
    <xdr:sp macro="" textlink="">
      <xdr:nvSpPr>
        <xdr:cNvPr id="530" name="楕円 529"/>
        <xdr:cNvSpPr/>
      </xdr:nvSpPr>
      <xdr:spPr>
        <a:xfrm>
          <a:off x="12763500" y="51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132471</xdr:rowOff>
    </xdr:from>
    <xdr:ext cx="534377" cy="259045"/>
    <xdr:sp macro="" textlink="">
      <xdr:nvSpPr>
        <xdr:cNvPr id="531" name="テキスト ボックス 530"/>
        <xdr:cNvSpPr txBox="1"/>
      </xdr:nvSpPr>
      <xdr:spPr>
        <a:xfrm>
          <a:off x="12547111" y="49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4" name="フローチャート: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6" name="フローチャート: 判断 56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67" name="テキスト ボックス 56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69" name="フローチャート: 判断 568"/>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0" name="テキスト ボックス 569"/>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2" name="フローチャート: 判断 571"/>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3" name="テキスト ボックス 572"/>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74" name="フローチャート: 判断 573"/>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75" name="テキスト ボックス 574"/>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3" name="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4" name="テキスト ボックス 583"/>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5" name="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6" name="テキスト ボックス 585"/>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87" name="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8" name="テキスト ボックス 587"/>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9" name="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0" name="テキスト ボックス 589"/>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17" name="直線コネクタ 616"/>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18"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19" name="直線コネクタ 618"/>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0"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1" name="直線コネクタ 620"/>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162114</xdr:rowOff>
    </xdr:from>
    <xdr:to>
      <xdr:col>85</xdr:col>
      <xdr:colOff>127000</xdr:colOff>
      <xdr:row>79</xdr:row>
      <xdr:rowOff>8147</xdr:rowOff>
    </xdr:to>
    <xdr:cxnSp macro="">
      <xdr:nvCxnSpPr>
        <xdr:cNvPr id="622" name="直線コネクタ 621"/>
        <xdr:cNvCxnSpPr/>
      </xdr:nvCxnSpPr>
      <xdr:spPr>
        <a:xfrm flipV="1">
          <a:off x="15481300" y="13535214"/>
          <a:ext cx="8382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3"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4" name="フローチャート: 判断 623"/>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158620</xdr:rowOff>
    </xdr:from>
    <xdr:to>
      <xdr:col>81</xdr:col>
      <xdr:colOff>50800</xdr:colOff>
      <xdr:row>79</xdr:row>
      <xdr:rowOff>8147</xdr:rowOff>
    </xdr:to>
    <xdr:cxnSp macro="">
      <xdr:nvCxnSpPr>
        <xdr:cNvPr id="625" name="直線コネクタ 624"/>
        <xdr:cNvCxnSpPr/>
      </xdr:nvCxnSpPr>
      <xdr:spPr>
        <a:xfrm>
          <a:off x="14592300" y="13531720"/>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6" name="フローチャート: 判断 625"/>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27" name="テキスト ボックス 626"/>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53322</xdr:rowOff>
    </xdr:from>
    <xdr:to>
      <xdr:col>76</xdr:col>
      <xdr:colOff>114300</xdr:colOff>
      <xdr:row>78</xdr:row>
      <xdr:rowOff>158620</xdr:rowOff>
    </xdr:to>
    <xdr:cxnSp macro="">
      <xdr:nvCxnSpPr>
        <xdr:cNvPr id="628" name="直線コネクタ 627"/>
        <xdr:cNvCxnSpPr/>
      </xdr:nvCxnSpPr>
      <xdr:spPr>
        <a:xfrm>
          <a:off x="13703300" y="13426422"/>
          <a:ext cx="889000" cy="10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29" name="フローチャート: 判断 628"/>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0" name="テキスト ボックス 629"/>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15255</xdr:rowOff>
    </xdr:from>
    <xdr:to>
      <xdr:col>71</xdr:col>
      <xdr:colOff>177800</xdr:colOff>
      <xdr:row>78</xdr:row>
      <xdr:rowOff>53322</xdr:rowOff>
    </xdr:to>
    <xdr:cxnSp macro="">
      <xdr:nvCxnSpPr>
        <xdr:cNvPr id="631" name="直線コネクタ 630"/>
        <xdr:cNvCxnSpPr/>
      </xdr:nvCxnSpPr>
      <xdr:spPr>
        <a:xfrm>
          <a:off x="12814300" y="13388355"/>
          <a:ext cx="8890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2" name="フローチャート: 判断 631"/>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3" name="テキスト ボックス 632"/>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34" name="フローチャート: 判断 633"/>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35" name="テキスト ボックス 634"/>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111314</xdr:rowOff>
    </xdr:from>
    <xdr:to>
      <xdr:col>85</xdr:col>
      <xdr:colOff>177800</xdr:colOff>
      <xdr:row>79</xdr:row>
      <xdr:rowOff>41464</xdr:rowOff>
    </xdr:to>
    <xdr:sp macro="" textlink="">
      <xdr:nvSpPr>
        <xdr:cNvPr id="641" name="楕円 640"/>
        <xdr:cNvSpPr/>
      </xdr:nvSpPr>
      <xdr:spPr>
        <a:xfrm>
          <a:off x="16268700" y="134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89741</xdr:rowOff>
    </xdr:from>
    <xdr:ext cx="534377" cy="259045"/>
    <xdr:sp macro="" textlink="">
      <xdr:nvSpPr>
        <xdr:cNvPr id="642" name="公債費該当値テキスト"/>
        <xdr:cNvSpPr txBox="1"/>
      </xdr:nvSpPr>
      <xdr:spPr>
        <a:xfrm>
          <a:off x="16370300" y="134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128797</xdr:rowOff>
    </xdr:from>
    <xdr:to>
      <xdr:col>81</xdr:col>
      <xdr:colOff>101600</xdr:colOff>
      <xdr:row>79</xdr:row>
      <xdr:rowOff>58947</xdr:rowOff>
    </xdr:to>
    <xdr:sp macro="" textlink="">
      <xdr:nvSpPr>
        <xdr:cNvPr id="643" name="楕円 642"/>
        <xdr:cNvSpPr/>
      </xdr:nvSpPr>
      <xdr:spPr>
        <a:xfrm>
          <a:off x="15430500" y="135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50074</xdr:rowOff>
    </xdr:from>
    <xdr:ext cx="534377" cy="259045"/>
    <xdr:sp macro="" textlink="">
      <xdr:nvSpPr>
        <xdr:cNvPr id="644" name="テキスト ボックス 643"/>
        <xdr:cNvSpPr txBox="1"/>
      </xdr:nvSpPr>
      <xdr:spPr>
        <a:xfrm>
          <a:off x="15214111" y="135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107820</xdr:rowOff>
    </xdr:from>
    <xdr:to>
      <xdr:col>76</xdr:col>
      <xdr:colOff>165100</xdr:colOff>
      <xdr:row>79</xdr:row>
      <xdr:rowOff>37970</xdr:rowOff>
    </xdr:to>
    <xdr:sp macro="" textlink="">
      <xdr:nvSpPr>
        <xdr:cNvPr id="645" name="楕円 644"/>
        <xdr:cNvSpPr/>
      </xdr:nvSpPr>
      <xdr:spPr>
        <a:xfrm>
          <a:off x="14541500" y="134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29097</xdr:rowOff>
    </xdr:from>
    <xdr:ext cx="534377" cy="259045"/>
    <xdr:sp macro="" textlink="">
      <xdr:nvSpPr>
        <xdr:cNvPr id="646" name="テキスト ボックス 645"/>
        <xdr:cNvSpPr txBox="1"/>
      </xdr:nvSpPr>
      <xdr:spPr>
        <a:xfrm>
          <a:off x="14325111" y="135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2522</xdr:rowOff>
    </xdr:from>
    <xdr:to>
      <xdr:col>72</xdr:col>
      <xdr:colOff>38100</xdr:colOff>
      <xdr:row>78</xdr:row>
      <xdr:rowOff>104122</xdr:rowOff>
    </xdr:to>
    <xdr:sp macro="" textlink="">
      <xdr:nvSpPr>
        <xdr:cNvPr id="647" name="楕円 646"/>
        <xdr:cNvSpPr/>
      </xdr:nvSpPr>
      <xdr:spPr>
        <a:xfrm>
          <a:off x="13652500" y="133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95249</xdr:rowOff>
    </xdr:from>
    <xdr:ext cx="534377" cy="259045"/>
    <xdr:sp macro="" textlink="">
      <xdr:nvSpPr>
        <xdr:cNvPr id="648" name="テキスト ボックス 647"/>
        <xdr:cNvSpPr txBox="1"/>
      </xdr:nvSpPr>
      <xdr:spPr>
        <a:xfrm>
          <a:off x="13436111" y="13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135905</xdr:rowOff>
    </xdr:from>
    <xdr:to>
      <xdr:col>67</xdr:col>
      <xdr:colOff>101600</xdr:colOff>
      <xdr:row>78</xdr:row>
      <xdr:rowOff>66055</xdr:rowOff>
    </xdr:to>
    <xdr:sp macro="" textlink="">
      <xdr:nvSpPr>
        <xdr:cNvPr id="649" name="楕円 648"/>
        <xdr:cNvSpPr/>
      </xdr:nvSpPr>
      <xdr:spPr>
        <a:xfrm>
          <a:off x="12763500" y="133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57182</xdr:rowOff>
    </xdr:from>
    <xdr:ext cx="534377" cy="259045"/>
    <xdr:sp macro="" textlink="">
      <xdr:nvSpPr>
        <xdr:cNvPr id="650" name="テキスト ボックス 649"/>
        <xdr:cNvSpPr txBox="1"/>
      </xdr:nvSpPr>
      <xdr:spPr>
        <a:xfrm>
          <a:off x="12547111" y="134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86928</xdr:rowOff>
    </xdr:from>
    <xdr:to>
      <xdr:col>85</xdr:col>
      <xdr:colOff>126364</xdr:colOff>
      <xdr:row>99</xdr:row>
      <xdr:rowOff>43073</xdr:rowOff>
    </xdr:to>
    <xdr:cxnSp macro="">
      <xdr:nvCxnSpPr>
        <xdr:cNvPr id="674" name="直線コネクタ 673"/>
        <xdr:cNvCxnSpPr/>
      </xdr:nvCxnSpPr>
      <xdr:spPr>
        <a:xfrm flipV="1">
          <a:off x="16317595" y="16031778"/>
          <a:ext cx="1269" cy="98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70348</xdr:rowOff>
    </xdr:from>
    <xdr:ext cx="378565" cy="259045"/>
    <xdr:sp macro="" textlink="">
      <xdr:nvSpPr>
        <xdr:cNvPr id="675" name="積立金最小値テキスト"/>
        <xdr:cNvSpPr txBox="1"/>
      </xdr:nvSpPr>
      <xdr:spPr>
        <a:xfrm>
          <a:off x="16370300" y="1704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43073</xdr:rowOff>
    </xdr:from>
    <xdr:to>
      <xdr:col>86</xdr:col>
      <xdr:colOff>25400</xdr:colOff>
      <xdr:row>99</xdr:row>
      <xdr:rowOff>43073</xdr:rowOff>
    </xdr:to>
    <xdr:cxnSp macro="">
      <xdr:nvCxnSpPr>
        <xdr:cNvPr id="676" name="直線コネクタ 675"/>
        <xdr:cNvCxnSpPr/>
      </xdr:nvCxnSpPr>
      <xdr:spPr>
        <a:xfrm>
          <a:off x="16230600" y="1701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33605</xdr:rowOff>
    </xdr:from>
    <xdr:ext cx="599010" cy="259045"/>
    <xdr:sp macro="" textlink="">
      <xdr:nvSpPr>
        <xdr:cNvPr id="677" name="積立金最大値テキスト"/>
        <xdr:cNvSpPr txBox="1"/>
      </xdr:nvSpPr>
      <xdr:spPr>
        <a:xfrm>
          <a:off x="16370300" y="1580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86928</xdr:rowOff>
    </xdr:from>
    <xdr:to>
      <xdr:col>86</xdr:col>
      <xdr:colOff>25400</xdr:colOff>
      <xdr:row>93</xdr:row>
      <xdr:rowOff>86928</xdr:rowOff>
    </xdr:to>
    <xdr:cxnSp macro="">
      <xdr:nvCxnSpPr>
        <xdr:cNvPr id="678" name="直線コネクタ 677"/>
        <xdr:cNvCxnSpPr/>
      </xdr:nvCxnSpPr>
      <xdr:spPr>
        <a:xfrm>
          <a:off x="16230600" y="160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139903</xdr:rowOff>
    </xdr:from>
    <xdr:to>
      <xdr:col>85</xdr:col>
      <xdr:colOff>127000</xdr:colOff>
      <xdr:row>98</xdr:row>
      <xdr:rowOff>138908</xdr:rowOff>
    </xdr:to>
    <xdr:cxnSp macro="">
      <xdr:nvCxnSpPr>
        <xdr:cNvPr id="679" name="直線コネクタ 678"/>
        <xdr:cNvCxnSpPr/>
      </xdr:nvCxnSpPr>
      <xdr:spPr>
        <a:xfrm>
          <a:off x="15481300" y="16770553"/>
          <a:ext cx="838200" cy="1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114797</xdr:rowOff>
    </xdr:from>
    <xdr:ext cx="534377" cy="259045"/>
    <xdr:sp macro="" textlink="">
      <xdr:nvSpPr>
        <xdr:cNvPr id="680" name="積立金平均値テキスト"/>
        <xdr:cNvSpPr txBox="1"/>
      </xdr:nvSpPr>
      <xdr:spPr>
        <a:xfrm>
          <a:off x="16370300" y="16916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136370</xdr:rowOff>
    </xdr:from>
    <xdr:to>
      <xdr:col>85</xdr:col>
      <xdr:colOff>177800</xdr:colOff>
      <xdr:row>99</xdr:row>
      <xdr:rowOff>66520</xdr:rowOff>
    </xdr:to>
    <xdr:sp macro="" textlink="">
      <xdr:nvSpPr>
        <xdr:cNvPr id="681" name="フローチャート: 判断 680"/>
        <xdr:cNvSpPr/>
      </xdr:nvSpPr>
      <xdr:spPr>
        <a:xfrm>
          <a:off x="16268700" y="1693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78070</xdr:rowOff>
    </xdr:from>
    <xdr:to>
      <xdr:col>81</xdr:col>
      <xdr:colOff>50800</xdr:colOff>
      <xdr:row>97</xdr:row>
      <xdr:rowOff>139903</xdr:rowOff>
    </xdr:to>
    <xdr:cxnSp macro="">
      <xdr:nvCxnSpPr>
        <xdr:cNvPr id="682" name="直線コネクタ 681"/>
        <xdr:cNvCxnSpPr/>
      </xdr:nvCxnSpPr>
      <xdr:spPr>
        <a:xfrm>
          <a:off x="14592300" y="16194370"/>
          <a:ext cx="889000" cy="57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132573</xdr:rowOff>
    </xdr:from>
    <xdr:to>
      <xdr:col>81</xdr:col>
      <xdr:colOff>101600</xdr:colOff>
      <xdr:row>99</xdr:row>
      <xdr:rowOff>62723</xdr:rowOff>
    </xdr:to>
    <xdr:sp macro="" textlink="">
      <xdr:nvSpPr>
        <xdr:cNvPr id="683" name="フローチャート: 判断 682"/>
        <xdr:cNvSpPr/>
      </xdr:nvSpPr>
      <xdr:spPr>
        <a:xfrm>
          <a:off x="15430500" y="1693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53850</xdr:rowOff>
    </xdr:from>
    <xdr:ext cx="534377" cy="259045"/>
    <xdr:sp macro="" textlink="">
      <xdr:nvSpPr>
        <xdr:cNvPr id="684" name="テキスト ボックス 683"/>
        <xdr:cNvSpPr txBox="1"/>
      </xdr:nvSpPr>
      <xdr:spPr>
        <a:xfrm>
          <a:off x="15214111" y="170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152412</xdr:rowOff>
    </xdr:from>
    <xdr:to>
      <xdr:col>76</xdr:col>
      <xdr:colOff>114300</xdr:colOff>
      <xdr:row>94</xdr:row>
      <xdr:rowOff>78070</xdr:rowOff>
    </xdr:to>
    <xdr:cxnSp macro="">
      <xdr:nvCxnSpPr>
        <xdr:cNvPr id="685" name="直線コネクタ 684"/>
        <xdr:cNvCxnSpPr/>
      </xdr:nvCxnSpPr>
      <xdr:spPr>
        <a:xfrm>
          <a:off x="13703300" y="15411462"/>
          <a:ext cx="889000" cy="78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139201</xdr:rowOff>
    </xdr:from>
    <xdr:to>
      <xdr:col>76</xdr:col>
      <xdr:colOff>165100</xdr:colOff>
      <xdr:row>99</xdr:row>
      <xdr:rowOff>69351</xdr:rowOff>
    </xdr:to>
    <xdr:sp macro="" textlink="">
      <xdr:nvSpPr>
        <xdr:cNvPr id="686" name="フローチャート: 判断 685"/>
        <xdr:cNvSpPr/>
      </xdr:nvSpPr>
      <xdr:spPr>
        <a:xfrm>
          <a:off x="14541500" y="169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60478</xdr:rowOff>
    </xdr:from>
    <xdr:ext cx="534377" cy="259045"/>
    <xdr:sp macro="" textlink="">
      <xdr:nvSpPr>
        <xdr:cNvPr id="687" name="テキスト ボックス 686"/>
        <xdr:cNvSpPr txBox="1"/>
      </xdr:nvSpPr>
      <xdr:spPr>
        <a:xfrm>
          <a:off x="14325111" y="170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152412</xdr:rowOff>
    </xdr:from>
    <xdr:to>
      <xdr:col>71</xdr:col>
      <xdr:colOff>177800</xdr:colOff>
      <xdr:row>92</xdr:row>
      <xdr:rowOff>3986</xdr:rowOff>
    </xdr:to>
    <xdr:cxnSp macro="">
      <xdr:nvCxnSpPr>
        <xdr:cNvPr id="688" name="直線コネクタ 687"/>
        <xdr:cNvCxnSpPr/>
      </xdr:nvCxnSpPr>
      <xdr:spPr>
        <a:xfrm flipV="1">
          <a:off x="12814300" y="15411462"/>
          <a:ext cx="889000" cy="36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106477</xdr:rowOff>
    </xdr:from>
    <xdr:to>
      <xdr:col>72</xdr:col>
      <xdr:colOff>38100</xdr:colOff>
      <xdr:row>99</xdr:row>
      <xdr:rowOff>36627</xdr:rowOff>
    </xdr:to>
    <xdr:sp macro="" textlink="">
      <xdr:nvSpPr>
        <xdr:cNvPr id="689" name="フローチャート: 判断 688"/>
        <xdr:cNvSpPr/>
      </xdr:nvSpPr>
      <xdr:spPr>
        <a:xfrm>
          <a:off x="13652500" y="1690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27754</xdr:rowOff>
    </xdr:from>
    <xdr:ext cx="534377" cy="259045"/>
    <xdr:sp macro="" textlink="">
      <xdr:nvSpPr>
        <xdr:cNvPr id="690" name="テキスト ボックス 689"/>
        <xdr:cNvSpPr txBox="1"/>
      </xdr:nvSpPr>
      <xdr:spPr>
        <a:xfrm>
          <a:off x="13436111"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110939</xdr:rowOff>
    </xdr:from>
    <xdr:to>
      <xdr:col>67</xdr:col>
      <xdr:colOff>101600</xdr:colOff>
      <xdr:row>99</xdr:row>
      <xdr:rowOff>41089</xdr:rowOff>
    </xdr:to>
    <xdr:sp macro="" textlink="">
      <xdr:nvSpPr>
        <xdr:cNvPr id="691" name="フローチャート: 判断 690"/>
        <xdr:cNvSpPr/>
      </xdr:nvSpPr>
      <xdr:spPr>
        <a:xfrm>
          <a:off x="12763500" y="169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32216</xdr:rowOff>
    </xdr:from>
    <xdr:ext cx="534377" cy="259045"/>
    <xdr:sp macro="" textlink="">
      <xdr:nvSpPr>
        <xdr:cNvPr id="692" name="テキスト ボックス 691"/>
        <xdr:cNvSpPr txBox="1"/>
      </xdr:nvSpPr>
      <xdr:spPr>
        <a:xfrm>
          <a:off x="12547111" y="170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88108</xdr:rowOff>
    </xdr:from>
    <xdr:to>
      <xdr:col>85</xdr:col>
      <xdr:colOff>177800</xdr:colOff>
      <xdr:row>99</xdr:row>
      <xdr:rowOff>18258</xdr:rowOff>
    </xdr:to>
    <xdr:sp macro="" textlink="">
      <xdr:nvSpPr>
        <xdr:cNvPr id="698" name="楕円 697"/>
        <xdr:cNvSpPr/>
      </xdr:nvSpPr>
      <xdr:spPr>
        <a:xfrm>
          <a:off x="16268700" y="168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47485</xdr:rowOff>
    </xdr:from>
    <xdr:ext cx="534377" cy="259045"/>
    <xdr:sp macro="" textlink="">
      <xdr:nvSpPr>
        <xdr:cNvPr id="699" name="積立金該当値テキスト"/>
        <xdr:cNvSpPr txBox="1"/>
      </xdr:nvSpPr>
      <xdr:spPr>
        <a:xfrm>
          <a:off x="16370300" y="166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89103</xdr:rowOff>
    </xdr:from>
    <xdr:to>
      <xdr:col>81</xdr:col>
      <xdr:colOff>101600</xdr:colOff>
      <xdr:row>98</xdr:row>
      <xdr:rowOff>19253</xdr:rowOff>
    </xdr:to>
    <xdr:sp macro="" textlink="">
      <xdr:nvSpPr>
        <xdr:cNvPr id="700" name="楕円 699"/>
        <xdr:cNvSpPr/>
      </xdr:nvSpPr>
      <xdr:spPr>
        <a:xfrm>
          <a:off x="15430500" y="167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35780</xdr:rowOff>
    </xdr:from>
    <xdr:ext cx="599010" cy="259045"/>
    <xdr:sp macro="" textlink="">
      <xdr:nvSpPr>
        <xdr:cNvPr id="701" name="テキスト ボックス 700"/>
        <xdr:cNvSpPr txBox="1"/>
      </xdr:nvSpPr>
      <xdr:spPr>
        <a:xfrm>
          <a:off x="15181795" y="1649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27270</xdr:rowOff>
    </xdr:from>
    <xdr:to>
      <xdr:col>76</xdr:col>
      <xdr:colOff>165100</xdr:colOff>
      <xdr:row>94</xdr:row>
      <xdr:rowOff>128870</xdr:rowOff>
    </xdr:to>
    <xdr:sp macro="" textlink="">
      <xdr:nvSpPr>
        <xdr:cNvPr id="702" name="楕円 701"/>
        <xdr:cNvSpPr/>
      </xdr:nvSpPr>
      <xdr:spPr>
        <a:xfrm>
          <a:off x="14541500" y="1614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145397</xdr:rowOff>
    </xdr:from>
    <xdr:ext cx="599010" cy="259045"/>
    <xdr:sp macro="" textlink="">
      <xdr:nvSpPr>
        <xdr:cNvPr id="703" name="テキスト ボックス 702"/>
        <xdr:cNvSpPr txBox="1"/>
      </xdr:nvSpPr>
      <xdr:spPr>
        <a:xfrm>
          <a:off x="14292795" y="1591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101612</xdr:rowOff>
    </xdr:from>
    <xdr:to>
      <xdr:col>72</xdr:col>
      <xdr:colOff>38100</xdr:colOff>
      <xdr:row>90</xdr:row>
      <xdr:rowOff>31762</xdr:rowOff>
    </xdr:to>
    <xdr:sp macro="" textlink="">
      <xdr:nvSpPr>
        <xdr:cNvPr id="704" name="楕円 703"/>
        <xdr:cNvSpPr/>
      </xdr:nvSpPr>
      <xdr:spPr>
        <a:xfrm>
          <a:off x="13652500" y="153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48289</xdr:rowOff>
    </xdr:from>
    <xdr:ext cx="599010" cy="259045"/>
    <xdr:sp macro="" textlink="">
      <xdr:nvSpPr>
        <xdr:cNvPr id="705" name="テキスト ボックス 704"/>
        <xdr:cNvSpPr txBox="1"/>
      </xdr:nvSpPr>
      <xdr:spPr>
        <a:xfrm>
          <a:off x="13403795" y="1513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124636</xdr:rowOff>
    </xdr:from>
    <xdr:to>
      <xdr:col>67</xdr:col>
      <xdr:colOff>101600</xdr:colOff>
      <xdr:row>92</xdr:row>
      <xdr:rowOff>54786</xdr:rowOff>
    </xdr:to>
    <xdr:sp macro="" textlink="">
      <xdr:nvSpPr>
        <xdr:cNvPr id="706" name="楕円 705"/>
        <xdr:cNvSpPr/>
      </xdr:nvSpPr>
      <xdr:spPr>
        <a:xfrm>
          <a:off x="12763500" y="157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71313</xdr:rowOff>
    </xdr:from>
    <xdr:ext cx="599010" cy="259045"/>
    <xdr:sp macro="" textlink="">
      <xdr:nvSpPr>
        <xdr:cNvPr id="707" name="テキスト ボックス 706"/>
        <xdr:cNvSpPr txBox="1"/>
      </xdr:nvSpPr>
      <xdr:spPr>
        <a:xfrm>
          <a:off x="12514795" y="1550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38316</xdr:rowOff>
    </xdr:from>
    <xdr:to>
      <xdr:col>116</xdr:col>
      <xdr:colOff>63500</xdr:colOff>
      <xdr:row>39</xdr:row>
      <xdr:rowOff>41249</xdr:rowOff>
    </xdr:to>
    <xdr:cxnSp macro="">
      <xdr:nvCxnSpPr>
        <xdr:cNvPr id="736" name="直線コネクタ 735"/>
        <xdr:cNvCxnSpPr/>
      </xdr:nvCxnSpPr>
      <xdr:spPr>
        <a:xfrm>
          <a:off x="21323300" y="6724866"/>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37"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35382</xdr:rowOff>
    </xdr:from>
    <xdr:to>
      <xdr:col>111</xdr:col>
      <xdr:colOff>177800</xdr:colOff>
      <xdr:row>39</xdr:row>
      <xdr:rowOff>38316</xdr:rowOff>
    </xdr:to>
    <xdr:cxnSp macro="">
      <xdr:nvCxnSpPr>
        <xdr:cNvPr id="739" name="直線コネクタ 738"/>
        <xdr:cNvCxnSpPr/>
      </xdr:nvCxnSpPr>
      <xdr:spPr>
        <a:xfrm>
          <a:off x="20434300" y="672193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1" name="テキスト ボックス 740"/>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32220</xdr:rowOff>
    </xdr:from>
    <xdr:to>
      <xdr:col>107</xdr:col>
      <xdr:colOff>50800</xdr:colOff>
      <xdr:row>39</xdr:row>
      <xdr:rowOff>35382</xdr:rowOff>
    </xdr:to>
    <xdr:cxnSp macro="">
      <xdr:nvCxnSpPr>
        <xdr:cNvPr id="742" name="直線コネクタ 741"/>
        <xdr:cNvCxnSpPr/>
      </xdr:nvCxnSpPr>
      <xdr:spPr>
        <a:xfrm>
          <a:off x="19545300" y="671877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3" name="フローチャート: 判断 742"/>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4" name="テキスト ボックス 743"/>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29781</xdr:rowOff>
    </xdr:from>
    <xdr:to>
      <xdr:col>102</xdr:col>
      <xdr:colOff>114300</xdr:colOff>
      <xdr:row>39</xdr:row>
      <xdr:rowOff>32220</xdr:rowOff>
    </xdr:to>
    <xdr:cxnSp macro="">
      <xdr:nvCxnSpPr>
        <xdr:cNvPr id="745" name="直線コネクタ 744"/>
        <xdr:cNvCxnSpPr/>
      </xdr:nvCxnSpPr>
      <xdr:spPr>
        <a:xfrm>
          <a:off x="18656300" y="671633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6" name="フローチャート: 判断 745"/>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7" name="テキスト ボックス 746"/>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8" name="フローチャート: 判断 747"/>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49" name="テキスト ボックス 748"/>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5" name="楕円 754"/>
        <xdr:cNvSpPr/>
      </xdr:nvSpPr>
      <xdr:spPr>
        <a:xfrm>
          <a:off x="221107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76826</xdr:rowOff>
    </xdr:from>
    <xdr:ext cx="313932" cy="259045"/>
    <xdr:sp macro="" textlink="">
      <xdr:nvSpPr>
        <xdr:cNvPr id="756" name="投資及び出資金該当値テキスト"/>
        <xdr:cNvSpPr txBox="1"/>
      </xdr:nvSpPr>
      <xdr:spPr>
        <a:xfrm>
          <a:off x="22212300" y="6591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158966</xdr:rowOff>
    </xdr:from>
    <xdr:to>
      <xdr:col>112</xdr:col>
      <xdr:colOff>38100</xdr:colOff>
      <xdr:row>39</xdr:row>
      <xdr:rowOff>89116</xdr:rowOff>
    </xdr:to>
    <xdr:sp macro="" textlink="">
      <xdr:nvSpPr>
        <xdr:cNvPr id="757" name="楕円 756"/>
        <xdr:cNvSpPr/>
      </xdr:nvSpPr>
      <xdr:spPr>
        <a:xfrm>
          <a:off x="21272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80243</xdr:rowOff>
    </xdr:from>
    <xdr:ext cx="378565" cy="259045"/>
    <xdr:sp macro="" textlink="">
      <xdr:nvSpPr>
        <xdr:cNvPr id="758" name="テキスト ボックス 757"/>
        <xdr:cNvSpPr txBox="1"/>
      </xdr:nvSpPr>
      <xdr:spPr>
        <a:xfrm>
          <a:off x="21134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156032</xdr:rowOff>
    </xdr:from>
    <xdr:to>
      <xdr:col>107</xdr:col>
      <xdr:colOff>101600</xdr:colOff>
      <xdr:row>39</xdr:row>
      <xdr:rowOff>86182</xdr:rowOff>
    </xdr:to>
    <xdr:sp macro="" textlink="">
      <xdr:nvSpPr>
        <xdr:cNvPr id="759" name="楕円 758"/>
        <xdr:cNvSpPr/>
      </xdr:nvSpPr>
      <xdr:spPr>
        <a:xfrm>
          <a:off x="20383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77309</xdr:rowOff>
    </xdr:from>
    <xdr:ext cx="378565" cy="259045"/>
    <xdr:sp macro="" textlink="">
      <xdr:nvSpPr>
        <xdr:cNvPr id="760" name="テキスト ボックス 759"/>
        <xdr:cNvSpPr txBox="1"/>
      </xdr:nvSpPr>
      <xdr:spPr>
        <a:xfrm>
          <a:off x="20245017" y="6763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152870</xdr:rowOff>
    </xdr:from>
    <xdr:to>
      <xdr:col>102</xdr:col>
      <xdr:colOff>165100</xdr:colOff>
      <xdr:row>39</xdr:row>
      <xdr:rowOff>83020</xdr:rowOff>
    </xdr:to>
    <xdr:sp macro="" textlink="">
      <xdr:nvSpPr>
        <xdr:cNvPr id="761" name="楕円 760"/>
        <xdr:cNvSpPr/>
      </xdr:nvSpPr>
      <xdr:spPr>
        <a:xfrm>
          <a:off x="19494500" y="66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74147</xdr:rowOff>
    </xdr:from>
    <xdr:ext cx="378565" cy="259045"/>
    <xdr:sp macro="" textlink="">
      <xdr:nvSpPr>
        <xdr:cNvPr id="762" name="テキスト ボックス 761"/>
        <xdr:cNvSpPr txBox="1"/>
      </xdr:nvSpPr>
      <xdr:spPr>
        <a:xfrm>
          <a:off x="19356017" y="676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150431</xdr:rowOff>
    </xdr:from>
    <xdr:to>
      <xdr:col>98</xdr:col>
      <xdr:colOff>38100</xdr:colOff>
      <xdr:row>39</xdr:row>
      <xdr:rowOff>80581</xdr:rowOff>
    </xdr:to>
    <xdr:sp macro="" textlink="">
      <xdr:nvSpPr>
        <xdr:cNvPr id="763" name="楕円 762"/>
        <xdr:cNvSpPr/>
      </xdr:nvSpPr>
      <xdr:spPr>
        <a:xfrm>
          <a:off x="18605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71708</xdr:rowOff>
    </xdr:from>
    <xdr:ext cx="378565" cy="259045"/>
    <xdr:sp macro="" textlink="">
      <xdr:nvSpPr>
        <xdr:cNvPr id="764" name="テキスト ボックス 763"/>
        <xdr:cNvSpPr txBox="1"/>
      </xdr:nvSpPr>
      <xdr:spPr>
        <a:xfrm>
          <a:off x="18467017" y="675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9137</xdr:rowOff>
    </xdr:from>
    <xdr:to>
      <xdr:col>116</xdr:col>
      <xdr:colOff>63500</xdr:colOff>
      <xdr:row>59</xdr:row>
      <xdr:rowOff>9594</xdr:rowOff>
    </xdr:to>
    <xdr:cxnSp macro="">
      <xdr:nvCxnSpPr>
        <xdr:cNvPr id="795" name="直線コネクタ 794"/>
        <xdr:cNvCxnSpPr/>
      </xdr:nvCxnSpPr>
      <xdr:spPr>
        <a:xfrm flipV="1">
          <a:off x="21323300" y="101246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796"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9594</xdr:rowOff>
    </xdr:from>
    <xdr:to>
      <xdr:col>111</xdr:col>
      <xdr:colOff>177800</xdr:colOff>
      <xdr:row>59</xdr:row>
      <xdr:rowOff>10313</xdr:rowOff>
    </xdr:to>
    <xdr:cxnSp macro="">
      <xdr:nvCxnSpPr>
        <xdr:cNvPr id="798" name="直線コネクタ 797"/>
        <xdr:cNvCxnSpPr/>
      </xdr:nvCxnSpPr>
      <xdr:spPr>
        <a:xfrm flipV="1">
          <a:off x="20434300" y="1012514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0" name="テキスト ボックス 799"/>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165173</xdr:rowOff>
    </xdr:from>
    <xdr:to>
      <xdr:col>107</xdr:col>
      <xdr:colOff>50800</xdr:colOff>
      <xdr:row>59</xdr:row>
      <xdr:rowOff>10313</xdr:rowOff>
    </xdr:to>
    <xdr:cxnSp macro="">
      <xdr:nvCxnSpPr>
        <xdr:cNvPr id="801" name="直線コネクタ 800"/>
        <xdr:cNvCxnSpPr/>
      </xdr:nvCxnSpPr>
      <xdr:spPr>
        <a:xfrm>
          <a:off x="19545300" y="10109273"/>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2" name="フローチャート: 判断 801"/>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3" name="テキスト ボックス 802"/>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49795</xdr:rowOff>
    </xdr:from>
    <xdr:to>
      <xdr:col>102</xdr:col>
      <xdr:colOff>114300</xdr:colOff>
      <xdr:row>58</xdr:row>
      <xdr:rowOff>165173</xdr:rowOff>
    </xdr:to>
    <xdr:cxnSp macro="">
      <xdr:nvCxnSpPr>
        <xdr:cNvPr id="804" name="直線コネクタ 803"/>
        <xdr:cNvCxnSpPr/>
      </xdr:nvCxnSpPr>
      <xdr:spPr>
        <a:xfrm>
          <a:off x="18656300" y="9993895"/>
          <a:ext cx="889000" cy="1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5" name="フローチャート: 判断 804"/>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06" name="テキスト ボックス 805"/>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07" name="フローチャート: 判断 806"/>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08" name="テキスト ボックス 807"/>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129787</xdr:rowOff>
    </xdr:from>
    <xdr:to>
      <xdr:col>116</xdr:col>
      <xdr:colOff>114300</xdr:colOff>
      <xdr:row>59</xdr:row>
      <xdr:rowOff>59937</xdr:rowOff>
    </xdr:to>
    <xdr:sp macro="" textlink="">
      <xdr:nvSpPr>
        <xdr:cNvPr id="814" name="楕円 813"/>
        <xdr:cNvSpPr/>
      </xdr:nvSpPr>
      <xdr:spPr>
        <a:xfrm>
          <a:off x="22110700" y="100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44714</xdr:rowOff>
    </xdr:from>
    <xdr:ext cx="469744" cy="259045"/>
    <xdr:sp macro="" textlink="">
      <xdr:nvSpPr>
        <xdr:cNvPr id="815" name="貸付金該当値テキスト"/>
        <xdr:cNvSpPr txBox="1"/>
      </xdr:nvSpPr>
      <xdr:spPr>
        <a:xfrm>
          <a:off x="22212300" y="99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130244</xdr:rowOff>
    </xdr:from>
    <xdr:to>
      <xdr:col>112</xdr:col>
      <xdr:colOff>38100</xdr:colOff>
      <xdr:row>59</xdr:row>
      <xdr:rowOff>60394</xdr:rowOff>
    </xdr:to>
    <xdr:sp macro="" textlink="">
      <xdr:nvSpPr>
        <xdr:cNvPr id="816" name="楕円 815"/>
        <xdr:cNvSpPr/>
      </xdr:nvSpPr>
      <xdr:spPr>
        <a:xfrm>
          <a:off x="21272500" y="100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51521</xdr:rowOff>
    </xdr:from>
    <xdr:ext cx="469744" cy="259045"/>
    <xdr:sp macro="" textlink="">
      <xdr:nvSpPr>
        <xdr:cNvPr id="817" name="テキスト ボックス 816"/>
        <xdr:cNvSpPr txBox="1"/>
      </xdr:nvSpPr>
      <xdr:spPr>
        <a:xfrm>
          <a:off x="21088428" y="1016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130963</xdr:rowOff>
    </xdr:from>
    <xdr:to>
      <xdr:col>107</xdr:col>
      <xdr:colOff>101600</xdr:colOff>
      <xdr:row>59</xdr:row>
      <xdr:rowOff>61113</xdr:rowOff>
    </xdr:to>
    <xdr:sp macro="" textlink="">
      <xdr:nvSpPr>
        <xdr:cNvPr id="818" name="楕円 817"/>
        <xdr:cNvSpPr/>
      </xdr:nvSpPr>
      <xdr:spPr>
        <a:xfrm>
          <a:off x="20383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52240</xdr:rowOff>
    </xdr:from>
    <xdr:ext cx="469744" cy="259045"/>
    <xdr:sp macro="" textlink="">
      <xdr:nvSpPr>
        <xdr:cNvPr id="819" name="テキスト ボックス 818"/>
        <xdr:cNvSpPr txBox="1"/>
      </xdr:nvSpPr>
      <xdr:spPr>
        <a:xfrm>
          <a:off x="20199428"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114373</xdr:rowOff>
    </xdr:from>
    <xdr:to>
      <xdr:col>102</xdr:col>
      <xdr:colOff>165100</xdr:colOff>
      <xdr:row>59</xdr:row>
      <xdr:rowOff>44523</xdr:rowOff>
    </xdr:to>
    <xdr:sp macro="" textlink="">
      <xdr:nvSpPr>
        <xdr:cNvPr id="820" name="楕円 819"/>
        <xdr:cNvSpPr/>
      </xdr:nvSpPr>
      <xdr:spPr>
        <a:xfrm>
          <a:off x="19494500" y="100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35650</xdr:rowOff>
    </xdr:from>
    <xdr:ext cx="469744" cy="259045"/>
    <xdr:sp macro="" textlink="">
      <xdr:nvSpPr>
        <xdr:cNvPr id="821" name="テキスト ボックス 820"/>
        <xdr:cNvSpPr txBox="1"/>
      </xdr:nvSpPr>
      <xdr:spPr>
        <a:xfrm>
          <a:off x="19310428" y="101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170445</xdr:rowOff>
    </xdr:from>
    <xdr:to>
      <xdr:col>98</xdr:col>
      <xdr:colOff>38100</xdr:colOff>
      <xdr:row>58</xdr:row>
      <xdr:rowOff>100595</xdr:rowOff>
    </xdr:to>
    <xdr:sp macro="" textlink="">
      <xdr:nvSpPr>
        <xdr:cNvPr id="822" name="楕円 821"/>
        <xdr:cNvSpPr/>
      </xdr:nvSpPr>
      <xdr:spPr>
        <a:xfrm>
          <a:off x="18605500" y="99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91722</xdr:rowOff>
    </xdr:from>
    <xdr:ext cx="469744" cy="259045"/>
    <xdr:sp macro="" textlink="">
      <xdr:nvSpPr>
        <xdr:cNvPr id="823" name="テキスト ボックス 822"/>
        <xdr:cNvSpPr txBox="1"/>
      </xdr:nvSpPr>
      <xdr:spPr>
        <a:xfrm>
          <a:off x="18421428" y="100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4031</xdr:rowOff>
    </xdr:from>
    <xdr:to>
      <xdr:col>116</xdr:col>
      <xdr:colOff>63500</xdr:colOff>
      <xdr:row>75</xdr:row>
      <xdr:rowOff>42065</xdr:rowOff>
    </xdr:to>
    <xdr:cxnSp macro="">
      <xdr:nvCxnSpPr>
        <xdr:cNvPr id="850" name="直線コネクタ 849"/>
        <xdr:cNvCxnSpPr/>
      </xdr:nvCxnSpPr>
      <xdr:spPr>
        <a:xfrm flipV="1">
          <a:off x="21323300" y="12348431"/>
          <a:ext cx="838200" cy="55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1"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160965</xdr:rowOff>
    </xdr:from>
    <xdr:to>
      <xdr:col>111</xdr:col>
      <xdr:colOff>177800</xdr:colOff>
      <xdr:row>75</xdr:row>
      <xdr:rowOff>42065</xdr:rowOff>
    </xdr:to>
    <xdr:cxnSp macro="">
      <xdr:nvCxnSpPr>
        <xdr:cNvPr id="853" name="直線コネクタ 852"/>
        <xdr:cNvCxnSpPr/>
      </xdr:nvCxnSpPr>
      <xdr:spPr>
        <a:xfrm>
          <a:off x="20434300" y="12848265"/>
          <a:ext cx="889000" cy="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5" name="テキスト ボックス 854"/>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160965</xdr:rowOff>
    </xdr:from>
    <xdr:to>
      <xdr:col>107</xdr:col>
      <xdr:colOff>50800</xdr:colOff>
      <xdr:row>75</xdr:row>
      <xdr:rowOff>168765</xdr:rowOff>
    </xdr:to>
    <xdr:cxnSp macro="">
      <xdr:nvCxnSpPr>
        <xdr:cNvPr id="856" name="直線コネクタ 855"/>
        <xdr:cNvCxnSpPr/>
      </xdr:nvCxnSpPr>
      <xdr:spPr>
        <a:xfrm flipV="1">
          <a:off x="19545300" y="12848265"/>
          <a:ext cx="889000" cy="1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57" name="フローチャート: 判断 856"/>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58" name="テキスト ボックス 857"/>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31874</xdr:rowOff>
    </xdr:from>
    <xdr:to>
      <xdr:col>102</xdr:col>
      <xdr:colOff>114300</xdr:colOff>
      <xdr:row>75</xdr:row>
      <xdr:rowOff>168765</xdr:rowOff>
    </xdr:to>
    <xdr:cxnSp macro="">
      <xdr:nvCxnSpPr>
        <xdr:cNvPr id="859" name="直線コネクタ 858"/>
        <xdr:cNvCxnSpPr/>
      </xdr:nvCxnSpPr>
      <xdr:spPr>
        <a:xfrm>
          <a:off x="18656300" y="12719174"/>
          <a:ext cx="889000" cy="30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0" name="フローチャート: 判断 859"/>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1" name="テキスト ボックス 860"/>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2" name="フローチャート: 判断 861"/>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87924</xdr:rowOff>
    </xdr:from>
    <xdr:ext cx="534377" cy="259045"/>
    <xdr:sp macro="" textlink="">
      <xdr:nvSpPr>
        <xdr:cNvPr id="863" name="テキスト ボックス 862"/>
        <xdr:cNvSpPr txBox="1"/>
      </xdr:nvSpPr>
      <xdr:spPr>
        <a:xfrm>
          <a:off x="18389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124681</xdr:rowOff>
    </xdr:from>
    <xdr:to>
      <xdr:col>116</xdr:col>
      <xdr:colOff>114300</xdr:colOff>
      <xdr:row>72</xdr:row>
      <xdr:rowOff>54831</xdr:rowOff>
    </xdr:to>
    <xdr:sp macro="" textlink="">
      <xdr:nvSpPr>
        <xdr:cNvPr id="869" name="楕円 868"/>
        <xdr:cNvSpPr/>
      </xdr:nvSpPr>
      <xdr:spPr>
        <a:xfrm>
          <a:off x="22110700" y="122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77708</xdr:rowOff>
    </xdr:from>
    <xdr:ext cx="599010" cy="259045"/>
    <xdr:sp macro="" textlink="">
      <xdr:nvSpPr>
        <xdr:cNvPr id="870" name="繰出金該当値テキスト"/>
        <xdr:cNvSpPr txBox="1"/>
      </xdr:nvSpPr>
      <xdr:spPr>
        <a:xfrm>
          <a:off x="22212300" y="1225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162715</xdr:rowOff>
    </xdr:from>
    <xdr:to>
      <xdr:col>112</xdr:col>
      <xdr:colOff>38100</xdr:colOff>
      <xdr:row>75</xdr:row>
      <xdr:rowOff>92865</xdr:rowOff>
    </xdr:to>
    <xdr:sp macro="" textlink="">
      <xdr:nvSpPr>
        <xdr:cNvPr id="871" name="楕円 870"/>
        <xdr:cNvSpPr/>
      </xdr:nvSpPr>
      <xdr:spPr>
        <a:xfrm>
          <a:off x="21272500" y="128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109392</xdr:rowOff>
    </xdr:from>
    <xdr:ext cx="599010" cy="259045"/>
    <xdr:sp macro="" textlink="">
      <xdr:nvSpPr>
        <xdr:cNvPr id="872" name="テキスト ボックス 871"/>
        <xdr:cNvSpPr txBox="1"/>
      </xdr:nvSpPr>
      <xdr:spPr>
        <a:xfrm>
          <a:off x="21023795" y="1262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110165</xdr:rowOff>
    </xdr:from>
    <xdr:to>
      <xdr:col>107</xdr:col>
      <xdr:colOff>101600</xdr:colOff>
      <xdr:row>75</xdr:row>
      <xdr:rowOff>40315</xdr:rowOff>
    </xdr:to>
    <xdr:sp macro="" textlink="">
      <xdr:nvSpPr>
        <xdr:cNvPr id="873" name="楕円 872"/>
        <xdr:cNvSpPr/>
      </xdr:nvSpPr>
      <xdr:spPr>
        <a:xfrm>
          <a:off x="20383500" y="127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56842</xdr:rowOff>
    </xdr:from>
    <xdr:ext cx="599010" cy="259045"/>
    <xdr:sp macro="" textlink="">
      <xdr:nvSpPr>
        <xdr:cNvPr id="874" name="テキスト ボックス 873"/>
        <xdr:cNvSpPr txBox="1"/>
      </xdr:nvSpPr>
      <xdr:spPr>
        <a:xfrm>
          <a:off x="20134795" y="1257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117964</xdr:rowOff>
    </xdr:from>
    <xdr:to>
      <xdr:col>102</xdr:col>
      <xdr:colOff>165100</xdr:colOff>
      <xdr:row>76</xdr:row>
      <xdr:rowOff>48115</xdr:rowOff>
    </xdr:to>
    <xdr:sp macro="" textlink="">
      <xdr:nvSpPr>
        <xdr:cNvPr id="875" name="楕円 874"/>
        <xdr:cNvSpPr/>
      </xdr:nvSpPr>
      <xdr:spPr>
        <a:xfrm>
          <a:off x="19494500" y="12976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64641</xdr:rowOff>
    </xdr:from>
    <xdr:ext cx="599010" cy="259045"/>
    <xdr:sp macro="" textlink="">
      <xdr:nvSpPr>
        <xdr:cNvPr id="876" name="テキスト ボックス 875"/>
        <xdr:cNvSpPr txBox="1"/>
      </xdr:nvSpPr>
      <xdr:spPr>
        <a:xfrm>
          <a:off x="19245795" y="1275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152524</xdr:rowOff>
    </xdr:from>
    <xdr:to>
      <xdr:col>98</xdr:col>
      <xdr:colOff>38100</xdr:colOff>
      <xdr:row>74</xdr:row>
      <xdr:rowOff>82674</xdr:rowOff>
    </xdr:to>
    <xdr:sp macro="" textlink="">
      <xdr:nvSpPr>
        <xdr:cNvPr id="877" name="楕円 876"/>
        <xdr:cNvSpPr/>
      </xdr:nvSpPr>
      <xdr:spPr>
        <a:xfrm>
          <a:off x="18605500" y="126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99201</xdr:rowOff>
    </xdr:from>
    <xdr:ext cx="599010" cy="259045"/>
    <xdr:sp macro="" textlink="">
      <xdr:nvSpPr>
        <xdr:cNvPr id="878" name="テキスト ボックス 877"/>
        <xdr:cNvSpPr txBox="1"/>
      </xdr:nvSpPr>
      <xdr:spPr>
        <a:xfrm>
          <a:off x="18356795" y="1244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17" name="フローチャート: 判断 916"/>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18" name="テキスト ボックス 917"/>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及び災害復旧事業費、補助費、繰出金については、震災復興にかかる経費が主となっており、全国や県平均を大きく上回る結果となっているが、これらは、今後、復興創生期間の終わりである、平成３２年度にかけて収束していくものと見込まれる。一方で物件費、維持補修費、扶助費、公債費については、復旧・復興事業の進捗によって今後増加していくことが推測され、特に維持補修費については、昨年度比増となっており、さらに、類似団体・全国・県平均を大きく上回る状況となっている。これは、再建した施設の維持管理経費や老朽化した公共施設の維持補修費によるものと考えられ、今後さらに増加することが想定され、物件費も同様の傾向となってくるものと見込まれる。扶助費については、震災後一旦は減少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おいても微減してはいるものの、長期で見ると上昇傾向にあり、これは主に、生活保護費が要因であり、生活保護受給者の増加傾向によるものと考えられる。公債費については、震災以降、通常分の起債が抑制されたために減少傾向にあるが、災害公営住宅建設事業債の償還が本格化してきており、さらに今後は、市民センターや学校教育施設、社会教育施設等の整備にかかる地方債等の発行を計画しており、公債費の増加が懸念される。先に述べた増加傾向にあるものについては、主に義務的経費であり、震災からの復興につれて減少するものではないため、今後は行財政改革の一環による事務の効率化や外部委託による人件費の抑制、「東松島市公共施設等総合管理計画」に基づく公共施設の統廃合をすすめ、総量的な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宮城県東松島市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40,247
40,130
101.36
46,783,298
44,657,537
930,841
10,225,739
14,425,112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58090</xdr:rowOff>
    </xdr:from>
    <xdr:to>
      <xdr:col>24</xdr:col>
      <xdr:colOff>63500</xdr:colOff>
      <xdr:row>37</xdr:row>
      <xdr:rowOff>64414</xdr:rowOff>
    </xdr:to>
    <xdr:cxnSp macro="">
      <xdr:nvCxnSpPr>
        <xdr:cNvPr id="60" name="直線コネクタ 59"/>
        <xdr:cNvCxnSpPr/>
      </xdr:nvCxnSpPr>
      <xdr:spPr>
        <a:xfrm>
          <a:off x="3797300" y="6401740"/>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29286</xdr:rowOff>
    </xdr:from>
    <xdr:to>
      <xdr:col>19</xdr:col>
      <xdr:colOff>177800</xdr:colOff>
      <xdr:row>37</xdr:row>
      <xdr:rowOff>58090</xdr:rowOff>
    </xdr:to>
    <xdr:cxnSp macro="">
      <xdr:nvCxnSpPr>
        <xdr:cNvPr id="63" name="直線コネクタ 62"/>
        <xdr:cNvCxnSpPr/>
      </xdr:nvCxnSpPr>
      <xdr:spPr>
        <a:xfrm>
          <a:off x="2908300" y="637293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788</xdr:rowOff>
    </xdr:from>
    <xdr:to>
      <xdr:col>15</xdr:col>
      <xdr:colOff>50800</xdr:colOff>
      <xdr:row>37</xdr:row>
      <xdr:rowOff>29286</xdr:rowOff>
    </xdr:to>
    <xdr:cxnSp macro="">
      <xdr:nvCxnSpPr>
        <xdr:cNvPr id="66" name="直線コネクタ 65"/>
        <xdr:cNvCxnSpPr/>
      </xdr:nvCxnSpPr>
      <xdr:spPr>
        <a:xfrm>
          <a:off x="2019300" y="6344438"/>
          <a:ext cx="8890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788</xdr:rowOff>
    </xdr:from>
    <xdr:to>
      <xdr:col>10</xdr:col>
      <xdr:colOff>114300</xdr:colOff>
      <xdr:row>37</xdr:row>
      <xdr:rowOff>31648</xdr:rowOff>
    </xdr:to>
    <xdr:cxnSp macro="">
      <xdr:nvCxnSpPr>
        <xdr:cNvPr id="69" name="直線コネクタ 68"/>
        <xdr:cNvCxnSpPr/>
      </xdr:nvCxnSpPr>
      <xdr:spPr>
        <a:xfrm flipV="1">
          <a:off x="1130300" y="6344438"/>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13614</xdr:rowOff>
    </xdr:from>
    <xdr:to>
      <xdr:col>24</xdr:col>
      <xdr:colOff>114300</xdr:colOff>
      <xdr:row>37</xdr:row>
      <xdr:rowOff>115214</xdr:rowOff>
    </xdr:to>
    <xdr:sp macro="" textlink="">
      <xdr:nvSpPr>
        <xdr:cNvPr id="79" name="楕円 78"/>
        <xdr:cNvSpPr/>
      </xdr:nvSpPr>
      <xdr:spPr>
        <a:xfrm>
          <a:off x="45847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101769</xdr:rowOff>
    </xdr:from>
    <xdr:ext cx="469744" cy="259045"/>
    <xdr:sp macro="" textlink="">
      <xdr:nvSpPr>
        <xdr:cNvPr id="80" name="議会費該当値テキスト"/>
        <xdr:cNvSpPr txBox="1"/>
      </xdr:nvSpPr>
      <xdr:spPr>
        <a:xfrm>
          <a:off x="4686300" y="62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7290</xdr:rowOff>
    </xdr:from>
    <xdr:to>
      <xdr:col>20</xdr:col>
      <xdr:colOff>38100</xdr:colOff>
      <xdr:row>37</xdr:row>
      <xdr:rowOff>108890</xdr:rowOff>
    </xdr:to>
    <xdr:sp macro="" textlink="">
      <xdr:nvSpPr>
        <xdr:cNvPr id="81" name="楕円 80"/>
        <xdr:cNvSpPr/>
      </xdr:nvSpPr>
      <xdr:spPr>
        <a:xfrm>
          <a:off x="3746500" y="63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100017</xdr:rowOff>
    </xdr:from>
    <xdr:ext cx="469744" cy="259045"/>
    <xdr:sp macro="" textlink="">
      <xdr:nvSpPr>
        <xdr:cNvPr id="82" name="テキスト ボックス 81"/>
        <xdr:cNvSpPr txBox="1"/>
      </xdr:nvSpPr>
      <xdr:spPr>
        <a:xfrm>
          <a:off x="3562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149936</xdr:rowOff>
    </xdr:from>
    <xdr:to>
      <xdr:col>15</xdr:col>
      <xdr:colOff>101600</xdr:colOff>
      <xdr:row>37</xdr:row>
      <xdr:rowOff>80086</xdr:rowOff>
    </xdr:to>
    <xdr:sp macro="" textlink="">
      <xdr:nvSpPr>
        <xdr:cNvPr id="83" name="楕円 82"/>
        <xdr:cNvSpPr/>
      </xdr:nvSpPr>
      <xdr:spPr>
        <a:xfrm>
          <a:off x="2857500" y="6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71213</xdr:rowOff>
    </xdr:from>
    <xdr:ext cx="469744" cy="259045"/>
    <xdr:sp macro="" textlink="">
      <xdr:nvSpPr>
        <xdr:cNvPr id="84" name="テキスト ボックス 83"/>
        <xdr:cNvSpPr txBox="1"/>
      </xdr:nvSpPr>
      <xdr:spPr>
        <a:xfrm>
          <a:off x="2673428" y="64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121438</xdr:rowOff>
    </xdr:from>
    <xdr:to>
      <xdr:col>10</xdr:col>
      <xdr:colOff>165100</xdr:colOff>
      <xdr:row>37</xdr:row>
      <xdr:rowOff>51588</xdr:rowOff>
    </xdr:to>
    <xdr:sp macro="" textlink="">
      <xdr:nvSpPr>
        <xdr:cNvPr id="85" name="楕円 84"/>
        <xdr:cNvSpPr/>
      </xdr:nvSpPr>
      <xdr:spPr>
        <a:xfrm>
          <a:off x="1968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42715</xdr:rowOff>
    </xdr:from>
    <xdr:ext cx="469744" cy="259045"/>
    <xdr:sp macro="" textlink="">
      <xdr:nvSpPr>
        <xdr:cNvPr id="86" name="テキスト ボックス 85"/>
        <xdr:cNvSpPr txBox="1"/>
      </xdr:nvSpPr>
      <xdr:spPr>
        <a:xfrm>
          <a:off x="1784428" y="63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152298</xdr:rowOff>
    </xdr:from>
    <xdr:to>
      <xdr:col>6</xdr:col>
      <xdr:colOff>38100</xdr:colOff>
      <xdr:row>37</xdr:row>
      <xdr:rowOff>82448</xdr:rowOff>
    </xdr:to>
    <xdr:sp macro="" textlink="">
      <xdr:nvSpPr>
        <xdr:cNvPr id="87" name="楕円 86"/>
        <xdr:cNvSpPr/>
      </xdr:nvSpPr>
      <xdr:spPr>
        <a:xfrm>
          <a:off x="1079500" y="63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73575</xdr:rowOff>
    </xdr:from>
    <xdr:ext cx="469744" cy="259045"/>
    <xdr:sp macro="" textlink="">
      <xdr:nvSpPr>
        <xdr:cNvPr id="88" name="テキスト ボックス 87"/>
        <xdr:cNvSpPr txBox="1"/>
      </xdr:nvSpPr>
      <xdr:spPr>
        <a:xfrm>
          <a:off x="895428" y="64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60382</xdr:rowOff>
    </xdr:from>
    <xdr:to>
      <xdr:col>24</xdr:col>
      <xdr:colOff>62865</xdr:colOff>
      <xdr:row>59</xdr:row>
      <xdr:rowOff>37506</xdr:rowOff>
    </xdr:to>
    <xdr:cxnSp macro="">
      <xdr:nvCxnSpPr>
        <xdr:cNvPr id="114" name="直線コネクタ 113"/>
        <xdr:cNvCxnSpPr/>
      </xdr:nvCxnSpPr>
      <xdr:spPr>
        <a:xfrm flipV="1">
          <a:off x="4633595" y="9147232"/>
          <a:ext cx="1270" cy="1005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41333</xdr:rowOff>
    </xdr:from>
    <xdr:ext cx="534377" cy="259045"/>
    <xdr:sp macro="" textlink="">
      <xdr:nvSpPr>
        <xdr:cNvPr id="115" name="総務費最小値テキスト"/>
        <xdr:cNvSpPr txBox="1"/>
      </xdr:nvSpPr>
      <xdr:spPr>
        <a:xfrm>
          <a:off x="4686300" y="1015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37506</xdr:rowOff>
    </xdr:from>
    <xdr:to>
      <xdr:col>24</xdr:col>
      <xdr:colOff>152400</xdr:colOff>
      <xdr:row>59</xdr:row>
      <xdr:rowOff>37506</xdr:rowOff>
    </xdr:to>
    <xdr:cxnSp macro="">
      <xdr:nvCxnSpPr>
        <xdr:cNvPr id="116" name="直線コネクタ 115"/>
        <xdr:cNvCxnSpPr/>
      </xdr:nvCxnSpPr>
      <xdr:spPr>
        <a:xfrm>
          <a:off x="4546600" y="1015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7059</xdr:rowOff>
    </xdr:from>
    <xdr:ext cx="599010" cy="259045"/>
    <xdr:sp macro="" textlink="">
      <xdr:nvSpPr>
        <xdr:cNvPr id="117" name="総務費最大値テキスト"/>
        <xdr:cNvSpPr txBox="1"/>
      </xdr:nvSpPr>
      <xdr:spPr>
        <a:xfrm>
          <a:off x="4686300" y="89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60382</xdr:rowOff>
    </xdr:from>
    <xdr:to>
      <xdr:col>24</xdr:col>
      <xdr:colOff>152400</xdr:colOff>
      <xdr:row>53</xdr:row>
      <xdr:rowOff>60382</xdr:rowOff>
    </xdr:to>
    <xdr:cxnSp macro="">
      <xdr:nvCxnSpPr>
        <xdr:cNvPr id="118" name="直線コネクタ 117"/>
        <xdr:cNvCxnSpPr/>
      </xdr:nvCxnSpPr>
      <xdr:spPr>
        <a:xfrm>
          <a:off x="4546600" y="91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xdr:rowOff>
    </xdr:from>
    <xdr:to>
      <xdr:col>24</xdr:col>
      <xdr:colOff>63500</xdr:colOff>
      <xdr:row>58</xdr:row>
      <xdr:rowOff>97541</xdr:rowOff>
    </xdr:to>
    <xdr:cxnSp macro="">
      <xdr:nvCxnSpPr>
        <xdr:cNvPr id="119" name="直線コネクタ 118"/>
        <xdr:cNvCxnSpPr/>
      </xdr:nvCxnSpPr>
      <xdr:spPr>
        <a:xfrm>
          <a:off x="3797300" y="9774200"/>
          <a:ext cx="838200" cy="2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78448</xdr:rowOff>
    </xdr:from>
    <xdr:ext cx="534377" cy="259045"/>
    <xdr:sp macro="" textlink="">
      <xdr:nvSpPr>
        <xdr:cNvPr id="120" name="総務費平均値テキスト"/>
        <xdr:cNvSpPr txBox="1"/>
      </xdr:nvSpPr>
      <xdr:spPr>
        <a:xfrm>
          <a:off x="4686300" y="1002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100021</xdr:rowOff>
    </xdr:from>
    <xdr:to>
      <xdr:col>24</xdr:col>
      <xdr:colOff>114300</xdr:colOff>
      <xdr:row>59</xdr:row>
      <xdr:rowOff>30171</xdr:rowOff>
    </xdr:to>
    <xdr:sp macro="" textlink="">
      <xdr:nvSpPr>
        <xdr:cNvPr id="121" name="フローチャート: 判断 120"/>
        <xdr:cNvSpPr/>
      </xdr:nvSpPr>
      <xdr:spPr>
        <a:xfrm>
          <a:off x="4584700" y="1004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68550</xdr:rowOff>
    </xdr:from>
    <xdr:to>
      <xdr:col>19</xdr:col>
      <xdr:colOff>177800</xdr:colOff>
      <xdr:row>57</xdr:row>
      <xdr:rowOff>1550</xdr:rowOff>
    </xdr:to>
    <xdr:cxnSp macro="">
      <xdr:nvCxnSpPr>
        <xdr:cNvPr id="122" name="直線コネクタ 121"/>
        <xdr:cNvCxnSpPr/>
      </xdr:nvCxnSpPr>
      <xdr:spPr>
        <a:xfrm>
          <a:off x="2908300" y="9326850"/>
          <a:ext cx="889000" cy="44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95794</xdr:rowOff>
    </xdr:from>
    <xdr:to>
      <xdr:col>20</xdr:col>
      <xdr:colOff>38100</xdr:colOff>
      <xdr:row>59</xdr:row>
      <xdr:rowOff>25944</xdr:rowOff>
    </xdr:to>
    <xdr:sp macro="" textlink="">
      <xdr:nvSpPr>
        <xdr:cNvPr id="123" name="フローチャート: 判断 122"/>
        <xdr:cNvSpPr/>
      </xdr:nvSpPr>
      <xdr:spPr>
        <a:xfrm>
          <a:off x="3746500" y="100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17071</xdr:rowOff>
    </xdr:from>
    <xdr:ext cx="534377" cy="259045"/>
    <xdr:sp macro="" textlink="">
      <xdr:nvSpPr>
        <xdr:cNvPr id="124" name="テキスト ボックス 123"/>
        <xdr:cNvSpPr txBox="1"/>
      </xdr:nvSpPr>
      <xdr:spPr>
        <a:xfrm>
          <a:off x="3530111" y="1013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3432</xdr:rowOff>
    </xdr:from>
    <xdr:to>
      <xdr:col>15</xdr:col>
      <xdr:colOff>50800</xdr:colOff>
      <xdr:row>54</xdr:row>
      <xdr:rowOff>68550</xdr:rowOff>
    </xdr:to>
    <xdr:cxnSp macro="">
      <xdr:nvCxnSpPr>
        <xdr:cNvPr id="125" name="直線コネクタ 124"/>
        <xdr:cNvCxnSpPr/>
      </xdr:nvCxnSpPr>
      <xdr:spPr>
        <a:xfrm>
          <a:off x="2019300" y="8747382"/>
          <a:ext cx="889000" cy="57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108452</xdr:rowOff>
    </xdr:from>
    <xdr:to>
      <xdr:col>15</xdr:col>
      <xdr:colOff>101600</xdr:colOff>
      <xdr:row>59</xdr:row>
      <xdr:rowOff>38602</xdr:rowOff>
    </xdr:to>
    <xdr:sp macro="" textlink="">
      <xdr:nvSpPr>
        <xdr:cNvPr id="126" name="フローチャート: 判断 125"/>
        <xdr:cNvSpPr/>
      </xdr:nvSpPr>
      <xdr:spPr>
        <a:xfrm>
          <a:off x="2857500" y="100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29729</xdr:rowOff>
    </xdr:from>
    <xdr:ext cx="534377" cy="259045"/>
    <xdr:sp macro="" textlink="">
      <xdr:nvSpPr>
        <xdr:cNvPr id="127" name="テキスト ボックス 126"/>
        <xdr:cNvSpPr txBox="1"/>
      </xdr:nvSpPr>
      <xdr:spPr>
        <a:xfrm>
          <a:off x="2641111" y="101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3432</xdr:rowOff>
    </xdr:from>
    <xdr:to>
      <xdr:col>10</xdr:col>
      <xdr:colOff>114300</xdr:colOff>
      <xdr:row>53</xdr:row>
      <xdr:rowOff>7894</xdr:rowOff>
    </xdr:to>
    <xdr:cxnSp macro="">
      <xdr:nvCxnSpPr>
        <xdr:cNvPr id="128" name="直線コネクタ 127"/>
        <xdr:cNvCxnSpPr/>
      </xdr:nvCxnSpPr>
      <xdr:spPr>
        <a:xfrm flipV="1">
          <a:off x="1130300" y="8747382"/>
          <a:ext cx="889000" cy="34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73045</xdr:rowOff>
    </xdr:from>
    <xdr:to>
      <xdr:col>10</xdr:col>
      <xdr:colOff>165100</xdr:colOff>
      <xdr:row>59</xdr:row>
      <xdr:rowOff>3195</xdr:rowOff>
    </xdr:to>
    <xdr:sp macro="" textlink="">
      <xdr:nvSpPr>
        <xdr:cNvPr id="129" name="フローチャート: 判断 128"/>
        <xdr:cNvSpPr/>
      </xdr:nvSpPr>
      <xdr:spPr>
        <a:xfrm>
          <a:off x="1968500" y="1001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165772</xdr:rowOff>
    </xdr:from>
    <xdr:ext cx="534377" cy="259045"/>
    <xdr:sp macro="" textlink="">
      <xdr:nvSpPr>
        <xdr:cNvPr id="130" name="テキスト ボックス 129"/>
        <xdr:cNvSpPr txBox="1"/>
      </xdr:nvSpPr>
      <xdr:spPr>
        <a:xfrm>
          <a:off x="1752111" y="10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83735</xdr:rowOff>
    </xdr:from>
    <xdr:to>
      <xdr:col>6</xdr:col>
      <xdr:colOff>38100</xdr:colOff>
      <xdr:row>59</xdr:row>
      <xdr:rowOff>13885</xdr:rowOff>
    </xdr:to>
    <xdr:sp macro="" textlink="">
      <xdr:nvSpPr>
        <xdr:cNvPr id="131" name="フローチャート: 判断 130"/>
        <xdr:cNvSpPr/>
      </xdr:nvSpPr>
      <xdr:spPr>
        <a:xfrm>
          <a:off x="1079500" y="100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5012</xdr:rowOff>
    </xdr:from>
    <xdr:ext cx="534377" cy="259045"/>
    <xdr:sp macro="" textlink="">
      <xdr:nvSpPr>
        <xdr:cNvPr id="132" name="テキスト ボックス 131"/>
        <xdr:cNvSpPr txBox="1"/>
      </xdr:nvSpPr>
      <xdr:spPr>
        <a:xfrm>
          <a:off x="863111" y="101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46741</xdr:rowOff>
    </xdr:from>
    <xdr:to>
      <xdr:col>24</xdr:col>
      <xdr:colOff>114300</xdr:colOff>
      <xdr:row>58</xdr:row>
      <xdr:rowOff>148341</xdr:rowOff>
    </xdr:to>
    <xdr:sp macro="" textlink="">
      <xdr:nvSpPr>
        <xdr:cNvPr id="138" name="楕円 137"/>
        <xdr:cNvSpPr/>
      </xdr:nvSpPr>
      <xdr:spPr>
        <a:xfrm>
          <a:off x="4584700" y="99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6118</xdr:rowOff>
    </xdr:from>
    <xdr:ext cx="599010" cy="259045"/>
    <xdr:sp macro="" textlink="">
      <xdr:nvSpPr>
        <xdr:cNvPr id="139" name="総務費該当値テキスト"/>
        <xdr:cNvSpPr txBox="1"/>
      </xdr:nvSpPr>
      <xdr:spPr>
        <a:xfrm>
          <a:off x="4686300" y="977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122200</xdr:rowOff>
    </xdr:from>
    <xdr:to>
      <xdr:col>20</xdr:col>
      <xdr:colOff>38100</xdr:colOff>
      <xdr:row>57</xdr:row>
      <xdr:rowOff>52350</xdr:rowOff>
    </xdr:to>
    <xdr:sp macro="" textlink="">
      <xdr:nvSpPr>
        <xdr:cNvPr id="140" name="楕円 139"/>
        <xdr:cNvSpPr/>
      </xdr:nvSpPr>
      <xdr:spPr>
        <a:xfrm>
          <a:off x="3746500" y="97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68877</xdr:rowOff>
    </xdr:from>
    <xdr:ext cx="599010" cy="259045"/>
    <xdr:sp macro="" textlink="">
      <xdr:nvSpPr>
        <xdr:cNvPr id="141" name="テキスト ボックス 140"/>
        <xdr:cNvSpPr txBox="1"/>
      </xdr:nvSpPr>
      <xdr:spPr>
        <a:xfrm>
          <a:off x="3497795" y="949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17750</xdr:rowOff>
    </xdr:from>
    <xdr:to>
      <xdr:col>15</xdr:col>
      <xdr:colOff>101600</xdr:colOff>
      <xdr:row>54</xdr:row>
      <xdr:rowOff>119350</xdr:rowOff>
    </xdr:to>
    <xdr:sp macro="" textlink="">
      <xdr:nvSpPr>
        <xdr:cNvPr id="142" name="楕円 141"/>
        <xdr:cNvSpPr/>
      </xdr:nvSpPr>
      <xdr:spPr>
        <a:xfrm>
          <a:off x="2857500" y="92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135877</xdr:rowOff>
    </xdr:from>
    <xdr:ext cx="599010" cy="259045"/>
    <xdr:sp macro="" textlink="">
      <xdr:nvSpPr>
        <xdr:cNvPr id="143" name="テキスト ボックス 142"/>
        <xdr:cNvSpPr txBox="1"/>
      </xdr:nvSpPr>
      <xdr:spPr>
        <a:xfrm>
          <a:off x="2608795" y="90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124082</xdr:rowOff>
    </xdr:from>
    <xdr:to>
      <xdr:col>10</xdr:col>
      <xdr:colOff>165100</xdr:colOff>
      <xdr:row>51</xdr:row>
      <xdr:rowOff>54232</xdr:rowOff>
    </xdr:to>
    <xdr:sp macro="" textlink="">
      <xdr:nvSpPr>
        <xdr:cNvPr id="144" name="楕円 143"/>
        <xdr:cNvSpPr/>
      </xdr:nvSpPr>
      <xdr:spPr>
        <a:xfrm>
          <a:off x="1968500" y="86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70759</xdr:rowOff>
    </xdr:from>
    <xdr:ext cx="599010" cy="259045"/>
    <xdr:sp macro="" textlink="">
      <xdr:nvSpPr>
        <xdr:cNvPr id="145" name="テキスト ボックス 144"/>
        <xdr:cNvSpPr txBox="1"/>
      </xdr:nvSpPr>
      <xdr:spPr>
        <a:xfrm>
          <a:off x="1719795" y="847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128544</xdr:rowOff>
    </xdr:from>
    <xdr:to>
      <xdr:col>6</xdr:col>
      <xdr:colOff>38100</xdr:colOff>
      <xdr:row>53</xdr:row>
      <xdr:rowOff>58694</xdr:rowOff>
    </xdr:to>
    <xdr:sp macro="" textlink="">
      <xdr:nvSpPr>
        <xdr:cNvPr id="146" name="楕円 145"/>
        <xdr:cNvSpPr/>
      </xdr:nvSpPr>
      <xdr:spPr>
        <a:xfrm>
          <a:off x="1079500" y="90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75221</xdr:rowOff>
    </xdr:from>
    <xdr:ext cx="599010" cy="259045"/>
    <xdr:sp macro="" textlink="">
      <xdr:nvSpPr>
        <xdr:cNvPr id="147" name="テキスト ボックス 146"/>
        <xdr:cNvSpPr txBox="1"/>
      </xdr:nvSpPr>
      <xdr:spPr>
        <a:xfrm>
          <a:off x="830795" y="881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11347</xdr:rowOff>
    </xdr:from>
    <xdr:to>
      <xdr:col>24</xdr:col>
      <xdr:colOff>62865</xdr:colOff>
      <xdr:row>77</xdr:row>
      <xdr:rowOff>129727</xdr:rowOff>
    </xdr:to>
    <xdr:cxnSp macro="">
      <xdr:nvCxnSpPr>
        <xdr:cNvPr id="171" name="直線コネクタ 170"/>
        <xdr:cNvCxnSpPr/>
      </xdr:nvCxnSpPr>
      <xdr:spPr>
        <a:xfrm flipV="1">
          <a:off x="4633595" y="12870097"/>
          <a:ext cx="1270" cy="46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133554</xdr:rowOff>
    </xdr:from>
    <xdr:ext cx="599010" cy="259045"/>
    <xdr:sp macro="" textlink="">
      <xdr:nvSpPr>
        <xdr:cNvPr id="172" name="民生費最小値テキスト"/>
        <xdr:cNvSpPr txBox="1"/>
      </xdr:nvSpPr>
      <xdr:spPr>
        <a:xfrm>
          <a:off x="4686300" y="1333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129727</xdr:rowOff>
    </xdr:from>
    <xdr:to>
      <xdr:col>24</xdr:col>
      <xdr:colOff>152400</xdr:colOff>
      <xdr:row>77</xdr:row>
      <xdr:rowOff>129727</xdr:rowOff>
    </xdr:to>
    <xdr:cxnSp macro="">
      <xdr:nvCxnSpPr>
        <xdr:cNvPr id="173" name="直線コネクタ 172"/>
        <xdr:cNvCxnSpPr/>
      </xdr:nvCxnSpPr>
      <xdr:spPr>
        <a:xfrm>
          <a:off x="4546600" y="1333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129474</xdr:rowOff>
    </xdr:from>
    <xdr:ext cx="599010" cy="259045"/>
    <xdr:sp macro="" textlink="">
      <xdr:nvSpPr>
        <xdr:cNvPr id="174" name="民生費最大値テキスト"/>
        <xdr:cNvSpPr txBox="1"/>
      </xdr:nvSpPr>
      <xdr:spPr>
        <a:xfrm>
          <a:off x="4686300" y="1264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11347</xdr:rowOff>
    </xdr:from>
    <xdr:to>
      <xdr:col>24</xdr:col>
      <xdr:colOff>152400</xdr:colOff>
      <xdr:row>75</xdr:row>
      <xdr:rowOff>11347</xdr:rowOff>
    </xdr:to>
    <xdr:cxnSp macro="">
      <xdr:nvCxnSpPr>
        <xdr:cNvPr id="175" name="直線コネクタ 174"/>
        <xdr:cNvCxnSpPr/>
      </xdr:nvCxnSpPr>
      <xdr:spPr>
        <a:xfrm>
          <a:off x="4546600" y="1287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124836</xdr:rowOff>
    </xdr:from>
    <xdr:to>
      <xdr:col>24</xdr:col>
      <xdr:colOff>63500</xdr:colOff>
      <xdr:row>77</xdr:row>
      <xdr:rowOff>132181</xdr:rowOff>
    </xdr:to>
    <xdr:cxnSp macro="">
      <xdr:nvCxnSpPr>
        <xdr:cNvPr id="176" name="直線コネクタ 175"/>
        <xdr:cNvCxnSpPr/>
      </xdr:nvCxnSpPr>
      <xdr:spPr>
        <a:xfrm flipV="1">
          <a:off x="3797300" y="13326486"/>
          <a:ext cx="8382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165671</xdr:rowOff>
    </xdr:from>
    <xdr:ext cx="599010" cy="259045"/>
    <xdr:sp macro="" textlink="">
      <xdr:nvSpPr>
        <xdr:cNvPr id="177" name="民生費平均値テキスト"/>
        <xdr:cNvSpPr txBox="1"/>
      </xdr:nvSpPr>
      <xdr:spPr>
        <a:xfrm>
          <a:off x="4686300" y="1302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142794</xdr:rowOff>
    </xdr:from>
    <xdr:to>
      <xdr:col>24</xdr:col>
      <xdr:colOff>114300</xdr:colOff>
      <xdr:row>77</xdr:row>
      <xdr:rowOff>72944</xdr:rowOff>
    </xdr:to>
    <xdr:sp macro="" textlink="">
      <xdr:nvSpPr>
        <xdr:cNvPr id="178" name="フローチャート: 判断 177"/>
        <xdr:cNvSpPr/>
      </xdr:nvSpPr>
      <xdr:spPr>
        <a:xfrm>
          <a:off x="4584700" y="1317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132181</xdr:rowOff>
    </xdr:from>
    <xdr:to>
      <xdr:col>19</xdr:col>
      <xdr:colOff>177800</xdr:colOff>
      <xdr:row>77</xdr:row>
      <xdr:rowOff>148417</xdr:rowOff>
    </xdr:to>
    <xdr:cxnSp macro="">
      <xdr:nvCxnSpPr>
        <xdr:cNvPr id="179" name="直線コネクタ 178"/>
        <xdr:cNvCxnSpPr/>
      </xdr:nvCxnSpPr>
      <xdr:spPr>
        <a:xfrm flipV="1">
          <a:off x="2908300" y="13333831"/>
          <a:ext cx="8890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148865</xdr:rowOff>
    </xdr:from>
    <xdr:to>
      <xdr:col>20</xdr:col>
      <xdr:colOff>38100</xdr:colOff>
      <xdr:row>77</xdr:row>
      <xdr:rowOff>79015</xdr:rowOff>
    </xdr:to>
    <xdr:sp macro="" textlink="">
      <xdr:nvSpPr>
        <xdr:cNvPr id="180" name="フローチャート: 判断 179"/>
        <xdr:cNvSpPr/>
      </xdr:nvSpPr>
      <xdr:spPr>
        <a:xfrm>
          <a:off x="3746500" y="1317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95542</xdr:rowOff>
    </xdr:from>
    <xdr:ext cx="599010" cy="259045"/>
    <xdr:sp macro="" textlink="">
      <xdr:nvSpPr>
        <xdr:cNvPr id="181" name="テキスト ボックス 180"/>
        <xdr:cNvSpPr txBox="1"/>
      </xdr:nvSpPr>
      <xdr:spPr>
        <a:xfrm>
          <a:off x="3497795" y="1295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139601</xdr:rowOff>
    </xdr:from>
    <xdr:to>
      <xdr:col>15</xdr:col>
      <xdr:colOff>50800</xdr:colOff>
      <xdr:row>77</xdr:row>
      <xdr:rowOff>148417</xdr:rowOff>
    </xdr:to>
    <xdr:cxnSp macro="">
      <xdr:nvCxnSpPr>
        <xdr:cNvPr id="182" name="直線コネクタ 181"/>
        <xdr:cNvCxnSpPr/>
      </xdr:nvCxnSpPr>
      <xdr:spPr>
        <a:xfrm>
          <a:off x="2019300" y="13341251"/>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2448</xdr:rowOff>
    </xdr:from>
    <xdr:to>
      <xdr:col>15</xdr:col>
      <xdr:colOff>101600</xdr:colOff>
      <xdr:row>77</xdr:row>
      <xdr:rowOff>104048</xdr:rowOff>
    </xdr:to>
    <xdr:sp macro="" textlink="">
      <xdr:nvSpPr>
        <xdr:cNvPr id="183" name="フローチャート: 判断 182"/>
        <xdr:cNvSpPr/>
      </xdr:nvSpPr>
      <xdr:spPr>
        <a:xfrm>
          <a:off x="2857500" y="1320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120575</xdr:rowOff>
    </xdr:from>
    <xdr:ext cx="599010" cy="259045"/>
    <xdr:sp macro="" textlink="">
      <xdr:nvSpPr>
        <xdr:cNvPr id="184" name="テキスト ボックス 183"/>
        <xdr:cNvSpPr txBox="1"/>
      </xdr:nvSpPr>
      <xdr:spPr>
        <a:xfrm>
          <a:off x="2608795" y="129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2436</xdr:rowOff>
    </xdr:from>
    <xdr:to>
      <xdr:col>10</xdr:col>
      <xdr:colOff>114300</xdr:colOff>
      <xdr:row>77</xdr:row>
      <xdr:rowOff>139601</xdr:rowOff>
    </xdr:to>
    <xdr:cxnSp macro="">
      <xdr:nvCxnSpPr>
        <xdr:cNvPr id="185" name="直線コネクタ 184"/>
        <xdr:cNvCxnSpPr/>
      </xdr:nvCxnSpPr>
      <xdr:spPr>
        <a:xfrm>
          <a:off x="1130300" y="12175386"/>
          <a:ext cx="889000" cy="116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29910</xdr:rowOff>
    </xdr:from>
    <xdr:to>
      <xdr:col>10</xdr:col>
      <xdr:colOff>165100</xdr:colOff>
      <xdr:row>77</xdr:row>
      <xdr:rowOff>131510</xdr:rowOff>
    </xdr:to>
    <xdr:sp macro="" textlink="">
      <xdr:nvSpPr>
        <xdr:cNvPr id="186" name="フローチャート: 判断 185"/>
        <xdr:cNvSpPr/>
      </xdr:nvSpPr>
      <xdr:spPr>
        <a:xfrm>
          <a:off x="1968500" y="132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148037</xdr:rowOff>
    </xdr:from>
    <xdr:ext cx="599010" cy="259045"/>
    <xdr:sp macro="" textlink="">
      <xdr:nvSpPr>
        <xdr:cNvPr id="187" name="テキスト ボックス 186"/>
        <xdr:cNvSpPr txBox="1"/>
      </xdr:nvSpPr>
      <xdr:spPr>
        <a:xfrm>
          <a:off x="1719795" y="1300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36686</xdr:rowOff>
    </xdr:from>
    <xdr:to>
      <xdr:col>6</xdr:col>
      <xdr:colOff>38100</xdr:colOff>
      <xdr:row>77</xdr:row>
      <xdr:rowOff>138286</xdr:rowOff>
    </xdr:to>
    <xdr:sp macro="" textlink="">
      <xdr:nvSpPr>
        <xdr:cNvPr id="188" name="フローチャート: 判断 187"/>
        <xdr:cNvSpPr/>
      </xdr:nvSpPr>
      <xdr:spPr>
        <a:xfrm>
          <a:off x="1079500" y="1323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129413</xdr:rowOff>
    </xdr:from>
    <xdr:ext cx="599010" cy="259045"/>
    <xdr:sp macro="" textlink="">
      <xdr:nvSpPr>
        <xdr:cNvPr id="189" name="テキスト ボックス 188"/>
        <xdr:cNvSpPr txBox="1"/>
      </xdr:nvSpPr>
      <xdr:spPr>
        <a:xfrm>
          <a:off x="830795" y="1333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74036</xdr:rowOff>
    </xdr:from>
    <xdr:to>
      <xdr:col>24</xdr:col>
      <xdr:colOff>114300</xdr:colOff>
      <xdr:row>78</xdr:row>
      <xdr:rowOff>4186</xdr:rowOff>
    </xdr:to>
    <xdr:sp macro="" textlink="">
      <xdr:nvSpPr>
        <xdr:cNvPr id="195" name="楕円 194"/>
        <xdr:cNvSpPr/>
      </xdr:nvSpPr>
      <xdr:spPr>
        <a:xfrm>
          <a:off x="4584700" y="132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160413</xdr:rowOff>
    </xdr:from>
    <xdr:ext cx="599010" cy="259045"/>
    <xdr:sp macro="" textlink="">
      <xdr:nvSpPr>
        <xdr:cNvPr id="196" name="民生費該当値テキスト"/>
        <xdr:cNvSpPr txBox="1"/>
      </xdr:nvSpPr>
      <xdr:spPr>
        <a:xfrm>
          <a:off x="4686300" y="131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81381</xdr:rowOff>
    </xdr:from>
    <xdr:to>
      <xdr:col>20</xdr:col>
      <xdr:colOff>38100</xdr:colOff>
      <xdr:row>78</xdr:row>
      <xdr:rowOff>11531</xdr:rowOff>
    </xdr:to>
    <xdr:sp macro="" textlink="">
      <xdr:nvSpPr>
        <xdr:cNvPr id="197" name="楕円 196"/>
        <xdr:cNvSpPr/>
      </xdr:nvSpPr>
      <xdr:spPr>
        <a:xfrm>
          <a:off x="3746500" y="132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2658</xdr:rowOff>
    </xdr:from>
    <xdr:ext cx="599010" cy="259045"/>
    <xdr:sp macro="" textlink="">
      <xdr:nvSpPr>
        <xdr:cNvPr id="198" name="テキスト ボックス 197"/>
        <xdr:cNvSpPr txBox="1"/>
      </xdr:nvSpPr>
      <xdr:spPr>
        <a:xfrm>
          <a:off x="3497795" y="1337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97617</xdr:rowOff>
    </xdr:from>
    <xdr:to>
      <xdr:col>15</xdr:col>
      <xdr:colOff>101600</xdr:colOff>
      <xdr:row>78</xdr:row>
      <xdr:rowOff>27767</xdr:rowOff>
    </xdr:to>
    <xdr:sp macro="" textlink="">
      <xdr:nvSpPr>
        <xdr:cNvPr id="199" name="楕円 198"/>
        <xdr:cNvSpPr/>
      </xdr:nvSpPr>
      <xdr:spPr>
        <a:xfrm>
          <a:off x="2857500" y="13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18894</xdr:rowOff>
    </xdr:from>
    <xdr:ext cx="599010" cy="259045"/>
    <xdr:sp macro="" textlink="">
      <xdr:nvSpPr>
        <xdr:cNvPr id="200" name="テキスト ボックス 199"/>
        <xdr:cNvSpPr txBox="1"/>
      </xdr:nvSpPr>
      <xdr:spPr>
        <a:xfrm>
          <a:off x="2608795" y="1339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88801</xdr:rowOff>
    </xdr:from>
    <xdr:to>
      <xdr:col>10</xdr:col>
      <xdr:colOff>165100</xdr:colOff>
      <xdr:row>78</xdr:row>
      <xdr:rowOff>18951</xdr:rowOff>
    </xdr:to>
    <xdr:sp macro="" textlink="">
      <xdr:nvSpPr>
        <xdr:cNvPr id="201" name="楕円 200"/>
        <xdr:cNvSpPr/>
      </xdr:nvSpPr>
      <xdr:spPr>
        <a:xfrm>
          <a:off x="1968500" y="132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10078</xdr:rowOff>
    </xdr:from>
    <xdr:ext cx="599010" cy="259045"/>
    <xdr:sp macro="" textlink="">
      <xdr:nvSpPr>
        <xdr:cNvPr id="202" name="テキスト ボックス 201"/>
        <xdr:cNvSpPr txBox="1"/>
      </xdr:nvSpPr>
      <xdr:spPr>
        <a:xfrm>
          <a:off x="1719795" y="1338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123086</xdr:rowOff>
    </xdr:from>
    <xdr:to>
      <xdr:col>6</xdr:col>
      <xdr:colOff>38100</xdr:colOff>
      <xdr:row>71</xdr:row>
      <xdr:rowOff>53236</xdr:rowOff>
    </xdr:to>
    <xdr:sp macro="" textlink="">
      <xdr:nvSpPr>
        <xdr:cNvPr id="203" name="楕円 202"/>
        <xdr:cNvSpPr/>
      </xdr:nvSpPr>
      <xdr:spPr>
        <a:xfrm>
          <a:off x="1079500" y="12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69763</xdr:rowOff>
    </xdr:from>
    <xdr:ext cx="599010" cy="259045"/>
    <xdr:sp macro="" textlink="">
      <xdr:nvSpPr>
        <xdr:cNvPr id="204" name="テキスト ボックス 203"/>
        <xdr:cNvSpPr txBox="1"/>
      </xdr:nvSpPr>
      <xdr:spPr>
        <a:xfrm>
          <a:off x="830795" y="1189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31" name="直線コネクタ 230"/>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32"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33" name="直線コネクタ 232"/>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34"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5" name="直線コネクタ 234"/>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13883</xdr:rowOff>
    </xdr:from>
    <xdr:to>
      <xdr:col>24</xdr:col>
      <xdr:colOff>63500</xdr:colOff>
      <xdr:row>99</xdr:row>
      <xdr:rowOff>88526</xdr:rowOff>
    </xdr:to>
    <xdr:cxnSp macro="">
      <xdr:nvCxnSpPr>
        <xdr:cNvPr id="236" name="直線コネクタ 235"/>
        <xdr:cNvCxnSpPr/>
      </xdr:nvCxnSpPr>
      <xdr:spPr>
        <a:xfrm flipV="1">
          <a:off x="3797300" y="16987433"/>
          <a:ext cx="838200" cy="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7"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8" name="フローチャート: 判断 237"/>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88526</xdr:rowOff>
    </xdr:from>
    <xdr:to>
      <xdr:col>19</xdr:col>
      <xdr:colOff>177800</xdr:colOff>
      <xdr:row>99</xdr:row>
      <xdr:rowOff>97388</xdr:rowOff>
    </xdr:to>
    <xdr:cxnSp macro="">
      <xdr:nvCxnSpPr>
        <xdr:cNvPr id="239" name="直線コネクタ 238"/>
        <xdr:cNvCxnSpPr/>
      </xdr:nvCxnSpPr>
      <xdr:spPr>
        <a:xfrm flipV="1">
          <a:off x="2908300" y="17062076"/>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40" name="フローチャート: 判断 239"/>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41" name="テキスト ボックス 240"/>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147886</xdr:rowOff>
    </xdr:from>
    <xdr:to>
      <xdr:col>15</xdr:col>
      <xdr:colOff>50800</xdr:colOff>
      <xdr:row>99</xdr:row>
      <xdr:rowOff>97388</xdr:rowOff>
    </xdr:to>
    <xdr:cxnSp macro="">
      <xdr:nvCxnSpPr>
        <xdr:cNvPr id="242" name="直線コネクタ 241"/>
        <xdr:cNvCxnSpPr/>
      </xdr:nvCxnSpPr>
      <xdr:spPr>
        <a:xfrm>
          <a:off x="2019300" y="16264186"/>
          <a:ext cx="889000" cy="80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43" name="フローチャート: 判断 242"/>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44" name="テキスト ボックス 243"/>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147886</xdr:rowOff>
    </xdr:from>
    <xdr:to>
      <xdr:col>10</xdr:col>
      <xdr:colOff>114300</xdr:colOff>
      <xdr:row>99</xdr:row>
      <xdr:rowOff>81232</xdr:rowOff>
    </xdr:to>
    <xdr:cxnSp macro="">
      <xdr:nvCxnSpPr>
        <xdr:cNvPr id="245" name="直線コネクタ 244"/>
        <xdr:cNvCxnSpPr/>
      </xdr:nvCxnSpPr>
      <xdr:spPr>
        <a:xfrm flipV="1">
          <a:off x="1130300" y="16264186"/>
          <a:ext cx="889000" cy="79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6" name="フローチャート: 判断 245"/>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92963</xdr:rowOff>
    </xdr:from>
    <xdr:ext cx="534377" cy="259045"/>
    <xdr:sp macro="" textlink="">
      <xdr:nvSpPr>
        <xdr:cNvPr id="247" name="テキスト ボックス 246"/>
        <xdr:cNvSpPr txBox="1"/>
      </xdr:nvSpPr>
      <xdr:spPr>
        <a:xfrm>
          <a:off x="1752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8" name="フローチャート: 判断 247"/>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9" name="テキスト ボックス 248"/>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134533</xdr:rowOff>
    </xdr:from>
    <xdr:to>
      <xdr:col>24</xdr:col>
      <xdr:colOff>114300</xdr:colOff>
      <xdr:row>99</xdr:row>
      <xdr:rowOff>64683</xdr:rowOff>
    </xdr:to>
    <xdr:sp macro="" textlink="">
      <xdr:nvSpPr>
        <xdr:cNvPr id="255" name="楕円 254"/>
        <xdr:cNvSpPr/>
      </xdr:nvSpPr>
      <xdr:spPr>
        <a:xfrm>
          <a:off x="4584700" y="169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112960</xdr:rowOff>
    </xdr:from>
    <xdr:ext cx="534377" cy="259045"/>
    <xdr:sp macro="" textlink="">
      <xdr:nvSpPr>
        <xdr:cNvPr id="256" name="衛生費該当値テキスト"/>
        <xdr:cNvSpPr txBox="1"/>
      </xdr:nvSpPr>
      <xdr:spPr>
        <a:xfrm>
          <a:off x="4686300" y="169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37726</xdr:rowOff>
    </xdr:from>
    <xdr:to>
      <xdr:col>20</xdr:col>
      <xdr:colOff>38100</xdr:colOff>
      <xdr:row>99</xdr:row>
      <xdr:rowOff>139326</xdr:rowOff>
    </xdr:to>
    <xdr:sp macro="" textlink="">
      <xdr:nvSpPr>
        <xdr:cNvPr id="257" name="楕円 256"/>
        <xdr:cNvSpPr/>
      </xdr:nvSpPr>
      <xdr:spPr>
        <a:xfrm>
          <a:off x="3746500" y="170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130453</xdr:rowOff>
    </xdr:from>
    <xdr:ext cx="534377" cy="259045"/>
    <xdr:sp macro="" textlink="">
      <xdr:nvSpPr>
        <xdr:cNvPr id="258" name="テキスト ボックス 257"/>
        <xdr:cNvSpPr txBox="1"/>
      </xdr:nvSpPr>
      <xdr:spPr>
        <a:xfrm>
          <a:off x="3530111" y="171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46588</xdr:rowOff>
    </xdr:from>
    <xdr:to>
      <xdr:col>15</xdr:col>
      <xdr:colOff>101600</xdr:colOff>
      <xdr:row>99</xdr:row>
      <xdr:rowOff>148188</xdr:rowOff>
    </xdr:to>
    <xdr:sp macro="" textlink="">
      <xdr:nvSpPr>
        <xdr:cNvPr id="259" name="楕円 258"/>
        <xdr:cNvSpPr/>
      </xdr:nvSpPr>
      <xdr:spPr>
        <a:xfrm>
          <a:off x="2857500" y="170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139315</xdr:rowOff>
    </xdr:from>
    <xdr:ext cx="534377" cy="259045"/>
    <xdr:sp macro="" textlink="">
      <xdr:nvSpPr>
        <xdr:cNvPr id="260" name="テキスト ボックス 259"/>
        <xdr:cNvSpPr txBox="1"/>
      </xdr:nvSpPr>
      <xdr:spPr>
        <a:xfrm>
          <a:off x="2641111" y="171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97086</xdr:rowOff>
    </xdr:from>
    <xdr:to>
      <xdr:col>10</xdr:col>
      <xdr:colOff>165100</xdr:colOff>
      <xdr:row>95</xdr:row>
      <xdr:rowOff>27236</xdr:rowOff>
    </xdr:to>
    <xdr:sp macro="" textlink="">
      <xdr:nvSpPr>
        <xdr:cNvPr id="261" name="楕円 260"/>
        <xdr:cNvSpPr/>
      </xdr:nvSpPr>
      <xdr:spPr>
        <a:xfrm>
          <a:off x="1968500" y="162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43763</xdr:rowOff>
    </xdr:from>
    <xdr:ext cx="599010" cy="259045"/>
    <xdr:sp macro="" textlink="">
      <xdr:nvSpPr>
        <xdr:cNvPr id="262" name="テキスト ボックス 261"/>
        <xdr:cNvSpPr txBox="1"/>
      </xdr:nvSpPr>
      <xdr:spPr>
        <a:xfrm>
          <a:off x="1719795" y="1598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30432</xdr:rowOff>
    </xdr:from>
    <xdr:to>
      <xdr:col>6</xdr:col>
      <xdr:colOff>38100</xdr:colOff>
      <xdr:row>99</xdr:row>
      <xdr:rowOff>132032</xdr:rowOff>
    </xdr:to>
    <xdr:sp macro="" textlink="">
      <xdr:nvSpPr>
        <xdr:cNvPr id="263" name="楕円 262"/>
        <xdr:cNvSpPr/>
      </xdr:nvSpPr>
      <xdr:spPr>
        <a:xfrm>
          <a:off x="1079500" y="170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123159</xdr:rowOff>
    </xdr:from>
    <xdr:ext cx="534377" cy="259045"/>
    <xdr:sp macro="" textlink="">
      <xdr:nvSpPr>
        <xdr:cNvPr id="264" name="テキスト ボックス 263"/>
        <xdr:cNvSpPr txBox="1"/>
      </xdr:nvSpPr>
      <xdr:spPr>
        <a:xfrm>
          <a:off x="863111" y="170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97572</xdr:rowOff>
    </xdr:from>
    <xdr:to>
      <xdr:col>54</xdr:col>
      <xdr:colOff>189865</xdr:colOff>
      <xdr:row>39</xdr:row>
      <xdr:rowOff>98878</xdr:rowOff>
    </xdr:to>
    <xdr:cxnSp macro="">
      <xdr:nvCxnSpPr>
        <xdr:cNvPr id="290" name="直線コネクタ 289"/>
        <xdr:cNvCxnSpPr/>
      </xdr:nvCxnSpPr>
      <xdr:spPr>
        <a:xfrm flipV="1">
          <a:off x="10475595" y="5755422"/>
          <a:ext cx="1270" cy="103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44249</xdr:rowOff>
    </xdr:from>
    <xdr:ext cx="469744" cy="259045"/>
    <xdr:sp macro="" textlink="">
      <xdr:nvSpPr>
        <xdr:cNvPr id="293" name="労働費最大値テキスト"/>
        <xdr:cNvSpPr txBox="1"/>
      </xdr:nvSpPr>
      <xdr:spPr>
        <a:xfrm>
          <a:off x="10528300" y="55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97572</xdr:rowOff>
    </xdr:from>
    <xdr:to>
      <xdr:col>55</xdr:col>
      <xdr:colOff>88900</xdr:colOff>
      <xdr:row>33</xdr:row>
      <xdr:rowOff>97572</xdr:rowOff>
    </xdr:to>
    <xdr:cxnSp macro="">
      <xdr:nvCxnSpPr>
        <xdr:cNvPr id="294" name="直線コネクタ 293"/>
        <xdr:cNvCxnSpPr/>
      </xdr:nvCxnSpPr>
      <xdr:spPr>
        <a:xfrm>
          <a:off x="10388600" y="57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137251</xdr:rowOff>
    </xdr:from>
    <xdr:to>
      <xdr:col>55</xdr:col>
      <xdr:colOff>0</xdr:colOff>
      <xdr:row>38</xdr:row>
      <xdr:rowOff>141333</xdr:rowOff>
    </xdr:to>
    <xdr:cxnSp macro="">
      <xdr:nvCxnSpPr>
        <xdr:cNvPr id="295" name="直線コネクタ 294"/>
        <xdr:cNvCxnSpPr/>
      </xdr:nvCxnSpPr>
      <xdr:spPr>
        <a:xfrm>
          <a:off x="9639300" y="6138001"/>
          <a:ext cx="838200" cy="5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81370</xdr:rowOff>
    </xdr:from>
    <xdr:ext cx="378565" cy="259045"/>
    <xdr:sp macro="" textlink="">
      <xdr:nvSpPr>
        <xdr:cNvPr id="296" name="労働費平均値テキスト"/>
        <xdr:cNvSpPr txBox="1"/>
      </xdr:nvSpPr>
      <xdr:spPr>
        <a:xfrm>
          <a:off x="10528300" y="65964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102943</xdr:rowOff>
    </xdr:from>
    <xdr:to>
      <xdr:col>55</xdr:col>
      <xdr:colOff>50800</xdr:colOff>
      <xdr:row>39</xdr:row>
      <xdr:rowOff>33093</xdr:rowOff>
    </xdr:to>
    <xdr:sp macro="" textlink="">
      <xdr:nvSpPr>
        <xdr:cNvPr id="297" name="フローチャート: 判断 296"/>
        <xdr:cNvSpPr/>
      </xdr:nvSpPr>
      <xdr:spPr>
        <a:xfrm>
          <a:off x="10426700" y="661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67038</xdr:rowOff>
    </xdr:from>
    <xdr:to>
      <xdr:col>50</xdr:col>
      <xdr:colOff>114300</xdr:colOff>
      <xdr:row>35</xdr:row>
      <xdr:rowOff>137251</xdr:rowOff>
    </xdr:to>
    <xdr:cxnSp macro="">
      <xdr:nvCxnSpPr>
        <xdr:cNvPr id="298" name="直線コネクタ 297"/>
        <xdr:cNvCxnSpPr/>
      </xdr:nvCxnSpPr>
      <xdr:spPr>
        <a:xfrm>
          <a:off x="8750300" y="5553438"/>
          <a:ext cx="889000" cy="58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85308</xdr:rowOff>
    </xdr:from>
    <xdr:to>
      <xdr:col>50</xdr:col>
      <xdr:colOff>165100</xdr:colOff>
      <xdr:row>39</xdr:row>
      <xdr:rowOff>15458</xdr:rowOff>
    </xdr:to>
    <xdr:sp macro="" textlink="">
      <xdr:nvSpPr>
        <xdr:cNvPr id="299" name="フローチャート: 判断 298"/>
        <xdr:cNvSpPr/>
      </xdr:nvSpPr>
      <xdr:spPr>
        <a:xfrm>
          <a:off x="9588500" y="660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6585</xdr:rowOff>
    </xdr:from>
    <xdr:ext cx="378565" cy="259045"/>
    <xdr:sp macro="" textlink="">
      <xdr:nvSpPr>
        <xdr:cNvPr id="300" name="テキスト ボックス 299"/>
        <xdr:cNvSpPr txBox="1"/>
      </xdr:nvSpPr>
      <xdr:spPr>
        <a:xfrm>
          <a:off x="9450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22134</xdr:rowOff>
    </xdr:from>
    <xdr:to>
      <xdr:col>45</xdr:col>
      <xdr:colOff>177800</xdr:colOff>
      <xdr:row>32</xdr:row>
      <xdr:rowOff>67038</xdr:rowOff>
    </xdr:to>
    <xdr:cxnSp macro="">
      <xdr:nvCxnSpPr>
        <xdr:cNvPr id="301" name="直線コネクタ 300"/>
        <xdr:cNvCxnSpPr/>
      </xdr:nvCxnSpPr>
      <xdr:spPr>
        <a:xfrm>
          <a:off x="7861300" y="5337084"/>
          <a:ext cx="889000" cy="2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98044</xdr:rowOff>
    </xdr:from>
    <xdr:to>
      <xdr:col>46</xdr:col>
      <xdr:colOff>38100</xdr:colOff>
      <xdr:row>39</xdr:row>
      <xdr:rowOff>28194</xdr:rowOff>
    </xdr:to>
    <xdr:sp macro="" textlink="">
      <xdr:nvSpPr>
        <xdr:cNvPr id="302" name="フローチャート: 判断 301"/>
        <xdr:cNvSpPr/>
      </xdr:nvSpPr>
      <xdr:spPr>
        <a:xfrm>
          <a:off x="8699500" y="66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03" name="テキスト ボックス 302"/>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88102</xdr:rowOff>
    </xdr:from>
    <xdr:to>
      <xdr:col>41</xdr:col>
      <xdr:colOff>50800</xdr:colOff>
      <xdr:row>31</xdr:row>
      <xdr:rowOff>22134</xdr:rowOff>
    </xdr:to>
    <xdr:cxnSp macro="">
      <xdr:nvCxnSpPr>
        <xdr:cNvPr id="304" name="直線コネクタ 303"/>
        <xdr:cNvCxnSpPr/>
      </xdr:nvCxnSpPr>
      <xdr:spPr>
        <a:xfrm>
          <a:off x="6972300" y="5231602"/>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109148</xdr:rowOff>
    </xdr:from>
    <xdr:to>
      <xdr:col>41</xdr:col>
      <xdr:colOff>101600</xdr:colOff>
      <xdr:row>38</xdr:row>
      <xdr:rowOff>39298</xdr:rowOff>
    </xdr:to>
    <xdr:sp macro="" textlink="">
      <xdr:nvSpPr>
        <xdr:cNvPr id="305" name="フローチャート: 判断 304"/>
        <xdr:cNvSpPr/>
      </xdr:nvSpPr>
      <xdr:spPr>
        <a:xfrm>
          <a:off x="7810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30425</xdr:rowOff>
    </xdr:from>
    <xdr:ext cx="469744" cy="259045"/>
    <xdr:sp macro="" textlink="">
      <xdr:nvSpPr>
        <xdr:cNvPr id="306" name="テキスト ボックス 305"/>
        <xdr:cNvSpPr txBox="1"/>
      </xdr:nvSpPr>
      <xdr:spPr>
        <a:xfrm>
          <a:off x="7626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3012</xdr:rowOff>
    </xdr:from>
    <xdr:to>
      <xdr:col>36</xdr:col>
      <xdr:colOff>165100</xdr:colOff>
      <xdr:row>37</xdr:row>
      <xdr:rowOff>104612</xdr:rowOff>
    </xdr:to>
    <xdr:sp macro="" textlink="">
      <xdr:nvSpPr>
        <xdr:cNvPr id="307" name="フローチャート: 判断 306"/>
        <xdr:cNvSpPr/>
      </xdr:nvSpPr>
      <xdr:spPr>
        <a:xfrm>
          <a:off x="6921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95739</xdr:rowOff>
    </xdr:from>
    <xdr:ext cx="469744" cy="259045"/>
    <xdr:sp macro="" textlink="">
      <xdr:nvSpPr>
        <xdr:cNvPr id="308" name="テキスト ボックス 307"/>
        <xdr:cNvSpPr txBox="1"/>
      </xdr:nvSpPr>
      <xdr:spPr>
        <a:xfrm>
          <a:off x="6737428"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90533</xdr:rowOff>
    </xdr:from>
    <xdr:to>
      <xdr:col>55</xdr:col>
      <xdr:colOff>50800</xdr:colOff>
      <xdr:row>39</xdr:row>
      <xdr:rowOff>20683</xdr:rowOff>
    </xdr:to>
    <xdr:sp macro="" textlink="">
      <xdr:nvSpPr>
        <xdr:cNvPr id="314" name="楕円 313"/>
        <xdr:cNvSpPr/>
      </xdr:nvSpPr>
      <xdr:spPr>
        <a:xfrm>
          <a:off x="10426700" y="6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113410</xdr:rowOff>
    </xdr:from>
    <xdr:ext cx="378565" cy="259045"/>
    <xdr:sp macro="" textlink="">
      <xdr:nvSpPr>
        <xdr:cNvPr id="315" name="労働費該当値テキスト"/>
        <xdr:cNvSpPr txBox="1"/>
      </xdr:nvSpPr>
      <xdr:spPr>
        <a:xfrm>
          <a:off x="10528300" y="645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86451</xdr:rowOff>
    </xdr:from>
    <xdr:to>
      <xdr:col>50</xdr:col>
      <xdr:colOff>165100</xdr:colOff>
      <xdr:row>36</xdr:row>
      <xdr:rowOff>16601</xdr:rowOff>
    </xdr:to>
    <xdr:sp macro="" textlink="">
      <xdr:nvSpPr>
        <xdr:cNvPr id="316" name="楕円 315"/>
        <xdr:cNvSpPr/>
      </xdr:nvSpPr>
      <xdr:spPr>
        <a:xfrm>
          <a:off x="9588500" y="6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33128</xdr:rowOff>
    </xdr:from>
    <xdr:ext cx="469744" cy="259045"/>
    <xdr:sp macro="" textlink="">
      <xdr:nvSpPr>
        <xdr:cNvPr id="317" name="テキスト ボックス 316"/>
        <xdr:cNvSpPr txBox="1"/>
      </xdr:nvSpPr>
      <xdr:spPr>
        <a:xfrm>
          <a:off x="9404428" y="586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16238</xdr:rowOff>
    </xdr:from>
    <xdr:to>
      <xdr:col>46</xdr:col>
      <xdr:colOff>38100</xdr:colOff>
      <xdr:row>32</xdr:row>
      <xdr:rowOff>117838</xdr:rowOff>
    </xdr:to>
    <xdr:sp macro="" textlink="">
      <xdr:nvSpPr>
        <xdr:cNvPr id="318" name="楕円 317"/>
        <xdr:cNvSpPr/>
      </xdr:nvSpPr>
      <xdr:spPr>
        <a:xfrm>
          <a:off x="8699500" y="55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134365</xdr:rowOff>
    </xdr:from>
    <xdr:ext cx="469744" cy="259045"/>
    <xdr:sp macro="" textlink="">
      <xdr:nvSpPr>
        <xdr:cNvPr id="319" name="テキスト ボックス 318"/>
        <xdr:cNvSpPr txBox="1"/>
      </xdr:nvSpPr>
      <xdr:spPr>
        <a:xfrm>
          <a:off x="8515428" y="527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142784</xdr:rowOff>
    </xdr:from>
    <xdr:to>
      <xdr:col>41</xdr:col>
      <xdr:colOff>101600</xdr:colOff>
      <xdr:row>31</xdr:row>
      <xdr:rowOff>72934</xdr:rowOff>
    </xdr:to>
    <xdr:sp macro="" textlink="">
      <xdr:nvSpPr>
        <xdr:cNvPr id="320" name="楕円 319"/>
        <xdr:cNvSpPr/>
      </xdr:nvSpPr>
      <xdr:spPr>
        <a:xfrm>
          <a:off x="7810500" y="52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89461</xdr:rowOff>
    </xdr:from>
    <xdr:ext cx="469744" cy="259045"/>
    <xdr:sp macro="" textlink="">
      <xdr:nvSpPr>
        <xdr:cNvPr id="321" name="テキスト ボックス 320"/>
        <xdr:cNvSpPr txBox="1"/>
      </xdr:nvSpPr>
      <xdr:spPr>
        <a:xfrm>
          <a:off x="7626428" y="506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37302</xdr:rowOff>
    </xdr:from>
    <xdr:to>
      <xdr:col>36</xdr:col>
      <xdr:colOff>165100</xdr:colOff>
      <xdr:row>30</xdr:row>
      <xdr:rowOff>138902</xdr:rowOff>
    </xdr:to>
    <xdr:sp macro="" textlink="">
      <xdr:nvSpPr>
        <xdr:cNvPr id="322" name="楕円 321"/>
        <xdr:cNvSpPr/>
      </xdr:nvSpPr>
      <xdr:spPr>
        <a:xfrm>
          <a:off x="6921500" y="51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155429</xdr:rowOff>
    </xdr:from>
    <xdr:ext cx="469744" cy="259045"/>
    <xdr:sp macro="" textlink="">
      <xdr:nvSpPr>
        <xdr:cNvPr id="323" name="テキスト ボックス 322"/>
        <xdr:cNvSpPr txBox="1"/>
      </xdr:nvSpPr>
      <xdr:spPr>
        <a:xfrm>
          <a:off x="6737428" y="49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127736</xdr:rowOff>
    </xdr:from>
    <xdr:to>
      <xdr:col>54</xdr:col>
      <xdr:colOff>189865</xdr:colOff>
      <xdr:row>59</xdr:row>
      <xdr:rowOff>23101</xdr:rowOff>
    </xdr:to>
    <xdr:cxnSp macro="">
      <xdr:nvCxnSpPr>
        <xdr:cNvPr id="347" name="直線コネクタ 346"/>
        <xdr:cNvCxnSpPr/>
      </xdr:nvCxnSpPr>
      <xdr:spPr>
        <a:xfrm flipV="1">
          <a:off x="10475595" y="9557486"/>
          <a:ext cx="1270" cy="581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26928</xdr:rowOff>
    </xdr:from>
    <xdr:ext cx="469744" cy="259045"/>
    <xdr:sp macro="" textlink="">
      <xdr:nvSpPr>
        <xdr:cNvPr id="348" name="農林水産業費最小値テキスト"/>
        <xdr:cNvSpPr txBox="1"/>
      </xdr:nvSpPr>
      <xdr:spPr>
        <a:xfrm>
          <a:off x="10528300" y="1014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23101</xdr:rowOff>
    </xdr:from>
    <xdr:to>
      <xdr:col>55</xdr:col>
      <xdr:colOff>88900</xdr:colOff>
      <xdr:row>59</xdr:row>
      <xdr:rowOff>23101</xdr:rowOff>
    </xdr:to>
    <xdr:cxnSp macro="">
      <xdr:nvCxnSpPr>
        <xdr:cNvPr id="349" name="直線コネクタ 348"/>
        <xdr:cNvCxnSpPr/>
      </xdr:nvCxnSpPr>
      <xdr:spPr>
        <a:xfrm>
          <a:off x="10388600" y="1013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74413</xdr:rowOff>
    </xdr:from>
    <xdr:ext cx="534377" cy="259045"/>
    <xdr:sp macro="" textlink="">
      <xdr:nvSpPr>
        <xdr:cNvPr id="350" name="農林水産業費最大値テキスト"/>
        <xdr:cNvSpPr txBox="1"/>
      </xdr:nvSpPr>
      <xdr:spPr>
        <a:xfrm>
          <a:off x="10528300" y="93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127736</xdr:rowOff>
    </xdr:from>
    <xdr:to>
      <xdr:col>55</xdr:col>
      <xdr:colOff>88900</xdr:colOff>
      <xdr:row>55</xdr:row>
      <xdr:rowOff>127736</xdr:rowOff>
    </xdr:to>
    <xdr:cxnSp macro="">
      <xdr:nvCxnSpPr>
        <xdr:cNvPr id="351" name="直線コネクタ 350"/>
        <xdr:cNvCxnSpPr/>
      </xdr:nvCxnSpPr>
      <xdr:spPr>
        <a:xfrm>
          <a:off x="10388600" y="955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132397</xdr:rowOff>
    </xdr:from>
    <xdr:to>
      <xdr:col>55</xdr:col>
      <xdr:colOff>0</xdr:colOff>
      <xdr:row>56</xdr:row>
      <xdr:rowOff>72174</xdr:rowOff>
    </xdr:to>
    <xdr:cxnSp macro="">
      <xdr:nvCxnSpPr>
        <xdr:cNvPr id="352" name="直線コネクタ 351"/>
        <xdr:cNvCxnSpPr/>
      </xdr:nvCxnSpPr>
      <xdr:spPr>
        <a:xfrm>
          <a:off x="9639300" y="9047797"/>
          <a:ext cx="838200" cy="6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83952</xdr:rowOff>
    </xdr:from>
    <xdr:ext cx="534377" cy="259045"/>
    <xdr:sp macro="" textlink="">
      <xdr:nvSpPr>
        <xdr:cNvPr id="353" name="農林水産業費平均値テキスト"/>
        <xdr:cNvSpPr txBox="1"/>
      </xdr:nvSpPr>
      <xdr:spPr>
        <a:xfrm>
          <a:off x="10528300" y="985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105525</xdr:rowOff>
    </xdr:from>
    <xdr:to>
      <xdr:col>55</xdr:col>
      <xdr:colOff>50800</xdr:colOff>
      <xdr:row>58</xdr:row>
      <xdr:rowOff>35675</xdr:rowOff>
    </xdr:to>
    <xdr:sp macro="" textlink="">
      <xdr:nvSpPr>
        <xdr:cNvPr id="354" name="フローチャート: 判断 353"/>
        <xdr:cNvSpPr/>
      </xdr:nvSpPr>
      <xdr:spPr>
        <a:xfrm>
          <a:off x="10426700" y="987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98514</xdr:rowOff>
    </xdr:from>
    <xdr:to>
      <xdr:col>50</xdr:col>
      <xdr:colOff>114300</xdr:colOff>
      <xdr:row>52</xdr:row>
      <xdr:rowOff>132397</xdr:rowOff>
    </xdr:to>
    <xdr:cxnSp macro="">
      <xdr:nvCxnSpPr>
        <xdr:cNvPr id="355" name="直線コネクタ 354"/>
        <xdr:cNvCxnSpPr/>
      </xdr:nvCxnSpPr>
      <xdr:spPr>
        <a:xfrm>
          <a:off x="8750300" y="8842464"/>
          <a:ext cx="889000" cy="2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125006</xdr:rowOff>
    </xdr:from>
    <xdr:to>
      <xdr:col>50</xdr:col>
      <xdr:colOff>165100</xdr:colOff>
      <xdr:row>58</xdr:row>
      <xdr:rowOff>55156</xdr:rowOff>
    </xdr:to>
    <xdr:sp macro="" textlink="">
      <xdr:nvSpPr>
        <xdr:cNvPr id="356" name="フローチャート: 判断 355"/>
        <xdr:cNvSpPr/>
      </xdr:nvSpPr>
      <xdr:spPr>
        <a:xfrm>
          <a:off x="9588500" y="989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46283</xdr:rowOff>
    </xdr:from>
    <xdr:ext cx="534377" cy="259045"/>
    <xdr:sp macro="" textlink="">
      <xdr:nvSpPr>
        <xdr:cNvPr id="357" name="テキスト ボックス 356"/>
        <xdr:cNvSpPr txBox="1"/>
      </xdr:nvSpPr>
      <xdr:spPr>
        <a:xfrm>
          <a:off x="9372111" y="99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98514</xdr:rowOff>
    </xdr:from>
    <xdr:to>
      <xdr:col>45</xdr:col>
      <xdr:colOff>177800</xdr:colOff>
      <xdr:row>51</xdr:row>
      <xdr:rowOff>128943</xdr:rowOff>
    </xdr:to>
    <xdr:cxnSp macro="">
      <xdr:nvCxnSpPr>
        <xdr:cNvPr id="358" name="直線コネクタ 357"/>
        <xdr:cNvCxnSpPr/>
      </xdr:nvCxnSpPr>
      <xdr:spPr>
        <a:xfrm flipV="1">
          <a:off x="7861300" y="8842464"/>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147104</xdr:rowOff>
    </xdr:from>
    <xdr:to>
      <xdr:col>46</xdr:col>
      <xdr:colOff>38100</xdr:colOff>
      <xdr:row>58</xdr:row>
      <xdr:rowOff>77254</xdr:rowOff>
    </xdr:to>
    <xdr:sp macro="" textlink="">
      <xdr:nvSpPr>
        <xdr:cNvPr id="359" name="フローチャート: 判断 358"/>
        <xdr:cNvSpPr/>
      </xdr:nvSpPr>
      <xdr:spPr>
        <a:xfrm>
          <a:off x="8699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68381</xdr:rowOff>
    </xdr:from>
    <xdr:ext cx="534377" cy="259045"/>
    <xdr:sp macro="" textlink="">
      <xdr:nvSpPr>
        <xdr:cNvPr id="360" name="テキスト ボックス 359"/>
        <xdr:cNvSpPr txBox="1"/>
      </xdr:nvSpPr>
      <xdr:spPr>
        <a:xfrm>
          <a:off x="8483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128943</xdr:rowOff>
    </xdr:from>
    <xdr:to>
      <xdr:col>41</xdr:col>
      <xdr:colOff>50800</xdr:colOff>
      <xdr:row>54</xdr:row>
      <xdr:rowOff>154724</xdr:rowOff>
    </xdr:to>
    <xdr:cxnSp macro="">
      <xdr:nvCxnSpPr>
        <xdr:cNvPr id="361" name="直線コネクタ 360"/>
        <xdr:cNvCxnSpPr/>
      </xdr:nvCxnSpPr>
      <xdr:spPr>
        <a:xfrm flipV="1">
          <a:off x="6972300" y="8872893"/>
          <a:ext cx="889000" cy="5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137744</xdr:rowOff>
    </xdr:from>
    <xdr:to>
      <xdr:col>41</xdr:col>
      <xdr:colOff>101600</xdr:colOff>
      <xdr:row>57</xdr:row>
      <xdr:rowOff>67894</xdr:rowOff>
    </xdr:to>
    <xdr:sp macro="" textlink="">
      <xdr:nvSpPr>
        <xdr:cNvPr id="362" name="フローチャート: 判断 361"/>
        <xdr:cNvSpPr/>
      </xdr:nvSpPr>
      <xdr:spPr>
        <a:xfrm>
          <a:off x="7810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59021</xdr:rowOff>
    </xdr:from>
    <xdr:ext cx="534377" cy="259045"/>
    <xdr:sp macro="" textlink="">
      <xdr:nvSpPr>
        <xdr:cNvPr id="363" name="テキスト ボックス 362"/>
        <xdr:cNvSpPr txBox="1"/>
      </xdr:nvSpPr>
      <xdr:spPr>
        <a:xfrm>
          <a:off x="7594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140259</xdr:rowOff>
    </xdr:from>
    <xdr:to>
      <xdr:col>36</xdr:col>
      <xdr:colOff>165100</xdr:colOff>
      <xdr:row>57</xdr:row>
      <xdr:rowOff>70409</xdr:rowOff>
    </xdr:to>
    <xdr:sp macro="" textlink="">
      <xdr:nvSpPr>
        <xdr:cNvPr id="364" name="フローチャート: 判断 363"/>
        <xdr:cNvSpPr/>
      </xdr:nvSpPr>
      <xdr:spPr>
        <a:xfrm>
          <a:off x="6921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61536</xdr:rowOff>
    </xdr:from>
    <xdr:ext cx="534377" cy="259045"/>
    <xdr:sp macro="" textlink="">
      <xdr:nvSpPr>
        <xdr:cNvPr id="365" name="テキスト ボックス 364"/>
        <xdr:cNvSpPr txBox="1"/>
      </xdr:nvSpPr>
      <xdr:spPr>
        <a:xfrm>
          <a:off x="6705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21374</xdr:rowOff>
    </xdr:from>
    <xdr:to>
      <xdr:col>55</xdr:col>
      <xdr:colOff>50800</xdr:colOff>
      <xdr:row>56</xdr:row>
      <xdr:rowOff>122974</xdr:rowOff>
    </xdr:to>
    <xdr:sp macro="" textlink="">
      <xdr:nvSpPr>
        <xdr:cNvPr id="371" name="楕円 370"/>
        <xdr:cNvSpPr/>
      </xdr:nvSpPr>
      <xdr:spPr>
        <a:xfrm>
          <a:off x="10426700" y="96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107751</xdr:rowOff>
    </xdr:from>
    <xdr:ext cx="534377" cy="259045"/>
    <xdr:sp macro="" textlink="">
      <xdr:nvSpPr>
        <xdr:cNvPr id="372" name="農林水産業費該当値テキスト"/>
        <xdr:cNvSpPr txBox="1"/>
      </xdr:nvSpPr>
      <xdr:spPr>
        <a:xfrm>
          <a:off x="10528300" y="95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81597</xdr:rowOff>
    </xdr:from>
    <xdr:to>
      <xdr:col>50</xdr:col>
      <xdr:colOff>165100</xdr:colOff>
      <xdr:row>53</xdr:row>
      <xdr:rowOff>11747</xdr:rowOff>
    </xdr:to>
    <xdr:sp macro="" textlink="">
      <xdr:nvSpPr>
        <xdr:cNvPr id="373" name="楕円 372"/>
        <xdr:cNvSpPr/>
      </xdr:nvSpPr>
      <xdr:spPr>
        <a:xfrm>
          <a:off x="9588500" y="89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28274</xdr:rowOff>
    </xdr:from>
    <xdr:ext cx="534377" cy="259045"/>
    <xdr:sp macro="" textlink="">
      <xdr:nvSpPr>
        <xdr:cNvPr id="374" name="テキスト ボックス 373"/>
        <xdr:cNvSpPr txBox="1"/>
      </xdr:nvSpPr>
      <xdr:spPr>
        <a:xfrm>
          <a:off x="9372111" y="877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47714</xdr:rowOff>
    </xdr:from>
    <xdr:to>
      <xdr:col>46</xdr:col>
      <xdr:colOff>38100</xdr:colOff>
      <xdr:row>51</xdr:row>
      <xdr:rowOff>149314</xdr:rowOff>
    </xdr:to>
    <xdr:sp macro="" textlink="">
      <xdr:nvSpPr>
        <xdr:cNvPr id="375" name="楕円 374"/>
        <xdr:cNvSpPr/>
      </xdr:nvSpPr>
      <xdr:spPr>
        <a:xfrm>
          <a:off x="8699500" y="87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165841</xdr:rowOff>
    </xdr:from>
    <xdr:ext cx="599010" cy="259045"/>
    <xdr:sp macro="" textlink="">
      <xdr:nvSpPr>
        <xdr:cNvPr id="376" name="テキスト ボックス 375"/>
        <xdr:cNvSpPr txBox="1"/>
      </xdr:nvSpPr>
      <xdr:spPr>
        <a:xfrm>
          <a:off x="8450795" y="856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78143</xdr:rowOff>
    </xdr:from>
    <xdr:to>
      <xdr:col>41</xdr:col>
      <xdr:colOff>101600</xdr:colOff>
      <xdr:row>52</xdr:row>
      <xdr:rowOff>8293</xdr:rowOff>
    </xdr:to>
    <xdr:sp macro="" textlink="">
      <xdr:nvSpPr>
        <xdr:cNvPr id="377" name="楕円 376"/>
        <xdr:cNvSpPr/>
      </xdr:nvSpPr>
      <xdr:spPr>
        <a:xfrm>
          <a:off x="7810500" y="88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24820</xdr:rowOff>
    </xdr:from>
    <xdr:ext cx="599010" cy="259045"/>
    <xdr:sp macro="" textlink="">
      <xdr:nvSpPr>
        <xdr:cNvPr id="378" name="テキスト ボックス 377"/>
        <xdr:cNvSpPr txBox="1"/>
      </xdr:nvSpPr>
      <xdr:spPr>
        <a:xfrm>
          <a:off x="7561795" y="859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103924</xdr:rowOff>
    </xdr:from>
    <xdr:to>
      <xdr:col>36</xdr:col>
      <xdr:colOff>165100</xdr:colOff>
      <xdr:row>55</xdr:row>
      <xdr:rowOff>34074</xdr:rowOff>
    </xdr:to>
    <xdr:sp macro="" textlink="">
      <xdr:nvSpPr>
        <xdr:cNvPr id="379" name="楕円 378"/>
        <xdr:cNvSpPr/>
      </xdr:nvSpPr>
      <xdr:spPr>
        <a:xfrm>
          <a:off x="6921500" y="93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50601</xdr:rowOff>
    </xdr:from>
    <xdr:ext cx="534377" cy="259045"/>
    <xdr:sp macro="" textlink="">
      <xdr:nvSpPr>
        <xdr:cNvPr id="380" name="テキスト ボックス 379"/>
        <xdr:cNvSpPr txBox="1"/>
      </xdr:nvSpPr>
      <xdr:spPr>
        <a:xfrm>
          <a:off x="6705111" y="91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406" name="直線コネクタ 405"/>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7"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8" name="直線コネクタ 407"/>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9"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10" name="直線コネクタ 409"/>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88591</xdr:rowOff>
    </xdr:from>
    <xdr:to>
      <xdr:col>55</xdr:col>
      <xdr:colOff>0</xdr:colOff>
      <xdr:row>77</xdr:row>
      <xdr:rowOff>113802</xdr:rowOff>
    </xdr:to>
    <xdr:cxnSp macro="">
      <xdr:nvCxnSpPr>
        <xdr:cNvPr id="411" name="直線コネクタ 410"/>
        <xdr:cNvCxnSpPr/>
      </xdr:nvCxnSpPr>
      <xdr:spPr>
        <a:xfrm>
          <a:off x="9639300" y="13290241"/>
          <a:ext cx="8382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12"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13" name="フローチャート: 判断 412"/>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88591</xdr:rowOff>
    </xdr:from>
    <xdr:to>
      <xdr:col>50</xdr:col>
      <xdr:colOff>114300</xdr:colOff>
      <xdr:row>78</xdr:row>
      <xdr:rowOff>17627</xdr:rowOff>
    </xdr:to>
    <xdr:cxnSp macro="">
      <xdr:nvCxnSpPr>
        <xdr:cNvPr id="414" name="直線コネクタ 413"/>
        <xdr:cNvCxnSpPr/>
      </xdr:nvCxnSpPr>
      <xdr:spPr>
        <a:xfrm flipV="1">
          <a:off x="8750300" y="13290241"/>
          <a:ext cx="889000" cy="10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15" name="フローチャート: 判断 414"/>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16" name="テキスト ボックス 415"/>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17627</xdr:rowOff>
    </xdr:from>
    <xdr:to>
      <xdr:col>45</xdr:col>
      <xdr:colOff>177800</xdr:colOff>
      <xdr:row>78</xdr:row>
      <xdr:rowOff>61616</xdr:rowOff>
    </xdr:to>
    <xdr:cxnSp macro="">
      <xdr:nvCxnSpPr>
        <xdr:cNvPr id="417" name="直線コネクタ 416"/>
        <xdr:cNvCxnSpPr/>
      </xdr:nvCxnSpPr>
      <xdr:spPr>
        <a:xfrm flipV="1">
          <a:off x="7861300" y="13390727"/>
          <a:ext cx="8890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8" name="フローチャート: 判断 417"/>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9" name="テキスト ボックス 418"/>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55739</xdr:rowOff>
    </xdr:from>
    <xdr:to>
      <xdr:col>41</xdr:col>
      <xdr:colOff>50800</xdr:colOff>
      <xdr:row>78</xdr:row>
      <xdr:rowOff>61616</xdr:rowOff>
    </xdr:to>
    <xdr:cxnSp macro="">
      <xdr:nvCxnSpPr>
        <xdr:cNvPr id="420" name="直線コネクタ 419"/>
        <xdr:cNvCxnSpPr/>
      </xdr:nvCxnSpPr>
      <xdr:spPr>
        <a:xfrm>
          <a:off x="6972300" y="13428839"/>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21" name="フローチャート: 判断 420"/>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22" name="テキスト ボックス 421"/>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23" name="フローチャート: 判断 422"/>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24" name="テキスト ボックス 423"/>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63002</xdr:rowOff>
    </xdr:from>
    <xdr:to>
      <xdr:col>55</xdr:col>
      <xdr:colOff>50800</xdr:colOff>
      <xdr:row>77</xdr:row>
      <xdr:rowOff>164602</xdr:rowOff>
    </xdr:to>
    <xdr:sp macro="" textlink="">
      <xdr:nvSpPr>
        <xdr:cNvPr id="430" name="楕円 429"/>
        <xdr:cNvSpPr/>
      </xdr:nvSpPr>
      <xdr:spPr>
        <a:xfrm>
          <a:off x="10426700" y="1326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41429</xdr:rowOff>
    </xdr:from>
    <xdr:ext cx="534377" cy="259045"/>
    <xdr:sp macro="" textlink="">
      <xdr:nvSpPr>
        <xdr:cNvPr id="431" name="商工費該当値テキスト"/>
        <xdr:cNvSpPr txBox="1"/>
      </xdr:nvSpPr>
      <xdr:spPr>
        <a:xfrm>
          <a:off x="10528300" y="132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37791</xdr:rowOff>
    </xdr:from>
    <xdr:to>
      <xdr:col>50</xdr:col>
      <xdr:colOff>165100</xdr:colOff>
      <xdr:row>77</xdr:row>
      <xdr:rowOff>139391</xdr:rowOff>
    </xdr:to>
    <xdr:sp macro="" textlink="">
      <xdr:nvSpPr>
        <xdr:cNvPr id="432" name="楕円 431"/>
        <xdr:cNvSpPr/>
      </xdr:nvSpPr>
      <xdr:spPr>
        <a:xfrm>
          <a:off x="9588500" y="132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130518</xdr:rowOff>
    </xdr:from>
    <xdr:ext cx="534377" cy="259045"/>
    <xdr:sp macro="" textlink="">
      <xdr:nvSpPr>
        <xdr:cNvPr id="433" name="テキスト ボックス 432"/>
        <xdr:cNvSpPr txBox="1"/>
      </xdr:nvSpPr>
      <xdr:spPr>
        <a:xfrm>
          <a:off x="9372111" y="133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138277</xdr:rowOff>
    </xdr:from>
    <xdr:to>
      <xdr:col>46</xdr:col>
      <xdr:colOff>38100</xdr:colOff>
      <xdr:row>78</xdr:row>
      <xdr:rowOff>68427</xdr:rowOff>
    </xdr:to>
    <xdr:sp macro="" textlink="">
      <xdr:nvSpPr>
        <xdr:cNvPr id="434" name="楕円 433"/>
        <xdr:cNvSpPr/>
      </xdr:nvSpPr>
      <xdr:spPr>
        <a:xfrm>
          <a:off x="8699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59554</xdr:rowOff>
    </xdr:from>
    <xdr:ext cx="469744" cy="259045"/>
    <xdr:sp macro="" textlink="">
      <xdr:nvSpPr>
        <xdr:cNvPr id="435" name="テキスト ボックス 434"/>
        <xdr:cNvSpPr txBox="1"/>
      </xdr:nvSpPr>
      <xdr:spPr>
        <a:xfrm>
          <a:off x="8515428" y="134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10816</xdr:rowOff>
    </xdr:from>
    <xdr:to>
      <xdr:col>41</xdr:col>
      <xdr:colOff>101600</xdr:colOff>
      <xdr:row>78</xdr:row>
      <xdr:rowOff>112416</xdr:rowOff>
    </xdr:to>
    <xdr:sp macro="" textlink="">
      <xdr:nvSpPr>
        <xdr:cNvPr id="436" name="楕円 435"/>
        <xdr:cNvSpPr/>
      </xdr:nvSpPr>
      <xdr:spPr>
        <a:xfrm>
          <a:off x="7810500" y="133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103543</xdr:rowOff>
    </xdr:from>
    <xdr:ext cx="469744" cy="259045"/>
    <xdr:sp macro="" textlink="">
      <xdr:nvSpPr>
        <xdr:cNvPr id="437" name="テキスト ボックス 436"/>
        <xdr:cNvSpPr txBox="1"/>
      </xdr:nvSpPr>
      <xdr:spPr>
        <a:xfrm>
          <a:off x="7626428" y="134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38" name="楕円 437"/>
        <xdr:cNvSpPr/>
      </xdr:nvSpPr>
      <xdr:spPr>
        <a:xfrm>
          <a:off x="6921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97666</xdr:rowOff>
    </xdr:from>
    <xdr:ext cx="469744" cy="259045"/>
    <xdr:sp macro="" textlink="">
      <xdr:nvSpPr>
        <xdr:cNvPr id="439" name="テキスト ボックス 438"/>
        <xdr:cNvSpPr txBox="1"/>
      </xdr:nvSpPr>
      <xdr:spPr>
        <a:xfrm>
          <a:off x="6737428" y="134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45296</xdr:rowOff>
    </xdr:from>
    <xdr:to>
      <xdr:col>54</xdr:col>
      <xdr:colOff>189865</xdr:colOff>
      <xdr:row>99</xdr:row>
      <xdr:rowOff>71754</xdr:rowOff>
    </xdr:to>
    <xdr:cxnSp macro="">
      <xdr:nvCxnSpPr>
        <xdr:cNvPr id="465" name="直線コネクタ 464"/>
        <xdr:cNvCxnSpPr/>
      </xdr:nvCxnSpPr>
      <xdr:spPr>
        <a:xfrm flipV="1">
          <a:off x="10475595" y="16161596"/>
          <a:ext cx="1270" cy="883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75581</xdr:rowOff>
    </xdr:from>
    <xdr:ext cx="534377" cy="259045"/>
    <xdr:sp macro="" textlink="">
      <xdr:nvSpPr>
        <xdr:cNvPr id="466" name="土木費最小値テキスト"/>
        <xdr:cNvSpPr txBox="1"/>
      </xdr:nvSpPr>
      <xdr:spPr>
        <a:xfrm>
          <a:off x="10528300" y="170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71754</xdr:rowOff>
    </xdr:from>
    <xdr:to>
      <xdr:col>55</xdr:col>
      <xdr:colOff>88900</xdr:colOff>
      <xdr:row>99</xdr:row>
      <xdr:rowOff>71754</xdr:rowOff>
    </xdr:to>
    <xdr:cxnSp macro="">
      <xdr:nvCxnSpPr>
        <xdr:cNvPr id="467" name="直線コネクタ 466"/>
        <xdr:cNvCxnSpPr/>
      </xdr:nvCxnSpPr>
      <xdr:spPr>
        <a:xfrm>
          <a:off x="10388600" y="1704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163423</xdr:rowOff>
    </xdr:from>
    <xdr:ext cx="599010" cy="259045"/>
    <xdr:sp macro="" textlink="">
      <xdr:nvSpPr>
        <xdr:cNvPr id="468" name="土木費最大値テキスト"/>
        <xdr:cNvSpPr txBox="1"/>
      </xdr:nvSpPr>
      <xdr:spPr>
        <a:xfrm>
          <a:off x="10528300" y="159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45296</xdr:rowOff>
    </xdr:from>
    <xdr:to>
      <xdr:col>55</xdr:col>
      <xdr:colOff>88900</xdr:colOff>
      <xdr:row>94</xdr:row>
      <xdr:rowOff>45296</xdr:rowOff>
    </xdr:to>
    <xdr:cxnSp macro="">
      <xdr:nvCxnSpPr>
        <xdr:cNvPr id="469" name="直線コネクタ 468"/>
        <xdr:cNvCxnSpPr/>
      </xdr:nvCxnSpPr>
      <xdr:spPr>
        <a:xfrm>
          <a:off x="10388600" y="1616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45296</xdr:rowOff>
    </xdr:from>
    <xdr:to>
      <xdr:col>55</xdr:col>
      <xdr:colOff>0</xdr:colOff>
      <xdr:row>95</xdr:row>
      <xdr:rowOff>50938</xdr:rowOff>
    </xdr:to>
    <xdr:cxnSp macro="">
      <xdr:nvCxnSpPr>
        <xdr:cNvPr id="470" name="直線コネクタ 469"/>
        <xdr:cNvCxnSpPr/>
      </xdr:nvCxnSpPr>
      <xdr:spPr>
        <a:xfrm flipV="1">
          <a:off x="9639300" y="16161596"/>
          <a:ext cx="838200" cy="1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104053</xdr:rowOff>
    </xdr:from>
    <xdr:ext cx="534377" cy="259045"/>
    <xdr:sp macro="" textlink="">
      <xdr:nvSpPr>
        <xdr:cNvPr id="471" name="土木費平均値テキスト"/>
        <xdr:cNvSpPr txBox="1"/>
      </xdr:nvSpPr>
      <xdr:spPr>
        <a:xfrm>
          <a:off x="10528300" y="16906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125626</xdr:rowOff>
    </xdr:from>
    <xdr:to>
      <xdr:col>55</xdr:col>
      <xdr:colOff>50800</xdr:colOff>
      <xdr:row>99</xdr:row>
      <xdr:rowOff>55776</xdr:rowOff>
    </xdr:to>
    <xdr:sp macro="" textlink="">
      <xdr:nvSpPr>
        <xdr:cNvPr id="472" name="フローチャート: 判断 471"/>
        <xdr:cNvSpPr/>
      </xdr:nvSpPr>
      <xdr:spPr>
        <a:xfrm>
          <a:off x="10426700" y="1692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53997</xdr:rowOff>
    </xdr:from>
    <xdr:to>
      <xdr:col>50</xdr:col>
      <xdr:colOff>114300</xdr:colOff>
      <xdr:row>95</xdr:row>
      <xdr:rowOff>50938</xdr:rowOff>
    </xdr:to>
    <xdr:cxnSp macro="">
      <xdr:nvCxnSpPr>
        <xdr:cNvPr id="473" name="直線コネクタ 472"/>
        <xdr:cNvCxnSpPr/>
      </xdr:nvCxnSpPr>
      <xdr:spPr>
        <a:xfrm>
          <a:off x="8750300" y="15827397"/>
          <a:ext cx="889000" cy="5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133624</xdr:rowOff>
    </xdr:from>
    <xdr:to>
      <xdr:col>50</xdr:col>
      <xdr:colOff>165100</xdr:colOff>
      <xdr:row>99</xdr:row>
      <xdr:rowOff>63774</xdr:rowOff>
    </xdr:to>
    <xdr:sp macro="" textlink="">
      <xdr:nvSpPr>
        <xdr:cNvPr id="474" name="フローチャート: 判断 473"/>
        <xdr:cNvSpPr/>
      </xdr:nvSpPr>
      <xdr:spPr>
        <a:xfrm>
          <a:off x="9588500" y="169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54901</xdr:rowOff>
    </xdr:from>
    <xdr:ext cx="534377" cy="259045"/>
    <xdr:sp macro="" textlink="">
      <xdr:nvSpPr>
        <xdr:cNvPr id="475" name="テキスト ボックス 474"/>
        <xdr:cNvSpPr txBox="1"/>
      </xdr:nvSpPr>
      <xdr:spPr>
        <a:xfrm>
          <a:off x="9372111" y="170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53997</xdr:rowOff>
    </xdr:from>
    <xdr:to>
      <xdr:col>45</xdr:col>
      <xdr:colOff>177800</xdr:colOff>
      <xdr:row>93</xdr:row>
      <xdr:rowOff>128997</xdr:rowOff>
    </xdr:to>
    <xdr:cxnSp macro="">
      <xdr:nvCxnSpPr>
        <xdr:cNvPr id="476" name="直線コネクタ 475"/>
        <xdr:cNvCxnSpPr/>
      </xdr:nvCxnSpPr>
      <xdr:spPr>
        <a:xfrm flipV="1">
          <a:off x="7861300" y="15827397"/>
          <a:ext cx="889000" cy="2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131556</xdr:rowOff>
    </xdr:from>
    <xdr:to>
      <xdr:col>46</xdr:col>
      <xdr:colOff>38100</xdr:colOff>
      <xdr:row>99</xdr:row>
      <xdr:rowOff>61706</xdr:rowOff>
    </xdr:to>
    <xdr:sp macro="" textlink="">
      <xdr:nvSpPr>
        <xdr:cNvPr id="477" name="フローチャート: 判断 476"/>
        <xdr:cNvSpPr/>
      </xdr:nvSpPr>
      <xdr:spPr>
        <a:xfrm>
          <a:off x="8699500" y="169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52833</xdr:rowOff>
    </xdr:from>
    <xdr:ext cx="534377" cy="259045"/>
    <xdr:sp macro="" textlink="">
      <xdr:nvSpPr>
        <xdr:cNvPr id="478" name="テキスト ボックス 477"/>
        <xdr:cNvSpPr txBox="1"/>
      </xdr:nvSpPr>
      <xdr:spPr>
        <a:xfrm>
          <a:off x="8483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171148</xdr:rowOff>
    </xdr:from>
    <xdr:to>
      <xdr:col>41</xdr:col>
      <xdr:colOff>50800</xdr:colOff>
      <xdr:row>93</xdr:row>
      <xdr:rowOff>128997</xdr:rowOff>
    </xdr:to>
    <xdr:cxnSp macro="">
      <xdr:nvCxnSpPr>
        <xdr:cNvPr id="479" name="直線コネクタ 478"/>
        <xdr:cNvCxnSpPr/>
      </xdr:nvCxnSpPr>
      <xdr:spPr>
        <a:xfrm>
          <a:off x="6972300" y="15430198"/>
          <a:ext cx="889000" cy="6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103369</xdr:rowOff>
    </xdr:from>
    <xdr:to>
      <xdr:col>41</xdr:col>
      <xdr:colOff>101600</xdr:colOff>
      <xdr:row>99</xdr:row>
      <xdr:rowOff>33519</xdr:rowOff>
    </xdr:to>
    <xdr:sp macro="" textlink="">
      <xdr:nvSpPr>
        <xdr:cNvPr id="480" name="フローチャート: 判断 479"/>
        <xdr:cNvSpPr/>
      </xdr:nvSpPr>
      <xdr:spPr>
        <a:xfrm>
          <a:off x="7810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24646</xdr:rowOff>
    </xdr:from>
    <xdr:ext cx="534377" cy="259045"/>
    <xdr:sp macro="" textlink="">
      <xdr:nvSpPr>
        <xdr:cNvPr id="481" name="テキスト ボックス 480"/>
        <xdr:cNvSpPr txBox="1"/>
      </xdr:nvSpPr>
      <xdr:spPr>
        <a:xfrm>
          <a:off x="7594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120644</xdr:rowOff>
    </xdr:from>
    <xdr:to>
      <xdr:col>36</xdr:col>
      <xdr:colOff>165100</xdr:colOff>
      <xdr:row>99</xdr:row>
      <xdr:rowOff>50794</xdr:rowOff>
    </xdr:to>
    <xdr:sp macro="" textlink="">
      <xdr:nvSpPr>
        <xdr:cNvPr id="482" name="フローチャート: 判断 481"/>
        <xdr:cNvSpPr/>
      </xdr:nvSpPr>
      <xdr:spPr>
        <a:xfrm>
          <a:off x="6921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41921</xdr:rowOff>
    </xdr:from>
    <xdr:ext cx="534377" cy="259045"/>
    <xdr:sp macro="" textlink="">
      <xdr:nvSpPr>
        <xdr:cNvPr id="483" name="テキスト ボックス 482"/>
        <xdr:cNvSpPr txBox="1"/>
      </xdr:nvSpPr>
      <xdr:spPr>
        <a:xfrm>
          <a:off x="6705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165946</xdr:rowOff>
    </xdr:from>
    <xdr:to>
      <xdr:col>55</xdr:col>
      <xdr:colOff>50800</xdr:colOff>
      <xdr:row>94</xdr:row>
      <xdr:rowOff>96096</xdr:rowOff>
    </xdr:to>
    <xdr:sp macro="" textlink="">
      <xdr:nvSpPr>
        <xdr:cNvPr id="489" name="楕円 488"/>
        <xdr:cNvSpPr/>
      </xdr:nvSpPr>
      <xdr:spPr>
        <a:xfrm>
          <a:off x="10426700" y="161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118973</xdr:rowOff>
    </xdr:from>
    <xdr:ext cx="599010" cy="259045"/>
    <xdr:sp macro="" textlink="">
      <xdr:nvSpPr>
        <xdr:cNvPr id="490" name="土木費該当値テキスト"/>
        <xdr:cNvSpPr txBox="1"/>
      </xdr:nvSpPr>
      <xdr:spPr>
        <a:xfrm>
          <a:off x="10528300" y="1606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xdr:rowOff>
    </xdr:from>
    <xdr:to>
      <xdr:col>50</xdr:col>
      <xdr:colOff>165100</xdr:colOff>
      <xdr:row>95</xdr:row>
      <xdr:rowOff>101738</xdr:rowOff>
    </xdr:to>
    <xdr:sp macro="" textlink="">
      <xdr:nvSpPr>
        <xdr:cNvPr id="491" name="楕円 490"/>
        <xdr:cNvSpPr/>
      </xdr:nvSpPr>
      <xdr:spPr>
        <a:xfrm>
          <a:off x="9588500" y="162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118265</xdr:rowOff>
    </xdr:from>
    <xdr:ext cx="599010" cy="259045"/>
    <xdr:sp macro="" textlink="">
      <xdr:nvSpPr>
        <xdr:cNvPr id="492" name="テキスト ボックス 491"/>
        <xdr:cNvSpPr txBox="1"/>
      </xdr:nvSpPr>
      <xdr:spPr>
        <a:xfrm>
          <a:off x="9339795" y="1606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3197</xdr:rowOff>
    </xdr:from>
    <xdr:to>
      <xdr:col>46</xdr:col>
      <xdr:colOff>38100</xdr:colOff>
      <xdr:row>92</xdr:row>
      <xdr:rowOff>104797</xdr:rowOff>
    </xdr:to>
    <xdr:sp macro="" textlink="">
      <xdr:nvSpPr>
        <xdr:cNvPr id="493" name="楕円 492"/>
        <xdr:cNvSpPr/>
      </xdr:nvSpPr>
      <xdr:spPr>
        <a:xfrm>
          <a:off x="8699500" y="157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121324</xdr:rowOff>
    </xdr:from>
    <xdr:ext cx="599010" cy="259045"/>
    <xdr:sp macro="" textlink="">
      <xdr:nvSpPr>
        <xdr:cNvPr id="494" name="テキスト ボックス 493"/>
        <xdr:cNvSpPr txBox="1"/>
      </xdr:nvSpPr>
      <xdr:spPr>
        <a:xfrm>
          <a:off x="8450795" y="155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78197</xdr:rowOff>
    </xdr:from>
    <xdr:to>
      <xdr:col>41</xdr:col>
      <xdr:colOff>101600</xdr:colOff>
      <xdr:row>94</xdr:row>
      <xdr:rowOff>8347</xdr:rowOff>
    </xdr:to>
    <xdr:sp macro="" textlink="">
      <xdr:nvSpPr>
        <xdr:cNvPr id="495" name="楕円 494"/>
        <xdr:cNvSpPr/>
      </xdr:nvSpPr>
      <xdr:spPr>
        <a:xfrm>
          <a:off x="7810500" y="160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24874</xdr:rowOff>
    </xdr:from>
    <xdr:ext cx="599010" cy="259045"/>
    <xdr:sp macro="" textlink="">
      <xdr:nvSpPr>
        <xdr:cNvPr id="496" name="テキスト ボックス 495"/>
        <xdr:cNvSpPr txBox="1"/>
      </xdr:nvSpPr>
      <xdr:spPr>
        <a:xfrm>
          <a:off x="7561795" y="1579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120348</xdr:rowOff>
    </xdr:from>
    <xdr:to>
      <xdr:col>36</xdr:col>
      <xdr:colOff>165100</xdr:colOff>
      <xdr:row>90</xdr:row>
      <xdr:rowOff>50498</xdr:rowOff>
    </xdr:to>
    <xdr:sp macro="" textlink="">
      <xdr:nvSpPr>
        <xdr:cNvPr id="497" name="楕円 496"/>
        <xdr:cNvSpPr/>
      </xdr:nvSpPr>
      <xdr:spPr>
        <a:xfrm>
          <a:off x="6921500" y="153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67025</xdr:rowOff>
    </xdr:from>
    <xdr:ext cx="690189" cy="259045"/>
    <xdr:sp macro="" textlink="">
      <xdr:nvSpPr>
        <xdr:cNvPr id="498" name="テキスト ボックス 497"/>
        <xdr:cNvSpPr txBox="1"/>
      </xdr:nvSpPr>
      <xdr:spPr>
        <a:xfrm>
          <a:off x="6627205" y="15154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20" name="直線コネクタ 519"/>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21"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22" name="直線コネクタ 521"/>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23"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24" name="直線コネクタ 523"/>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18976</xdr:rowOff>
    </xdr:from>
    <xdr:to>
      <xdr:col>85</xdr:col>
      <xdr:colOff>127000</xdr:colOff>
      <xdr:row>35</xdr:row>
      <xdr:rowOff>87054</xdr:rowOff>
    </xdr:to>
    <xdr:cxnSp macro="">
      <xdr:nvCxnSpPr>
        <xdr:cNvPr id="525" name="直線コネクタ 524"/>
        <xdr:cNvCxnSpPr/>
      </xdr:nvCxnSpPr>
      <xdr:spPr>
        <a:xfrm>
          <a:off x="15481300" y="6019726"/>
          <a:ext cx="8382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26"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27" name="フローチャート: 判断 526"/>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41059</xdr:rowOff>
    </xdr:from>
    <xdr:to>
      <xdr:col>81</xdr:col>
      <xdr:colOff>50800</xdr:colOff>
      <xdr:row>35</xdr:row>
      <xdr:rowOff>18976</xdr:rowOff>
    </xdr:to>
    <xdr:cxnSp macro="">
      <xdr:nvCxnSpPr>
        <xdr:cNvPr id="528" name="直線コネクタ 527"/>
        <xdr:cNvCxnSpPr/>
      </xdr:nvCxnSpPr>
      <xdr:spPr>
        <a:xfrm>
          <a:off x="14592300" y="5870359"/>
          <a:ext cx="889000" cy="14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29" name="フローチャート: 判断 528"/>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30" name="テキスト ボックス 529"/>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41059</xdr:rowOff>
    </xdr:from>
    <xdr:to>
      <xdr:col>76</xdr:col>
      <xdr:colOff>114300</xdr:colOff>
      <xdr:row>34</xdr:row>
      <xdr:rowOff>122967</xdr:rowOff>
    </xdr:to>
    <xdr:cxnSp macro="">
      <xdr:nvCxnSpPr>
        <xdr:cNvPr id="531" name="直線コネクタ 530"/>
        <xdr:cNvCxnSpPr/>
      </xdr:nvCxnSpPr>
      <xdr:spPr>
        <a:xfrm flipV="1">
          <a:off x="13703300" y="5870359"/>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32" name="フローチャート: 判断 531"/>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33" name="テキスト ボックス 532"/>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54272</xdr:rowOff>
    </xdr:from>
    <xdr:to>
      <xdr:col>71</xdr:col>
      <xdr:colOff>177800</xdr:colOff>
      <xdr:row>34</xdr:row>
      <xdr:rowOff>122967</xdr:rowOff>
    </xdr:to>
    <xdr:cxnSp macro="">
      <xdr:nvCxnSpPr>
        <xdr:cNvPr id="534" name="直線コネクタ 533"/>
        <xdr:cNvCxnSpPr/>
      </xdr:nvCxnSpPr>
      <xdr:spPr>
        <a:xfrm>
          <a:off x="12814300" y="5883572"/>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35" name="フローチャート: 判断 534"/>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126192</xdr:rowOff>
    </xdr:from>
    <xdr:ext cx="534377" cy="259045"/>
    <xdr:sp macro="" textlink="">
      <xdr:nvSpPr>
        <xdr:cNvPr id="536" name="テキスト ボックス 535"/>
        <xdr:cNvSpPr txBox="1"/>
      </xdr:nvSpPr>
      <xdr:spPr>
        <a:xfrm>
          <a:off x="13436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37" name="フローチャート: 判断 536"/>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146285</xdr:rowOff>
    </xdr:from>
    <xdr:ext cx="534377" cy="259045"/>
    <xdr:sp macro="" textlink="">
      <xdr:nvSpPr>
        <xdr:cNvPr id="538" name="テキスト ボックス 537"/>
        <xdr:cNvSpPr txBox="1"/>
      </xdr:nvSpPr>
      <xdr:spPr>
        <a:xfrm>
          <a:off x="12547111" y="61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36254</xdr:rowOff>
    </xdr:from>
    <xdr:to>
      <xdr:col>85</xdr:col>
      <xdr:colOff>177800</xdr:colOff>
      <xdr:row>35</xdr:row>
      <xdr:rowOff>137854</xdr:rowOff>
    </xdr:to>
    <xdr:sp macro="" textlink="">
      <xdr:nvSpPr>
        <xdr:cNvPr id="544" name="楕円 543"/>
        <xdr:cNvSpPr/>
      </xdr:nvSpPr>
      <xdr:spPr>
        <a:xfrm>
          <a:off x="16268700" y="60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59131</xdr:rowOff>
    </xdr:from>
    <xdr:ext cx="534377" cy="259045"/>
    <xdr:sp macro="" textlink="">
      <xdr:nvSpPr>
        <xdr:cNvPr id="545" name="消防費該当値テキスト"/>
        <xdr:cNvSpPr txBox="1"/>
      </xdr:nvSpPr>
      <xdr:spPr>
        <a:xfrm>
          <a:off x="16370300" y="588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139626</xdr:rowOff>
    </xdr:from>
    <xdr:to>
      <xdr:col>81</xdr:col>
      <xdr:colOff>101600</xdr:colOff>
      <xdr:row>35</xdr:row>
      <xdr:rowOff>69776</xdr:rowOff>
    </xdr:to>
    <xdr:sp macro="" textlink="">
      <xdr:nvSpPr>
        <xdr:cNvPr id="546" name="楕円 545"/>
        <xdr:cNvSpPr/>
      </xdr:nvSpPr>
      <xdr:spPr>
        <a:xfrm>
          <a:off x="15430500" y="5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86303</xdr:rowOff>
    </xdr:from>
    <xdr:ext cx="534377" cy="259045"/>
    <xdr:sp macro="" textlink="">
      <xdr:nvSpPr>
        <xdr:cNvPr id="547" name="テキスト ボックス 546"/>
        <xdr:cNvSpPr txBox="1"/>
      </xdr:nvSpPr>
      <xdr:spPr>
        <a:xfrm>
          <a:off x="15214111" y="57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161709</xdr:rowOff>
    </xdr:from>
    <xdr:to>
      <xdr:col>76</xdr:col>
      <xdr:colOff>165100</xdr:colOff>
      <xdr:row>34</xdr:row>
      <xdr:rowOff>91859</xdr:rowOff>
    </xdr:to>
    <xdr:sp macro="" textlink="">
      <xdr:nvSpPr>
        <xdr:cNvPr id="548" name="楕円 547"/>
        <xdr:cNvSpPr/>
      </xdr:nvSpPr>
      <xdr:spPr>
        <a:xfrm>
          <a:off x="14541500" y="58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108386</xdr:rowOff>
    </xdr:from>
    <xdr:ext cx="534377" cy="259045"/>
    <xdr:sp macro="" textlink="">
      <xdr:nvSpPr>
        <xdr:cNvPr id="549" name="テキスト ボックス 548"/>
        <xdr:cNvSpPr txBox="1"/>
      </xdr:nvSpPr>
      <xdr:spPr>
        <a:xfrm>
          <a:off x="14325111" y="559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72167</xdr:rowOff>
    </xdr:from>
    <xdr:to>
      <xdr:col>72</xdr:col>
      <xdr:colOff>38100</xdr:colOff>
      <xdr:row>35</xdr:row>
      <xdr:rowOff>2317</xdr:rowOff>
    </xdr:to>
    <xdr:sp macro="" textlink="">
      <xdr:nvSpPr>
        <xdr:cNvPr id="550" name="楕円 549"/>
        <xdr:cNvSpPr/>
      </xdr:nvSpPr>
      <xdr:spPr>
        <a:xfrm>
          <a:off x="13652500" y="59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18844</xdr:rowOff>
    </xdr:from>
    <xdr:ext cx="534377" cy="259045"/>
    <xdr:sp macro="" textlink="">
      <xdr:nvSpPr>
        <xdr:cNvPr id="551" name="テキスト ボックス 550"/>
        <xdr:cNvSpPr txBox="1"/>
      </xdr:nvSpPr>
      <xdr:spPr>
        <a:xfrm>
          <a:off x="13436111" y="56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3472</xdr:rowOff>
    </xdr:from>
    <xdr:to>
      <xdr:col>67</xdr:col>
      <xdr:colOff>101600</xdr:colOff>
      <xdr:row>34</xdr:row>
      <xdr:rowOff>105072</xdr:rowOff>
    </xdr:to>
    <xdr:sp macro="" textlink="">
      <xdr:nvSpPr>
        <xdr:cNvPr id="552" name="楕円 551"/>
        <xdr:cNvSpPr/>
      </xdr:nvSpPr>
      <xdr:spPr>
        <a:xfrm>
          <a:off x="12763500" y="58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121599</xdr:rowOff>
    </xdr:from>
    <xdr:ext cx="534377" cy="259045"/>
    <xdr:sp macro="" textlink="">
      <xdr:nvSpPr>
        <xdr:cNvPr id="553" name="テキスト ボックス 552"/>
        <xdr:cNvSpPr txBox="1"/>
      </xdr:nvSpPr>
      <xdr:spPr>
        <a:xfrm>
          <a:off x="12547111" y="56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77" name="直線コネクタ 576"/>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78"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79" name="直線コネクタ 578"/>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80"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81" name="直線コネクタ 580"/>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14305</xdr:rowOff>
    </xdr:from>
    <xdr:to>
      <xdr:col>85</xdr:col>
      <xdr:colOff>127000</xdr:colOff>
      <xdr:row>56</xdr:row>
      <xdr:rowOff>154978</xdr:rowOff>
    </xdr:to>
    <xdr:cxnSp macro="">
      <xdr:nvCxnSpPr>
        <xdr:cNvPr id="582" name="直線コネクタ 581"/>
        <xdr:cNvCxnSpPr/>
      </xdr:nvCxnSpPr>
      <xdr:spPr>
        <a:xfrm flipV="1">
          <a:off x="15481300" y="9615505"/>
          <a:ext cx="838200" cy="14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83"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84" name="フローチャート: 判断 583"/>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138244</xdr:rowOff>
    </xdr:from>
    <xdr:to>
      <xdr:col>81</xdr:col>
      <xdr:colOff>50800</xdr:colOff>
      <xdr:row>56</xdr:row>
      <xdr:rowOff>154978</xdr:rowOff>
    </xdr:to>
    <xdr:cxnSp macro="">
      <xdr:nvCxnSpPr>
        <xdr:cNvPr id="585" name="直線コネクタ 584"/>
        <xdr:cNvCxnSpPr/>
      </xdr:nvCxnSpPr>
      <xdr:spPr>
        <a:xfrm>
          <a:off x="14592300" y="973944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86" name="フローチャート: 判断 585"/>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87" name="テキスト ボックス 586"/>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138244</xdr:rowOff>
    </xdr:from>
    <xdr:to>
      <xdr:col>76</xdr:col>
      <xdr:colOff>114300</xdr:colOff>
      <xdr:row>57</xdr:row>
      <xdr:rowOff>13947</xdr:rowOff>
    </xdr:to>
    <xdr:cxnSp macro="">
      <xdr:nvCxnSpPr>
        <xdr:cNvPr id="588" name="直線コネクタ 587"/>
        <xdr:cNvCxnSpPr/>
      </xdr:nvCxnSpPr>
      <xdr:spPr>
        <a:xfrm flipV="1">
          <a:off x="13703300" y="9739444"/>
          <a:ext cx="889000" cy="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89" name="フローチャート: 判断 588"/>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90" name="テキスト ボックス 589"/>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92883</xdr:rowOff>
    </xdr:from>
    <xdr:to>
      <xdr:col>71</xdr:col>
      <xdr:colOff>177800</xdr:colOff>
      <xdr:row>57</xdr:row>
      <xdr:rowOff>13947</xdr:rowOff>
    </xdr:to>
    <xdr:cxnSp macro="">
      <xdr:nvCxnSpPr>
        <xdr:cNvPr id="591" name="直線コネクタ 590"/>
        <xdr:cNvCxnSpPr/>
      </xdr:nvCxnSpPr>
      <xdr:spPr>
        <a:xfrm>
          <a:off x="12814300" y="9694083"/>
          <a:ext cx="889000" cy="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92" name="フローチャート: 判断 591"/>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3" name="テキスト ボックス 592"/>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4" name="フローチャート: 判断 593"/>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5" name="テキスト ボックス 594"/>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134955</xdr:rowOff>
    </xdr:from>
    <xdr:to>
      <xdr:col>85</xdr:col>
      <xdr:colOff>177800</xdr:colOff>
      <xdr:row>56</xdr:row>
      <xdr:rowOff>65105</xdr:rowOff>
    </xdr:to>
    <xdr:sp macro="" textlink="">
      <xdr:nvSpPr>
        <xdr:cNvPr id="601" name="楕円 600"/>
        <xdr:cNvSpPr/>
      </xdr:nvSpPr>
      <xdr:spPr>
        <a:xfrm>
          <a:off x="16268700" y="95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157832</xdr:rowOff>
    </xdr:from>
    <xdr:ext cx="534377" cy="259045"/>
    <xdr:sp macro="" textlink="">
      <xdr:nvSpPr>
        <xdr:cNvPr id="602" name="教育費該当値テキスト"/>
        <xdr:cNvSpPr txBox="1"/>
      </xdr:nvSpPr>
      <xdr:spPr>
        <a:xfrm>
          <a:off x="16370300" y="94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104178</xdr:rowOff>
    </xdr:from>
    <xdr:to>
      <xdr:col>81</xdr:col>
      <xdr:colOff>101600</xdr:colOff>
      <xdr:row>57</xdr:row>
      <xdr:rowOff>34328</xdr:rowOff>
    </xdr:to>
    <xdr:sp macro="" textlink="">
      <xdr:nvSpPr>
        <xdr:cNvPr id="603" name="楕円 602"/>
        <xdr:cNvSpPr/>
      </xdr:nvSpPr>
      <xdr:spPr>
        <a:xfrm>
          <a:off x="15430500" y="97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50855</xdr:rowOff>
    </xdr:from>
    <xdr:ext cx="534377" cy="259045"/>
    <xdr:sp macro="" textlink="">
      <xdr:nvSpPr>
        <xdr:cNvPr id="604" name="テキスト ボックス 603"/>
        <xdr:cNvSpPr txBox="1"/>
      </xdr:nvSpPr>
      <xdr:spPr>
        <a:xfrm>
          <a:off x="15214111" y="9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87444</xdr:rowOff>
    </xdr:from>
    <xdr:to>
      <xdr:col>76</xdr:col>
      <xdr:colOff>165100</xdr:colOff>
      <xdr:row>57</xdr:row>
      <xdr:rowOff>17594</xdr:rowOff>
    </xdr:to>
    <xdr:sp macro="" textlink="">
      <xdr:nvSpPr>
        <xdr:cNvPr id="605" name="楕円 604"/>
        <xdr:cNvSpPr/>
      </xdr:nvSpPr>
      <xdr:spPr>
        <a:xfrm>
          <a:off x="14541500" y="96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34121</xdr:rowOff>
    </xdr:from>
    <xdr:ext cx="534377" cy="259045"/>
    <xdr:sp macro="" textlink="">
      <xdr:nvSpPr>
        <xdr:cNvPr id="606" name="テキスト ボックス 605"/>
        <xdr:cNvSpPr txBox="1"/>
      </xdr:nvSpPr>
      <xdr:spPr>
        <a:xfrm>
          <a:off x="14325111" y="94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134597</xdr:rowOff>
    </xdr:from>
    <xdr:to>
      <xdr:col>72</xdr:col>
      <xdr:colOff>38100</xdr:colOff>
      <xdr:row>57</xdr:row>
      <xdr:rowOff>64747</xdr:rowOff>
    </xdr:to>
    <xdr:sp macro="" textlink="">
      <xdr:nvSpPr>
        <xdr:cNvPr id="607" name="楕円 606"/>
        <xdr:cNvSpPr/>
      </xdr:nvSpPr>
      <xdr:spPr>
        <a:xfrm>
          <a:off x="13652500" y="97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55874</xdr:rowOff>
    </xdr:from>
    <xdr:ext cx="534377" cy="259045"/>
    <xdr:sp macro="" textlink="">
      <xdr:nvSpPr>
        <xdr:cNvPr id="608" name="テキスト ボックス 607"/>
        <xdr:cNvSpPr txBox="1"/>
      </xdr:nvSpPr>
      <xdr:spPr>
        <a:xfrm>
          <a:off x="13436111" y="98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42083</xdr:rowOff>
    </xdr:from>
    <xdr:to>
      <xdr:col>67</xdr:col>
      <xdr:colOff>101600</xdr:colOff>
      <xdr:row>56</xdr:row>
      <xdr:rowOff>143683</xdr:rowOff>
    </xdr:to>
    <xdr:sp macro="" textlink="">
      <xdr:nvSpPr>
        <xdr:cNvPr id="609" name="楕円 608"/>
        <xdr:cNvSpPr/>
      </xdr:nvSpPr>
      <xdr:spPr>
        <a:xfrm>
          <a:off x="12763500" y="96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160210</xdr:rowOff>
    </xdr:from>
    <xdr:ext cx="534377" cy="259045"/>
    <xdr:sp macro="" textlink="">
      <xdr:nvSpPr>
        <xdr:cNvPr id="610" name="テキスト ボックス 609"/>
        <xdr:cNvSpPr txBox="1"/>
      </xdr:nvSpPr>
      <xdr:spPr>
        <a:xfrm>
          <a:off x="12547111" y="941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151881</xdr:rowOff>
    </xdr:from>
    <xdr:to>
      <xdr:col>85</xdr:col>
      <xdr:colOff>126364</xdr:colOff>
      <xdr:row>79</xdr:row>
      <xdr:rowOff>98879</xdr:rowOff>
    </xdr:to>
    <xdr:cxnSp macro="">
      <xdr:nvCxnSpPr>
        <xdr:cNvPr id="636" name="直線コネクタ 635"/>
        <xdr:cNvCxnSpPr/>
      </xdr:nvCxnSpPr>
      <xdr:spPr>
        <a:xfrm flipV="1">
          <a:off x="16317595" y="12324831"/>
          <a:ext cx="1269" cy="131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110007</xdr:rowOff>
    </xdr:from>
    <xdr:ext cx="249299" cy="259045"/>
    <xdr:sp macro="" textlink="">
      <xdr:nvSpPr>
        <xdr:cNvPr id="637" name="災害復旧費最小値テキスト"/>
        <xdr:cNvSpPr txBox="1"/>
      </xdr:nvSpPr>
      <xdr:spPr>
        <a:xfrm>
          <a:off x="16370300" y="13654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98558</xdr:rowOff>
    </xdr:from>
    <xdr:ext cx="534377" cy="259045"/>
    <xdr:sp macro="" textlink="">
      <xdr:nvSpPr>
        <xdr:cNvPr id="639" name="災害復旧費最大値テキスト"/>
        <xdr:cNvSpPr txBox="1"/>
      </xdr:nvSpPr>
      <xdr:spPr>
        <a:xfrm>
          <a:off x="16370300" y="1210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151881</xdr:rowOff>
    </xdr:from>
    <xdr:to>
      <xdr:col>86</xdr:col>
      <xdr:colOff>25400</xdr:colOff>
      <xdr:row>71</xdr:row>
      <xdr:rowOff>151881</xdr:rowOff>
    </xdr:to>
    <xdr:cxnSp macro="">
      <xdr:nvCxnSpPr>
        <xdr:cNvPr id="640" name="直線コネクタ 639"/>
        <xdr:cNvCxnSpPr/>
      </xdr:nvCxnSpPr>
      <xdr:spPr>
        <a:xfrm>
          <a:off x="16230600" y="12324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144582</xdr:rowOff>
    </xdr:from>
    <xdr:to>
      <xdr:col>85</xdr:col>
      <xdr:colOff>127000</xdr:colOff>
      <xdr:row>71</xdr:row>
      <xdr:rowOff>151881</xdr:rowOff>
    </xdr:to>
    <xdr:cxnSp macro="">
      <xdr:nvCxnSpPr>
        <xdr:cNvPr id="641" name="直線コネクタ 640"/>
        <xdr:cNvCxnSpPr/>
      </xdr:nvCxnSpPr>
      <xdr:spPr>
        <a:xfrm>
          <a:off x="15481300" y="12146082"/>
          <a:ext cx="838200" cy="17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154457</xdr:rowOff>
    </xdr:from>
    <xdr:ext cx="469744" cy="259045"/>
    <xdr:sp macro="" textlink="">
      <xdr:nvSpPr>
        <xdr:cNvPr id="642" name="災害復旧費平均値テキスト"/>
        <xdr:cNvSpPr txBox="1"/>
      </xdr:nvSpPr>
      <xdr:spPr>
        <a:xfrm>
          <a:off x="16370300" y="13527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4580</xdr:rowOff>
    </xdr:from>
    <xdr:to>
      <xdr:col>85</xdr:col>
      <xdr:colOff>177800</xdr:colOff>
      <xdr:row>79</xdr:row>
      <xdr:rowOff>106180</xdr:rowOff>
    </xdr:to>
    <xdr:sp macro="" textlink="">
      <xdr:nvSpPr>
        <xdr:cNvPr id="643" name="フローチャート: 判断 642"/>
        <xdr:cNvSpPr/>
      </xdr:nvSpPr>
      <xdr:spPr>
        <a:xfrm>
          <a:off x="16268700" y="13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144582</xdr:rowOff>
    </xdr:from>
    <xdr:to>
      <xdr:col>81</xdr:col>
      <xdr:colOff>50800</xdr:colOff>
      <xdr:row>72</xdr:row>
      <xdr:rowOff>31197</xdr:rowOff>
    </xdr:to>
    <xdr:cxnSp macro="">
      <xdr:nvCxnSpPr>
        <xdr:cNvPr id="644" name="直線コネクタ 643"/>
        <xdr:cNvCxnSpPr/>
      </xdr:nvCxnSpPr>
      <xdr:spPr>
        <a:xfrm flipV="1">
          <a:off x="14592300" y="12146082"/>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147732</xdr:rowOff>
    </xdr:from>
    <xdr:to>
      <xdr:col>81</xdr:col>
      <xdr:colOff>101600</xdr:colOff>
      <xdr:row>79</xdr:row>
      <xdr:rowOff>77882</xdr:rowOff>
    </xdr:to>
    <xdr:sp macro="" textlink="">
      <xdr:nvSpPr>
        <xdr:cNvPr id="645" name="フローチャート: 判断 644"/>
        <xdr:cNvSpPr/>
      </xdr:nvSpPr>
      <xdr:spPr>
        <a:xfrm>
          <a:off x="154305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69009</xdr:rowOff>
    </xdr:from>
    <xdr:ext cx="469744" cy="259045"/>
    <xdr:sp macro="" textlink="">
      <xdr:nvSpPr>
        <xdr:cNvPr id="646" name="テキスト ボックス 645"/>
        <xdr:cNvSpPr txBox="1"/>
      </xdr:nvSpPr>
      <xdr:spPr>
        <a:xfrm>
          <a:off x="15246428" y="13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31197</xdr:rowOff>
    </xdr:from>
    <xdr:to>
      <xdr:col>76</xdr:col>
      <xdr:colOff>114300</xdr:colOff>
      <xdr:row>72</xdr:row>
      <xdr:rowOff>95760</xdr:rowOff>
    </xdr:to>
    <xdr:cxnSp macro="">
      <xdr:nvCxnSpPr>
        <xdr:cNvPr id="647" name="直線コネクタ 646"/>
        <xdr:cNvCxnSpPr/>
      </xdr:nvCxnSpPr>
      <xdr:spPr>
        <a:xfrm flipV="1">
          <a:off x="13703300" y="12375597"/>
          <a:ext cx="8890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163669</xdr:rowOff>
    </xdr:from>
    <xdr:to>
      <xdr:col>76</xdr:col>
      <xdr:colOff>165100</xdr:colOff>
      <xdr:row>79</xdr:row>
      <xdr:rowOff>93819</xdr:rowOff>
    </xdr:to>
    <xdr:sp macro="" textlink="">
      <xdr:nvSpPr>
        <xdr:cNvPr id="648" name="フローチャート: 判断 647"/>
        <xdr:cNvSpPr/>
      </xdr:nvSpPr>
      <xdr:spPr>
        <a:xfrm>
          <a:off x="14541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84946</xdr:rowOff>
    </xdr:from>
    <xdr:ext cx="469744" cy="259045"/>
    <xdr:sp macro="" textlink="">
      <xdr:nvSpPr>
        <xdr:cNvPr id="649" name="テキスト ボックス 648"/>
        <xdr:cNvSpPr txBox="1"/>
      </xdr:nvSpPr>
      <xdr:spPr>
        <a:xfrm>
          <a:off x="14357428" y="136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65144</xdr:rowOff>
    </xdr:from>
    <xdr:to>
      <xdr:col>71</xdr:col>
      <xdr:colOff>177800</xdr:colOff>
      <xdr:row>72</xdr:row>
      <xdr:rowOff>95760</xdr:rowOff>
    </xdr:to>
    <xdr:cxnSp macro="">
      <xdr:nvCxnSpPr>
        <xdr:cNvPr id="650" name="直線コネクタ 649"/>
        <xdr:cNvCxnSpPr/>
      </xdr:nvCxnSpPr>
      <xdr:spPr>
        <a:xfrm>
          <a:off x="12814300" y="12066644"/>
          <a:ext cx="889000" cy="37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87088</xdr:rowOff>
    </xdr:from>
    <xdr:to>
      <xdr:col>72</xdr:col>
      <xdr:colOff>38100</xdr:colOff>
      <xdr:row>79</xdr:row>
      <xdr:rowOff>17238</xdr:rowOff>
    </xdr:to>
    <xdr:sp macro="" textlink="">
      <xdr:nvSpPr>
        <xdr:cNvPr id="651" name="フローチャート: 判断 650"/>
        <xdr:cNvSpPr/>
      </xdr:nvSpPr>
      <xdr:spPr>
        <a:xfrm>
          <a:off x="13652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8365</xdr:rowOff>
    </xdr:from>
    <xdr:ext cx="469744" cy="259045"/>
    <xdr:sp macro="" textlink="">
      <xdr:nvSpPr>
        <xdr:cNvPr id="652" name="テキスト ボックス 651"/>
        <xdr:cNvSpPr txBox="1"/>
      </xdr:nvSpPr>
      <xdr:spPr>
        <a:xfrm>
          <a:off x="13468428" y="1355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90385</xdr:rowOff>
    </xdr:from>
    <xdr:to>
      <xdr:col>67</xdr:col>
      <xdr:colOff>101600</xdr:colOff>
      <xdr:row>79</xdr:row>
      <xdr:rowOff>20535</xdr:rowOff>
    </xdr:to>
    <xdr:sp macro="" textlink="">
      <xdr:nvSpPr>
        <xdr:cNvPr id="653" name="フローチャート: 判断 652"/>
        <xdr:cNvSpPr/>
      </xdr:nvSpPr>
      <xdr:spPr>
        <a:xfrm>
          <a:off x="12763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11662</xdr:rowOff>
    </xdr:from>
    <xdr:ext cx="469744" cy="259045"/>
    <xdr:sp macro="" textlink="">
      <xdr:nvSpPr>
        <xdr:cNvPr id="654" name="テキスト ボックス 653"/>
        <xdr:cNvSpPr txBox="1"/>
      </xdr:nvSpPr>
      <xdr:spPr>
        <a:xfrm>
          <a:off x="12579428" y="135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101081</xdr:rowOff>
    </xdr:from>
    <xdr:to>
      <xdr:col>85</xdr:col>
      <xdr:colOff>177800</xdr:colOff>
      <xdr:row>72</xdr:row>
      <xdr:rowOff>31231</xdr:rowOff>
    </xdr:to>
    <xdr:sp macro="" textlink="">
      <xdr:nvSpPr>
        <xdr:cNvPr id="660" name="楕円 659"/>
        <xdr:cNvSpPr/>
      </xdr:nvSpPr>
      <xdr:spPr>
        <a:xfrm>
          <a:off x="16268700" y="122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54108</xdr:rowOff>
    </xdr:from>
    <xdr:ext cx="534377" cy="259045"/>
    <xdr:sp macro="" textlink="">
      <xdr:nvSpPr>
        <xdr:cNvPr id="661" name="災害復旧費該当値テキスト"/>
        <xdr:cNvSpPr txBox="1"/>
      </xdr:nvSpPr>
      <xdr:spPr>
        <a:xfrm>
          <a:off x="16370300" y="1222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93782</xdr:rowOff>
    </xdr:from>
    <xdr:to>
      <xdr:col>81</xdr:col>
      <xdr:colOff>101600</xdr:colOff>
      <xdr:row>71</xdr:row>
      <xdr:rowOff>23932</xdr:rowOff>
    </xdr:to>
    <xdr:sp macro="" textlink="">
      <xdr:nvSpPr>
        <xdr:cNvPr id="662" name="楕円 661"/>
        <xdr:cNvSpPr/>
      </xdr:nvSpPr>
      <xdr:spPr>
        <a:xfrm>
          <a:off x="15430500" y="12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40459</xdr:rowOff>
    </xdr:from>
    <xdr:ext cx="534377" cy="259045"/>
    <xdr:sp macro="" textlink="">
      <xdr:nvSpPr>
        <xdr:cNvPr id="663" name="テキスト ボックス 662"/>
        <xdr:cNvSpPr txBox="1"/>
      </xdr:nvSpPr>
      <xdr:spPr>
        <a:xfrm>
          <a:off x="15214111" y="118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151847</xdr:rowOff>
    </xdr:from>
    <xdr:to>
      <xdr:col>76</xdr:col>
      <xdr:colOff>165100</xdr:colOff>
      <xdr:row>72</xdr:row>
      <xdr:rowOff>81997</xdr:rowOff>
    </xdr:to>
    <xdr:sp macro="" textlink="">
      <xdr:nvSpPr>
        <xdr:cNvPr id="664" name="楕円 663"/>
        <xdr:cNvSpPr/>
      </xdr:nvSpPr>
      <xdr:spPr>
        <a:xfrm>
          <a:off x="14541500" y="123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98524</xdr:rowOff>
    </xdr:from>
    <xdr:ext cx="534377" cy="259045"/>
    <xdr:sp macro="" textlink="">
      <xdr:nvSpPr>
        <xdr:cNvPr id="665" name="テキスト ボックス 664"/>
        <xdr:cNvSpPr txBox="1"/>
      </xdr:nvSpPr>
      <xdr:spPr>
        <a:xfrm>
          <a:off x="14325111" y="121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44960</xdr:rowOff>
    </xdr:from>
    <xdr:to>
      <xdr:col>72</xdr:col>
      <xdr:colOff>38100</xdr:colOff>
      <xdr:row>72</xdr:row>
      <xdr:rowOff>146560</xdr:rowOff>
    </xdr:to>
    <xdr:sp macro="" textlink="">
      <xdr:nvSpPr>
        <xdr:cNvPr id="666" name="楕円 665"/>
        <xdr:cNvSpPr/>
      </xdr:nvSpPr>
      <xdr:spPr>
        <a:xfrm>
          <a:off x="13652500" y="123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163087</xdr:rowOff>
    </xdr:from>
    <xdr:ext cx="534377" cy="259045"/>
    <xdr:sp macro="" textlink="">
      <xdr:nvSpPr>
        <xdr:cNvPr id="667" name="テキスト ボックス 666"/>
        <xdr:cNvSpPr txBox="1"/>
      </xdr:nvSpPr>
      <xdr:spPr>
        <a:xfrm>
          <a:off x="13436111" y="121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14344</xdr:rowOff>
    </xdr:from>
    <xdr:to>
      <xdr:col>67</xdr:col>
      <xdr:colOff>101600</xdr:colOff>
      <xdr:row>70</xdr:row>
      <xdr:rowOff>115944</xdr:rowOff>
    </xdr:to>
    <xdr:sp macro="" textlink="">
      <xdr:nvSpPr>
        <xdr:cNvPr id="668" name="楕円 667"/>
        <xdr:cNvSpPr/>
      </xdr:nvSpPr>
      <xdr:spPr>
        <a:xfrm>
          <a:off x="12763500" y="120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132471</xdr:rowOff>
    </xdr:from>
    <xdr:ext cx="534377" cy="259045"/>
    <xdr:sp macro="" textlink="">
      <xdr:nvSpPr>
        <xdr:cNvPr id="669" name="テキスト ボックス 668"/>
        <xdr:cNvSpPr txBox="1"/>
      </xdr:nvSpPr>
      <xdr:spPr>
        <a:xfrm>
          <a:off x="12547111" y="117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8" name="テキスト ボックス 68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0" name="テキスト ボックス 68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96" name="直線コネクタ 695"/>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97"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98" name="直線コネクタ 697"/>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99"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700" name="直線コネクタ 699"/>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162114</xdr:rowOff>
    </xdr:from>
    <xdr:to>
      <xdr:col>85</xdr:col>
      <xdr:colOff>127000</xdr:colOff>
      <xdr:row>99</xdr:row>
      <xdr:rowOff>8147</xdr:rowOff>
    </xdr:to>
    <xdr:cxnSp macro="">
      <xdr:nvCxnSpPr>
        <xdr:cNvPr id="701" name="直線コネクタ 700"/>
        <xdr:cNvCxnSpPr/>
      </xdr:nvCxnSpPr>
      <xdr:spPr>
        <a:xfrm flipV="1">
          <a:off x="15481300" y="16964214"/>
          <a:ext cx="8382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702"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703" name="フローチャート: 判断 702"/>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158620</xdr:rowOff>
    </xdr:from>
    <xdr:to>
      <xdr:col>81</xdr:col>
      <xdr:colOff>50800</xdr:colOff>
      <xdr:row>99</xdr:row>
      <xdr:rowOff>8147</xdr:rowOff>
    </xdr:to>
    <xdr:cxnSp macro="">
      <xdr:nvCxnSpPr>
        <xdr:cNvPr id="704" name="直線コネクタ 703"/>
        <xdr:cNvCxnSpPr/>
      </xdr:nvCxnSpPr>
      <xdr:spPr>
        <a:xfrm>
          <a:off x="14592300" y="16960720"/>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705" name="フローチャート: 判断 704"/>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706" name="テキスト ボックス 705"/>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53322</xdr:rowOff>
    </xdr:from>
    <xdr:to>
      <xdr:col>76</xdr:col>
      <xdr:colOff>114300</xdr:colOff>
      <xdr:row>98</xdr:row>
      <xdr:rowOff>158620</xdr:rowOff>
    </xdr:to>
    <xdr:cxnSp macro="">
      <xdr:nvCxnSpPr>
        <xdr:cNvPr id="707" name="直線コネクタ 706"/>
        <xdr:cNvCxnSpPr/>
      </xdr:nvCxnSpPr>
      <xdr:spPr>
        <a:xfrm>
          <a:off x="13703300" y="16855422"/>
          <a:ext cx="889000" cy="10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708" name="フローチャート: 判断 707"/>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709" name="テキスト ボックス 708"/>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15255</xdr:rowOff>
    </xdr:from>
    <xdr:to>
      <xdr:col>71</xdr:col>
      <xdr:colOff>177800</xdr:colOff>
      <xdr:row>98</xdr:row>
      <xdr:rowOff>53322</xdr:rowOff>
    </xdr:to>
    <xdr:cxnSp macro="">
      <xdr:nvCxnSpPr>
        <xdr:cNvPr id="710" name="直線コネクタ 709"/>
        <xdr:cNvCxnSpPr/>
      </xdr:nvCxnSpPr>
      <xdr:spPr>
        <a:xfrm>
          <a:off x="12814300" y="16817355"/>
          <a:ext cx="8890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11" name="フローチャート: 判断 71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12" name="テキスト ボックス 71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13" name="フローチャート: 判断 712"/>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14" name="テキスト ボックス 713"/>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111314</xdr:rowOff>
    </xdr:from>
    <xdr:to>
      <xdr:col>85</xdr:col>
      <xdr:colOff>177800</xdr:colOff>
      <xdr:row>99</xdr:row>
      <xdr:rowOff>41464</xdr:rowOff>
    </xdr:to>
    <xdr:sp macro="" textlink="">
      <xdr:nvSpPr>
        <xdr:cNvPr id="720" name="楕円 719"/>
        <xdr:cNvSpPr/>
      </xdr:nvSpPr>
      <xdr:spPr>
        <a:xfrm>
          <a:off x="16268700" y="169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89741</xdr:rowOff>
    </xdr:from>
    <xdr:ext cx="534377" cy="259045"/>
    <xdr:sp macro="" textlink="">
      <xdr:nvSpPr>
        <xdr:cNvPr id="721" name="公債費該当値テキスト"/>
        <xdr:cNvSpPr txBox="1"/>
      </xdr:nvSpPr>
      <xdr:spPr>
        <a:xfrm>
          <a:off x="16370300" y="168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128797</xdr:rowOff>
    </xdr:from>
    <xdr:to>
      <xdr:col>81</xdr:col>
      <xdr:colOff>101600</xdr:colOff>
      <xdr:row>99</xdr:row>
      <xdr:rowOff>58947</xdr:rowOff>
    </xdr:to>
    <xdr:sp macro="" textlink="">
      <xdr:nvSpPr>
        <xdr:cNvPr id="722" name="楕円 721"/>
        <xdr:cNvSpPr/>
      </xdr:nvSpPr>
      <xdr:spPr>
        <a:xfrm>
          <a:off x="15430500" y="169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50074</xdr:rowOff>
    </xdr:from>
    <xdr:ext cx="534377" cy="259045"/>
    <xdr:sp macro="" textlink="">
      <xdr:nvSpPr>
        <xdr:cNvPr id="723" name="テキスト ボックス 722"/>
        <xdr:cNvSpPr txBox="1"/>
      </xdr:nvSpPr>
      <xdr:spPr>
        <a:xfrm>
          <a:off x="15214111" y="170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107820</xdr:rowOff>
    </xdr:from>
    <xdr:to>
      <xdr:col>76</xdr:col>
      <xdr:colOff>165100</xdr:colOff>
      <xdr:row>99</xdr:row>
      <xdr:rowOff>37970</xdr:rowOff>
    </xdr:to>
    <xdr:sp macro="" textlink="">
      <xdr:nvSpPr>
        <xdr:cNvPr id="724" name="楕円 723"/>
        <xdr:cNvSpPr/>
      </xdr:nvSpPr>
      <xdr:spPr>
        <a:xfrm>
          <a:off x="14541500" y="169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29097</xdr:rowOff>
    </xdr:from>
    <xdr:ext cx="534377" cy="259045"/>
    <xdr:sp macro="" textlink="">
      <xdr:nvSpPr>
        <xdr:cNvPr id="725" name="テキスト ボックス 724"/>
        <xdr:cNvSpPr txBox="1"/>
      </xdr:nvSpPr>
      <xdr:spPr>
        <a:xfrm>
          <a:off x="14325111" y="170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2522</xdr:rowOff>
    </xdr:from>
    <xdr:to>
      <xdr:col>72</xdr:col>
      <xdr:colOff>38100</xdr:colOff>
      <xdr:row>98</xdr:row>
      <xdr:rowOff>104122</xdr:rowOff>
    </xdr:to>
    <xdr:sp macro="" textlink="">
      <xdr:nvSpPr>
        <xdr:cNvPr id="726" name="楕円 725"/>
        <xdr:cNvSpPr/>
      </xdr:nvSpPr>
      <xdr:spPr>
        <a:xfrm>
          <a:off x="13652500" y="168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95249</xdr:rowOff>
    </xdr:from>
    <xdr:ext cx="534377" cy="259045"/>
    <xdr:sp macro="" textlink="">
      <xdr:nvSpPr>
        <xdr:cNvPr id="727" name="テキスト ボックス 726"/>
        <xdr:cNvSpPr txBox="1"/>
      </xdr:nvSpPr>
      <xdr:spPr>
        <a:xfrm>
          <a:off x="13436111" y="168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135905</xdr:rowOff>
    </xdr:from>
    <xdr:to>
      <xdr:col>67</xdr:col>
      <xdr:colOff>101600</xdr:colOff>
      <xdr:row>98</xdr:row>
      <xdr:rowOff>66055</xdr:rowOff>
    </xdr:to>
    <xdr:sp macro="" textlink="">
      <xdr:nvSpPr>
        <xdr:cNvPr id="728" name="楕円 727"/>
        <xdr:cNvSpPr/>
      </xdr:nvSpPr>
      <xdr:spPr>
        <a:xfrm>
          <a:off x="12763500" y="167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57182</xdr:rowOff>
    </xdr:from>
    <xdr:ext cx="534377" cy="259045"/>
    <xdr:sp macro="" textlink="">
      <xdr:nvSpPr>
        <xdr:cNvPr id="729" name="テキスト ボックス 728"/>
        <xdr:cNvSpPr txBox="1"/>
      </xdr:nvSpPr>
      <xdr:spPr>
        <a:xfrm>
          <a:off x="12547111" y="168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53" name="直線コネクタ 752"/>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54"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56"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57" name="直線コネクタ 756"/>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59"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60" name="フローチャート: 判断 759"/>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62" name="フローチャート: 判断 761"/>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63" name="テキスト ボックス 762"/>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65" name="フローチャート: 判断 764"/>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66" name="テキスト ボックス 765"/>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68" name="フローチャート: 判断 767"/>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69" name="テキスト ボックス 768"/>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70" name="フローチャート: 判断 769"/>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71" name="テキスト ボックス 770"/>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78"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800" name="テキスト ボックス 79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802" name="テキスト ボックス 80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804" name="テキスト ボックス 80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6" name="テキスト ボックス 80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8" name="直線コネクタ 80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0" name="直線コネクタ 80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3" name="直線コネクタ 81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フローチャート: 判断 81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6" name="直線コネクタ 81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7" name="フローチャート: 判断 81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9" name="直線コネクタ 81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20" name="フローチャート: 判断 81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2" name="直線コネクタ 82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23" name="フローチャート: 判断 822"/>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24" name="テキスト ボックス 823"/>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25" name="フローチャート: 判断 824"/>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26" name="テキスト ボックス 825"/>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2" name="楕円 83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4" name="楕円 83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5" name="テキスト ボックス 834"/>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6" name="楕円 83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37" name="テキスト ボックス 83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8" name="楕円 83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9" name="テキスト ボックス 83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0" name="楕円 83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41" name="テキスト ボックス 84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復旧・復興期間につき、特にハード事業が中心の農林水産業費、土木費、災害復旧費については、類似団体内・全国・県平均を大きく上回る結果となっている。また同様に、総務費については、復興交付金に係る積立金、震災復興における派遣職員関係費が計上されているために平均値を上回っており、消防費についても、震災復興事業としての消防庁舎建設事業等が計上されたため、平均を上回る結果となっている。今後は、通常時の予算にシフトしていくにつれ震災分の経費は減少していくものと思われるが、引き続き行財政改革実施計画のもと削減に努め、財政構造の弾力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当該基金残高は標準財政規模の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％が適正値とされ、本市の</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標準財政規模</a:t>
          </a:r>
          <a:r>
            <a:rPr kumimoji="1" lang="en-US" altLang="ja-JP" sz="1400">
              <a:latin typeface="ＭＳ ゴシック" pitchFamily="49" charset="-128"/>
              <a:ea typeface="ＭＳ ゴシック" pitchFamily="49" charset="-128"/>
            </a:rPr>
            <a:t>10,226</a:t>
          </a:r>
          <a:r>
            <a:rPr kumimoji="1" lang="ja-JP" altLang="en-US" sz="1400">
              <a:latin typeface="ＭＳ ゴシック" pitchFamily="49" charset="-128"/>
              <a:ea typeface="ＭＳ ゴシック" pitchFamily="49" charset="-128"/>
            </a:rPr>
            <a:t>百万円からすると約</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百万円程度が目安となる。</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年度末残高は、通常分が</a:t>
          </a:r>
          <a:r>
            <a:rPr kumimoji="1" lang="en-US" altLang="ja-JP" sz="1400">
              <a:latin typeface="ＭＳ ゴシック" pitchFamily="49" charset="-128"/>
              <a:ea typeface="ＭＳ ゴシック" pitchFamily="49" charset="-128"/>
            </a:rPr>
            <a:t>1,016</a:t>
          </a:r>
          <a:r>
            <a:rPr kumimoji="1" lang="ja-JP" altLang="en-US" sz="1400">
              <a:latin typeface="ＭＳ ゴシック" pitchFamily="49" charset="-128"/>
              <a:ea typeface="ＭＳ ゴシック" pitchFamily="49" charset="-128"/>
            </a:rPr>
            <a:t>百万円、震災関連分が</a:t>
          </a:r>
          <a:r>
            <a:rPr kumimoji="1" lang="en-US" altLang="ja-JP" sz="1400">
              <a:latin typeface="ＭＳ ゴシック" pitchFamily="49" charset="-128"/>
              <a:ea typeface="ＭＳ ゴシック" pitchFamily="49" charset="-128"/>
            </a:rPr>
            <a:t>1,018</a:t>
          </a:r>
          <a:r>
            <a:rPr kumimoji="1" lang="ja-JP" altLang="en-US" sz="1400">
              <a:latin typeface="ＭＳ ゴシック" pitchFamily="49" charset="-128"/>
              <a:ea typeface="ＭＳ ゴシック" pitchFamily="49" charset="-128"/>
            </a:rPr>
            <a:t>百万円となっている。今後は施設の老朽化や復興事業の市負担分が想定され、上記の適正値割れが懸念されるが、事業の精査や補助金の活用及び特定目的基金の使い分け等、適正残高を維持できるよう財政運営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宮城県東松島市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同様に、実質収支が黒字のため、赤字比率は発生していない状況である。大曲浜土地区画整理事業特別会計においては、一般会計から繰出している部分があるが、全体としてみれば黒字を維持している状況である。今後は、復興が進むにつれて一般会計については、震災前の水準である５％前後に推移していくものと思われるが、全会計において赤字を発生させないのはもちろんのこと、黒字を維持させるために適切な予算管理のもと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46783298</v>
      </c>
      <c r="BO4" s="441"/>
      <c r="BP4" s="441"/>
      <c r="BQ4" s="441"/>
      <c r="BR4" s="441"/>
      <c r="BS4" s="441"/>
      <c r="BT4" s="441"/>
      <c r="BU4" s="442"/>
      <c r="BV4" s="440">
        <v>54750599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9.1</v>
      </c>
      <c r="CU4" s="622"/>
      <c r="CV4" s="622"/>
      <c r="CW4" s="622"/>
      <c r="CX4" s="622"/>
      <c r="CY4" s="622"/>
      <c r="CZ4" s="622"/>
      <c r="DA4" s="623"/>
      <c r="DB4" s="621">
        <v>19.8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44657537</v>
      </c>
      <c r="BO5" s="446"/>
      <c r="BP5" s="446"/>
      <c r="BQ5" s="446"/>
      <c r="BR5" s="446"/>
      <c r="BS5" s="446"/>
      <c r="BT5" s="446"/>
      <c r="BU5" s="447"/>
      <c r="BV5" s="445">
        <v>48376046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85.4</v>
      </c>
      <c r="CU5" s="416"/>
      <c r="CV5" s="416"/>
      <c r="CW5" s="416"/>
      <c r="CX5" s="416"/>
      <c r="CY5" s="416"/>
      <c r="CZ5" s="416"/>
      <c r="DA5" s="417"/>
      <c r="DB5" s="415">
        <v>83.7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2125761</v>
      </c>
      <c r="BO6" s="446"/>
      <c r="BP6" s="446"/>
      <c r="BQ6" s="446"/>
      <c r="BR6" s="446"/>
      <c r="BS6" s="446"/>
      <c r="BT6" s="446"/>
      <c r="BU6" s="447"/>
      <c r="BV6" s="445">
        <v>6374553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89.6</v>
      </c>
      <c r="CU6" s="596"/>
      <c r="CV6" s="596"/>
      <c r="CW6" s="596"/>
      <c r="CX6" s="596"/>
      <c r="CY6" s="596"/>
      <c r="CZ6" s="596"/>
      <c r="DA6" s="597"/>
      <c r="DB6" s="595">
        <v>87.7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1194920</v>
      </c>
      <c r="BO7" s="446"/>
      <c r="BP7" s="446"/>
      <c r="BQ7" s="446"/>
      <c r="BR7" s="446"/>
      <c r="BS7" s="446"/>
      <c r="BT7" s="446"/>
      <c r="BU7" s="447"/>
      <c r="BV7" s="445">
        <v>4335962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10225739</v>
      </c>
      <c r="CU7" s="446"/>
      <c r="CV7" s="446"/>
      <c r="CW7" s="446"/>
      <c r="CX7" s="446"/>
      <c r="CY7" s="446"/>
      <c r="CZ7" s="446"/>
      <c r="DA7" s="447"/>
      <c r="DB7" s="445">
        <v>10315229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930841</v>
      </c>
      <c r="BO8" s="446"/>
      <c r="BP8" s="446"/>
      <c r="BQ8" s="446"/>
      <c r="BR8" s="446"/>
      <c r="BS8" s="446"/>
      <c r="BT8" s="446"/>
      <c r="BU8" s="447"/>
      <c r="BV8" s="445">
        <v>2038591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0.42</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39503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-1170056</v>
      </c>
      <c r="BO9" s="446"/>
      <c r="BP9" s="446"/>
      <c r="BQ9" s="446"/>
      <c r="BR9" s="446"/>
      <c r="BS9" s="446"/>
      <c r="BT9" s="446"/>
      <c r="BU9" s="447"/>
      <c r="BV9" s="445">
        <v>1263444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7</v>
      </c>
      <c r="CU9" s="416"/>
      <c r="CV9" s="416"/>
      <c r="CW9" s="416"/>
      <c r="CX9" s="416"/>
      <c r="CY9" s="416"/>
      <c r="CZ9" s="416"/>
      <c r="DA9" s="417"/>
      <c r="DB9" s="415">
        <v>5.9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42903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2727</v>
      </c>
      <c r="BO10" s="446"/>
      <c r="BP10" s="446"/>
      <c r="BQ10" s="446"/>
      <c r="BR10" s="446"/>
      <c r="BS10" s="446"/>
      <c r="BT10" s="446"/>
      <c r="BU10" s="447"/>
      <c r="BV10" s="445">
        <v>1407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40247</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95</v>
      </c>
      <c r="AV12" s="503"/>
      <c r="AW12" s="503"/>
      <c r="AX12" s="503"/>
      <c r="AY12" s="425" t="s">
        <v>127</v>
      </c>
      <c r="AZ12" s="426"/>
      <c r="BA12" s="426"/>
      <c r="BB12" s="426"/>
      <c r="BC12" s="426"/>
      <c r="BD12" s="426"/>
      <c r="BE12" s="426"/>
      <c r="BF12" s="426"/>
      <c r="BG12" s="426"/>
      <c r="BH12" s="426"/>
      <c r="BI12" s="426"/>
      <c r="BJ12" s="426"/>
      <c r="BK12" s="426"/>
      <c r="BL12" s="426"/>
      <c r="BM12" s="427"/>
      <c r="BN12" s="445">
        <v>1166458</v>
      </c>
      <c r="BO12" s="446"/>
      <c r="BP12" s="446"/>
      <c r="BQ12" s="446"/>
      <c r="BR12" s="446"/>
      <c r="BS12" s="446"/>
      <c r="BT12" s="446"/>
      <c r="BU12" s="447"/>
      <c r="BV12" s="445">
        <v>2375000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40130</v>
      </c>
      <c r="S13" s="549"/>
      <c r="T13" s="549"/>
      <c r="U13" s="549"/>
      <c r="V13" s="550"/>
      <c r="W13" s="536" t="s">
        <v>131</v>
      </c>
      <c r="X13" s="458"/>
      <c r="Y13" s="458"/>
      <c r="Z13" s="458"/>
      <c r="AA13" s="458"/>
      <c r="AB13" s="459"/>
      <c r="AC13" s="421">
        <v>1444</v>
      </c>
      <c r="AD13" s="422"/>
      <c r="AE13" s="422"/>
      <c r="AF13" s="422"/>
      <c r="AG13" s="423"/>
      <c r="AH13" s="421">
        <v>1819</v>
      </c>
      <c r="AI13" s="422"/>
      <c r="AJ13" s="422"/>
      <c r="AK13" s="422"/>
      <c r="AL13" s="424"/>
      <c r="AM13" s="514" t="s">
        <v>132</v>
      </c>
      <c r="AN13" s="419"/>
      <c r="AO13" s="419"/>
      <c r="AP13" s="419"/>
      <c r="AQ13" s="419"/>
      <c r="AR13" s="419"/>
      <c r="AS13" s="419"/>
      <c r="AT13" s="420"/>
      <c r="AU13" s="502" t="s">
        <v>95</v>
      </c>
      <c r="AV13" s="503"/>
      <c r="AW13" s="503"/>
      <c r="AX13" s="503"/>
      <c r="AY13" s="425" t="s">
        <v>133</v>
      </c>
      <c r="AZ13" s="426"/>
      <c r="BA13" s="426"/>
      <c r="BB13" s="426"/>
      <c r="BC13" s="426"/>
      <c r="BD13" s="426"/>
      <c r="BE13" s="426"/>
      <c r="BF13" s="426"/>
      <c r="BG13" s="426"/>
      <c r="BH13" s="426"/>
      <c r="BI13" s="426"/>
      <c r="BJ13" s="426"/>
      <c r="BK13" s="426"/>
      <c r="BL13" s="426"/>
      <c r="BM13" s="427"/>
      <c r="BN13" s="445">
        <v>-2333787</v>
      </c>
      <c r="BO13" s="446"/>
      <c r="BP13" s="446"/>
      <c r="BQ13" s="446"/>
      <c r="BR13" s="446"/>
      <c r="BS13" s="446"/>
      <c r="BT13" s="446"/>
      <c r="BU13" s="447"/>
      <c r="BV13" s="445">
        <v>-1110149</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8.5</v>
      </c>
      <c r="CU13" s="416"/>
      <c r="CV13" s="416"/>
      <c r="CW13" s="416"/>
      <c r="CX13" s="416"/>
      <c r="CY13" s="416"/>
      <c r="CZ13" s="416"/>
      <c r="DA13" s="417"/>
      <c r="DB13" s="415">
        <v>11.4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40268</v>
      </c>
      <c r="S14" s="549"/>
      <c r="T14" s="549"/>
      <c r="U14" s="549"/>
      <c r="V14" s="550"/>
      <c r="W14" s="551"/>
      <c r="X14" s="461"/>
      <c r="Y14" s="461"/>
      <c r="Z14" s="461"/>
      <c r="AA14" s="461"/>
      <c r="AB14" s="462"/>
      <c r="AC14" s="541">
        <v>7.8</v>
      </c>
      <c r="AD14" s="542"/>
      <c r="AE14" s="542"/>
      <c r="AF14" s="542"/>
      <c r="AG14" s="543"/>
      <c r="AH14" s="541">
        <v>9.1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40161</v>
      </c>
      <c r="S15" s="549"/>
      <c r="T15" s="549"/>
      <c r="U15" s="549"/>
      <c r="V15" s="550"/>
      <c r="W15" s="536" t="s">
        <v>138</v>
      </c>
      <c r="X15" s="458"/>
      <c r="Y15" s="458"/>
      <c r="Z15" s="458"/>
      <c r="AA15" s="458"/>
      <c r="AB15" s="459"/>
      <c r="AC15" s="421">
        <v>4850</v>
      </c>
      <c r="AD15" s="422"/>
      <c r="AE15" s="422"/>
      <c r="AF15" s="422"/>
      <c r="AG15" s="423"/>
      <c r="AH15" s="421">
        <v>5054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3635680</v>
      </c>
      <c r="BO15" s="441"/>
      <c r="BP15" s="441"/>
      <c r="BQ15" s="441"/>
      <c r="BR15" s="441"/>
      <c r="BS15" s="441"/>
      <c r="BT15" s="441"/>
      <c r="BU15" s="442"/>
      <c r="BV15" s="440">
        <v>3502301</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26.2</v>
      </c>
      <c r="AD16" s="542"/>
      <c r="AE16" s="542"/>
      <c r="AF16" s="542"/>
      <c r="AG16" s="543"/>
      <c r="AH16" s="541">
        <v>25.4</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8525751</v>
      </c>
      <c r="BO16" s="446"/>
      <c r="BP16" s="446"/>
      <c r="BQ16" s="446"/>
      <c r="BR16" s="446"/>
      <c r="BS16" s="446"/>
      <c r="BT16" s="446"/>
      <c r="BU16" s="447"/>
      <c r="BV16" s="445">
        <v>8510553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12209</v>
      </c>
      <c r="AD17" s="422"/>
      <c r="AE17" s="422"/>
      <c r="AF17" s="422"/>
      <c r="AG17" s="423"/>
      <c r="AH17" s="421">
        <v>13012</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4593399</v>
      </c>
      <c r="BO17" s="446"/>
      <c r="BP17" s="446"/>
      <c r="BQ17" s="446"/>
      <c r="BR17" s="446"/>
      <c r="BS17" s="446"/>
      <c r="BT17" s="446"/>
      <c r="BU17" s="447"/>
      <c r="BV17" s="445">
        <v>4427644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101.36</v>
      </c>
      <c r="M18" s="510"/>
      <c r="N18" s="510"/>
      <c r="O18" s="510"/>
      <c r="P18" s="510"/>
      <c r="Q18" s="510"/>
      <c r="R18" s="511"/>
      <c r="S18" s="511"/>
      <c r="T18" s="511"/>
      <c r="U18" s="511"/>
      <c r="V18" s="512"/>
      <c r="W18" s="526"/>
      <c r="X18" s="527"/>
      <c r="Y18" s="527"/>
      <c r="Z18" s="527"/>
      <c r="AA18" s="527"/>
      <c r="AB18" s="537"/>
      <c r="AC18" s="409">
        <v>66</v>
      </c>
      <c r="AD18" s="410"/>
      <c r="AE18" s="410"/>
      <c r="AF18" s="410"/>
      <c r="AG18" s="513"/>
      <c r="AH18" s="409">
        <v>65.400000000000006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8935172</v>
      </c>
      <c r="BO18" s="446"/>
      <c r="BP18" s="446"/>
      <c r="BQ18" s="446"/>
      <c r="BR18" s="446"/>
      <c r="BS18" s="446"/>
      <c r="BT18" s="446"/>
      <c r="BU18" s="447"/>
      <c r="BV18" s="445">
        <v>8863899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390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21019742</v>
      </c>
      <c r="BO19" s="446"/>
      <c r="BP19" s="446"/>
      <c r="BQ19" s="446"/>
      <c r="BR19" s="446"/>
      <c r="BS19" s="446"/>
      <c r="BT19" s="446"/>
      <c r="BU19" s="447"/>
      <c r="BV19" s="445">
        <v>24686716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13868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14425112</v>
      </c>
      <c r="BO23" s="446"/>
      <c r="BP23" s="446"/>
      <c r="BQ23" s="446"/>
      <c r="BR23" s="446"/>
      <c r="BS23" s="446"/>
      <c r="BT23" s="446"/>
      <c r="BU23" s="447"/>
      <c r="BV23" s="445">
        <v>14406688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8910</v>
      </c>
      <c r="R24" s="422"/>
      <c r="S24" s="422"/>
      <c r="T24" s="422"/>
      <c r="U24" s="422"/>
      <c r="V24" s="423"/>
      <c r="W24" s="487"/>
      <c r="X24" s="478"/>
      <c r="Y24" s="479"/>
      <c r="Z24" s="418" t="s">
        <v>162</v>
      </c>
      <c r="AA24" s="419"/>
      <c r="AB24" s="419"/>
      <c r="AC24" s="419"/>
      <c r="AD24" s="419"/>
      <c r="AE24" s="419"/>
      <c r="AF24" s="419"/>
      <c r="AG24" s="420"/>
      <c r="AH24" s="421">
        <v>373</v>
      </c>
      <c r="AI24" s="422"/>
      <c r="AJ24" s="422"/>
      <c r="AK24" s="422"/>
      <c r="AL24" s="423"/>
      <c r="AM24" s="421">
        <v>1032837</v>
      </c>
      <c r="AN24" s="422"/>
      <c r="AO24" s="422"/>
      <c r="AP24" s="422"/>
      <c r="AQ24" s="422"/>
      <c r="AR24" s="423"/>
      <c r="AS24" s="421">
        <v>2769</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10255251</v>
      </c>
      <c r="BO24" s="446"/>
      <c r="BP24" s="446"/>
      <c r="BQ24" s="446"/>
      <c r="BR24" s="446"/>
      <c r="BS24" s="446"/>
      <c r="BT24" s="446"/>
      <c r="BU24" s="447"/>
      <c r="BV24" s="445">
        <v>10058826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7070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166</v>
      </c>
      <c r="AN25" s="422"/>
      <c r="AO25" s="422"/>
      <c r="AP25" s="422"/>
      <c r="AQ25" s="422"/>
      <c r="AR25" s="423"/>
      <c r="AS25" s="421" t="s">
        <v>129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10411045</v>
      </c>
      <c r="BO25" s="441"/>
      <c r="BP25" s="441"/>
      <c r="BQ25" s="441"/>
      <c r="BR25" s="441"/>
      <c r="BS25" s="441"/>
      <c r="BT25" s="441"/>
      <c r="BU25" s="442"/>
      <c r="BV25" s="440">
        <v>14669683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6000</v>
      </c>
      <c r="R26" s="422"/>
      <c r="S26" s="422"/>
      <c r="T26" s="422"/>
      <c r="U26" s="422"/>
      <c r="V26" s="423"/>
      <c r="W26" s="487"/>
      <c r="X26" s="478"/>
      <c r="Y26" s="479"/>
      <c r="Z26" s="418" t="s">
        <v>169</v>
      </c>
      <c r="AA26" s="500"/>
      <c r="AB26" s="500"/>
      <c r="AC26" s="500"/>
      <c r="AD26" s="500"/>
      <c r="AE26" s="500"/>
      <c r="AF26" s="500"/>
      <c r="AG26" s="501"/>
      <c r="AH26" s="421">
        <v>11</v>
      </c>
      <c r="AI26" s="422"/>
      <c r="AJ26" s="422"/>
      <c r="AK26" s="422"/>
      <c r="AL26" s="423"/>
      <c r="AM26" s="421">
        <v>27291</v>
      </c>
      <c r="AN26" s="422"/>
      <c r="AO26" s="422"/>
      <c r="AP26" s="422"/>
      <c r="AQ26" s="422"/>
      <c r="AR26" s="423"/>
      <c r="AS26" s="421">
        <v>2481</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4220</v>
      </c>
      <c r="R27" s="422"/>
      <c r="S27" s="422"/>
      <c r="T27" s="422"/>
      <c r="U27" s="422"/>
      <c r="V27" s="423"/>
      <c r="W27" s="487"/>
      <c r="X27" s="478"/>
      <c r="Y27" s="479"/>
      <c r="Z27" s="418" t="s">
        <v>172</v>
      </c>
      <c r="AA27" s="419"/>
      <c r="AB27" s="419"/>
      <c r="AC27" s="419"/>
      <c r="AD27" s="419"/>
      <c r="AE27" s="419"/>
      <c r="AF27" s="419"/>
      <c r="AG27" s="420"/>
      <c r="AH27" s="421">
        <v>5</v>
      </c>
      <c r="AI27" s="422"/>
      <c r="AJ27" s="422"/>
      <c r="AK27" s="422"/>
      <c r="AL27" s="423"/>
      <c r="AM27" s="421">
        <v>17152</v>
      </c>
      <c r="AN27" s="422"/>
      <c r="AO27" s="422"/>
      <c r="AP27" s="422"/>
      <c r="AQ27" s="422"/>
      <c r="AR27" s="423"/>
      <c r="AS27" s="421">
        <v>3430</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1800000</v>
      </c>
      <c r="BO27" s="449"/>
      <c r="BP27" s="449"/>
      <c r="BQ27" s="449"/>
      <c r="BR27" s="449"/>
      <c r="BS27" s="449"/>
      <c r="BT27" s="449"/>
      <c r="BU27" s="450"/>
      <c r="BV27" s="448">
        <v>1800000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3720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166</v>
      </c>
      <c r="AN28" s="422"/>
      <c r="AO28" s="422"/>
      <c r="AP28" s="422"/>
      <c r="AQ28" s="422"/>
      <c r="AR28" s="423"/>
      <c r="AS28" s="421" t="s">
        <v>129</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2033679</v>
      </c>
      <c r="BO28" s="441"/>
      <c r="BP28" s="441"/>
      <c r="BQ28" s="441"/>
      <c r="BR28" s="441"/>
      <c r="BS28" s="441"/>
      <c r="BT28" s="441"/>
      <c r="BU28" s="442"/>
      <c r="BV28" s="440">
        <v>1497410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16</v>
      </c>
      <c r="M29" s="422"/>
      <c r="N29" s="422"/>
      <c r="O29" s="422"/>
      <c r="P29" s="423"/>
      <c r="Q29" s="421">
        <v>3480</v>
      </c>
      <c r="R29" s="422"/>
      <c r="S29" s="422"/>
      <c r="T29" s="422"/>
      <c r="U29" s="422"/>
      <c r="V29" s="423"/>
      <c r="W29" s="488"/>
      <c r="X29" s="489"/>
      <c r="Y29" s="490"/>
      <c r="Z29" s="418" t="s">
        <v>178</v>
      </c>
      <c r="AA29" s="419"/>
      <c r="AB29" s="419"/>
      <c r="AC29" s="419"/>
      <c r="AD29" s="419"/>
      <c r="AE29" s="419"/>
      <c r="AF29" s="419"/>
      <c r="AG29" s="420"/>
      <c r="AH29" s="421">
        <v>378</v>
      </c>
      <c r="AI29" s="422"/>
      <c r="AJ29" s="422"/>
      <c r="AK29" s="422"/>
      <c r="AL29" s="423"/>
      <c r="AM29" s="421">
        <v>1049989</v>
      </c>
      <c r="AN29" s="422"/>
      <c r="AO29" s="422"/>
      <c r="AP29" s="422"/>
      <c r="AQ29" s="422"/>
      <c r="AR29" s="423"/>
      <c r="AS29" s="421">
        <v>2778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605719</v>
      </c>
      <c r="BO29" s="446"/>
      <c r="BP29" s="446"/>
      <c r="BQ29" s="446"/>
      <c r="BR29" s="446"/>
      <c r="BS29" s="446"/>
      <c r="BT29" s="446"/>
      <c r="BU29" s="447"/>
      <c r="BV29" s="445">
        <v>604257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92.9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35553978</v>
      </c>
      <c r="BO30" s="449"/>
      <c r="BP30" s="449"/>
      <c r="BQ30" s="449"/>
      <c r="BR30" s="449"/>
      <c r="BS30" s="449"/>
      <c r="BT30" s="449"/>
      <c r="BU30" s="450"/>
      <c r="BV30" s="448">
        <v>47863614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190</v>
      </c>
      <c r="AN33" s="408"/>
      <c r="AO33" s="407" t="s">
        <v>188</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187</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石巻地区広域行政事務組合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奥松島公社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石巻地方広域水道企業団</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7</v>
      </c>
      <c r="BF36" s="404"/>
      <c r="BG36" s="403" t="str">
        <f>IF('各会計、関係団体の財政状況及び健全化判断比率'!B33="","",'各会計、関係団体の財政状況及び健全化判断比率'!B33)</f>
        <v>下水道事業特別会計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吉田川流域溜池大和町外2市4ケ町村組合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8</v>
      </c>
      <c r="BF37" s="404"/>
      <c r="BG37" s="403" t="str">
        <f>IF('各会計、関係団体の財政状況及び健全化判断比率'!B34="","",'各会計、関係団体の財政状況及び健全化判断比率'!B34)</f>
        <v>野蒜北部丘陵地区土地区画整理事業特別会計</v>
      </c>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宮城県市町村職員退職手当組合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9</v>
      </c>
      <c r="BF38" s="404"/>
      <c r="BG38" s="403" t="str">
        <f>IF('各会計、関係団体の財政状況及び健全化判断比率'!B35="","",'各会計、関係団体の財政状況及び健全化判断比率'!B35)</f>
        <v>大曲浜地区土地区画整理事業特別会計</v>
      </c>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宮城県市町村非常勤消防団員補償報償組合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宮城県市町村自治振興センター</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宮城県後期高齢者医療広域連合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宮城県後期高齢者医療事業会計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zHWniIYlPofLHBTZsXttQU049AVAOCcmb4cd9mQUzwkdGYrhFJDyPUXytB1sfRKbMe5N6dVEjiByyNhm6uIuQ==" saltValue="W090t6B01pbVQsNKr9Gc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558</v>
      </c>
      <c r="D34" s="1224"/>
      <c r="E34" s="1225"/>
      <c r="F34" s="32">
        <v>33.15</v>
      </c>
      <c r="G34" s="33">
        <v>6.87</v>
      </c>
      <c r="H34" s="33">
        <v>6.2</v>
      </c>
      <c r="I34" s="33">
        <v>19.760000000000002</v>
      </c>
      <c r="J34" s="34">
        <v>9.1</v>
      </c>
      <c r="K34" s="22"/>
      <c r="L34" s="22"/>
      <c r="M34" s="22"/>
      <c r="N34" s="22"/>
      <c r="O34" s="22"/>
      <c r="P34" s="22"/>
    </row>
    <row r="35" spans="1:16" ht="39" customHeight="1" x14ac:dyDescent="0.15">
      <c r="A35" s="22"/>
      <c r="B35" s="35"/>
      <c r="C35" s="1218" t="s">
        <v>559</v>
      </c>
      <c r="D35" s="1219"/>
      <c r="E35" s="1220"/>
      <c r="F35" s="36">
        <v>2.21</v>
      </c>
      <c r="G35" s="37">
        <v>1.31</v>
      </c>
      <c r="H35" s="37">
        <v>1.54</v>
      </c>
      <c r="I35" s="37">
        <v>2.15</v>
      </c>
      <c r="J35" s="38">
        <v>1.83</v>
      </c>
      <c r="K35" s="22"/>
      <c r="L35" s="22"/>
      <c r="M35" s="22"/>
      <c r="N35" s="22"/>
      <c r="O35" s="22"/>
      <c r="P35" s="22"/>
    </row>
    <row r="36" spans="1:16" ht="39" customHeight="1" x14ac:dyDescent="0.15">
      <c r="A36" s="22"/>
      <c r="B36" s="35"/>
      <c r="C36" s="1218" t="s">
        <v>560</v>
      </c>
      <c r="D36" s="1219"/>
      <c r="E36" s="1220"/>
      <c r="F36" s="36">
        <v>1.45</v>
      </c>
      <c r="G36" s="37">
        <v>0.93</v>
      </c>
      <c r="H36" s="37">
        <v>0.76</v>
      </c>
      <c r="I36" s="37">
        <v>1.03</v>
      </c>
      <c r="J36" s="38">
        <v>0.7</v>
      </c>
      <c r="K36" s="22"/>
      <c r="L36" s="22"/>
      <c r="M36" s="22"/>
      <c r="N36" s="22"/>
      <c r="O36" s="22"/>
      <c r="P36" s="22"/>
    </row>
    <row r="37" spans="1:16" ht="39" customHeight="1" x14ac:dyDescent="0.15">
      <c r="A37" s="22"/>
      <c r="B37" s="35"/>
      <c r="C37" s="1218" t="s">
        <v>561</v>
      </c>
      <c r="D37" s="1219"/>
      <c r="E37" s="1220"/>
      <c r="F37" s="36">
        <v>2.4300000000000002</v>
      </c>
      <c r="G37" s="37">
        <v>0.45</v>
      </c>
      <c r="H37" s="37">
        <v>0.26</v>
      </c>
      <c r="I37" s="37">
        <v>0.2</v>
      </c>
      <c r="J37" s="38">
        <v>0.2</v>
      </c>
      <c r="K37" s="22"/>
      <c r="L37" s="22"/>
      <c r="M37" s="22"/>
      <c r="N37" s="22"/>
      <c r="O37" s="22"/>
      <c r="P37" s="22"/>
    </row>
    <row r="38" spans="1:16" ht="39" customHeight="1" x14ac:dyDescent="0.15">
      <c r="A38" s="22"/>
      <c r="B38" s="35"/>
      <c r="C38" s="1218" t="s">
        <v>562</v>
      </c>
      <c r="D38" s="1219"/>
      <c r="E38" s="1220"/>
      <c r="F38" s="36">
        <v>0.09</v>
      </c>
      <c r="G38" s="37">
        <v>0.1</v>
      </c>
      <c r="H38" s="37">
        <v>7.0000000000000007E-2</v>
      </c>
      <c r="I38" s="37">
        <v>0.05</v>
      </c>
      <c r="J38" s="38">
        <v>0.09</v>
      </c>
      <c r="K38" s="22"/>
      <c r="L38" s="22"/>
      <c r="M38" s="22"/>
      <c r="N38" s="22"/>
      <c r="O38" s="22"/>
      <c r="P38" s="22"/>
    </row>
    <row r="39" spans="1:16" ht="39" customHeight="1" x14ac:dyDescent="0.15">
      <c r="A39" s="22"/>
      <c r="B39" s="35"/>
      <c r="C39" s="1218" t="s">
        <v>563</v>
      </c>
      <c r="D39" s="1219"/>
      <c r="E39" s="1220"/>
      <c r="F39" s="36">
        <v>0.03</v>
      </c>
      <c r="G39" s="37">
        <v>0.05</v>
      </c>
      <c r="H39" s="37">
        <v>0</v>
      </c>
      <c r="I39" s="37">
        <v>0</v>
      </c>
      <c r="J39" s="38">
        <v>0</v>
      </c>
      <c r="K39" s="22"/>
      <c r="L39" s="22"/>
      <c r="M39" s="22"/>
      <c r="N39" s="22"/>
      <c r="O39" s="22"/>
      <c r="P39" s="22"/>
    </row>
    <row r="40" spans="1:16" ht="39" customHeight="1" x14ac:dyDescent="0.15">
      <c r="A40" s="22"/>
      <c r="B40" s="35"/>
      <c r="C40" s="1218" t="s">
        <v>564</v>
      </c>
      <c r="D40" s="1219"/>
      <c r="E40" s="1220"/>
      <c r="F40" s="36">
        <v>0.01</v>
      </c>
      <c r="G40" s="37">
        <v>0</v>
      </c>
      <c r="H40" s="37">
        <v>0</v>
      </c>
      <c r="I40" s="37">
        <v>0</v>
      </c>
      <c r="J40" s="38">
        <v>0</v>
      </c>
      <c r="K40" s="22"/>
      <c r="L40" s="22"/>
      <c r="M40" s="22"/>
      <c r="N40" s="22"/>
      <c r="O40" s="22"/>
      <c r="P40" s="22"/>
    </row>
    <row r="41" spans="1:16" ht="39" customHeight="1" x14ac:dyDescent="0.15">
      <c r="A41" s="22"/>
      <c r="B41" s="35"/>
      <c r="C41" s="1218" t="s">
        <v>565</v>
      </c>
      <c r="D41" s="1219"/>
      <c r="E41" s="1220"/>
      <c r="F41" s="36" t="s">
        <v>506</v>
      </c>
      <c r="G41" s="37" t="s">
        <v>506</v>
      </c>
      <c r="H41" s="37">
        <v>0</v>
      </c>
      <c r="I41" s="37">
        <v>0.01</v>
      </c>
      <c r="J41" s="38">
        <v>0</v>
      </c>
      <c r="K41" s="22"/>
      <c r="L41" s="22"/>
      <c r="M41" s="22"/>
      <c r="N41" s="22"/>
      <c r="O41" s="22"/>
      <c r="P41" s="22"/>
    </row>
    <row r="42" spans="1:16" ht="39" customHeight="1" x14ac:dyDescent="0.15">
      <c r="A42" s="22"/>
      <c r="B42" s="39"/>
      <c r="C42" s="1218" t="s">
        <v>566</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567</v>
      </c>
      <c r="D43" s="1222"/>
      <c r="E43" s="1223"/>
      <c r="F43" s="41">
        <v>0</v>
      </c>
      <c r="G43" s="42">
        <v>3.39</v>
      </c>
      <c r="H43" s="42">
        <v>9.2100000000000009</v>
      </c>
      <c r="I43" s="42">
        <v>0.09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NCa8muvpeSQIuXdWXhKygMUClH7KKfBrWkWX76hxPCwFN+HNUXLVvIRwvj2xbPoIqEJnyrKgOD3Iyyp5hfvVA==" saltValue="df+YFfCyjwED8Nh+kExJ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2126</v>
      </c>
      <c r="L45" s="60">
        <v>2007</v>
      </c>
      <c r="M45" s="60">
        <v>1621</v>
      </c>
      <c r="N45" s="60">
        <v>1544</v>
      </c>
      <c r="O45" s="61">
        <v>1608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14</v>
      </c>
      <c r="F48" s="1228"/>
      <c r="G48" s="1228"/>
      <c r="H48" s="1228"/>
      <c r="I48" s="1228"/>
      <c r="J48" s="1229"/>
      <c r="K48" s="63">
        <v>730</v>
      </c>
      <c r="L48" s="64">
        <v>543</v>
      </c>
      <c r="M48" s="64">
        <v>649</v>
      </c>
      <c r="N48" s="64">
        <v>824</v>
      </c>
      <c r="O48" s="65">
        <v>592</v>
      </c>
      <c r="P48" s="48"/>
      <c r="Q48" s="48"/>
      <c r="R48" s="48"/>
      <c r="S48" s="48"/>
      <c r="T48" s="48"/>
      <c r="U48" s="48"/>
    </row>
    <row r="49" spans="1:21" ht="30.75" customHeight="1" x14ac:dyDescent="0.15">
      <c r="A49" s="48"/>
      <c r="B49" s="1236"/>
      <c r="C49" s="1237"/>
      <c r="D49" s="62"/>
      <c r="E49" s="1228" t="s">
        <v>15</v>
      </c>
      <c r="F49" s="1228"/>
      <c r="G49" s="1228"/>
      <c r="H49" s="1228"/>
      <c r="I49" s="1228"/>
      <c r="J49" s="1229"/>
      <c r="K49" s="63">
        <v>111</v>
      </c>
      <c r="L49" s="64">
        <v>532</v>
      </c>
      <c r="M49" s="64">
        <v>511</v>
      </c>
      <c r="N49" s="64">
        <v>98</v>
      </c>
      <c r="O49" s="65">
        <v>62</v>
      </c>
      <c r="P49" s="48"/>
      <c r="Q49" s="48"/>
      <c r="R49" s="48"/>
      <c r="S49" s="48"/>
      <c r="T49" s="48"/>
      <c r="U49" s="48"/>
    </row>
    <row r="50" spans="1:21" ht="30.75" customHeight="1" x14ac:dyDescent="0.15">
      <c r="A50" s="48"/>
      <c r="B50" s="1236"/>
      <c r="C50" s="1237"/>
      <c r="D50" s="62"/>
      <c r="E50" s="1228" t="s">
        <v>16</v>
      </c>
      <c r="F50" s="1228"/>
      <c r="G50" s="1228"/>
      <c r="H50" s="1228"/>
      <c r="I50" s="1228"/>
      <c r="J50" s="1229"/>
      <c r="K50" s="63">
        <v>39</v>
      </c>
      <c r="L50" s="64">
        <v>34</v>
      </c>
      <c r="M50" s="64">
        <v>33</v>
      </c>
      <c r="N50" s="64">
        <v>51</v>
      </c>
      <c r="O50" s="65">
        <v>50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1735</v>
      </c>
      <c r="L52" s="64">
        <v>1863</v>
      </c>
      <c r="M52" s="64">
        <v>1821</v>
      </c>
      <c r="N52" s="64">
        <v>1771</v>
      </c>
      <c r="O52" s="65">
        <v>1835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1271</v>
      </c>
      <c r="L53" s="69">
        <v>1253</v>
      </c>
      <c r="M53" s="69">
        <v>993</v>
      </c>
      <c r="N53" s="69">
        <v>746</v>
      </c>
      <c r="O53" s="70">
        <v>477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tm1vSW30xOjBmV6Jj5TUZFYMES8kXFosoMxqf/dJJFn5/hykqHPCi6YwxV15FWghp1tATc4BZGDGU3OIqGDzg==" saltValue="zAOWnlzsHmxFROoJ5zIR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548</v>
      </c>
      <c r="J40" s="79" t="s">
        <v>549</v>
      </c>
      <c r="K40" s="79" t="s">
        <v>550</v>
      </c>
      <c r="L40" s="79" t="s">
        <v>551</v>
      </c>
      <c r="M40" s="80" t="s">
        <v>552</v>
      </c>
    </row>
    <row r="41" spans="2:13" ht="27.75" customHeight="1" x14ac:dyDescent="0.15">
      <c r="B41" s="1254" t="s">
        <v>23</v>
      </c>
      <c r="C41" s="1255"/>
      <c r="D41" s="81"/>
      <c r="E41" s="1256" t="s">
        <v>24</v>
      </c>
      <c r="F41" s="1256"/>
      <c r="G41" s="1256"/>
      <c r="H41" s="1257"/>
      <c r="I41" s="82">
        <v>16293</v>
      </c>
      <c r="J41" s="83">
        <v>15470</v>
      </c>
      <c r="K41" s="83">
        <v>15152</v>
      </c>
      <c r="L41" s="83">
        <v>14407</v>
      </c>
      <c r="M41" s="84">
        <v>14425</v>
      </c>
    </row>
    <row r="42" spans="2:13" ht="27.75" customHeight="1" x14ac:dyDescent="0.15">
      <c r="B42" s="1244"/>
      <c r="C42" s="1245"/>
      <c r="D42" s="85"/>
      <c r="E42" s="1248" t="s">
        <v>25</v>
      </c>
      <c r="F42" s="1248"/>
      <c r="G42" s="1248"/>
      <c r="H42" s="1249"/>
      <c r="I42" s="86">
        <v>690</v>
      </c>
      <c r="J42" s="87">
        <v>624</v>
      </c>
      <c r="K42" s="87">
        <v>557</v>
      </c>
      <c r="L42" s="87">
        <v>490</v>
      </c>
      <c r="M42" s="88">
        <v>434</v>
      </c>
    </row>
    <row r="43" spans="2:13" ht="27.75" customHeight="1" x14ac:dyDescent="0.15">
      <c r="B43" s="1244"/>
      <c r="C43" s="1245"/>
      <c r="D43" s="85"/>
      <c r="E43" s="1248" t="s">
        <v>26</v>
      </c>
      <c r="F43" s="1248"/>
      <c r="G43" s="1248"/>
      <c r="H43" s="1249"/>
      <c r="I43" s="86">
        <v>10798</v>
      </c>
      <c r="J43" s="87">
        <v>9336</v>
      </c>
      <c r="K43" s="87">
        <v>8571</v>
      </c>
      <c r="L43" s="87">
        <v>8651</v>
      </c>
      <c r="M43" s="88">
        <v>8464</v>
      </c>
    </row>
    <row r="44" spans="2:13" ht="27.75" customHeight="1" x14ac:dyDescent="0.15">
      <c r="B44" s="1244"/>
      <c r="C44" s="1245"/>
      <c r="D44" s="85"/>
      <c r="E44" s="1248" t="s">
        <v>27</v>
      </c>
      <c r="F44" s="1248"/>
      <c r="G44" s="1248"/>
      <c r="H44" s="1249"/>
      <c r="I44" s="86">
        <v>310</v>
      </c>
      <c r="J44" s="87">
        <v>270</v>
      </c>
      <c r="K44" s="87">
        <v>219</v>
      </c>
      <c r="L44" s="87">
        <v>174</v>
      </c>
      <c r="M44" s="88">
        <v>179</v>
      </c>
    </row>
    <row r="45" spans="2:13" ht="27.75" customHeight="1" x14ac:dyDescent="0.15">
      <c r="B45" s="1244"/>
      <c r="C45" s="1245"/>
      <c r="D45" s="85"/>
      <c r="E45" s="1248" t="s">
        <v>28</v>
      </c>
      <c r="F45" s="1248"/>
      <c r="G45" s="1248"/>
      <c r="H45" s="1249"/>
      <c r="I45" s="86">
        <v>2495</v>
      </c>
      <c r="J45" s="87">
        <v>2302</v>
      </c>
      <c r="K45" s="87">
        <v>2156</v>
      </c>
      <c r="L45" s="87">
        <v>2079</v>
      </c>
      <c r="M45" s="88">
        <v>2046</v>
      </c>
    </row>
    <row r="46" spans="2:13" ht="27.75" customHeight="1" x14ac:dyDescent="0.15">
      <c r="B46" s="1244"/>
      <c r="C46" s="1245"/>
      <c r="D46" s="89"/>
      <c r="E46" s="1248" t="s">
        <v>29</v>
      </c>
      <c r="F46" s="1248"/>
      <c r="G46" s="1248"/>
      <c r="H46" s="1249"/>
      <c r="I46" s="86">
        <v>9</v>
      </c>
      <c r="J46" s="87">
        <v>3</v>
      </c>
      <c r="K46" s="87" t="s">
        <v>506</v>
      </c>
      <c r="L46" s="87" t="s">
        <v>506</v>
      </c>
      <c r="M46" s="88" t="s">
        <v>506</v>
      </c>
    </row>
    <row r="47" spans="2:13" ht="27.75" customHeight="1" x14ac:dyDescent="0.15">
      <c r="B47" s="1244"/>
      <c r="C47" s="1245"/>
      <c r="D47" s="90"/>
      <c r="E47" s="1258" t="s">
        <v>30</v>
      </c>
      <c r="F47" s="1259"/>
      <c r="G47" s="1259"/>
      <c r="H47" s="1260"/>
      <c r="I47" s="86" t="s">
        <v>506</v>
      </c>
      <c r="J47" s="87" t="s">
        <v>506</v>
      </c>
      <c r="K47" s="87" t="s">
        <v>506</v>
      </c>
      <c r="L47" s="87" t="s">
        <v>506</v>
      </c>
      <c r="M47" s="88" t="s">
        <v>506</v>
      </c>
    </row>
    <row r="48" spans="2:13" ht="27.75" customHeight="1" x14ac:dyDescent="0.15">
      <c r="B48" s="1244"/>
      <c r="C48" s="1245"/>
      <c r="D48" s="85"/>
      <c r="E48" s="1248" t="s">
        <v>31</v>
      </c>
      <c r="F48" s="1248"/>
      <c r="G48" s="1248"/>
      <c r="H48" s="1249"/>
      <c r="I48" s="86" t="s">
        <v>506</v>
      </c>
      <c r="J48" s="87" t="s">
        <v>506</v>
      </c>
      <c r="K48" s="87" t="s">
        <v>506</v>
      </c>
      <c r="L48" s="87" t="s">
        <v>506</v>
      </c>
      <c r="M48" s="88" t="s">
        <v>506</v>
      </c>
    </row>
    <row r="49" spans="2:13" ht="27.75" customHeight="1" x14ac:dyDescent="0.15">
      <c r="B49" s="1246"/>
      <c r="C49" s="1247"/>
      <c r="D49" s="85"/>
      <c r="E49" s="1248" t="s">
        <v>32</v>
      </c>
      <c r="F49" s="1248"/>
      <c r="G49" s="1248"/>
      <c r="H49" s="1249"/>
      <c r="I49" s="86" t="s">
        <v>506</v>
      </c>
      <c r="J49" s="87" t="s">
        <v>506</v>
      </c>
      <c r="K49" s="87" t="s">
        <v>506</v>
      </c>
      <c r="L49" s="87" t="s">
        <v>506</v>
      </c>
      <c r="M49" s="88" t="s">
        <v>506</v>
      </c>
    </row>
    <row r="50" spans="2:13" ht="27.75" customHeight="1" x14ac:dyDescent="0.15">
      <c r="B50" s="1242" t="s">
        <v>33</v>
      </c>
      <c r="C50" s="1243"/>
      <c r="D50" s="91"/>
      <c r="E50" s="1248" t="s">
        <v>34</v>
      </c>
      <c r="F50" s="1248"/>
      <c r="G50" s="1248"/>
      <c r="H50" s="1249"/>
      <c r="I50" s="86">
        <v>8824</v>
      </c>
      <c r="J50" s="87">
        <v>10537</v>
      </c>
      <c r="K50" s="87">
        <v>9069</v>
      </c>
      <c r="L50" s="87">
        <v>8410</v>
      </c>
      <c r="M50" s="88">
        <v>10452</v>
      </c>
    </row>
    <row r="51" spans="2:13" ht="27.75" customHeight="1" x14ac:dyDescent="0.15">
      <c r="B51" s="1244"/>
      <c r="C51" s="1245"/>
      <c r="D51" s="85"/>
      <c r="E51" s="1248" t="s">
        <v>35</v>
      </c>
      <c r="F51" s="1248"/>
      <c r="G51" s="1248"/>
      <c r="H51" s="1249"/>
      <c r="I51" s="86">
        <v>2211</v>
      </c>
      <c r="J51" s="87">
        <v>2290</v>
      </c>
      <c r="K51" s="87">
        <v>2493</v>
      </c>
      <c r="L51" s="87">
        <v>2685</v>
      </c>
      <c r="M51" s="88">
        <v>3140</v>
      </c>
    </row>
    <row r="52" spans="2:13" ht="27.75" customHeight="1" x14ac:dyDescent="0.15">
      <c r="B52" s="1246"/>
      <c r="C52" s="1247"/>
      <c r="D52" s="85"/>
      <c r="E52" s="1248" t="s">
        <v>36</v>
      </c>
      <c r="F52" s="1248"/>
      <c r="G52" s="1248"/>
      <c r="H52" s="1249"/>
      <c r="I52" s="86">
        <v>17544</v>
      </c>
      <c r="J52" s="87">
        <v>16581</v>
      </c>
      <c r="K52" s="87">
        <v>16021</v>
      </c>
      <c r="L52" s="87">
        <v>15334</v>
      </c>
      <c r="M52" s="88">
        <v>14747</v>
      </c>
    </row>
    <row r="53" spans="2:13" ht="27.75" customHeight="1" thickBot="1" x14ac:dyDescent="0.2">
      <c r="B53" s="1250" t="s">
        <v>37</v>
      </c>
      <c r="C53" s="1251"/>
      <c r="D53" s="92"/>
      <c r="E53" s="1252" t="s">
        <v>38</v>
      </c>
      <c r="F53" s="1252"/>
      <c r="G53" s="1252"/>
      <c r="H53" s="1253"/>
      <c r="I53" s="93">
        <v>2015</v>
      </c>
      <c r="J53" s="94">
        <v>-1403</v>
      </c>
      <c r="K53" s="94">
        <v>-927</v>
      </c>
      <c r="L53" s="94">
        <v>-627</v>
      </c>
      <c r="M53" s="95">
        <v>-2791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0kXrwvCDM0T5NeRs/5I/oP2IHFXkefaRCdtpNkhASoRRtQ+JKAf+9aN6s5f5+Lx77upowJ+d3VMQWoK9Rs5Lg==" saltValue="+dy9yL/2wNJwcfm5qgVu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41</v>
      </c>
      <c r="D55" s="1269"/>
      <c r="E55" s="1270"/>
      <c r="F55" s="107">
        <v>3424</v>
      </c>
      <c r="G55" s="107">
        <v>1497</v>
      </c>
      <c r="H55" s="108">
        <v>2034</v>
      </c>
    </row>
    <row r="56" spans="2:8" ht="52.5" customHeight="1" x14ac:dyDescent="0.15">
      <c r="B56" s="109"/>
      <c r="C56" s="1271" t="s">
        <v>42</v>
      </c>
      <c r="D56" s="1271"/>
      <c r="E56" s="1272"/>
      <c r="F56" s="110">
        <v>603</v>
      </c>
      <c r="G56" s="110">
        <v>604</v>
      </c>
      <c r="H56" s="111">
        <v>606</v>
      </c>
    </row>
    <row r="57" spans="2:8" ht="53.25" customHeight="1" x14ac:dyDescent="0.15">
      <c r="B57" s="109"/>
      <c r="C57" s="1273" t="s">
        <v>43</v>
      </c>
      <c r="D57" s="1273"/>
      <c r="E57" s="1274"/>
      <c r="F57" s="112">
        <v>59598</v>
      </c>
      <c r="G57" s="112">
        <v>47864</v>
      </c>
      <c r="H57" s="113">
        <v>35554</v>
      </c>
    </row>
    <row r="58" spans="2:8" ht="45.75" customHeight="1" x14ac:dyDescent="0.15">
      <c r="B58" s="114"/>
      <c r="C58" s="1261" t="s">
        <v>568</v>
      </c>
      <c r="D58" s="1262"/>
      <c r="E58" s="1263"/>
      <c r="F58" s="115">
        <v>47128</v>
      </c>
      <c r="G58" s="115">
        <v>37378</v>
      </c>
      <c r="H58" s="116">
        <v>26055</v>
      </c>
    </row>
    <row r="59" spans="2:8" ht="45.75" customHeight="1" x14ac:dyDescent="0.15">
      <c r="B59" s="114"/>
      <c r="C59" s="1261" t="s">
        <v>569</v>
      </c>
      <c r="D59" s="1262"/>
      <c r="E59" s="1263"/>
      <c r="F59" s="115">
        <v>4304</v>
      </c>
      <c r="G59" s="115">
        <v>4040</v>
      </c>
      <c r="H59" s="116">
        <v>4045</v>
      </c>
    </row>
    <row r="60" spans="2:8" ht="45.75" customHeight="1" x14ac:dyDescent="0.15">
      <c r="B60" s="114"/>
      <c r="C60" s="1261" t="s">
        <v>570</v>
      </c>
      <c r="D60" s="1262"/>
      <c r="E60" s="1263"/>
      <c r="F60" s="115">
        <v>4391</v>
      </c>
      <c r="G60" s="115">
        <v>3166</v>
      </c>
      <c r="H60" s="116">
        <v>2067</v>
      </c>
    </row>
    <row r="61" spans="2:8" ht="45.75" customHeight="1" x14ac:dyDescent="0.15">
      <c r="B61" s="114"/>
      <c r="C61" s="1261" t="s">
        <v>571</v>
      </c>
      <c r="D61" s="1262"/>
      <c r="E61" s="1263"/>
      <c r="F61" s="115">
        <v>1527</v>
      </c>
      <c r="G61" s="115">
        <v>1535</v>
      </c>
      <c r="H61" s="116">
        <v>1529</v>
      </c>
    </row>
    <row r="62" spans="2:8" ht="45.75" customHeight="1" thickBot="1" x14ac:dyDescent="0.2">
      <c r="B62" s="117"/>
      <c r="C62" s="1264" t="s">
        <v>572</v>
      </c>
      <c r="D62" s="1265"/>
      <c r="E62" s="1266"/>
      <c r="F62" s="118">
        <v>983</v>
      </c>
      <c r="G62" s="118">
        <v>850</v>
      </c>
      <c r="H62" s="119">
        <v>839</v>
      </c>
    </row>
    <row r="63" spans="2:8" ht="52.5" customHeight="1" thickBot="1" x14ac:dyDescent="0.2">
      <c r="B63" s="120"/>
      <c r="C63" s="1267" t="s">
        <v>44</v>
      </c>
      <c r="D63" s="1267"/>
      <c r="E63" s="1268"/>
      <c r="F63" s="121">
        <v>63625</v>
      </c>
      <c r="G63" s="121">
        <v>49965</v>
      </c>
      <c r="H63" s="122">
        <v>38193</v>
      </c>
    </row>
    <row r="64" spans="2:8" ht="15" customHeight="1" x14ac:dyDescent="0.15"/>
    <row r="65" ht="0" hidden="1" customHeight="1" x14ac:dyDescent="0.15"/>
    <row r="66" ht="0" hidden="1" customHeight="1" x14ac:dyDescent="0.15"/>
  </sheetData>
  <sheetProtection algorithmName="SHA-512" hashValue="UcwBCDwm7E5LdcYWZxNPbGEIqIf3V6Ck3WCjomunkFrKxH3gm21H/KG+mS+b/VU4j+xsdCjVkx3rejuLt5bGOw==" saltValue="IyWWy7V9nwk7ZAQYNmwf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596</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61.3</v>
      </c>
      <c r="CG53" s="1277"/>
      <c r="CH53" s="1277"/>
      <c r="CI53" s="1277"/>
      <c r="CJ53" s="1277"/>
      <c r="CK53" s="1277"/>
      <c r="CL53" s="1277"/>
      <c r="CM53" s="1277"/>
      <c r="CN53" s="1277">
        <v>62</v>
      </c>
      <c r="CO53" s="1277"/>
      <c r="CP53" s="1277"/>
      <c r="CQ53" s="1277"/>
      <c r="CR53" s="1277"/>
      <c r="CS53" s="1277"/>
      <c r="CT53" s="1277"/>
      <c r="CU53" s="1277"/>
      <c r="CV53" s="1277">
        <v>68.7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599</v>
      </c>
      <c r="AO55" s="1281"/>
      <c r="AP55" s="1281"/>
      <c r="AQ55" s="1281"/>
      <c r="AR55" s="1281"/>
      <c r="AS55" s="1281"/>
      <c r="AT55" s="1281"/>
      <c r="AU55" s="1281"/>
      <c r="AV55" s="1281"/>
      <c r="AW55" s="1281"/>
      <c r="AX55" s="1281"/>
      <c r="AY55" s="1281"/>
      <c r="AZ55" s="1281"/>
      <c r="BA55" s="1281"/>
      <c r="BB55" s="1280" t="s">
        <v>597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41.5</v>
      </c>
      <c r="CG55" s="1277"/>
      <c r="CH55" s="1277"/>
      <c r="CI55" s="1277"/>
      <c r="CJ55" s="1277"/>
      <c r="CK55" s="1277"/>
      <c r="CL55" s="1277"/>
      <c r="CM55" s="1277"/>
      <c r="CN55" s="1277">
        <v>36.6</v>
      </c>
      <c r="CO55" s="1277"/>
      <c r="CP55" s="1277"/>
      <c r="CQ55" s="1277"/>
      <c r="CR55" s="1277"/>
      <c r="CS55" s="1277"/>
      <c r="CT55" s="1277"/>
      <c r="CU55" s="1277"/>
      <c r="CV55" s="1277">
        <v>37.700000000000003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56.4</v>
      </c>
      <c r="CG57" s="1277"/>
      <c r="CH57" s="1277"/>
      <c r="CI57" s="1277"/>
      <c r="CJ57" s="1277"/>
      <c r="CK57" s="1277"/>
      <c r="CL57" s="1277"/>
      <c r="CM57" s="1277"/>
      <c r="CN57" s="1277">
        <v>58.8</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600</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596</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7">
        <v>23.6</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15.2</v>
      </c>
      <c r="BQ75" s="1277"/>
      <c r="BR75" s="1277"/>
      <c r="BS75" s="1277"/>
      <c r="BT75" s="1277"/>
      <c r="BU75" s="1277"/>
      <c r="BV75" s="1277"/>
      <c r="BW75" s="1277"/>
      <c r="BX75" s="1277">
        <v>15.1</v>
      </c>
      <c r="BY75" s="1277"/>
      <c r="BZ75" s="1277"/>
      <c r="CA75" s="1277"/>
      <c r="CB75" s="1277"/>
      <c r="CC75" s="1277"/>
      <c r="CD75" s="1277"/>
      <c r="CE75" s="1277"/>
      <c r="CF75" s="1277">
        <v>13.5</v>
      </c>
      <c r="CG75" s="1277"/>
      <c r="CH75" s="1277"/>
      <c r="CI75" s="1277"/>
      <c r="CJ75" s="1277"/>
      <c r="CK75" s="1277"/>
      <c r="CL75" s="1277"/>
      <c r="CM75" s="1277"/>
      <c r="CN75" s="1277">
        <v>11.4</v>
      </c>
      <c r="CO75" s="1277"/>
      <c r="CP75" s="1277"/>
      <c r="CQ75" s="1277"/>
      <c r="CR75" s="1277"/>
      <c r="CS75" s="1277"/>
      <c r="CT75" s="1277"/>
      <c r="CU75" s="1277"/>
      <c r="CV75" s="1277">
        <v>8.5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599</v>
      </c>
      <c r="AO77" s="1281"/>
      <c r="AP77" s="1281"/>
      <c r="AQ77" s="1281"/>
      <c r="AR77" s="1281"/>
      <c r="AS77" s="1281"/>
      <c r="AT77" s="1281"/>
      <c r="AU77" s="1281"/>
      <c r="AV77" s="1281"/>
      <c r="AW77" s="1281"/>
      <c r="AX77" s="1281"/>
      <c r="AY77" s="1281"/>
      <c r="AZ77" s="1281"/>
      <c r="BA77" s="1281"/>
      <c r="BB77" s="1280" t="s">
        <v>597</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tfzWcrZvwpkQKrNv42e5DPWzZrTWg1efVgUR09ZW+mJbXr6x9fWyXg8CES2lSYOfggiXyIWnBJAAOrSX850w==" saltValue="eBhXTC1W7JIBu/6sPNLvz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lizYfQE1k8f96CB/skP7C2ZTQZA+sywpMfM182aDFC5Y83KI+jrLzlQtclL49T2O7sKI+pX0hbMn5a15sUqEQ==" saltValue="94ha2kLgR1e4TKFcxqFT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gS0T9kuywkeKnl8beTh/c9Dle4gtRVnPV9NZbUo4bt3wUeZTk25BY2MFGUYUx4mFiwzgNowymnqOy0srfEWsw==" saltValue="LUgMHDKsfBKF3w+PaPX5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545</v>
      </c>
      <c r="G2" s="136"/>
      <c r="H2" s="137"/>
    </row>
    <row r="3" spans="1:8" x14ac:dyDescent="0.15">
      <c r="A3" s="133" t="s">
        <v>538</v>
      </c>
      <c r="B3" s="138"/>
      <c r="C3" s="139"/>
      <c r="D3" s="140">
        <v>825211</v>
      </c>
      <c r="E3" s="141"/>
      <c r="F3" s="142">
        <v>90961</v>
      </c>
      <c r="G3" s="143"/>
      <c r="H3" s="144"/>
    </row>
    <row r="4" spans="1:8" x14ac:dyDescent="0.15">
      <c r="A4" s="145"/>
      <c r="B4" s="146"/>
      <c r="C4" s="147"/>
      <c r="D4" s="148">
        <v>9647</v>
      </c>
      <c r="E4" s="149"/>
      <c r="F4" s="150">
        <v>37720</v>
      </c>
      <c r="G4" s="151"/>
      <c r="H4" s="152"/>
    </row>
    <row r="5" spans="1:8" x14ac:dyDescent="0.15">
      <c r="A5" s="133" t="s">
        <v>540</v>
      </c>
      <c r="B5" s="138"/>
      <c r="C5" s="139"/>
      <c r="D5" s="140">
        <v>578128</v>
      </c>
      <c r="E5" s="141"/>
      <c r="F5" s="142">
        <v>106614</v>
      </c>
      <c r="G5" s="143"/>
      <c r="H5" s="144"/>
    </row>
    <row r="6" spans="1:8" x14ac:dyDescent="0.15">
      <c r="A6" s="145"/>
      <c r="B6" s="146"/>
      <c r="C6" s="147"/>
      <c r="D6" s="148">
        <v>11147</v>
      </c>
      <c r="E6" s="149"/>
      <c r="F6" s="150">
        <v>45545</v>
      </c>
      <c r="G6" s="151"/>
      <c r="H6" s="152"/>
    </row>
    <row r="7" spans="1:8" x14ac:dyDescent="0.15">
      <c r="A7" s="133" t="s">
        <v>541</v>
      </c>
      <c r="B7" s="138"/>
      <c r="C7" s="139"/>
      <c r="D7" s="140">
        <v>680805</v>
      </c>
      <c r="E7" s="141"/>
      <c r="F7" s="142">
        <v>63727</v>
      </c>
      <c r="G7" s="143"/>
      <c r="H7" s="144"/>
    </row>
    <row r="8" spans="1:8" x14ac:dyDescent="0.15">
      <c r="A8" s="145"/>
      <c r="B8" s="146"/>
      <c r="C8" s="147"/>
      <c r="D8" s="148">
        <v>14817</v>
      </c>
      <c r="E8" s="149"/>
      <c r="F8" s="150">
        <v>34577</v>
      </c>
      <c r="G8" s="151"/>
      <c r="H8" s="152"/>
    </row>
    <row r="9" spans="1:8" x14ac:dyDescent="0.15">
      <c r="A9" s="133" t="s">
        <v>542</v>
      </c>
      <c r="B9" s="138"/>
      <c r="C9" s="139"/>
      <c r="D9" s="140">
        <v>459283</v>
      </c>
      <c r="E9" s="141"/>
      <c r="F9" s="142">
        <v>66954</v>
      </c>
      <c r="G9" s="143"/>
      <c r="H9" s="144"/>
    </row>
    <row r="10" spans="1:8" x14ac:dyDescent="0.15">
      <c r="A10" s="145"/>
      <c r="B10" s="146"/>
      <c r="C10" s="147"/>
      <c r="D10" s="148">
        <v>21665</v>
      </c>
      <c r="E10" s="149"/>
      <c r="F10" s="150">
        <v>37305</v>
      </c>
      <c r="G10" s="151"/>
      <c r="H10" s="152"/>
    </row>
    <row r="11" spans="1:8" x14ac:dyDescent="0.15">
      <c r="A11" s="133" t="s">
        <v>543</v>
      </c>
      <c r="B11" s="138"/>
      <c r="C11" s="139"/>
      <c r="D11" s="140">
        <v>346494</v>
      </c>
      <c r="E11" s="141"/>
      <c r="F11" s="142">
        <v>72656</v>
      </c>
      <c r="G11" s="143"/>
      <c r="H11" s="144"/>
    </row>
    <row r="12" spans="1:8" x14ac:dyDescent="0.15">
      <c r="A12" s="145"/>
      <c r="B12" s="146"/>
      <c r="C12" s="153"/>
      <c r="D12" s="148">
        <v>51921</v>
      </c>
      <c r="E12" s="149"/>
      <c r="F12" s="150">
        <v>36448</v>
      </c>
      <c r="G12" s="151"/>
      <c r="H12" s="152"/>
    </row>
    <row r="13" spans="1:8" x14ac:dyDescent="0.15">
      <c r="A13" s="133"/>
      <c r="B13" s="138"/>
      <c r="C13" s="154"/>
      <c r="D13" s="155">
        <v>577984</v>
      </c>
      <c r="E13" s="156"/>
      <c r="F13" s="157">
        <v>80182</v>
      </c>
      <c r="G13" s="158"/>
      <c r="H13" s="144"/>
    </row>
    <row r="14" spans="1:8" x14ac:dyDescent="0.15">
      <c r="A14" s="145"/>
      <c r="B14" s="146"/>
      <c r="C14" s="147"/>
      <c r="D14" s="148">
        <v>21839</v>
      </c>
      <c r="E14" s="149"/>
      <c r="F14" s="150">
        <v>38319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33.159999999999997</v>
      </c>
      <c r="C19" s="159">
        <f>ROUND(VALUE(SUBSTITUTE(実質収支比率等に係る経年分析!G$48,"▲","-")),2)</f>
        <v>6.88</v>
      </c>
      <c r="D19" s="159">
        <f>ROUND(VALUE(SUBSTITUTE(実質収支比率等に係る経年分析!H$48,"▲","-")),2)</f>
        <v>6.21</v>
      </c>
      <c r="E19" s="159">
        <f>ROUND(VALUE(SUBSTITUTE(実質収支比率等に係る経年分析!I$48,"▲","-")),2)</f>
        <v>19.760000000000002</v>
      </c>
      <c r="F19" s="159">
        <f>ROUND(VALUE(SUBSTITUTE(実質収支比率等に係る経年分析!J$48,"▲","-")),2)</f>
        <v>9.1</v>
      </c>
    </row>
    <row r="20" spans="1:11" x14ac:dyDescent="0.15">
      <c r="A20" s="159" t="s">
        <v>48</v>
      </c>
      <c r="B20" s="159">
        <f>ROUND(VALUE(SUBSTITUTE(実質収支比率等に係る経年分析!F$47,"▲","-")),2)</f>
        <v>57.75</v>
      </c>
      <c r="C20" s="159">
        <f>ROUND(VALUE(SUBSTITUTE(実質収支比率等に係る経年分析!G$47,"▲","-")),2)</f>
        <v>33.61</v>
      </c>
      <c r="D20" s="159">
        <f>ROUND(VALUE(SUBSTITUTE(実質収支比率等に係る経年分析!H$47,"▲","-")),2)</f>
        <v>16.04</v>
      </c>
      <c r="E20" s="159">
        <f>ROUND(VALUE(SUBSTITUTE(実質収支比率等に係る経年分析!I$47,"▲","-")),2)</f>
        <v>14.52</v>
      </c>
      <c r="F20" s="159">
        <f>ROUND(VALUE(SUBSTITUTE(実質収支比率等に係る経年分析!J$47,"▲","-")),2)</f>
        <v>19.89</v>
      </c>
    </row>
    <row r="21" spans="1:11" x14ac:dyDescent="0.15">
      <c r="A21" s="159" t="s">
        <v>49</v>
      </c>
      <c r="B21" s="159">
        <f>IF(ISNUMBER(VALUE(SUBSTITUTE(実質収支比率等に係る経年分析!F$49,"▲","-"))),ROUND(VALUE(SUBSTITUTE(実質収支比率等に係る経年分析!F$49,"▲","-")),2),NA())</f>
        <v>-17.75</v>
      </c>
      <c r="C21" s="159">
        <f>IF(ISNUMBER(VALUE(SUBSTITUTE(実質収支比率等に係る経年分析!G$49,"▲","-"))),ROUND(VALUE(SUBSTITUTE(実質収支比率等に係る経年分析!G$49,"▲","-")),2),NA())</f>
        <v>-77.040000000000006</v>
      </c>
      <c r="D21" s="159">
        <f>IF(ISNUMBER(VALUE(SUBSTITUTE(実質収支比率等に係る経年分析!H$49,"▲","-"))),ROUND(VALUE(SUBSTITUTE(実質収支比率等に係る経年分析!H$49,"▲","-")),2),NA())</f>
        <v>-16.89</v>
      </c>
      <c r="E21" s="159">
        <f>IF(ISNUMBER(VALUE(SUBSTITUTE(実質収支比率等に係る経年分析!I$49,"▲","-"))),ROUND(VALUE(SUBSTITUTE(実質収支比率等に係る経年分析!I$49,"▲","-")),2),NA())</f>
        <v>-10.76</v>
      </c>
      <c r="F21" s="159">
        <f>IF(ISNUMBER(VALUE(SUBSTITUTE(実質収支比率等に係る経年分析!J$49,"▲","-"))),ROUND(VALUE(SUBSTITUTE(実質収支比率等に係る経年分析!J$49,"▲","-")),2),NA())</f>
        <v>-22.82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3.39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9.2100000000000009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大曲浜地区土地区画整理事業特別会計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2.4300000000000002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19.760000000000002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1735</v>
      </c>
      <c r="E42" s="161"/>
      <c r="F42" s="161"/>
      <c r="G42" s="161">
        <f>'実質公債費比率（分子）の構造'!L$52</f>
        <v>1863</v>
      </c>
      <c r="H42" s="161"/>
      <c r="I42" s="161"/>
      <c r="J42" s="161">
        <f>'実質公債費比率（分子）の構造'!M$52</f>
        <v>1821</v>
      </c>
      <c r="K42" s="161"/>
      <c r="L42" s="161"/>
      <c r="M42" s="161">
        <f>'実質公債費比率（分子）の構造'!N$52</f>
        <v>1771</v>
      </c>
      <c r="N42" s="161"/>
      <c r="O42" s="161"/>
      <c r="P42" s="161">
        <f>'実質公債費比率（分子）の構造'!O$52</f>
        <v>1835</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39</v>
      </c>
      <c r="C44" s="161"/>
      <c r="D44" s="161"/>
      <c r="E44" s="161">
        <f>'実質公債費比率（分子）の構造'!L$50</f>
        <v>34</v>
      </c>
      <c r="F44" s="161"/>
      <c r="G44" s="161"/>
      <c r="H44" s="161">
        <f>'実質公債費比率（分子）の構造'!M$50</f>
        <v>33</v>
      </c>
      <c r="I44" s="161"/>
      <c r="J44" s="161"/>
      <c r="K44" s="161">
        <f>'実質公債費比率（分子）の構造'!N$50</f>
        <v>51</v>
      </c>
      <c r="L44" s="161"/>
      <c r="M44" s="161"/>
      <c r="N44" s="161">
        <f>'実質公債費比率（分子）の構造'!O$50</f>
        <v>50</v>
      </c>
      <c r="O44" s="161"/>
      <c r="P44" s="161"/>
    </row>
    <row r="45" spans="1:16" x14ac:dyDescent="0.15">
      <c r="A45" s="161" t="s">
        <v>59</v>
      </c>
      <c r="B45" s="161">
        <f>'実質公債費比率（分子）の構造'!K$49</f>
        <v>111</v>
      </c>
      <c r="C45" s="161"/>
      <c r="D45" s="161"/>
      <c r="E45" s="161">
        <f>'実質公債費比率（分子）の構造'!L$49</f>
        <v>532</v>
      </c>
      <c r="F45" s="161"/>
      <c r="G45" s="161"/>
      <c r="H45" s="161">
        <f>'実質公債費比率（分子）の構造'!M$49</f>
        <v>511</v>
      </c>
      <c r="I45" s="161"/>
      <c r="J45" s="161"/>
      <c r="K45" s="161">
        <f>'実質公債費比率（分子）の構造'!N$49</f>
        <v>98</v>
      </c>
      <c r="L45" s="161"/>
      <c r="M45" s="161"/>
      <c r="N45" s="161">
        <f>'実質公債費比率（分子）の構造'!O$49</f>
        <v>62</v>
      </c>
      <c r="O45" s="161"/>
      <c r="P45" s="161"/>
    </row>
    <row r="46" spans="1:16" x14ac:dyDescent="0.15">
      <c r="A46" s="161" t="s">
        <v>60</v>
      </c>
      <c r="B46" s="161">
        <f>'実質公債費比率（分子）の構造'!K$48</f>
        <v>730</v>
      </c>
      <c r="C46" s="161"/>
      <c r="D46" s="161"/>
      <c r="E46" s="161">
        <f>'実質公債費比率（分子）の構造'!L$48</f>
        <v>543</v>
      </c>
      <c r="F46" s="161"/>
      <c r="G46" s="161"/>
      <c r="H46" s="161">
        <f>'実質公債費比率（分子）の構造'!M$48</f>
        <v>649</v>
      </c>
      <c r="I46" s="161"/>
      <c r="J46" s="161"/>
      <c r="K46" s="161">
        <f>'実質公債費比率（分子）の構造'!N$48</f>
        <v>824</v>
      </c>
      <c r="L46" s="161"/>
      <c r="M46" s="161"/>
      <c r="N46" s="161">
        <f>'実質公債費比率（分子）の構造'!O$48</f>
        <v>592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2126</v>
      </c>
      <c r="C49" s="161"/>
      <c r="D49" s="161"/>
      <c r="E49" s="161">
        <f>'実質公債費比率（分子）の構造'!L$45</f>
        <v>2007</v>
      </c>
      <c r="F49" s="161"/>
      <c r="G49" s="161"/>
      <c r="H49" s="161">
        <f>'実質公債費比率（分子）の構造'!M$45</f>
        <v>1621</v>
      </c>
      <c r="I49" s="161"/>
      <c r="J49" s="161"/>
      <c r="K49" s="161">
        <f>'実質公債費比率（分子）の構造'!N$45</f>
        <v>1544</v>
      </c>
      <c r="L49" s="161"/>
      <c r="M49" s="161"/>
      <c r="N49" s="161">
        <f>'実質公債費比率（分子）の構造'!O$45</f>
        <v>1608</v>
      </c>
      <c r="O49" s="161"/>
      <c r="P49" s="161"/>
    </row>
    <row r="50" spans="1:16" x14ac:dyDescent="0.15">
      <c r="A50" s="161" t="s">
        <v>64</v>
      </c>
      <c r="B50" s="161" t="e">
        <f>NA()</f>
        <v>#N/A</v>
      </c>
      <c r="C50" s="161">
        <f>IF(ISNUMBER('実質公債費比率（分子）の構造'!K$53),'実質公債費比率（分子）の構造'!K$53,NA())</f>
        <v>1271</v>
      </c>
      <c r="D50" s="161" t="e">
        <f>NA()</f>
        <v>#N/A</v>
      </c>
      <c r="E50" s="161" t="e">
        <f>NA()</f>
        <v>#N/A</v>
      </c>
      <c r="F50" s="161">
        <f>IF(ISNUMBER('実質公債費比率（分子）の構造'!L$53),'実質公債費比率（分子）の構造'!L$53,NA())</f>
        <v>1253</v>
      </c>
      <c r="G50" s="161" t="e">
        <f>NA()</f>
        <v>#N/A</v>
      </c>
      <c r="H50" s="161" t="e">
        <f>NA()</f>
        <v>#N/A</v>
      </c>
      <c r="I50" s="161">
        <f>IF(ISNUMBER('実質公債費比率（分子）の構造'!M$53),'実質公債費比率（分子）の構造'!M$53,NA())</f>
        <v>993</v>
      </c>
      <c r="J50" s="161" t="e">
        <f>NA()</f>
        <v>#N/A</v>
      </c>
      <c r="K50" s="161" t="e">
        <f>NA()</f>
        <v>#N/A</v>
      </c>
      <c r="L50" s="161">
        <f>IF(ISNUMBER('実質公債費比率（分子）の構造'!N$53),'実質公債費比率（分子）の構造'!N$53,NA())</f>
        <v>746</v>
      </c>
      <c r="M50" s="161" t="e">
        <f>NA()</f>
        <v>#N/A</v>
      </c>
      <c r="N50" s="161" t="e">
        <f>NA()</f>
        <v>#N/A</v>
      </c>
      <c r="O50" s="161">
        <f>IF(ISNUMBER('実質公債費比率（分子）の構造'!O$53),'実質公債費比率（分子）の構造'!O$53,NA())</f>
        <v>477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17544</v>
      </c>
      <c r="E56" s="160"/>
      <c r="F56" s="160"/>
      <c r="G56" s="160">
        <f>'将来負担比率（分子）の構造'!J$52</f>
        <v>16581</v>
      </c>
      <c r="H56" s="160"/>
      <c r="I56" s="160"/>
      <c r="J56" s="160">
        <f>'将来負担比率（分子）の構造'!K$52</f>
        <v>16021</v>
      </c>
      <c r="K56" s="160"/>
      <c r="L56" s="160"/>
      <c r="M56" s="160">
        <f>'将来負担比率（分子）の構造'!L$52</f>
        <v>15334</v>
      </c>
      <c r="N56" s="160"/>
      <c r="O56" s="160"/>
      <c r="P56" s="160">
        <f>'将来負担比率（分子）の構造'!M$52</f>
        <v>14747</v>
      </c>
    </row>
    <row r="57" spans="1:16" x14ac:dyDescent="0.15">
      <c r="A57" s="160" t="s">
        <v>35</v>
      </c>
      <c r="B57" s="160"/>
      <c r="C57" s="160"/>
      <c r="D57" s="160">
        <f>'将来負担比率（分子）の構造'!I$51</f>
        <v>2211</v>
      </c>
      <c r="E57" s="160"/>
      <c r="F57" s="160"/>
      <c r="G57" s="160">
        <f>'将来負担比率（分子）の構造'!J$51</f>
        <v>2290</v>
      </c>
      <c r="H57" s="160"/>
      <c r="I57" s="160"/>
      <c r="J57" s="160">
        <f>'将来負担比率（分子）の構造'!K$51</f>
        <v>2493</v>
      </c>
      <c r="K57" s="160"/>
      <c r="L57" s="160"/>
      <c r="M57" s="160">
        <f>'将来負担比率（分子）の構造'!L$51</f>
        <v>2685</v>
      </c>
      <c r="N57" s="160"/>
      <c r="O57" s="160"/>
      <c r="P57" s="160">
        <f>'将来負担比率（分子）の構造'!M$51</f>
        <v>3140</v>
      </c>
    </row>
    <row r="58" spans="1:16" x14ac:dyDescent="0.15">
      <c r="A58" s="160" t="s">
        <v>34</v>
      </c>
      <c r="B58" s="160"/>
      <c r="C58" s="160"/>
      <c r="D58" s="160">
        <f>'将来負担比率（分子）の構造'!I$50</f>
        <v>8824</v>
      </c>
      <c r="E58" s="160"/>
      <c r="F58" s="160"/>
      <c r="G58" s="160">
        <f>'将来負担比率（分子）の構造'!J$50</f>
        <v>10537</v>
      </c>
      <c r="H58" s="160"/>
      <c r="I58" s="160"/>
      <c r="J58" s="160">
        <f>'将来負担比率（分子）の構造'!K$50</f>
        <v>9069</v>
      </c>
      <c r="K58" s="160"/>
      <c r="L58" s="160"/>
      <c r="M58" s="160">
        <f>'将来負担比率（分子）の構造'!L$50</f>
        <v>8410</v>
      </c>
      <c r="N58" s="160"/>
      <c r="O58" s="160"/>
      <c r="P58" s="160">
        <f>'将来負担比率（分子）の構造'!M$50</f>
        <v>10452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9</v>
      </c>
      <c r="C61" s="160"/>
      <c r="D61" s="160"/>
      <c r="E61" s="160">
        <f>'将来負担比率（分子）の構造'!J$46</f>
        <v>3</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2495</v>
      </c>
      <c r="C62" s="160"/>
      <c r="D62" s="160"/>
      <c r="E62" s="160">
        <f>'将来負担比率（分子）の構造'!J$45</f>
        <v>2302</v>
      </c>
      <c r="F62" s="160"/>
      <c r="G62" s="160"/>
      <c r="H62" s="160">
        <f>'将来負担比率（分子）の構造'!K$45</f>
        <v>2156</v>
      </c>
      <c r="I62" s="160"/>
      <c r="J62" s="160"/>
      <c r="K62" s="160">
        <f>'将来負担比率（分子）の構造'!L$45</f>
        <v>2079</v>
      </c>
      <c r="L62" s="160"/>
      <c r="M62" s="160"/>
      <c r="N62" s="160">
        <f>'将来負担比率（分子）の構造'!M$45</f>
        <v>2046</v>
      </c>
      <c r="O62" s="160"/>
      <c r="P62" s="160"/>
    </row>
    <row r="63" spans="1:16" x14ac:dyDescent="0.15">
      <c r="A63" s="160" t="s">
        <v>27</v>
      </c>
      <c r="B63" s="160">
        <f>'将来負担比率（分子）の構造'!I$44</f>
        <v>310</v>
      </c>
      <c r="C63" s="160"/>
      <c r="D63" s="160"/>
      <c r="E63" s="160">
        <f>'将来負担比率（分子）の構造'!J$44</f>
        <v>270</v>
      </c>
      <c r="F63" s="160"/>
      <c r="G63" s="160"/>
      <c r="H63" s="160">
        <f>'将来負担比率（分子）の構造'!K$44</f>
        <v>219</v>
      </c>
      <c r="I63" s="160"/>
      <c r="J63" s="160"/>
      <c r="K63" s="160">
        <f>'将来負担比率（分子）の構造'!L$44</f>
        <v>174</v>
      </c>
      <c r="L63" s="160"/>
      <c r="M63" s="160"/>
      <c r="N63" s="160">
        <f>'将来負担比率（分子）の構造'!M$44</f>
        <v>179</v>
      </c>
      <c r="O63" s="160"/>
      <c r="P63" s="160"/>
    </row>
    <row r="64" spans="1:16" x14ac:dyDescent="0.15">
      <c r="A64" s="160" t="s">
        <v>26</v>
      </c>
      <c r="B64" s="160">
        <f>'将来負担比率（分子）の構造'!I$43</f>
        <v>10798</v>
      </c>
      <c r="C64" s="160"/>
      <c r="D64" s="160"/>
      <c r="E64" s="160">
        <f>'将来負担比率（分子）の構造'!J$43</f>
        <v>9336</v>
      </c>
      <c r="F64" s="160"/>
      <c r="G64" s="160"/>
      <c r="H64" s="160">
        <f>'将来負担比率（分子）の構造'!K$43</f>
        <v>8571</v>
      </c>
      <c r="I64" s="160"/>
      <c r="J64" s="160"/>
      <c r="K64" s="160">
        <f>'将来負担比率（分子）の構造'!L$43</f>
        <v>8651</v>
      </c>
      <c r="L64" s="160"/>
      <c r="M64" s="160"/>
      <c r="N64" s="160">
        <f>'将来負担比率（分子）の構造'!M$43</f>
        <v>8464</v>
      </c>
      <c r="O64" s="160"/>
      <c r="P64" s="160"/>
    </row>
    <row r="65" spans="1:16" x14ac:dyDescent="0.15">
      <c r="A65" s="160" t="s">
        <v>25</v>
      </c>
      <c r="B65" s="160">
        <f>'将来負担比率（分子）の構造'!I$42</f>
        <v>690</v>
      </c>
      <c r="C65" s="160"/>
      <c r="D65" s="160"/>
      <c r="E65" s="160">
        <f>'将来負担比率（分子）の構造'!J$42</f>
        <v>624</v>
      </c>
      <c r="F65" s="160"/>
      <c r="G65" s="160"/>
      <c r="H65" s="160">
        <f>'将来負担比率（分子）の構造'!K$42</f>
        <v>557</v>
      </c>
      <c r="I65" s="160"/>
      <c r="J65" s="160"/>
      <c r="K65" s="160">
        <f>'将来負担比率（分子）の構造'!L$42</f>
        <v>490</v>
      </c>
      <c r="L65" s="160"/>
      <c r="M65" s="160"/>
      <c r="N65" s="160">
        <f>'将来負担比率（分子）の構造'!M$42</f>
        <v>434</v>
      </c>
      <c r="O65" s="160"/>
      <c r="P65" s="160"/>
    </row>
    <row r="66" spans="1:16" x14ac:dyDescent="0.15">
      <c r="A66" s="160" t="s">
        <v>24</v>
      </c>
      <c r="B66" s="160">
        <f>'将来負担比率（分子）の構造'!I$41</f>
        <v>16293</v>
      </c>
      <c r="C66" s="160"/>
      <c r="D66" s="160"/>
      <c r="E66" s="160">
        <f>'将来負担比率（分子）の構造'!J$41</f>
        <v>15470</v>
      </c>
      <c r="F66" s="160"/>
      <c r="G66" s="160"/>
      <c r="H66" s="160">
        <f>'将来負担比率（分子）の構造'!K$41</f>
        <v>15152</v>
      </c>
      <c r="I66" s="160"/>
      <c r="J66" s="160"/>
      <c r="K66" s="160">
        <f>'将来負担比率（分子）の構造'!L$41</f>
        <v>14407</v>
      </c>
      <c r="L66" s="160"/>
      <c r="M66" s="160"/>
      <c r="N66" s="160">
        <f>'将来負担比率（分子）の構造'!M$41</f>
        <v>14425</v>
      </c>
      <c r="O66" s="160"/>
      <c r="P66" s="160"/>
    </row>
    <row r="67" spans="1:16" x14ac:dyDescent="0.15">
      <c r="A67" s="160" t="s">
        <v>68</v>
      </c>
      <c r="B67" s="160" t="e">
        <f>NA()</f>
        <v>#N/A</v>
      </c>
      <c r="C67" s="160">
        <f>IF(ISNUMBER('将来負担比率（分子）の構造'!I$53), IF('将来負担比率（分子）の構造'!I$53 &lt; 0, 0, '将来負担比率（分子）の構造'!I$53), NA())</f>
        <v>2015</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3424</v>
      </c>
      <c r="C72" s="164">
        <f>基金残高に係る経年分析!G55</f>
        <v>1497</v>
      </c>
      <c r="D72" s="164">
        <f>基金残高に係る経年分析!H55</f>
        <v>2034</v>
      </c>
    </row>
    <row r="73" spans="1:16" x14ac:dyDescent="0.15">
      <c r="A73" s="163" t="s">
        <v>71</v>
      </c>
      <c r="B73" s="164">
        <f>基金残高に係る経年分析!F56</f>
        <v>603</v>
      </c>
      <c r="C73" s="164">
        <f>基金残高に係る経年分析!G56</f>
        <v>604</v>
      </c>
      <c r="D73" s="164">
        <f>基金残高に係る経年分析!H56</f>
        <v>606</v>
      </c>
    </row>
    <row r="74" spans="1:16" x14ac:dyDescent="0.15">
      <c r="A74" s="163" t="s">
        <v>72</v>
      </c>
      <c r="B74" s="164">
        <f>基金残高に係る経年分析!F57</f>
        <v>59598</v>
      </c>
      <c r="C74" s="164">
        <f>基金残高に係る経年分析!G57</f>
        <v>47864</v>
      </c>
      <c r="D74" s="164">
        <f>基金残高に係る経年分析!H57</f>
        <v>35554</v>
      </c>
    </row>
  </sheetData>
  <sheetProtection algorithmName="SHA-512" hashValue="UP0gLWEla0kcISe20upvmeoMKuWs7B+Wmyq0B4meTWUTOgQPPnKTC83lMLtWv31C70N7Xrz1LWqiaYuTxCNZuw==" saltValue="6M/0AxAe8ifDMQrWZSFD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3733014</v>
      </c>
      <c r="S5" s="707"/>
      <c r="T5" s="707"/>
      <c r="U5" s="707"/>
      <c r="V5" s="707"/>
      <c r="W5" s="707"/>
      <c r="X5" s="707"/>
      <c r="Y5" s="753"/>
      <c r="Z5" s="771">
        <v>8</v>
      </c>
      <c r="AA5" s="771"/>
      <c r="AB5" s="771"/>
      <c r="AC5" s="771"/>
      <c r="AD5" s="772">
        <v>3733014</v>
      </c>
      <c r="AE5" s="772"/>
      <c r="AF5" s="772"/>
      <c r="AG5" s="772"/>
      <c r="AH5" s="772"/>
      <c r="AI5" s="772"/>
      <c r="AJ5" s="772"/>
      <c r="AK5" s="772"/>
      <c r="AL5" s="754">
        <v>37.4</v>
      </c>
      <c r="AM5" s="723"/>
      <c r="AN5" s="723"/>
      <c r="AO5" s="755"/>
      <c r="AP5" s="740" t="s">
        <v>219</v>
      </c>
      <c r="AQ5" s="741"/>
      <c r="AR5" s="741"/>
      <c r="AS5" s="741"/>
      <c r="AT5" s="741"/>
      <c r="AU5" s="741"/>
      <c r="AV5" s="741"/>
      <c r="AW5" s="741"/>
      <c r="AX5" s="741"/>
      <c r="AY5" s="741"/>
      <c r="AZ5" s="741"/>
      <c r="BA5" s="741"/>
      <c r="BB5" s="741"/>
      <c r="BC5" s="741"/>
      <c r="BD5" s="741"/>
      <c r="BE5" s="741"/>
      <c r="BF5" s="742"/>
      <c r="BG5" s="641">
        <v>3727501</v>
      </c>
      <c r="BH5" s="644"/>
      <c r="BI5" s="644"/>
      <c r="BJ5" s="644"/>
      <c r="BK5" s="644"/>
      <c r="BL5" s="644"/>
      <c r="BM5" s="644"/>
      <c r="BN5" s="645"/>
      <c r="BO5" s="703">
        <v>99.9</v>
      </c>
      <c r="BP5" s="703"/>
      <c r="BQ5" s="703"/>
      <c r="BR5" s="703"/>
      <c r="BS5" s="704" t="s">
        <v>129</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163191</v>
      </c>
      <c r="S6" s="644"/>
      <c r="T6" s="644"/>
      <c r="U6" s="644"/>
      <c r="V6" s="644"/>
      <c r="W6" s="644"/>
      <c r="X6" s="644"/>
      <c r="Y6" s="645"/>
      <c r="Z6" s="703">
        <v>0.3</v>
      </c>
      <c r="AA6" s="703"/>
      <c r="AB6" s="703"/>
      <c r="AC6" s="703"/>
      <c r="AD6" s="704">
        <v>163191</v>
      </c>
      <c r="AE6" s="704"/>
      <c r="AF6" s="704"/>
      <c r="AG6" s="704"/>
      <c r="AH6" s="704"/>
      <c r="AI6" s="704"/>
      <c r="AJ6" s="704"/>
      <c r="AK6" s="704"/>
      <c r="AL6" s="646">
        <v>1.6</v>
      </c>
      <c r="AM6" s="647"/>
      <c r="AN6" s="647"/>
      <c r="AO6" s="705"/>
      <c r="AP6" s="638" t="s">
        <v>224</v>
      </c>
      <c r="AQ6" s="639"/>
      <c r="AR6" s="639"/>
      <c r="AS6" s="639"/>
      <c r="AT6" s="639"/>
      <c r="AU6" s="639"/>
      <c r="AV6" s="639"/>
      <c r="AW6" s="639"/>
      <c r="AX6" s="639"/>
      <c r="AY6" s="639"/>
      <c r="AZ6" s="639"/>
      <c r="BA6" s="639"/>
      <c r="BB6" s="639"/>
      <c r="BC6" s="639"/>
      <c r="BD6" s="639"/>
      <c r="BE6" s="639"/>
      <c r="BF6" s="640"/>
      <c r="BG6" s="641">
        <v>3727501</v>
      </c>
      <c r="BH6" s="644"/>
      <c r="BI6" s="644"/>
      <c r="BJ6" s="644"/>
      <c r="BK6" s="644"/>
      <c r="BL6" s="644"/>
      <c r="BM6" s="644"/>
      <c r="BN6" s="645"/>
      <c r="BO6" s="703">
        <v>99.9</v>
      </c>
      <c r="BP6" s="703"/>
      <c r="BQ6" s="703"/>
      <c r="BR6" s="703"/>
      <c r="BS6" s="704" t="s">
        <v>129</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170569</v>
      </c>
      <c r="CS6" s="644"/>
      <c r="CT6" s="644"/>
      <c r="CU6" s="644"/>
      <c r="CV6" s="644"/>
      <c r="CW6" s="644"/>
      <c r="CX6" s="644"/>
      <c r="CY6" s="645"/>
      <c r="CZ6" s="754">
        <v>0.4</v>
      </c>
      <c r="DA6" s="723"/>
      <c r="DB6" s="723"/>
      <c r="DC6" s="757"/>
      <c r="DD6" s="649" t="s">
        <v>129</v>
      </c>
      <c r="DE6" s="644"/>
      <c r="DF6" s="644"/>
      <c r="DG6" s="644"/>
      <c r="DH6" s="644"/>
      <c r="DI6" s="644"/>
      <c r="DJ6" s="644"/>
      <c r="DK6" s="644"/>
      <c r="DL6" s="644"/>
      <c r="DM6" s="644"/>
      <c r="DN6" s="644"/>
      <c r="DO6" s="644"/>
      <c r="DP6" s="645"/>
      <c r="DQ6" s="649">
        <v>170569</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4924</v>
      </c>
      <c r="S7" s="644"/>
      <c r="T7" s="644"/>
      <c r="U7" s="644"/>
      <c r="V7" s="644"/>
      <c r="W7" s="644"/>
      <c r="X7" s="644"/>
      <c r="Y7" s="645"/>
      <c r="Z7" s="703">
        <v>0</v>
      </c>
      <c r="AA7" s="703"/>
      <c r="AB7" s="703"/>
      <c r="AC7" s="703"/>
      <c r="AD7" s="704">
        <v>4924</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1850083</v>
      </c>
      <c r="BH7" s="644"/>
      <c r="BI7" s="644"/>
      <c r="BJ7" s="644"/>
      <c r="BK7" s="644"/>
      <c r="BL7" s="644"/>
      <c r="BM7" s="644"/>
      <c r="BN7" s="645"/>
      <c r="BO7" s="703">
        <v>49.6</v>
      </c>
      <c r="BP7" s="703"/>
      <c r="BQ7" s="703"/>
      <c r="BR7" s="703"/>
      <c r="BS7" s="704" t="s">
        <v>129</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4258913</v>
      </c>
      <c r="CS7" s="644"/>
      <c r="CT7" s="644"/>
      <c r="CU7" s="644"/>
      <c r="CV7" s="644"/>
      <c r="CW7" s="644"/>
      <c r="CX7" s="644"/>
      <c r="CY7" s="645"/>
      <c r="CZ7" s="703">
        <v>9.5</v>
      </c>
      <c r="DA7" s="703"/>
      <c r="DB7" s="703"/>
      <c r="DC7" s="703"/>
      <c r="DD7" s="649">
        <v>320498</v>
      </c>
      <c r="DE7" s="644"/>
      <c r="DF7" s="644"/>
      <c r="DG7" s="644"/>
      <c r="DH7" s="644"/>
      <c r="DI7" s="644"/>
      <c r="DJ7" s="644"/>
      <c r="DK7" s="644"/>
      <c r="DL7" s="644"/>
      <c r="DM7" s="644"/>
      <c r="DN7" s="644"/>
      <c r="DO7" s="644"/>
      <c r="DP7" s="645"/>
      <c r="DQ7" s="649">
        <v>3512930</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11593</v>
      </c>
      <c r="S8" s="644"/>
      <c r="T8" s="644"/>
      <c r="U8" s="644"/>
      <c r="V8" s="644"/>
      <c r="W8" s="644"/>
      <c r="X8" s="644"/>
      <c r="Y8" s="645"/>
      <c r="Z8" s="703">
        <v>0</v>
      </c>
      <c r="AA8" s="703"/>
      <c r="AB8" s="703"/>
      <c r="AC8" s="703"/>
      <c r="AD8" s="704">
        <v>11593</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66660</v>
      </c>
      <c r="BH8" s="644"/>
      <c r="BI8" s="644"/>
      <c r="BJ8" s="644"/>
      <c r="BK8" s="644"/>
      <c r="BL8" s="644"/>
      <c r="BM8" s="644"/>
      <c r="BN8" s="645"/>
      <c r="BO8" s="703">
        <v>1.8</v>
      </c>
      <c r="BP8" s="703"/>
      <c r="BQ8" s="703"/>
      <c r="BR8" s="703"/>
      <c r="BS8" s="649" t="s">
        <v>129</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5546177</v>
      </c>
      <c r="CS8" s="644"/>
      <c r="CT8" s="644"/>
      <c r="CU8" s="644"/>
      <c r="CV8" s="644"/>
      <c r="CW8" s="644"/>
      <c r="CX8" s="644"/>
      <c r="CY8" s="645"/>
      <c r="CZ8" s="703">
        <v>12.4</v>
      </c>
      <c r="DA8" s="703"/>
      <c r="DB8" s="703"/>
      <c r="DC8" s="703"/>
      <c r="DD8" s="649">
        <v>104080</v>
      </c>
      <c r="DE8" s="644"/>
      <c r="DF8" s="644"/>
      <c r="DG8" s="644"/>
      <c r="DH8" s="644"/>
      <c r="DI8" s="644"/>
      <c r="DJ8" s="644"/>
      <c r="DK8" s="644"/>
      <c r="DL8" s="644"/>
      <c r="DM8" s="644"/>
      <c r="DN8" s="644"/>
      <c r="DO8" s="644"/>
      <c r="DP8" s="645"/>
      <c r="DQ8" s="649">
        <v>2676644</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11939</v>
      </c>
      <c r="S9" s="644"/>
      <c r="T9" s="644"/>
      <c r="U9" s="644"/>
      <c r="V9" s="644"/>
      <c r="W9" s="644"/>
      <c r="X9" s="644"/>
      <c r="Y9" s="645"/>
      <c r="Z9" s="703">
        <v>0</v>
      </c>
      <c r="AA9" s="703"/>
      <c r="AB9" s="703"/>
      <c r="AC9" s="703"/>
      <c r="AD9" s="704">
        <v>11939</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1556408</v>
      </c>
      <c r="BH9" s="644"/>
      <c r="BI9" s="644"/>
      <c r="BJ9" s="644"/>
      <c r="BK9" s="644"/>
      <c r="BL9" s="644"/>
      <c r="BM9" s="644"/>
      <c r="BN9" s="645"/>
      <c r="BO9" s="703">
        <v>41.7</v>
      </c>
      <c r="BP9" s="703"/>
      <c r="BQ9" s="703"/>
      <c r="BR9" s="703"/>
      <c r="BS9" s="649" t="s">
        <v>129</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1521662</v>
      </c>
      <c r="CS9" s="644"/>
      <c r="CT9" s="644"/>
      <c r="CU9" s="644"/>
      <c r="CV9" s="644"/>
      <c r="CW9" s="644"/>
      <c r="CX9" s="644"/>
      <c r="CY9" s="645"/>
      <c r="CZ9" s="703">
        <v>3.4</v>
      </c>
      <c r="DA9" s="703"/>
      <c r="DB9" s="703"/>
      <c r="DC9" s="703"/>
      <c r="DD9" s="649">
        <v>391992</v>
      </c>
      <c r="DE9" s="644"/>
      <c r="DF9" s="644"/>
      <c r="DG9" s="644"/>
      <c r="DH9" s="644"/>
      <c r="DI9" s="644"/>
      <c r="DJ9" s="644"/>
      <c r="DK9" s="644"/>
      <c r="DL9" s="644"/>
      <c r="DM9" s="644"/>
      <c r="DN9" s="644"/>
      <c r="DO9" s="644"/>
      <c r="DP9" s="645"/>
      <c r="DQ9" s="649">
        <v>1090042</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129</v>
      </c>
      <c r="S10" s="644"/>
      <c r="T10" s="644"/>
      <c r="U10" s="644"/>
      <c r="V10" s="644"/>
      <c r="W10" s="644"/>
      <c r="X10" s="644"/>
      <c r="Y10" s="645"/>
      <c r="Z10" s="703" t="s">
        <v>129</v>
      </c>
      <c r="AA10" s="703"/>
      <c r="AB10" s="703"/>
      <c r="AC10" s="703"/>
      <c r="AD10" s="704" t="s">
        <v>129</v>
      </c>
      <c r="AE10" s="704"/>
      <c r="AF10" s="704"/>
      <c r="AG10" s="704"/>
      <c r="AH10" s="704"/>
      <c r="AI10" s="704"/>
      <c r="AJ10" s="704"/>
      <c r="AK10" s="704"/>
      <c r="AL10" s="646" t="s">
        <v>129</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81964</v>
      </c>
      <c r="BH10" s="644"/>
      <c r="BI10" s="644"/>
      <c r="BJ10" s="644"/>
      <c r="BK10" s="644"/>
      <c r="BL10" s="644"/>
      <c r="BM10" s="644"/>
      <c r="BN10" s="645"/>
      <c r="BO10" s="703">
        <v>2.2000000000000002</v>
      </c>
      <c r="BP10" s="703"/>
      <c r="BQ10" s="703"/>
      <c r="BR10" s="703"/>
      <c r="BS10" s="649" t="s">
        <v>129</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31783</v>
      </c>
      <c r="CS10" s="644"/>
      <c r="CT10" s="644"/>
      <c r="CU10" s="644"/>
      <c r="CV10" s="644"/>
      <c r="CW10" s="644"/>
      <c r="CX10" s="644"/>
      <c r="CY10" s="645"/>
      <c r="CZ10" s="703">
        <v>0.1</v>
      </c>
      <c r="DA10" s="703"/>
      <c r="DB10" s="703"/>
      <c r="DC10" s="703"/>
      <c r="DD10" s="649" t="s">
        <v>129</v>
      </c>
      <c r="DE10" s="644"/>
      <c r="DF10" s="644"/>
      <c r="DG10" s="644"/>
      <c r="DH10" s="644"/>
      <c r="DI10" s="644"/>
      <c r="DJ10" s="644"/>
      <c r="DK10" s="644"/>
      <c r="DL10" s="644"/>
      <c r="DM10" s="644"/>
      <c r="DN10" s="644"/>
      <c r="DO10" s="644"/>
      <c r="DP10" s="645"/>
      <c r="DQ10" s="649">
        <v>28783</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129</v>
      </c>
      <c r="AA11" s="703"/>
      <c r="AB11" s="703"/>
      <c r="AC11" s="703"/>
      <c r="AD11" s="704" t="s">
        <v>166</v>
      </c>
      <c r="AE11" s="704"/>
      <c r="AF11" s="704"/>
      <c r="AG11" s="704"/>
      <c r="AH11" s="704"/>
      <c r="AI11" s="704"/>
      <c r="AJ11" s="704"/>
      <c r="AK11" s="704"/>
      <c r="AL11" s="646" t="s">
        <v>166</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145051</v>
      </c>
      <c r="BH11" s="644"/>
      <c r="BI11" s="644"/>
      <c r="BJ11" s="644"/>
      <c r="BK11" s="644"/>
      <c r="BL11" s="644"/>
      <c r="BM11" s="644"/>
      <c r="BN11" s="645"/>
      <c r="BO11" s="703">
        <v>3.9</v>
      </c>
      <c r="BP11" s="703"/>
      <c r="BQ11" s="703"/>
      <c r="BR11" s="703"/>
      <c r="BS11" s="649" t="s">
        <v>129</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1542162</v>
      </c>
      <c r="CS11" s="644"/>
      <c r="CT11" s="644"/>
      <c r="CU11" s="644"/>
      <c r="CV11" s="644"/>
      <c r="CW11" s="644"/>
      <c r="CX11" s="644"/>
      <c r="CY11" s="645"/>
      <c r="CZ11" s="703">
        <v>3.5</v>
      </c>
      <c r="DA11" s="703"/>
      <c r="DB11" s="703"/>
      <c r="DC11" s="703"/>
      <c r="DD11" s="649">
        <v>725085</v>
      </c>
      <c r="DE11" s="644"/>
      <c r="DF11" s="644"/>
      <c r="DG11" s="644"/>
      <c r="DH11" s="644"/>
      <c r="DI11" s="644"/>
      <c r="DJ11" s="644"/>
      <c r="DK11" s="644"/>
      <c r="DL11" s="644"/>
      <c r="DM11" s="644"/>
      <c r="DN11" s="644"/>
      <c r="DO11" s="644"/>
      <c r="DP11" s="645"/>
      <c r="DQ11" s="649">
        <v>691843</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640949</v>
      </c>
      <c r="S12" s="644"/>
      <c r="T12" s="644"/>
      <c r="U12" s="644"/>
      <c r="V12" s="644"/>
      <c r="W12" s="644"/>
      <c r="X12" s="644"/>
      <c r="Y12" s="645"/>
      <c r="Z12" s="703">
        <v>1.4</v>
      </c>
      <c r="AA12" s="703"/>
      <c r="AB12" s="703"/>
      <c r="AC12" s="703"/>
      <c r="AD12" s="704">
        <v>640949</v>
      </c>
      <c r="AE12" s="704"/>
      <c r="AF12" s="704"/>
      <c r="AG12" s="704"/>
      <c r="AH12" s="704"/>
      <c r="AI12" s="704"/>
      <c r="AJ12" s="704"/>
      <c r="AK12" s="704"/>
      <c r="AL12" s="646">
        <v>6.4</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1441912</v>
      </c>
      <c r="BH12" s="644"/>
      <c r="BI12" s="644"/>
      <c r="BJ12" s="644"/>
      <c r="BK12" s="644"/>
      <c r="BL12" s="644"/>
      <c r="BM12" s="644"/>
      <c r="BN12" s="645"/>
      <c r="BO12" s="703">
        <v>38.6</v>
      </c>
      <c r="BP12" s="703"/>
      <c r="BQ12" s="703"/>
      <c r="BR12" s="703"/>
      <c r="BS12" s="649" t="s">
        <v>129</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404217</v>
      </c>
      <c r="CS12" s="644"/>
      <c r="CT12" s="644"/>
      <c r="CU12" s="644"/>
      <c r="CV12" s="644"/>
      <c r="CW12" s="644"/>
      <c r="CX12" s="644"/>
      <c r="CY12" s="645"/>
      <c r="CZ12" s="703">
        <v>0.9</v>
      </c>
      <c r="DA12" s="703"/>
      <c r="DB12" s="703"/>
      <c r="DC12" s="703"/>
      <c r="DD12" s="649">
        <v>11792</v>
      </c>
      <c r="DE12" s="644"/>
      <c r="DF12" s="644"/>
      <c r="DG12" s="644"/>
      <c r="DH12" s="644"/>
      <c r="DI12" s="644"/>
      <c r="DJ12" s="644"/>
      <c r="DK12" s="644"/>
      <c r="DL12" s="644"/>
      <c r="DM12" s="644"/>
      <c r="DN12" s="644"/>
      <c r="DO12" s="644"/>
      <c r="DP12" s="645"/>
      <c r="DQ12" s="649">
        <v>249970</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166</v>
      </c>
      <c r="S13" s="644"/>
      <c r="T13" s="644"/>
      <c r="U13" s="644"/>
      <c r="V13" s="644"/>
      <c r="W13" s="644"/>
      <c r="X13" s="644"/>
      <c r="Y13" s="645"/>
      <c r="Z13" s="703" t="s">
        <v>166</v>
      </c>
      <c r="AA13" s="703"/>
      <c r="AB13" s="703"/>
      <c r="AC13" s="703"/>
      <c r="AD13" s="704" t="s">
        <v>129</v>
      </c>
      <c r="AE13" s="704"/>
      <c r="AF13" s="704"/>
      <c r="AG13" s="704"/>
      <c r="AH13" s="704"/>
      <c r="AI13" s="704"/>
      <c r="AJ13" s="704"/>
      <c r="AK13" s="704"/>
      <c r="AL13" s="646" t="s">
        <v>129</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1435069</v>
      </c>
      <c r="BH13" s="644"/>
      <c r="BI13" s="644"/>
      <c r="BJ13" s="644"/>
      <c r="BK13" s="644"/>
      <c r="BL13" s="644"/>
      <c r="BM13" s="644"/>
      <c r="BN13" s="645"/>
      <c r="BO13" s="703">
        <v>38.4</v>
      </c>
      <c r="BP13" s="703"/>
      <c r="BQ13" s="703"/>
      <c r="BR13" s="703"/>
      <c r="BS13" s="649" t="s">
        <v>129</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22450365</v>
      </c>
      <c r="CS13" s="644"/>
      <c r="CT13" s="644"/>
      <c r="CU13" s="644"/>
      <c r="CV13" s="644"/>
      <c r="CW13" s="644"/>
      <c r="CX13" s="644"/>
      <c r="CY13" s="645"/>
      <c r="CZ13" s="703">
        <v>50.3</v>
      </c>
      <c r="DA13" s="703"/>
      <c r="DB13" s="703"/>
      <c r="DC13" s="703"/>
      <c r="DD13" s="649">
        <v>11188010</v>
      </c>
      <c r="DE13" s="644"/>
      <c r="DF13" s="644"/>
      <c r="DG13" s="644"/>
      <c r="DH13" s="644"/>
      <c r="DI13" s="644"/>
      <c r="DJ13" s="644"/>
      <c r="DK13" s="644"/>
      <c r="DL13" s="644"/>
      <c r="DM13" s="644"/>
      <c r="DN13" s="644"/>
      <c r="DO13" s="644"/>
      <c r="DP13" s="645"/>
      <c r="DQ13" s="649">
        <v>4995364</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248</v>
      </c>
      <c r="AA14" s="703"/>
      <c r="AB14" s="703"/>
      <c r="AC14" s="703"/>
      <c r="AD14" s="704" t="s">
        <v>129</v>
      </c>
      <c r="AE14" s="704"/>
      <c r="AF14" s="704"/>
      <c r="AG14" s="704"/>
      <c r="AH14" s="704"/>
      <c r="AI14" s="704"/>
      <c r="AJ14" s="704"/>
      <c r="AK14" s="704"/>
      <c r="AL14" s="646" t="s">
        <v>129</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108621</v>
      </c>
      <c r="BH14" s="644"/>
      <c r="BI14" s="644"/>
      <c r="BJ14" s="644"/>
      <c r="BK14" s="644"/>
      <c r="BL14" s="644"/>
      <c r="BM14" s="644"/>
      <c r="BN14" s="645"/>
      <c r="BO14" s="703">
        <v>2.9</v>
      </c>
      <c r="BP14" s="703"/>
      <c r="BQ14" s="703"/>
      <c r="BR14" s="703"/>
      <c r="BS14" s="649" t="s">
        <v>129</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998230</v>
      </c>
      <c r="CS14" s="644"/>
      <c r="CT14" s="644"/>
      <c r="CU14" s="644"/>
      <c r="CV14" s="644"/>
      <c r="CW14" s="644"/>
      <c r="CX14" s="644"/>
      <c r="CY14" s="645"/>
      <c r="CZ14" s="703">
        <v>2.2000000000000002</v>
      </c>
      <c r="DA14" s="703"/>
      <c r="DB14" s="703"/>
      <c r="DC14" s="703"/>
      <c r="DD14" s="649">
        <v>73629</v>
      </c>
      <c r="DE14" s="644"/>
      <c r="DF14" s="644"/>
      <c r="DG14" s="644"/>
      <c r="DH14" s="644"/>
      <c r="DI14" s="644"/>
      <c r="DJ14" s="644"/>
      <c r="DK14" s="644"/>
      <c r="DL14" s="644"/>
      <c r="DM14" s="644"/>
      <c r="DN14" s="644"/>
      <c r="DO14" s="644"/>
      <c r="DP14" s="645"/>
      <c r="DQ14" s="649">
        <v>887760</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53871</v>
      </c>
      <c r="S15" s="644"/>
      <c r="T15" s="644"/>
      <c r="U15" s="644"/>
      <c r="V15" s="644"/>
      <c r="W15" s="644"/>
      <c r="X15" s="644"/>
      <c r="Y15" s="645"/>
      <c r="Z15" s="703">
        <v>0.1</v>
      </c>
      <c r="AA15" s="703"/>
      <c r="AB15" s="703"/>
      <c r="AC15" s="703"/>
      <c r="AD15" s="704">
        <v>53871</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326885</v>
      </c>
      <c r="BH15" s="644"/>
      <c r="BI15" s="644"/>
      <c r="BJ15" s="644"/>
      <c r="BK15" s="644"/>
      <c r="BL15" s="644"/>
      <c r="BM15" s="644"/>
      <c r="BN15" s="645"/>
      <c r="BO15" s="703">
        <v>8.8000000000000007</v>
      </c>
      <c r="BP15" s="703"/>
      <c r="BQ15" s="703"/>
      <c r="BR15" s="703"/>
      <c r="BS15" s="649" t="s">
        <v>166</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2875870</v>
      </c>
      <c r="CS15" s="644"/>
      <c r="CT15" s="644"/>
      <c r="CU15" s="644"/>
      <c r="CV15" s="644"/>
      <c r="CW15" s="644"/>
      <c r="CX15" s="644"/>
      <c r="CY15" s="645"/>
      <c r="CZ15" s="703">
        <v>6.4</v>
      </c>
      <c r="DA15" s="703"/>
      <c r="DB15" s="703"/>
      <c r="DC15" s="703"/>
      <c r="DD15" s="649">
        <v>1130254</v>
      </c>
      <c r="DE15" s="644"/>
      <c r="DF15" s="644"/>
      <c r="DG15" s="644"/>
      <c r="DH15" s="644"/>
      <c r="DI15" s="644"/>
      <c r="DJ15" s="644"/>
      <c r="DK15" s="644"/>
      <c r="DL15" s="644"/>
      <c r="DM15" s="644"/>
      <c r="DN15" s="644"/>
      <c r="DO15" s="644"/>
      <c r="DP15" s="645"/>
      <c r="DQ15" s="649">
        <v>1599295</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129</v>
      </c>
      <c r="AA16" s="703"/>
      <c r="AB16" s="703"/>
      <c r="AC16" s="703"/>
      <c r="AD16" s="704" t="s">
        <v>166</v>
      </c>
      <c r="AE16" s="704"/>
      <c r="AF16" s="704"/>
      <c r="AG16" s="704"/>
      <c r="AH16" s="704"/>
      <c r="AI16" s="704"/>
      <c r="AJ16" s="704"/>
      <c r="AK16" s="704"/>
      <c r="AL16" s="646" t="s">
        <v>248</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129</v>
      </c>
      <c r="BP16" s="703"/>
      <c r="BQ16" s="703"/>
      <c r="BR16" s="703"/>
      <c r="BS16" s="649" t="s">
        <v>129</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3250088</v>
      </c>
      <c r="CS16" s="644"/>
      <c r="CT16" s="644"/>
      <c r="CU16" s="644"/>
      <c r="CV16" s="644"/>
      <c r="CW16" s="644"/>
      <c r="CX16" s="644"/>
      <c r="CY16" s="645"/>
      <c r="CZ16" s="703">
        <v>7.3</v>
      </c>
      <c r="DA16" s="703"/>
      <c r="DB16" s="703"/>
      <c r="DC16" s="703"/>
      <c r="DD16" s="649" t="s">
        <v>129</v>
      </c>
      <c r="DE16" s="644"/>
      <c r="DF16" s="644"/>
      <c r="DG16" s="644"/>
      <c r="DH16" s="644"/>
      <c r="DI16" s="644"/>
      <c r="DJ16" s="644"/>
      <c r="DK16" s="644"/>
      <c r="DL16" s="644"/>
      <c r="DM16" s="644"/>
      <c r="DN16" s="644"/>
      <c r="DO16" s="644"/>
      <c r="DP16" s="645"/>
      <c r="DQ16" s="649">
        <v>1525124</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30475</v>
      </c>
      <c r="S17" s="644"/>
      <c r="T17" s="644"/>
      <c r="U17" s="644"/>
      <c r="V17" s="644"/>
      <c r="W17" s="644"/>
      <c r="X17" s="644"/>
      <c r="Y17" s="645"/>
      <c r="Z17" s="703">
        <v>0.1</v>
      </c>
      <c r="AA17" s="703"/>
      <c r="AB17" s="703"/>
      <c r="AC17" s="703"/>
      <c r="AD17" s="704">
        <v>30475</v>
      </c>
      <c r="AE17" s="704"/>
      <c r="AF17" s="704"/>
      <c r="AG17" s="704"/>
      <c r="AH17" s="704"/>
      <c r="AI17" s="704"/>
      <c r="AJ17" s="704"/>
      <c r="AK17" s="704"/>
      <c r="AL17" s="646">
        <v>0.3</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129</v>
      </c>
      <c r="BH17" s="644"/>
      <c r="BI17" s="644"/>
      <c r="BJ17" s="644"/>
      <c r="BK17" s="644"/>
      <c r="BL17" s="644"/>
      <c r="BM17" s="644"/>
      <c r="BN17" s="645"/>
      <c r="BO17" s="703" t="s">
        <v>129</v>
      </c>
      <c r="BP17" s="703"/>
      <c r="BQ17" s="703"/>
      <c r="BR17" s="703"/>
      <c r="BS17" s="649" t="s">
        <v>129</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1607501</v>
      </c>
      <c r="CS17" s="644"/>
      <c r="CT17" s="644"/>
      <c r="CU17" s="644"/>
      <c r="CV17" s="644"/>
      <c r="CW17" s="644"/>
      <c r="CX17" s="644"/>
      <c r="CY17" s="645"/>
      <c r="CZ17" s="703">
        <v>3.6</v>
      </c>
      <c r="DA17" s="703"/>
      <c r="DB17" s="703"/>
      <c r="DC17" s="703"/>
      <c r="DD17" s="649" t="s">
        <v>129</v>
      </c>
      <c r="DE17" s="644"/>
      <c r="DF17" s="644"/>
      <c r="DG17" s="644"/>
      <c r="DH17" s="644"/>
      <c r="DI17" s="644"/>
      <c r="DJ17" s="644"/>
      <c r="DK17" s="644"/>
      <c r="DL17" s="644"/>
      <c r="DM17" s="644"/>
      <c r="DN17" s="644"/>
      <c r="DO17" s="644"/>
      <c r="DP17" s="645"/>
      <c r="DQ17" s="649">
        <v>1465657</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10020009</v>
      </c>
      <c r="S18" s="644"/>
      <c r="T18" s="644"/>
      <c r="U18" s="644"/>
      <c r="V18" s="644"/>
      <c r="W18" s="644"/>
      <c r="X18" s="644"/>
      <c r="Y18" s="645"/>
      <c r="Z18" s="703">
        <v>21.4</v>
      </c>
      <c r="AA18" s="703"/>
      <c r="AB18" s="703"/>
      <c r="AC18" s="703"/>
      <c r="AD18" s="704">
        <v>5139959</v>
      </c>
      <c r="AE18" s="704"/>
      <c r="AF18" s="704"/>
      <c r="AG18" s="704"/>
      <c r="AH18" s="704"/>
      <c r="AI18" s="704"/>
      <c r="AJ18" s="704"/>
      <c r="AK18" s="704"/>
      <c r="AL18" s="646">
        <v>51.5</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166</v>
      </c>
      <c r="BH18" s="644"/>
      <c r="BI18" s="644"/>
      <c r="BJ18" s="644"/>
      <c r="BK18" s="644"/>
      <c r="BL18" s="644"/>
      <c r="BM18" s="644"/>
      <c r="BN18" s="645"/>
      <c r="BO18" s="703" t="s">
        <v>129</v>
      </c>
      <c r="BP18" s="703"/>
      <c r="BQ18" s="703"/>
      <c r="BR18" s="703"/>
      <c r="BS18" s="649" t="s">
        <v>129</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129</v>
      </c>
      <c r="DA18" s="703"/>
      <c r="DB18" s="703"/>
      <c r="DC18" s="703"/>
      <c r="DD18" s="649" t="s">
        <v>129</v>
      </c>
      <c r="DE18" s="644"/>
      <c r="DF18" s="644"/>
      <c r="DG18" s="644"/>
      <c r="DH18" s="644"/>
      <c r="DI18" s="644"/>
      <c r="DJ18" s="644"/>
      <c r="DK18" s="644"/>
      <c r="DL18" s="644"/>
      <c r="DM18" s="644"/>
      <c r="DN18" s="644"/>
      <c r="DO18" s="644"/>
      <c r="DP18" s="645"/>
      <c r="DQ18" s="649" t="s">
        <v>129</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5139959</v>
      </c>
      <c r="S19" s="644"/>
      <c r="T19" s="644"/>
      <c r="U19" s="644"/>
      <c r="V19" s="644"/>
      <c r="W19" s="644"/>
      <c r="X19" s="644"/>
      <c r="Y19" s="645"/>
      <c r="Z19" s="703">
        <v>11</v>
      </c>
      <c r="AA19" s="703"/>
      <c r="AB19" s="703"/>
      <c r="AC19" s="703"/>
      <c r="AD19" s="704">
        <v>5139959</v>
      </c>
      <c r="AE19" s="704"/>
      <c r="AF19" s="704"/>
      <c r="AG19" s="704"/>
      <c r="AH19" s="704"/>
      <c r="AI19" s="704"/>
      <c r="AJ19" s="704"/>
      <c r="AK19" s="704"/>
      <c r="AL19" s="646">
        <v>51.5</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5513</v>
      </c>
      <c r="BH19" s="644"/>
      <c r="BI19" s="644"/>
      <c r="BJ19" s="644"/>
      <c r="BK19" s="644"/>
      <c r="BL19" s="644"/>
      <c r="BM19" s="644"/>
      <c r="BN19" s="645"/>
      <c r="BO19" s="703">
        <v>0.1</v>
      </c>
      <c r="BP19" s="703"/>
      <c r="BQ19" s="703"/>
      <c r="BR19" s="703"/>
      <c r="BS19" s="649" t="s">
        <v>166</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129</v>
      </c>
      <c r="DA19" s="703"/>
      <c r="DB19" s="703"/>
      <c r="DC19" s="703"/>
      <c r="DD19" s="649" t="s">
        <v>129</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528434</v>
      </c>
      <c r="S20" s="644"/>
      <c r="T20" s="644"/>
      <c r="U20" s="644"/>
      <c r="V20" s="644"/>
      <c r="W20" s="644"/>
      <c r="X20" s="644"/>
      <c r="Y20" s="645"/>
      <c r="Z20" s="703">
        <v>1.1000000000000001</v>
      </c>
      <c r="AA20" s="703"/>
      <c r="AB20" s="703"/>
      <c r="AC20" s="703"/>
      <c r="AD20" s="704" t="s">
        <v>129</v>
      </c>
      <c r="AE20" s="704"/>
      <c r="AF20" s="704"/>
      <c r="AG20" s="704"/>
      <c r="AH20" s="704"/>
      <c r="AI20" s="704"/>
      <c r="AJ20" s="704"/>
      <c r="AK20" s="704"/>
      <c r="AL20" s="646" t="s">
        <v>129</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5513</v>
      </c>
      <c r="BH20" s="644"/>
      <c r="BI20" s="644"/>
      <c r="BJ20" s="644"/>
      <c r="BK20" s="644"/>
      <c r="BL20" s="644"/>
      <c r="BM20" s="644"/>
      <c r="BN20" s="645"/>
      <c r="BO20" s="703">
        <v>0.1</v>
      </c>
      <c r="BP20" s="703"/>
      <c r="BQ20" s="703"/>
      <c r="BR20" s="703"/>
      <c r="BS20" s="649" t="s">
        <v>129</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44657537</v>
      </c>
      <c r="CS20" s="644"/>
      <c r="CT20" s="644"/>
      <c r="CU20" s="644"/>
      <c r="CV20" s="644"/>
      <c r="CW20" s="644"/>
      <c r="CX20" s="644"/>
      <c r="CY20" s="645"/>
      <c r="CZ20" s="703">
        <v>100</v>
      </c>
      <c r="DA20" s="703"/>
      <c r="DB20" s="703"/>
      <c r="DC20" s="703"/>
      <c r="DD20" s="649">
        <v>13945340</v>
      </c>
      <c r="DE20" s="644"/>
      <c r="DF20" s="644"/>
      <c r="DG20" s="644"/>
      <c r="DH20" s="644"/>
      <c r="DI20" s="644"/>
      <c r="DJ20" s="644"/>
      <c r="DK20" s="644"/>
      <c r="DL20" s="644"/>
      <c r="DM20" s="644"/>
      <c r="DN20" s="644"/>
      <c r="DO20" s="644"/>
      <c r="DP20" s="645"/>
      <c r="DQ20" s="649">
        <v>18893981</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v>4351616</v>
      </c>
      <c r="S21" s="644"/>
      <c r="T21" s="644"/>
      <c r="U21" s="644"/>
      <c r="V21" s="644"/>
      <c r="W21" s="644"/>
      <c r="X21" s="644"/>
      <c r="Y21" s="645"/>
      <c r="Z21" s="703">
        <v>9.3000000000000007</v>
      </c>
      <c r="AA21" s="703"/>
      <c r="AB21" s="703"/>
      <c r="AC21" s="703"/>
      <c r="AD21" s="704" t="s">
        <v>129</v>
      </c>
      <c r="AE21" s="704"/>
      <c r="AF21" s="704"/>
      <c r="AG21" s="704"/>
      <c r="AH21" s="704"/>
      <c r="AI21" s="704"/>
      <c r="AJ21" s="704"/>
      <c r="AK21" s="704"/>
      <c r="AL21" s="646" t="s">
        <v>129</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5513</v>
      </c>
      <c r="BH21" s="644"/>
      <c r="BI21" s="644"/>
      <c r="BJ21" s="644"/>
      <c r="BK21" s="644"/>
      <c r="BL21" s="644"/>
      <c r="BM21" s="644"/>
      <c r="BN21" s="645"/>
      <c r="BO21" s="703">
        <v>0.1</v>
      </c>
      <c r="BP21" s="703"/>
      <c r="BQ21" s="703"/>
      <c r="BR21" s="703"/>
      <c r="BS21" s="649" t="s">
        <v>129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14669965</v>
      </c>
      <c r="S22" s="644"/>
      <c r="T22" s="644"/>
      <c r="U22" s="644"/>
      <c r="V22" s="644"/>
      <c r="W22" s="644"/>
      <c r="X22" s="644"/>
      <c r="Y22" s="645"/>
      <c r="Z22" s="703">
        <v>31.4</v>
      </c>
      <c r="AA22" s="703"/>
      <c r="AB22" s="703"/>
      <c r="AC22" s="703"/>
      <c r="AD22" s="704">
        <v>9789915</v>
      </c>
      <c r="AE22" s="704"/>
      <c r="AF22" s="704"/>
      <c r="AG22" s="704"/>
      <c r="AH22" s="704"/>
      <c r="AI22" s="704"/>
      <c r="AJ22" s="704"/>
      <c r="AK22" s="704"/>
      <c r="AL22" s="646">
        <v>98.1</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129</v>
      </c>
      <c r="BH22" s="644"/>
      <c r="BI22" s="644"/>
      <c r="BJ22" s="644"/>
      <c r="BK22" s="644"/>
      <c r="BL22" s="644"/>
      <c r="BM22" s="644"/>
      <c r="BN22" s="645"/>
      <c r="BO22" s="703" t="s">
        <v>129</v>
      </c>
      <c r="BP22" s="703"/>
      <c r="BQ22" s="703"/>
      <c r="BR22" s="703"/>
      <c r="BS22" s="649" t="s">
        <v>129</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6395</v>
      </c>
      <c r="S23" s="644"/>
      <c r="T23" s="644"/>
      <c r="U23" s="644"/>
      <c r="V23" s="644"/>
      <c r="W23" s="644"/>
      <c r="X23" s="644"/>
      <c r="Y23" s="645"/>
      <c r="Z23" s="703">
        <v>0</v>
      </c>
      <c r="AA23" s="703"/>
      <c r="AB23" s="703"/>
      <c r="AC23" s="703"/>
      <c r="AD23" s="704">
        <v>6395</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166</v>
      </c>
      <c r="BH23" s="644"/>
      <c r="BI23" s="644"/>
      <c r="BJ23" s="644"/>
      <c r="BK23" s="644"/>
      <c r="BL23" s="644"/>
      <c r="BM23" s="644"/>
      <c r="BN23" s="645"/>
      <c r="BO23" s="703" t="s">
        <v>129</v>
      </c>
      <c r="BP23" s="703"/>
      <c r="BQ23" s="703"/>
      <c r="BR23" s="703"/>
      <c r="BS23" s="649" t="s">
        <v>129</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22692</v>
      </c>
      <c r="S24" s="644"/>
      <c r="T24" s="644"/>
      <c r="U24" s="644"/>
      <c r="V24" s="644"/>
      <c r="W24" s="644"/>
      <c r="X24" s="644"/>
      <c r="Y24" s="645"/>
      <c r="Z24" s="703">
        <v>0</v>
      </c>
      <c r="AA24" s="703"/>
      <c r="AB24" s="703"/>
      <c r="AC24" s="703"/>
      <c r="AD24" s="704" t="s">
        <v>166</v>
      </c>
      <c r="AE24" s="704"/>
      <c r="AF24" s="704"/>
      <c r="AG24" s="704"/>
      <c r="AH24" s="704"/>
      <c r="AI24" s="704"/>
      <c r="AJ24" s="704"/>
      <c r="AK24" s="704"/>
      <c r="AL24" s="646" t="s">
        <v>129</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129</v>
      </c>
      <c r="BH24" s="644"/>
      <c r="BI24" s="644"/>
      <c r="BJ24" s="644"/>
      <c r="BK24" s="644"/>
      <c r="BL24" s="644"/>
      <c r="BM24" s="644"/>
      <c r="BN24" s="645"/>
      <c r="BO24" s="703" t="s">
        <v>248</v>
      </c>
      <c r="BP24" s="703"/>
      <c r="BQ24" s="703"/>
      <c r="BR24" s="703"/>
      <c r="BS24" s="649" t="s">
        <v>129</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7174984</v>
      </c>
      <c r="CS24" s="707"/>
      <c r="CT24" s="707"/>
      <c r="CU24" s="707"/>
      <c r="CV24" s="707"/>
      <c r="CW24" s="707"/>
      <c r="CX24" s="707"/>
      <c r="CY24" s="753"/>
      <c r="CZ24" s="754">
        <v>16.100000000000001</v>
      </c>
      <c r="DA24" s="723"/>
      <c r="DB24" s="723"/>
      <c r="DC24" s="757"/>
      <c r="DD24" s="752">
        <v>5026044</v>
      </c>
      <c r="DE24" s="707"/>
      <c r="DF24" s="707"/>
      <c r="DG24" s="707"/>
      <c r="DH24" s="707"/>
      <c r="DI24" s="707"/>
      <c r="DJ24" s="707"/>
      <c r="DK24" s="753"/>
      <c r="DL24" s="752">
        <v>4312879</v>
      </c>
      <c r="DM24" s="707"/>
      <c r="DN24" s="707"/>
      <c r="DO24" s="707"/>
      <c r="DP24" s="707"/>
      <c r="DQ24" s="707"/>
      <c r="DR24" s="707"/>
      <c r="DS24" s="707"/>
      <c r="DT24" s="707"/>
      <c r="DU24" s="707"/>
      <c r="DV24" s="753"/>
      <c r="DW24" s="754">
        <v>41.2</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335985</v>
      </c>
      <c r="S25" s="644"/>
      <c r="T25" s="644"/>
      <c r="U25" s="644"/>
      <c r="V25" s="644"/>
      <c r="W25" s="644"/>
      <c r="X25" s="644"/>
      <c r="Y25" s="645"/>
      <c r="Z25" s="703">
        <v>0.7</v>
      </c>
      <c r="AA25" s="703"/>
      <c r="AB25" s="703"/>
      <c r="AC25" s="703"/>
      <c r="AD25" s="704">
        <v>8850</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166</v>
      </c>
      <c r="BH25" s="644"/>
      <c r="BI25" s="644"/>
      <c r="BJ25" s="644"/>
      <c r="BK25" s="644"/>
      <c r="BL25" s="644"/>
      <c r="BM25" s="644"/>
      <c r="BN25" s="645"/>
      <c r="BO25" s="703" t="s">
        <v>129</v>
      </c>
      <c r="BP25" s="703"/>
      <c r="BQ25" s="703"/>
      <c r="BR25" s="703"/>
      <c r="BS25" s="649" t="s">
        <v>129</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2980963</v>
      </c>
      <c r="CS25" s="642"/>
      <c r="CT25" s="642"/>
      <c r="CU25" s="642"/>
      <c r="CV25" s="642"/>
      <c r="CW25" s="642"/>
      <c r="CX25" s="642"/>
      <c r="CY25" s="643"/>
      <c r="CZ25" s="646">
        <v>6.7</v>
      </c>
      <c r="DA25" s="675"/>
      <c r="DB25" s="675"/>
      <c r="DC25" s="676"/>
      <c r="DD25" s="649">
        <v>2845890</v>
      </c>
      <c r="DE25" s="642"/>
      <c r="DF25" s="642"/>
      <c r="DG25" s="642"/>
      <c r="DH25" s="642"/>
      <c r="DI25" s="642"/>
      <c r="DJ25" s="642"/>
      <c r="DK25" s="643"/>
      <c r="DL25" s="649">
        <v>2170506</v>
      </c>
      <c r="DM25" s="642"/>
      <c r="DN25" s="642"/>
      <c r="DO25" s="642"/>
      <c r="DP25" s="642"/>
      <c r="DQ25" s="642"/>
      <c r="DR25" s="642"/>
      <c r="DS25" s="642"/>
      <c r="DT25" s="642"/>
      <c r="DU25" s="642"/>
      <c r="DV25" s="643"/>
      <c r="DW25" s="646">
        <v>20.7</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31373</v>
      </c>
      <c r="S26" s="644"/>
      <c r="T26" s="644"/>
      <c r="U26" s="644"/>
      <c r="V26" s="644"/>
      <c r="W26" s="644"/>
      <c r="X26" s="644"/>
      <c r="Y26" s="645"/>
      <c r="Z26" s="703">
        <v>0.1</v>
      </c>
      <c r="AA26" s="703"/>
      <c r="AB26" s="703"/>
      <c r="AC26" s="703"/>
      <c r="AD26" s="704" t="s">
        <v>129</v>
      </c>
      <c r="AE26" s="704"/>
      <c r="AF26" s="704"/>
      <c r="AG26" s="704"/>
      <c r="AH26" s="704"/>
      <c r="AI26" s="704"/>
      <c r="AJ26" s="704"/>
      <c r="AK26" s="704"/>
      <c r="AL26" s="646" t="s">
        <v>129</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129</v>
      </c>
      <c r="BH26" s="644"/>
      <c r="BI26" s="644"/>
      <c r="BJ26" s="644"/>
      <c r="BK26" s="644"/>
      <c r="BL26" s="644"/>
      <c r="BM26" s="644"/>
      <c r="BN26" s="645"/>
      <c r="BO26" s="703" t="s">
        <v>129</v>
      </c>
      <c r="BP26" s="703"/>
      <c r="BQ26" s="703"/>
      <c r="BR26" s="703"/>
      <c r="BS26" s="649" t="s">
        <v>129</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1975281</v>
      </c>
      <c r="CS26" s="644"/>
      <c r="CT26" s="644"/>
      <c r="CU26" s="644"/>
      <c r="CV26" s="644"/>
      <c r="CW26" s="644"/>
      <c r="CX26" s="644"/>
      <c r="CY26" s="645"/>
      <c r="CZ26" s="646">
        <v>4.4000000000000004</v>
      </c>
      <c r="DA26" s="675"/>
      <c r="DB26" s="675"/>
      <c r="DC26" s="676"/>
      <c r="DD26" s="649">
        <v>1854551</v>
      </c>
      <c r="DE26" s="644"/>
      <c r="DF26" s="644"/>
      <c r="DG26" s="644"/>
      <c r="DH26" s="644"/>
      <c r="DI26" s="644"/>
      <c r="DJ26" s="644"/>
      <c r="DK26" s="645"/>
      <c r="DL26" s="649" t="s">
        <v>129</v>
      </c>
      <c r="DM26" s="644"/>
      <c r="DN26" s="644"/>
      <c r="DO26" s="644"/>
      <c r="DP26" s="644"/>
      <c r="DQ26" s="644"/>
      <c r="DR26" s="644"/>
      <c r="DS26" s="644"/>
      <c r="DT26" s="644"/>
      <c r="DU26" s="644"/>
      <c r="DV26" s="645"/>
      <c r="DW26" s="646" t="s">
        <v>129</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4816695</v>
      </c>
      <c r="S27" s="644"/>
      <c r="T27" s="644"/>
      <c r="U27" s="644"/>
      <c r="V27" s="644"/>
      <c r="W27" s="644"/>
      <c r="X27" s="644"/>
      <c r="Y27" s="645"/>
      <c r="Z27" s="703">
        <v>10.3</v>
      </c>
      <c r="AA27" s="703"/>
      <c r="AB27" s="703"/>
      <c r="AC27" s="703"/>
      <c r="AD27" s="704" t="s">
        <v>248</v>
      </c>
      <c r="AE27" s="704"/>
      <c r="AF27" s="704"/>
      <c r="AG27" s="704"/>
      <c r="AH27" s="704"/>
      <c r="AI27" s="704"/>
      <c r="AJ27" s="704"/>
      <c r="AK27" s="704"/>
      <c r="AL27" s="646" t="s">
        <v>129</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3733014</v>
      </c>
      <c r="BH27" s="644"/>
      <c r="BI27" s="644"/>
      <c r="BJ27" s="644"/>
      <c r="BK27" s="644"/>
      <c r="BL27" s="644"/>
      <c r="BM27" s="644"/>
      <c r="BN27" s="645"/>
      <c r="BO27" s="703">
        <v>100</v>
      </c>
      <c r="BP27" s="703"/>
      <c r="BQ27" s="703"/>
      <c r="BR27" s="703"/>
      <c r="BS27" s="649" t="s">
        <v>129</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2586520</v>
      </c>
      <c r="CS27" s="642"/>
      <c r="CT27" s="642"/>
      <c r="CU27" s="642"/>
      <c r="CV27" s="642"/>
      <c r="CW27" s="642"/>
      <c r="CX27" s="642"/>
      <c r="CY27" s="643"/>
      <c r="CZ27" s="646">
        <v>5.8</v>
      </c>
      <c r="DA27" s="675"/>
      <c r="DB27" s="675"/>
      <c r="DC27" s="676"/>
      <c r="DD27" s="649">
        <v>714497</v>
      </c>
      <c r="DE27" s="642"/>
      <c r="DF27" s="642"/>
      <c r="DG27" s="642"/>
      <c r="DH27" s="642"/>
      <c r="DI27" s="642"/>
      <c r="DJ27" s="642"/>
      <c r="DK27" s="643"/>
      <c r="DL27" s="649">
        <v>708589</v>
      </c>
      <c r="DM27" s="642"/>
      <c r="DN27" s="642"/>
      <c r="DO27" s="642"/>
      <c r="DP27" s="642"/>
      <c r="DQ27" s="642"/>
      <c r="DR27" s="642"/>
      <c r="DS27" s="642"/>
      <c r="DT27" s="642"/>
      <c r="DU27" s="642"/>
      <c r="DV27" s="643"/>
      <c r="DW27" s="646">
        <v>6.8</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161183</v>
      </c>
      <c r="S28" s="644"/>
      <c r="T28" s="644"/>
      <c r="U28" s="644"/>
      <c r="V28" s="644"/>
      <c r="W28" s="644"/>
      <c r="X28" s="644"/>
      <c r="Y28" s="645"/>
      <c r="Z28" s="703">
        <v>0.3</v>
      </c>
      <c r="AA28" s="703"/>
      <c r="AB28" s="703"/>
      <c r="AC28" s="703"/>
      <c r="AD28" s="704">
        <v>161183</v>
      </c>
      <c r="AE28" s="704"/>
      <c r="AF28" s="704"/>
      <c r="AG28" s="704"/>
      <c r="AH28" s="704"/>
      <c r="AI28" s="704"/>
      <c r="AJ28" s="704"/>
      <c r="AK28" s="704"/>
      <c r="AL28" s="646">
        <v>1.6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1607501</v>
      </c>
      <c r="CS28" s="644"/>
      <c r="CT28" s="644"/>
      <c r="CU28" s="644"/>
      <c r="CV28" s="644"/>
      <c r="CW28" s="644"/>
      <c r="CX28" s="644"/>
      <c r="CY28" s="645"/>
      <c r="CZ28" s="646">
        <v>3.6</v>
      </c>
      <c r="DA28" s="675"/>
      <c r="DB28" s="675"/>
      <c r="DC28" s="676"/>
      <c r="DD28" s="649">
        <v>1465657</v>
      </c>
      <c r="DE28" s="644"/>
      <c r="DF28" s="644"/>
      <c r="DG28" s="644"/>
      <c r="DH28" s="644"/>
      <c r="DI28" s="644"/>
      <c r="DJ28" s="644"/>
      <c r="DK28" s="645"/>
      <c r="DL28" s="649">
        <v>1433784</v>
      </c>
      <c r="DM28" s="644"/>
      <c r="DN28" s="644"/>
      <c r="DO28" s="644"/>
      <c r="DP28" s="644"/>
      <c r="DQ28" s="644"/>
      <c r="DR28" s="644"/>
      <c r="DS28" s="644"/>
      <c r="DT28" s="644"/>
      <c r="DU28" s="644"/>
      <c r="DV28" s="645"/>
      <c r="DW28" s="646">
        <v>13.7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1984281</v>
      </c>
      <c r="S29" s="644"/>
      <c r="T29" s="644"/>
      <c r="U29" s="644"/>
      <c r="V29" s="644"/>
      <c r="W29" s="644"/>
      <c r="X29" s="644"/>
      <c r="Y29" s="645"/>
      <c r="Z29" s="703">
        <v>4.2</v>
      </c>
      <c r="AA29" s="703"/>
      <c r="AB29" s="703"/>
      <c r="AC29" s="703"/>
      <c r="AD29" s="704" t="s">
        <v>129</v>
      </c>
      <c r="AE29" s="704"/>
      <c r="AF29" s="704"/>
      <c r="AG29" s="704"/>
      <c r="AH29" s="704"/>
      <c r="AI29" s="704"/>
      <c r="AJ29" s="704"/>
      <c r="AK29" s="704"/>
      <c r="AL29" s="646" t="s">
        <v>129</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1607501</v>
      </c>
      <c r="CS29" s="642"/>
      <c r="CT29" s="642"/>
      <c r="CU29" s="642"/>
      <c r="CV29" s="642"/>
      <c r="CW29" s="642"/>
      <c r="CX29" s="642"/>
      <c r="CY29" s="643"/>
      <c r="CZ29" s="646">
        <v>3.6</v>
      </c>
      <c r="DA29" s="675"/>
      <c r="DB29" s="675"/>
      <c r="DC29" s="676"/>
      <c r="DD29" s="649">
        <v>1465657</v>
      </c>
      <c r="DE29" s="642"/>
      <c r="DF29" s="642"/>
      <c r="DG29" s="642"/>
      <c r="DH29" s="642"/>
      <c r="DI29" s="642"/>
      <c r="DJ29" s="642"/>
      <c r="DK29" s="643"/>
      <c r="DL29" s="649">
        <v>1433784</v>
      </c>
      <c r="DM29" s="642"/>
      <c r="DN29" s="642"/>
      <c r="DO29" s="642"/>
      <c r="DP29" s="642"/>
      <c r="DQ29" s="642"/>
      <c r="DR29" s="642"/>
      <c r="DS29" s="642"/>
      <c r="DT29" s="642"/>
      <c r="DU29" s="642"/>
      <c r="DV29" s="643"/>
      <c r="DW29" s="646">
        <v>13.7</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2381675</v>
      </c>
      <c r="S30" s="644"/>
      <c r="T30" s="644"/>
      <c r="U30" s="644"/>
      <c r="V30" s="644"/>
      <c r="W30" s="644"/>
      <c r="X30" s="644"/>
      <c r="Y30" s="645"/>
      <c r="Z30" s="703">
        <v>5.0999999999999996</v>
      </c>
      <c r="AA30" s="703"/>
      <c r="AB30" s="703"/>
      <c r="AC30" s="703"/>
      <c r="AD30" s="704" t="s">
        <v>129</v>
      </c>
      <c r="AE30" s="704"/>
      <c r="AF30" s="704"/>
      <c r="AG30" s="704"/>
      <c r="AH30" s="704"/>
      <c r="AI30" s="704"/>
      <c r="AJ30" s="704"/>
      <c r="AK30" s="704"/>
      <c r="AL30" s="646" t="s">
        <v>129</v>
      </c>
      <c r="AM30" s="647"/>
      <c r="AN30" s="647"/>
      <c r="AO30" s="705"/>
      <c r="AP30" s="731" t="s">
        <v>301</v>
      </c>
      <c r="AQ30" s="732"/>
      <c r="AR30" s="732"/>
      <c r="AS30" s="732"/>
      <c r="AT30" s="737" t="s">
        <v>302</v>
      </c>
      <c r="AU30" s="210"/>
      <c r="AV30" s="210"/>
      <c r="AW30" s="210"/>
      <c r="AX30" s="740" t="s">
        <v>178</v>
      </c>
      <c r="AY30" s="741"/>
      <c r="AZ30" s="741"/>
      <c r="BA30" s="741"/>
      <c r="BB30" s="741"/>
      <c r="BC30" s="741"/>
      <c r="BD30" s="741"/>
      <c r="BE30" s="741"/>
      <c r="BF30" s="742"/>
      <c r="BG30" s="721">
        <v>99</v>
      </c>
      <c r="BH30" s="722"/>
      <c r="BI30" s="722"/>
      <c r="BJ30" s="722"/>
      <c r="BK30" s="722"/>
      <c r="BL30" s="722"/>
      <c r="BM30" s="723">
        <v>96</v>
      </c>
      <c r="BN30" s="722"/>
      <c r="BO30" s="722"/>
      <c r="BP30" s="722"/>
      <c r="BQ30" s="724"/>
      <c r="BR30" s="721">
        <v>98.9</v>
      </c>
      <c r="BS30" s="722"/>
      <c r="BT30" s="722"/>
      <c r="BU30" s="722"/>
      <c r="BV30" s="722"/>
      <c r="BW30" s="722"/>
      <c r="BX30" s="723">
        <v>95.4</v>
      </c>
      <c r="BY30" s="722"/>
      <c r="BZ30" s="722"/>
      <c r="CA30" s="722"/>
      <c r="CB30" s="724"/>
      <c r="CD30" s="727"/>
      <c r="CE30" s="728"/>
      <c r="CF30" s="685" t="s">
        <v>303</v>
      </c>
      <c r="CG30" s="682"/>
      <c r="CH30" s="682"/>
      <c r="CI30" s="682"/>
      <c r="CJ30" s="682"/>
      <c r="CK30" s="682"/>
      <c r="CL30" s="682"/>
      <c r="CM30" s="682"/>
      <c r="CN30" s="682"/>
      <c r="CO30" s="682"/>
      <c r="CP30" s="682"/>
      <c r="CQ30" s="683"/>
      <c r="CR30" s="641">
        <v>1488076</v>
      </c>
      <c r="CS30" s="644"/>
      <c r="CT30" s="644"/>
      <c r="CU30" s="644"/>
      <c r="CV30" s="644"/>
      <c r="CW30" s="644"/>
      <c r="CX30" s="644"/>
      <c r="CY30" s="645"/>
      <c r="CZ30" s="646">
        <v>3.3</v>
      </c>
      <c r="DA30" s="675"/>
      <c r="DB30" s="675"/>
      <c r="DC30" s="676"/>
      <c r="DD30" s="649">
        <v>1361786</v>
      </c>
      <c r="DE30" s="644"/>
      <c r="DF30" s="644"/>
      <c r="DG30" s="644"/>
      <c r="DH30" s="644"/>
      <c r="DI30" s="644"/>
      <c r="DJ30" s="644"/>
      <c r="DK30" s="645"/>
      <c r="DL30" s="649">
        <v>1329913</v>
      </c>
      <c r="DM30" s="644"/>
      <c r="DN30" s="644"/>
      <c r="DO30" s="644"/>
      <c r="DP30" s="644"/>
      <c r="DQ30" s="644"/>
      <c r="DR30" s="644"/>
      <c r="DS30" s="644"/>
      <c r="DT30" s="644"/>
      <c r="DU30" s="644"/>
      <c r="DV30" s="645"/>
      <c r="DW30" s="646">
        <v>12.7</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167750</v>
      </c>
      <c r="S31" s="644"/>
      <c r="T31" s="644"/>
      <c r="U31" s="644"/>
      <c r="V31" s="644"/>
      <c r="W31" s="644"/>
      <c r="X31" s="644"/>
      <c r="Y31" s="645"/>
      <c r="Z31" s="703">
        <v>0.4</v>
      </c>
      <c r="AA31" s="703"/>
      <c r="AB31" s="703"/>
      <c r="AC31" s="703"/>
      <c r="AD31" s="704" t="s">
        <v>129</v>
      </c>
      <c r="AE31" s="704"/>
      <c r="AF31" s="704"/>
      <c r="AG31" s="704"/>
      <c r="AH31" s="704"/>
      <c r="AI31" s="704"/>
      <c r="AJ31" s="704"/>
      <c r="AK31" s="704"/>
      <c r="AL31" s="646" t="s">
        <v>129</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98.9</v>
      </c>
      <c r="BH31" s="642"/>
      <c r="BI31" s="642"/>
      <c r="BJ31" s="642"/>
      <c r="BK31" s="642"/>
      <c r="BL31" s="642"/>
      <c r="BM31" s="647">
        <v>96.1</v>
      </c>
      <c r="BN31" s="720"/>
      <c r="BO31" s="720"/>
      <c r="BP31" s="720"/>
      <c r="BQ31" s="681"/>
      <c r="BR31" s="719">
        <v>98.8</v>
      </c>
      <c r="BS31" s="642"/>
      <c r="BT31" s="642"/>
      <c r="BU31" s="642"/>
      <c r="BV31" s="642"/>
      <c r="BW31" s="642"/>
      <c r="BX31" s="647">
        <v>95.8</v>
      </c>
      <c r="BY31" s="720"/>
      <c r="BZ31" s="720"/>
      <c r="CA31" s="720"/>
      <c r="CB31" s="681"/>
      <c r="CD31" s="727"/>
      <c r="CE31" s="728"/>
      <c r="CF31" s="685" t="s">
        <v>307</v>
      </c>
      <c r="CG31" s="682"/>
      <c r="CH31" s="682"/>
      <c r="CI31" s="682"/>
      <c r="CJ31" s="682"/>
      <c r="CK31" s="682"/>
      <c r="CL31" s="682"/>
      <c r="CM31" s="682"/>
      <c r="CN31" s="682"/>
      <c r="CO31" s="682"/>
      <c r="CP31" s="682"/>
      <c r="CQ31" s="683"/>
      <c r="CR31" s="641">
        <v>119425</v>
      </c>
      <c r="CS31" s="642"/>
      <c r="CT31" s="642"/>
      <c r="CU31" s="642"/>
      <c r="CV31" s="642"/>
      <c r="CW31" s="642"/>
      <c r="CX31" s="642"/>
      <c r="CY31" s="643"/>
      <c r="CZ31" s="646">
        <v>0.3</v>
      </c>
      <c r="DA31" s="675"/>
      <c r="DB31" s="675"/>
      <c r="DC31" s="676"/>
      <c r="DD31" s="649">
        <v>103871</v>
      </c>
      <c r="DE31" s="642"/>
      <c r="DF31" s="642"/>
      <c r="DG31" s="642"/>
      <c r="DH31" s="642"/>
      <c r="DI31" s="642"/>
      <c r="DJ31" s="642"/>
      <c r="DK31" s="643"/>
      <c r="DL31" s="649">
        <v>103871</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15332227</v>
      </c>
      <c r="S32" s="644"/>
      <c r="T32" s="644"/>
      <c r="U32" s="644"/>
      <c r="V32" s="644"/>
      <c r="W32" s="644"/>
      <c r="X32" s="644"/>
      <c r="Y32" s="645"/>
      <c r="Z32" s="703">
        <v>32.799999999999997</v>
      </c>
      <c r="AA32" s="703"/>
      <c r="AB32" s="703"/>
      <c r="AC32" s="703"/>
      <c r="AD32" s="704" t="s">
        <v>129</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v>
      </c>
      <c r="BH32" s="657"/>
      <c r="BI32" s="657"/>
      <c r="BJ32" s="657"/>
      <c r="BK32" s="657"/>
      <c r="BL32" s="657"/>
      <c r="BM32" s="701">
        <v>95</v>
      </c>
      <c r="BN32" s="657"/>
      <c r="BO32" s="657"/>
      <c r="BP32" s="657"/>
      <c r="BQ32" s="694"/>
      <c r="BR32" s="718">
        <v>98.8</v>
      </c>
      <c r="BS32" s="657"/>
      <c r="BT32" s="657"/>
      <c r="BU32" s="657"/>
      <c r="BV32" s="657"/>
      <c r="BW32" s="657"/>
      <c r="BX32" s="701">
        <v>93.9</v>
      </c>
      <c r="BY32" s="657"/>
      <c r="BZ32" s="657"/>
      <c r="CA32" s="657"/>
      <c r="CB32" s="694"/>
      <c r="CD32" s="729"/>
      <c r="CE32" s="730"/>
      <c r="CF32" s="685" t="s">
        <v>310</v>
      </c>
      <c r="CG32" s="682"/>
      <c r="CH32" s="682"/>
      <c r="CI32" s="682"/>
      <c r="CJ32" s="682"/>
      <c r="CK32" s="682"/>
      <c r="CL32" s="682"/>
      <c r="CM32" s="682"/>
      <c r="CN32" s="682"/>
      <c r="CO32" s="682"/>
      <c r="CP32" s="682"/>
      <c r="CQ32" s="683"/>
      <c r="CR32" s="641" t="s">
        <v>166</v>
      </c>
      <c r="CS32" s="644"/>
      <c r="CT32" s="644"/>
      <c r="CU32" s="644"/>
      <c r="CV32" s="644"/>
      <c r="CW32" s="644"/>
      <c r="CX32" s="644"/>
      <c r="CY32" s="645"/>
      <c r="CZ32" s="646" t="s">
        <v>166</v>
      </c>
      <c r="DA32" s="675"/>
      <c r="DB32" s="675"/>
      <c r="DC32" s="676"/>
      <c r="DD32" s="649" t="s">
        <v>129</v>
      </c>
      <c r="DE32" s="644"/>
      <c r="DF32" s="644"/>
      <c r="DG32" s="644"/>
      <c r="DH32" s="644"/>
      <c r="DI32" s="644"/>
      <c r="DJ32" s="644"/>
      <c r="DK32" s="645"/>
      <c r="DL32" s="649" t="s">
        <v>129</v>
      </c>
      <c r="DM32" s="644"/>
      <c r="DN32" s="644"/>
      <c r="DO32" s="644"/>
      <c r="DP32" s="644"/>
      <c r="DQ32" s="644"/>
      <c r="DR32" s="644"/>
      <c r="DS32" s="644"/>
      <c r="DT32" s="644"/>
      <c r="DU32" s="644"/>
      <c r="DV32" s="645"/>
      <c r="DW32" s="646" t="s">
        <v>129</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4649743</v>
      </c>
      <c r="S33" s="644"/>
      <c r="T33" s="644"/>
      <c r="U33" s="644"/>
      <c r="V33" s="644"/>
      <c r="W33" s="644"/>
      <c r="X33" s="644"/>
      <c r="Y33" s="645"/>
      <c r="Z33" s="703">
        <v>9.9</v>
      </c>
      <c r="AA33" s="703"/>
      <c r="AB33" s="703"/>
      <c r="AC33" s="703"/>
      <c r="AD33" s="704" t="s">
        <v>166</v>
      </c>
      <c r="AE33" s="704"/>
      <c r="AF33" s="704"/>
      <c r="AG33" s="704"/>
      <c r="AH33" s="704"/>
      <c r="AI33" s="704"/>
      <c r="AJ33" s="704"/>
      <c r="AK33" s="704"/>
      <c r="AL33" s="646" t="s">
        <v>248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20287125</v>
      </c>
      <c r="CS33" s="642"/>
      <c r="CT33" s="642"/>
      <c r="CU33" s="642"/>
      <c r="CV33" s="642"/>
      <c r="CW33" s="642"/>
      <c r="CX33" s="642"/>
      <c r="CY33" s="643"/>
      <c r="CZ33" s="646">
        <v>45.4</v>
      </c>
      <c r="DA33" s="675"/>
      <c r="DB33" s="675"/>
      <c r="DC33" s="676"/>
      <c r="DD33" s="649">
        <v>10057654</v>
      </c>
      <c r="DE33" s="642"/>
      <c r="DF33" s="642"/>
      <c r="DG33" s="642"/>
      <c r="DH33" s="642"/>
      <c r="DI33" s="642"/>
      <c r="DJ33" s="642"/>
      <c r="DK33" s="643"/>
      <c r="DL33" s="649">
        <v>4622293</v>
      </c>
      <c r="DM33" s="642"/>
      <c r="DN33" s="642"/>
      <c r="DO33" s="642"/>
      <c r="DP33" s="642"/>
      <c r="DQ33" s="642"/>
      <c r="DR33" s="642"/>
      <c r="DS33" s="642"/>
      <c r="DT33" s="642"/>
      <c r="DU33" s="642"/>
      <c r="DV33" s="643"/>
      <c r="DW33" s="646">
        <v>44.2</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716834</v>
      </c>
      <c r="S34" s="644"/>
      <c r="T34" s="644"/>
      <c r="U34" s="644"/>
      <c r="V34" s="644"/>
      <c r="W34" s="644"/>
      <c r="X34" s="644"/>
      <c r="Y34" s="645"/>
      <c r="Z34" s="703">
        <v>1.5</v>
      </c>
      <c r="AA34" s="703"/>
      <c r="AB34" s="703"/>
      <c r="AC34" s="703"/>
      <c r="AD34" s="704">
        <v>9926</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2971758</v>
      </c>
      <c r="CS34" s="644"/>
      <c r="CT34" s="644"/>
      <c r="CU34" s="644"/>
      <c r="CV34" s="644"/>
      <c r="CW34" s="644"/>
      <c r="CX34" s="644"/>
      <c r="CY34" s="645"/>
      <c r="CZ34" s="646">
        <v>6.7</v>
      </c>
      <c r="DA34" s="675"/>
      <c r="DB34" s="675"/>
      <c r="DC34" s="676"/>
      <c r="DD34" s="649">
        <v>1912257</v>
      </c>
      <c r="DE34" s="644"/>
      <c r="DF34" s="644"/>
      <c r="DG34" s="644"/>
      <c r="DH34" s="644"/>
      <c r="DI34" s="644"/>
      <c r="DJ34" s="644"/>
      <c r="DK34" s="645"/>
      <c r="DL34" s="649">
        <v>1184213</v>
      </c>
      <c r="DM34" s="644"/>
      <c r="DN34" s="644"/>
      <c r="DO34" s="644"/>
      <c r="DP34" s="644"/>
      <c r="DQ34" s="644"/>
      <c r="DR34" s="644"/>
      <c r="DS34" s="644"/>
      <c r="DT34" s="644"/>
      <c r="DU34" s="644"/>
      <c r="DV34" s="645"/>
      <c r="DW34" s="646">
        <v>11.3</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1506500</v>
      </c>
      <c r="S35" s="644"/>
      <c r="T35" s="644"/>
      <c r="U35" s="644"/>
      <c r="V35" s="644"/>
      <c r="W35" s="644"/>
      <c r="X35" s="644"/>
      <c r="Y35" s="645"/>
      <c r="Z35" s="703">
        <v>3.2</v>
      </c>
      <c r="AA35" s="703"/>
      <c r="AB35" s="703"/>
      <c r="AC35" s="703"/>
      <c r="AD35" s="704" t="s">
        <v>129</v>
      </c>
      <c r="AE35" s="704"/>
      <c r="AF35" s="704"/>
      <c r="AG35" s="704"/>
      <c r="AH35" s="704"/>
      <c r="AI35" s="704"/>
      <c r="AJ35" s="704"/>
      <c r="AK35" s="704"/>
      <c r="AL35" s="646" t="s">
        <v>129</v>
      </c>
      <c r="AM35" s="647"/>
      <c r="AN35" s="647"/>
      <c r="AO35" s="705"/>
      <c r="AP35" s="214"/>
      <c r="AQ35" s="709" t="s">
        <v>318</v>
      </c>
      <c r="AR35" s="710"/>
      <c r="AS35" s="710"/>
      <c r="AT35" s="710"/>
      <c r="AU35" s="710"/>
      <c r="AV35" s="710"/>
      <c r="AW35" s="710"/>
      <c r="AX35" s="710"/>
      <c r="AY35" s="711"/>
      <c r="AZ35" s="706">
        <v>10321172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187806</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717904</v>
      </c>
      <c r="CS35" s="642"/>
      <c r="CT35" s="642"/>
      <c r="CU35" s="642"/>
      <c r="CV35" s="642"/>
      <c r="CW35" s="642"/>
      <c r="CX35" s="642"/>
      <c r="CY35" s="643"/>
      <c r="CZ35" s="646">
        <v>1.6</v>
      </c>
      <c r="DA35" s="675"/>
      <c r="DB35" s="675"/>
      <c r="DC35" s="676"/>
      <c r="DD35" s="649">
        <v>604114</v>
      </c>
      <c r="DE35" s="642"/>
      <c r="DF35" s="642"/>
      <c r="DG35" s="642"/>
      <c r="DH35" s="642"/>
      <c r="DI35" s="642"/>
      <c r="DJ35" s="642"/>
      <c r="DK35" s="643"/>
      <c r="DL35" s="649">
        <v>603715</v>
      </c>
      <c r="DM35" s="642"/>
      <c r="DN35" s="642"/>
      <c r="DO35" s="642"/>
      <c r="DP35" s="642"/>
      <c r="DQ35" s="642"/>
      <c r="DR35" s="642"/>
      <c r="DS35" s="642"/>
      <c r="DT35" s="642"/>
      <c r="DU35" s="642"/>
      <c r="DV35" s="643"/>
      <c r="DW35" s="646">
        <v>5.8</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129</v>
      </c>
      <c r="AA36" s="703"/>
      <c r="AB36" s="703"/>
      <c r="AC36" s="703"/>
      <c r="AD36" s="704" t="s">
        <v>129</v>
      </c>
      <c r="AE36" s="704"/>
      <c r="AF36" s="704"/>
      <c r="AG36" s="704"/>
      <c r="AH36" s="704"/>
      <c r="AI36" s="704"/>
      <c r="AJ36" s="704"/>
      <c r="AK36" s="704"/>
      <c r="AL36" s="646" t="s">
        <v>166</v>
      </c>
      <c r="AM36" s="647"/>
      <c r="AN36" s="647"/>
      <c r="AO36" s="705"/>
      <c r="AQ36" s="678" t="s">
        <v>322</v>
      </c>
      <c r="AR36" s="679"/>
      <c r="AS36" s="679"/>
      <c r="AT36" s="679"/>
      <c r="AU36" s="679"/>
      <c r="AV36" s="679"/>
      <c r="AW36" s="679"/>
      <c r="AX36" s="679"/>
      <c r="AY36" s="680"/>
      <c r="AZ36" s="641">
        <v>8875034</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101527</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4606992</v>
      </c>
      <c r="CS36" s="644"/>
      <c r="CT36" s="644"/>
      <c r="CU36" s="644"/>
      <c r="CV36" s="644"/>
      <c r="CW36" s="644"/>
      <c r="CX36" s="644"/>
      <c r="CY36" s="645"/>
      <c r="CZ36" s="646">
        <v>10.3</v>
      </c>
      <c r="DA36" s="675"/>
      <c r="DB36" s="675"/>
      <c r="DC36" s="676"/>
      <c r="DD36" s="649">
        <v>2419310</v>
      </c>
      <c r="DE36" s="644"/>
      <c r="DF36" s="644"/>
      <c r="DG36" s="644"/>
      <c r="DH36" s="644"/>
      <c r="DI36" s="644"/>
      <c r="DJ36" s="644"/>
      <c r="DK36" s="645"/>
      <c r="DL36" s="649">
        <v>1198650</v>
      </c>
      <c r="DM36" s="644"/>
      <c r="DN36" s="644"/>
      <c r="DO36" s="644"/>
      <c r="DP36" s="644"/>
      <c r="DQ36" s="644"/>
      <c r="DR36" s="644"/>
      <c r="DS36" s="644"/>
      <c r="DT36" s="644"/>
      <c r="DU36" s="644"/>
      <c r="DV36" s="645"/>
      <c r="DW36" s="646">
        <v>11.4</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492300</v>
      </c>
      <c r="S37" s="644"/>
      <c r="T37" s="644"/>
      <c r="U37" s="644"/>
      <c r="V37" s="644"/>
      <c r="W37" s="644"/>
      <c r="X37" s="644"/>
      <c r="Y37" s="645"/>
      <c r="Z37" s="703">
        <v>1.1000000000000001</v>
      </c>
      <c r="AA37" s="703"/>
      <c r="AB37" s="703"/>
      <c r="AC37" s="703"/>
      <c r="AD37" s="704" t="s">
        <v>129</v>
      </c>
      <c r="AE37" s="704"/>
      <c r="AF37" s="704"/>
      <c r="AG37" s="704"/>
      <c r="AH37" s="704"/>
      <c r="AI37" s="704"/>
      <c r="AJ37" s="704"/>
      <c r="AK37" s="704"/>
      <c r="AL37" s="646" t="s">
        <v>129</v>
      </c>
      <c r="AM37" s="647"/>
      <c r="AN37" s="647"/>
      <c r="AO37" s="705"/>
      <c r="AQ37" s="678" t="s">
        <v>326</v>
      </c>
      <c r="AR37" s="679"/>
      <c r="AS37" s="679"/>
      <c r="AT37" s="679"/>
      <c r="AU37" s="679"/>
      <c r="AV37" s="679"/>
      <c r="AW37" s="679"/>
      <c r="AX37" s="679"/>
      <c r="AY37" s="680"/>
      <c r="AZ37" s="641">
        <v>74305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5489</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1036486</v>
      </c>
      <c r="CS37" s="642"/>
      <c r="CT37" s="642"/>
      <c r="CU37" s="642"/>
      <c r="CV37" s="642"/>
      <c r="CW37" s="642"/>
      <c r="CX37" s="642"/>
      <c r="CY37" s="643"/>
      <c r="CZ37" s="646">
        <v>2.2999999999999998</v>
      </c>
      <c r="DA37" s="675"/>
      <c r="DB37" s="675"/>
      <c r="DC37" s="676"/>
      <c r="DD37" s="649">
        <v>1036486</v>
      </c>
      <c r="DE37" s="642"/>
      <c r="DF37" s="642"/>
      <c r="DG37" s="642"/>
      <c r="DH37" s="642"/>
      <c r="DI37" s="642"/>
      <c r="DJ37" s="642"/>
      <c r="DK37" s="643"/>
      <c r="DL37" s="649">
        <v>1036486</v>
      </c>
      <c r="DM37" s="642"/>
      <c r="DN37" s="642"/>
      <c r="DO37" s="642"/>
      <c r="DP37" s="642"/>
      <c r="DQ37" s="642"/>
      <c r="DR37" s="642"/>
      <c r="DS37" s="642"/>
      <c r="DT37" s="642"/>
      <c r="DU37" s="642"/>
      <c r="DV37" s="643"/>
      <c r="DW37" s="646">
        <v>9.9</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46783298</v>
      </c>
      <c r="S38" s="693"/>
      <c r="T38" s="693"/>
      <c r="U38" s="693"/>
      <c r="V38" s="693"/>
      <c r="W38" s="693"/>
      <c r="X38" s="693"/>
      <c r="Y38" s="698"/>
      <c r="Z38" s="699">
        <v>100</v>
      </c>
      <c r="AA38" s="699"/>
      <c r="AB38" s="699"/>
      <c r="AC38" s="699"/>
      <c r="AD38" s="700">
        <v>9976269</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71310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9238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10249862</v>
      </c>
      <c r="CS38" s="644"/>
      <c r="CT38" s="644"/>
      <c r="CU38" s="644"/>
      <c r="CV38" s="644"/>
      <c r="CW38" s="644"/>
      <c r="CX38" s="644"/>
      <c r="CY38" s="645"/>
      <c r="CZ38" s="646">
        <v>23</v>
      </c>
      <c r="DA38" s="675"/>
      <c r="DB38" s="675"/>
      <c r="DC38" s="676"/>
      <c r="DD38" s="649">
        <v>3774348</v>
      </c>
      <c r="DE38" s="644"/>
      <c r="DF38" s="644"/>
      <c r="DG38" s="644"/>
      <c r="DH38" s="644"/>
      <c r="DI38" s="644"/>
      <c r="DJ38" s="644"/>
      <c r="DK38" s="645"/>
      <c r="DL38" s="649">
        <v>1635715</v>
      </c>
      <c r="DM38" s="644"/>
      <c r="DN38" s="644"/>
      <c r="DO38" s="644"/>
      <c r="DP38" s="644"/>
      <c r="DQ38" s="644"/>
      <c r="DR38" s="644"/>
      <c r="DS38" s="644"/>
      <c r="DT38" s="644"/>
      <c r="DU38" s="644"/>
      <c r="DV38" s="645"/>
      <c r="DW38" s="646">
        <v>15.6</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129</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112</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1626634</v>
      </c>
      <c r="CS39" s="642"/>
      <c r="CT39" s="642"/>
      <c r="CU39" s="642"/>
      <c r="CV39" s="642"/>
      <c r="CW39" s="642"/>
      <c r="CX39" s="642"/>
      <c r="CY39" s="643"/>
      <c r="CZ39" s="646">
        <v>3.6</v>
      </c>
      <c r="DA39" s="675"/>
      <c r="DB39" s="675"/>
      <c r="DC39" s="676"/>
      <c r="DD39" s="649">
        <v>1344250</v>
      </c>
      <c r="DE39" s="642"/>
      <c r="DF39" s="642"/>
      <c r="DG39" s="642"/>
      <c r="DH39" s="642"/>
      <c r="DI39" s="642"/>
      <c r="DJ39" s="642"/>
      <c r="DK39" s="643"/>
      <c r="DL39" s="649" t="s">
        <v>166</v>
      </c>
      <c r="DM39" s="642"/>
      <c r="DN39" s="642"/>
      <c r="DO39" s="642"/>
      <c r="DP39" s="642"/>
      <c r="DQ39" s="642"/>
      <c r="DR39" s="642"/>
      <c r="DS39" s="642"/>
      <c r="DT39" s="642"/>
      <c r="DU39" s="642"/>
      <c r="DV39" s="643"/>
      <c r="DW39" s="646" t="s">
        <v>129</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397063</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141</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113975</v>
      </c>
      <c r="CS40" s="644"/>
      <c r="CT40" s="644"/>
      <c r="CU40" s="644"/>
      <c r="CV40" s="644"/>
      <c r="CW40" s="644"/>
      <c r="CX40" s="644"/>
      <c r="CY40" s="645"/>
      <c r="CZ40" s="646">
        <v>0.3</v>
      </c>
      <c r="DA40" s="675"/>
      <c r="DB40" s="675"/>
      <c r="DC40" s="676"/>
      <c r="DD40" s="649">
        <v>3375</v>
      </c>
      <c r="DE40" s="644"/>
      <c r="DF40" s="644"/>
      <c r="DG40" s="644"/>
      <c r="DH40" s="644"/>
      <c r="DI40" s="644"/>
      <c r="DJ40" s="644"/>
      <c r="DK40" s="645"/>
      <c r="DL40" s="649" t="s">
        <v>129</v>
      </c>
      <c r="DM40" s="644"/>
      <c r="DN40" s="644"/>
      <c r="DO40" s="644"/>
      <c r="DP40" s="644"/>
      <c r="DQ40" s="644"/>
      <c r="DR40" s="644"/>
      <c r="DS40" s="644"/>
      <c r="DT40" s="644"/>
      <c r="DU40" s="644"/>
      <c r="DV40" s="645"/>
      <c r="DW40" s="646" t="s">
        <v>166</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903460</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356</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129</v>
      </c>
      <c r="CS41" s="642"/>
      <c r="CT41" s="642"/>
      <c r="CU41" s="642"/>
      <c r="CV41" s="642"/>
      <c r="CW41" s="642"/>
      <c r="CX41" s="642"/>
      <c r="CY41" s="643"/>
      <c r="CZ41" s="646" t="s">
        <v>129</v>
      </c>
      <c r="DA41" s="675"/>
      <c r="DB41" s="675"/>
      <c r="DC41" s="676"/>
      <c r="DD41" s="649" t="s">
        <v>248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17195428</v>
      </c>
      <c r="CS42" s="644"/>
      <c r="CT42" s="644"/>
      <c r="CU42" s="644"/>
      <c r="CV42" s="644"/>
      <c r="CW42" s="644"/>
      <c r="CX42" s="644"/>
      <c r="CY42" s="645"/>
      <c r="CZ42" s="646">
        <v>38.5</v>
      </c>
      <c r="DA42" s="647"/>
      <c r="DB42" s="647"/>
      <c r="DC42" s="648"/>
      <c r="DD42" s="649">
        <v>3810283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120730</v>
      </c>
      <c r="CS43" s="642"/>
      <c r="CT43" s="642"/>
      <c r="CU43" s="642"/>
      <c r="CV43" s="642"/>
      <c r="CW43" s="642"/>
      <c r="CX43" s="642"/>
      <c r="CY43" s="643"/>
      <c r="CZ43" s="646">
        <v>0.3</v>
      </c>
      <c r="DA43" s="675"/>
      <c r="DB43" s="675"/>
      <c r="DC43" s="676"/>
      <c r="DD43" s="649">
        <v>120730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13945340</v>
      </c>
      <c r="CS44" s="644"/>
      <c r="CT44" s="644"/>
      <c r="CU44" s="644"/>
      <c r="CV44" s="644"/>
      <c r="CW44" s="644"/>
      <c r="CX44" s="644"/>
      <c r="CY44" s="645"/>
      <c r="CZ44" s="646">
        <v>31.2</v>
      </c>
      <c r="DA44" s="647"/>
      <c r="DB44" s="647"/>
      <c r="DC44" s="648"/>
      <c r="DD44" s="649">
        <v>2285159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11782482</v>
      </c>
      <c r="CS45" s="642"/>
      <c r="CT45" s="642"/>
      <c r="CU45" s="642"/>
      <c r="CV45" s="642"/>
      <c r="CW45" s="642"/>
      <c r="CX45" s="642"/>
      <c r="CY45" s="643"/>
      <c r="CZ45" s="646">
        <v>26.4</v>
      </c>
      <c r="DA45" s="675"/>
      <c r="DB45" s="675"/>
      <c r="DC45" s="676"/>
      <c r="DD45" s="649">
        <v>965730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2089670</v>
      </c>
      <c r="CS46" s="644"/>
      <c r="CT46" s="644"/>
      <c r="CU46" s="644"/>
      <c r="CV46" s="644"/>
      <c r="CW46" s="644"/>
      <c r="CX46" s="644"/>
      <c r="CY46" s="645"/>
      <c r="CZ46" s="646">
        <v>4.7</v>
      </c>
      <c r="DA46" s="647"/>
      <c r="DB46" s="647"/>
      <c r="DC46" s="648"/>
      <c r="DD46" s="649">
        <v>1246258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3250088</v>
      </c>
      <c r="CS47" s="642"/>
      <c r="CT47" s="642"/>
      <c r="CU47" s="642"/>
      <c r="CV47" s="642"/>
      <c r="CW47" s="642"/>
      <c r="CX47" s="642"/>
      <c r="CY47" s="643"/>
      <c r="CZ47" s="646">
        <v>7.3</v>
      </c>
      <c r="DA47" s="675"/>
      <c r="DB47" s="675"/>
      <c r="DC47" s="676"/>
      <c r="DD47" s="649">
        <v>1525124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129</v>
      </c>
      <c r="CS48" s="644"/>
      <c r="CT48" s="644"/>
      <c r="CU48" s="644"/>
      <c r="CV48" s="644"/>
      <c r="CW48" s="644"/>
      <c r="CX48" s="644"/>
      <c r="CY48" s="645"/>
      <c r="CZ48" s="646" t="s">
        <v>129</v>
      </c>
      <c r="DA48" s="647"/>
      <c r="DB48" s="647"/>
      <c r="DC48" s="648"/>
      <c r="DD48" s="649" t="s">
        <v>129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44657537</v>
      </c>
      <c r="CS49" s="657"/>
      <c r="CT49" s="657"/>
      <c r="CU49" s="657"/>
      <c r="CV49" s="657"/>
      <c r="CW49" s="657"/>
      <c r="CX49" s="657"/>
      <c r="CY49" s="658"/>
      <c r="CZ49" s="659">
        <v>100</v>
      </c>
      <c r="DA49" s="660"/>
      <c r="DB49" s="660"/>
      <c r="DC49" s="661"/>
      <c r="DD49" s="662">
        <v>18893981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EHOdzzGVghM2FPhBD2CZtL6A3xqglOK9NU7MixXfzVpmflvB+CrleYg9zPpRPSHTmkmQ+Uby/LUGjfOTKUcQA==" saltValue="tk/c+C/BXUY8zCyzkLU9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46783</v>
      </c>
      <c r="R7" s="1174"/>
      <c r="S7" s="1174"/>
      <c r="T7" s="1174"/>
      <c r="U7" s="1174"/>
      <c r="V7" s="1174">
        <v>44658</v>
      </c>
      <c r="W7" s="1174"/>
      <c r="X7" s="1174"/>
      <c r="Y7" s="1174"/>
      <c r="Z7" s="1174"/>
      <c r="AA7" s="1174">
        <v>2126</v>
      </c>
      <c r="AB7" s="1174"/>
      <c r="AC7" s="1174"/>
      <c r="AD7" s="1174"/>
      <c r="AE7" s="1175"/>
      <c r="AF7" s="1176">
        <v>931</v>
      </c>
      <c r="AG7" s="1177"/>
      <c r="AH7" s="1177"/>
      <c r="AI7" s="1177"/>
      <c r="AJ7" s="1178"/>
      <c r="AK7" s="1160">
        <v>15332</v>
      </c>
      <c r="AL7" s="1161"/>
      <c r="AM7" s="1161"/>
      <c r="AN7" s="1161"/>
      <c r="AO7" s="1161"/>
      <c r="AP7" s="1161">
        <v>14425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v>15</v>
      </c>
      <c r="CI7" s="1158"/>
      <c r="CJ7" s="1158"/>
      <c r="CK7" s="1158"/>
      <c r="CL7" s="1159"/>
      <c r="CM7" s="1157">
        <v>19</v>
      </c>
      <c r="CN7" s="1158"/>
      <c r="CO7" s="1158"/>
      <c r="CP7" s="1158"/>
      <c r="CQ7" s="1159"/>
      <c r="CR7" s="1157">
        <v>31</v>
      </c>
      <c r="CS7" s="1158"/>
      <c r="CT7" s="1158"/>
      <c r="CU7" s="1158"/>
      <c r="CV7" s="1159"/>
      <c r="CW7" s="1157" t="s">
        <v>584</v>
      </c>
      <c r="CX7" s="1158"/>
      <c r="CY7" s="1158"/>
      <c r="CZ7" s="1158"/>
      <c r="DA7" s="1159"/>
      <c r="DB7" s="1157" t="s">
        <v>584</v>
      </c>
      <c r="DC7" s="1158"/>
      <c r="DD7" s="1158"/>
      <c r="DE7" s="1158"/>
      <c r="DF7" s="1159"/>
      <c r="DG7" s="1157" t="s">
        <v>585</v>
      </c>
      <c r="DH7" s="1158"/>
      <c r="DI7" s="1158"/>
      <c r="DJ7" s="1158"/>
      <c r="DK7" s="1159"/>
      <c r="DL7" s="1157" t="s">
        <v>585</v>
      </c>
      <c r="DM7" s="1158"/>
      <c r="DN7" s="1158"/>
      <c r="DO7" s="1158"/>
      <c r="DP7" s="1159"/>
      <c r="DQ7" s="1157" t="s">
        <v>586</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46783</v>
      </c>
      <c r="R23" s="1138"/>
      <c r="S23" s="1138"/>
      <c r="T23" s="1138"/>
      <c r="U23" s="1138"/>
      <c r="V23" s="1138">
        <v>44658</v>
      </c>
      <c r="W23" s="1138"/>
      <c r="X23" s="1138"/>
      <c r="Y23" s="1138"/>
      <c r="Z23" s="1138"/>
      <c r="AA23" s="1138">
        <v>2126</v>
      </c>
      <c r="AB23" s="1138"/>
      <c r="AC23" s="1138"/>
      <c r="AD23" s="1138"/>
      <c r="AE23" s="1139"/>
      <c r="AF23" s="1140">
        <v>931</v>
      </c>
      <c r="AG23" s="1138"/>
      <c r="AH23" s="1138"/>
      <c r="AI23" s="1138"/>
      <c r="AJ23" s="1141"/>
      <c r="AK23" s="1142"/>
      <c r="AL23" s="1143"/>
      <c r="AM23" s="1143"/>
      <c r="AN23" s="1143"/>
      <c r="AO23" s="1143"/>
      <c r="AP23" s="1138">
        <v>14425</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5595</v>
      </c>
      <c r="R28" s="1123"/>
      <c r="S28" s="1123"/>
      <c r="T28" s="1123"/>
      <c r="U28" s="1123"/>
      <c r="V28" s="1123">
        <v>5408</v>
      </c>
      <c r="W28" s="1123"/>
      <c r="X28" s="1123"/>
      <c r="Y28" s="1123"/>
      <c r="Z28" s="1123"/>
      <c r="AA28" s="1123">
        <v>188</v>
      </c>
      <c r="AB28" s="1123"/>
      <c r="AC28" s="1123"/>
      <c r="AD28" s="1123"/>
      <c r="AE28" s="1124"/>
      <c r="AF28" s="1125">
        <v>188</v>
      </c>
      <c r="AG28" s="1123"/>
      <c r="AH28" s="1123"/>
      <c r="AI28" s="1123"/>
      <c r="AJ28" s="1126"/>
      <c r="AK28" s="1127">
        <v>493</v>
      </c>
      <c r="AL28" s="1115"/>
      <c r="AM28" s="1115"/>
      <c r="AN28" s="1115"/>
      <c r="AO28" s="1115"/>
      <c r="AP28" s="1115" t="s">
        <v>587</v>
      </c>
      <c r="AQ28" s="1115"/>
      <c r="AR28" s="1115"/>
      <c r="AS28" s="1115"/>
      <c r="AT28" s="1115"/>
      <c r="AU28" s="1115" t="s">
        <v>589</v>
      </c>
      <c r="AV28" s="1115"/>
      <c r="AW28" s="1115"/>
      <c r="AX28" s="1115"/>
      <c r="AY28" s="1115"/>
      <c r="AZ28" s="1116" t="s">
        <v>589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371</v>
      </c>
      <c r="R29" s="1113"/>
      <c r="S29" s="1113"/>
      <c r="T29" s="1113"/>
      <c r="U29" s="1113"/>
      <c r="V29" s="1113">
        <v>362</v>
      </c>
      <c r="W29" s="1113"/>
      <c r="X29" s="1113"/>
      <c r="Y29" s="1113"/>
      <c r="Z29" s="1113"/>
      <c r="AA29" s="1113">
        <v>10</v>
      </c>
      <c r="AB29" s="1113"/>
      <c r="AC29" s="1113"/>
      <c r="AD29" s="1113"/>
      <c r="AE29" s="1114"/>
      <c r="AF29" s="1088">
        <v>10</v>
      </c>
      <c r="AG29" s="1089"/>
      <c r="AH29" s="1089"/>
      <c r="AI29" s="1089"/>
      <c r="AJ29" s="1090"/>
      <c r="AK29" s="1049">
        <v>98</v>
      </c>
      <c r="AL29" s="1040"/>
      <c r="AM29" s="1040"/>
      <c r="AN29" s="1040"/>
      <c r="AO29" s="1040"/>
      <c r="AP29" s="1040" t="s">
        <v>588</v>
      </c>
      <c r="AQ29" s="1040"/>
      <c r="AR29" s="1040"/>
      <c r="AS29" s="1040"/>
      <c r="AT29" s="1040"/>
      <c r="AU29" s="1040" t="s">
        <v>589</v>
      </c>
      <c r="AV29" s="1040"/>
      <c r="AW29" s="1040"/>
      <c r="AX29" s="1040"/>
      <c r="AY29" s="1040"/>
      <c r="AZ29" s="1111" t="s">
        <v>590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3123</v>
      </c>
      <c r="R30" s="1113"/>
      <c r="S30" s="1113"/>
      <c r="T30" s="1113"/>
      <c r="U30" s="1113"/>
      <c r="V30" s="1113">
        <v>3051</v>
      </c>
      <c r="W30" s="1113"/>
      <c r="X30" s="1113"/>
      <c r="Y30" s="1113"/>
      <c r="Z30" s="1113"/>
      <c r="AA30" s="1113">
        <v>72</v>
      </c>
      <c r="AB30" s="1113"/>
      <c r="AC30" s="1113"/>
      <c r="AD30" s="1113"/>
      <c r="AE30" s="1114"/>
      <c r="AF30" s="1088">
        <v>72</v>
      </c>
      <c r="AG30" s="1089"/>
      <c r="AH30" s="1089"/>
      <c r="AI30" s="1089"/>
      <c r="AJ30" s="1090"/>
      <c r="AK30" s="1049">
        <v>456</v>
      </c>
      <c r="AL30" s="1040"/>
      <c r="AM30" s="1040"/>
      <c r="AN30" s="1040"/>
      <c r="AO30" s="1040"/>
      <c r="AP30" s="1040" t="s">
        <v>588</v>
      </c>
      <c r="AQ30" s="1040"/>
      <c r="AR30" s="1040"/>
      <c r="AS30" s="1040"/>
      <c r="AT30" s="1040"/>
      <c r="AU30" s="1040" t="s">
        <v>588</v>
      </c>
      <c r="AV30" s="1040"/>
      <c r="AW30" s="1040"/>
      <c r="AX30" s="1040"/>
      <c r="AY30" s="1040"/>
      <c r="AZ30" s="1111" t="s">
        <v>588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133</v>
      </c>
      <c r="R31" s="1113"/>
      <c r="S31" s="1113"/>
      <c r="T31" s="1113"/>
      <c r="U31" s="1113"/>
      <c r="V31" s="1113">
        <v>132</v>
      </c>
      <c r="W31" s="1113"/>
      <c r="X31" s="1113"/>
      <c r="Y31" s="1113"/>
      <c r="Z31" s="1113"/>
      <c r="AA31" s="1113">
        <v>1</v>
      </c>
      <c r="AB31" s="1113"/>
      <c r="AC31" s="1113"/>
      <c r="AD31" s="1113"/>
      <c r="AE31" s="1114"/>
      <c r="AF31" s="1088">
        <v>1</v>
      </c>
      <c r="AG31" s="1089"/>
      <c r="AH31" s="1089"/>
      <c r="AI31" s="1089"/>
      <c r="AJ31" s="1090"/>
      <c r="AK31" s="1049">
        <v>105</v>
      </c>
      <c r="AL31" s="1040"/>
      <c r="AM31" s="1040"/>
      <c r="AN31" s="1040"/>
      <c r="AO31" s="1040"/>
      <c r="AP31" s="1040">
        <v>686</v>
      </c>
      <c r="AQ31" s="1040"/>
      <c r="AR31" s="1040"/>
      <c r="AS31" s="1040"/>
      <c r="AT31" s="1040"/>
      <c r="AU31" s="1040">
        <v>670</v>
      </c>
      <c r="AV31" s="1040"/>
      <c r="AW31" s="1040"/>
      <c r="AX31" s="1040"/>
      <c r="AY31" s="1040"/>
      <c r="AZ31" s="1111" t="s">
        <v>588</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7</v>
      </c>
      <c r="R32" s="1113"/>
      <c r="S32" s="1113"/>
      <c r="T32" s="1113"/>
      <c r="U32" s="1113"/>
      <c r="V32" s="1113">
        <v>7</v>
      </c>
      <c r="W32" s="1113"/>
      <c r="X32" s="1113"/>
      <c r="Y32" s="1113"/>
      <c r="Z32" s="1113"/>
      <c r="AA32" s="1113">
        <v>0</v>
      </c>
      <c r="AB32" s="1113"/>
      <c r="AC32" s="1113"/>
      <c r="AD32" s="1113"/>
      <c r="AE32" s="1114"/>
      <c r="AF32" s="1088">
        <v>0</v>
      </c>
      <c r="AG32" s="1089"/>
      <c r="AH32" s="1089"/>
      <c r="AI32" s="1089"/>
      <c r="AJ32" s="1090"/>
      <c r="AK32" s="1049">
        <v>5</v>
      </c>
      <c r="AL32" s="1040"/>
      <c r="AM32" s="1040"/>
      <c r="AN32" s="1040"/>
      <c r="AO32" s="1040"/>
      <c r="AP32" s="1040">
        <v>40</v>
      </c>
      <c r="AQ32" s="1040"/>
      <c r="AR32" s="1040"/>
      <c r="AS32" s="1040"/>
      <c r="AT32" s="1040"/>
      <c r="AU32" s="1040">
        <v>40</v>
      </c>
      <c r="AV32" s="1040"/>
      <c r="AW32" s="1040"/>
      <c r="AX32" s="1040"/>
      <c r="AY32" s="1040"/>
      <c r="AZ32" s="1111" t="s">
        <v>588</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10371</v>
      </c>
      <c r="R33" s="1113"/>
      <c r="S33" s="1113"/>
      <c r="T33" s="1113"/>
      <c r="U33" s="1113"/>
      <c r="V33" s="1113">
        <v>8692</v>
      </c>
      <c r="W33" s="1113"/>
      <c r="X33" s="1113"/>
      <c r="Y33" s="1113"/>
      <c r="Z33" s="1113"/>
      <c r="AA33" s="1113">
        <v>1679</v>
      </c>
      <c r="AB33" s="1113"/>
      <c r="AC33" s="1113"/>
      <c r="AD33" s="1113"/>
      <c r="AE33" s="1114"/>
      <c r="AF33" s="1088">
        <v>21</v>
      </c>
      <c r="AG33" s="1089"/>
      <c r="AH33" s="1089"/>
      <c r="AI33" s="1089"/>
      <c r="AJ33" s="1090"/>
      <c r="AK33" s="1049">
        <v>8765</v>
      </c>
      <c r="AL33" s="1040"/>
      <c r="AM33" s="1040"/>
      <c r="AN33" s="1040"/>
      <c r="AO33" s="1040"/>
      <c r="AP33" s="1040">
        <v>9550</v>
      </c>
      <c r="AQ33" s="1040"/>
      <c r="AR33" s="1040"/>
      <c r="AS33" s="1040"/>
      <c r="AT33" s="1040"/>
      <c r="AU33" s="1040">
        <v>7754</v>
      </c>
      <c r="AV33" s="1040"/>
      <c r="AW33" s="1040"/>
      <c r="AX33" s="1040"/>
      <c r="AY33" s="1040"/>
      <c r="AZ33" s="1111" t="s">
        <v>589</v>
      </c>
      <c r="BA33" s="1111"/>
      <c r="BB33" s="1111"/>
      <c r="BC33" s="1111"/>
      <c r="BD33" s="1111"/>
      <c r="BE33" s="1101" t="s">
        <v>395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399</v>
      </c>
      <c r="C34" s="1107"/>
      <c r="D34" s="1107"/>
      <c r="E34" s="1107"/>
      <c r="F34" s="1107"/>
      <c r="G34" s="1107"/>
      <c r="H34" s="1107"/>
      <c r="I34" s="1107"/>
      <c r="J34" s="1107"/>
      <c r="K34" s="1107"/>
      <c r="L34" s="1107"/>
      <c r="M34" s="1107"/>
      <c r="N34" s="1107"/>
      <c r="O34" s="1107"/>
      <c r="P34" s="1108"/>
      <c r="Q34" s="1112">
        <v>1053</v>
      </c>
      <c r="R34" s="1113"/>
      <c r="S34" s="1113"/>
      <c r="T34" s="1113"/>
      <c r="U34" s="1113"/>
      <c r="V34" s="1113">
        <v>1053</v>
      </c>
      <c r="W34" s="1113"/>
      <c r="X34" s="1113"/>
      <c r="Y34" s="1113"/>
      <c r="Z34" s="1113"/>
      <c r="AA34" s="1113">
        <v>0</v>
      </c>
      <c r="AB34" s="1113"/>
      <c r="AC34" s="1113"/>
      <c r="AD34" s="1113"/>
      <c r="AE34" s="1114"/>
      <c r="AF34" s="1088" t="s">
        <v>380</v>
      </c>
      <c r="AG34" s="1089"/>
      <c r="AH34" s="1089"/>
      <c r="AI34" s="1089"/>
      <c r="AJ34" s="1090"/>
      <c r="AK34" s="1049" t="s">
        <v>587</v>
      </c>
      <c r="AL34" s="1040"/>
      <c r="AM34" s="1040"/>
      <c r="AN34" s="1040"/>
      <c r="AO34" s="1040"/>
      <c r="AP34" s="1040" t="s">
        <v>588</v>
      </c>
      <c r="AQ34" s="1040"/>
      <c r="AR34" s="1040"/>
      <c r="AS34" s="1040"/>
      <c r="AT34" s="1040"/>
      <c r="AU34" s="1040" t="s">
        <v>589</v>
      </c>
      <c r="AV34" s="1040"/>
      <c r="AW34" s="1040"/>
      <c r="AX34" s="1040"/>
      <c r="AY34" s="1040"/>
      <c r="AZ34" s="1111" t="s">
        <v>588</v>
      </c>
      <c r="BA34" s="1111"/>
      <c r="BB34" s="1111"/>
      <c r="BC34" s="1111"/>
      <c r="BD34" s="1111"/>
      <c r="BE34" s="1101" t="s">
        <v>395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400</v>
      </c>
      <c r="C35" s="1107"/>
      <c r="D35" s="1107"/>
      <c r="E35" s="1107"/>
      <c r="F35" s="1107"/>
      <c r="G35" s="1107"/>
      <c r="H35" s="1107"/>
      <c r="I35" s="1107"/>
      <c r="J35" s="1107"/>
      <c r="K35" s="1107"/>
      <c r="L35" s="1107"/>
      <c r="M35" s="1107"/>
      <c r="N35" s="1107"/>
      <c r="O35" s="1107"/>
      <c r="P35" s="1108"/>
      <c r="Q35" s="1112">
        <v>197</v>
      </c>
      <c r="R35" s="1113"/>
      <c r="S35" s="1113"/>
      <c r="T35" s="1113"/>
      <c r="U35" s="1113"/>
      <c r="V35" s="1113">
        <v>160</v>
      </c>
      <c r="W35" s="1113"/>
      <c r="X35" s="1113"/>
      <c r="Y35" s="1113"/>
      <c r="Z35" s="1113"/>
      <c r="AA35" s="1113">
        <v>37</v>
      </c>
      <c r="AB35" s="1113"/>
      <c r="AC35" s="1113"/>
      <c r="AD35" s="1113"/>
      <c r="AE35" s="1114"/>
      <c r="AF35" s="1088">
        <v>0</v>
      </c>
      <c r="AG35" s="1089"/>
      <c r="AH35" s="1089"/>
      <c r="AI35" s="1089"/>
      <c r="AJ35" s="1090"/>
      <c r="AK35" s="1049">
        <v>74</v>
      </c>
      <c r="AL35" s="1040"/>
      <c r="AM35" s="1040"/>
      <c r="AN35" s="1040"/>
      <c r="AO35" s="1040"/>
      <c r="AP35" s="1040" t="s">
        <v>588</v>
      </c>
      <c r="AQ35" s="1040"/>
      <c r="AR35" s="1040"/>
      <c r="AS35" s="1040"/>
      <c r="AT35" s="1040"/>
      <c r="AU35" s="1040" t="s">
        <v>588</v>
      </c>
      <c r="AV35" s="1040"/>
      <c r="AW35" s="1040"/>
      <c r="AX35" s="1040"/>
      <c r="AY35" s="1040"/>
      <c r="AZ35" s="1111" t="s">
        <v>588</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292</v>
      </c>
      <c r="AG63" s="1028"/>
      <c r="AH63" s="1028"/>
      <c r="AI63" s="1028"/>
      <c r="AJ63" s="1099"/>
      <c r="AK63" s="1100"/>
      <c r="AL63" s="1032"/>
      <c r="AM63" s="1032"/>
      <c r="AN63" s="1032"/>
      <c r="AO63" s="1032"/>
      <c r="AP63" s="1028">
        <v>10276</v>
      </c>
      <c r="AQ63" s="1028"/>
      <c r="AR63" s="1028"/>
      <c r="AS63" s="1028"/>
      <c r="AT63" s="1028"/>
      <c r="AU63" s="1028">
        <v>8464</v>
      </c>
      <c r="AV63" s="1028"/>
      <c r="AW63" s="1028"/>
      <c r="AX63" s="1028"/>
      <c r="AY63" s="1028"/>
      <c r="AZ63" s="1094"/>
      <c r="BA63" s="1094"/>
      <c r="BB63" s="1094"/>
      <c r="BC63" s="1094"/>
      <c r="BD63" s="1094"/>
      <c r="BE63" s="1029"/>
      <c r="BF63" s="1029"/>
      <c r="BG63" s="1029"/>
      <c r="BH63" s="1029"/>
      <c r="BI63" s="1030"/>
      <c r="BJ63" s="1095" t="s">
        <v>380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384</v>
      </c>
      <c r="W66" s="1071"/>
      <c r="X66" s="1071"/>
      <c r="Y66" s="1071"/>
      <c r="Z66" s="1072"/>
      <c r="AA66" s="1070" t="s">
        <v>407</v>
      </c>
      <c r="AB66" s="1071"/>
      <c r="AC66" s="1071"/>
      <c r="AD66" s="1071"/>
      <c r="AE66" s="1072"/>
      <c r="AF66" s="1076" t="s">
        <v>408</v>
      </c>
      <c r="AG66" s="1077"/>
      <c r="AH66" s="1077"/>
      <c r="AI66" s="1077"/>
      <c r="AJ66" s="1078"/>
      <c r="AK66" s="1070" t="s">
        <v>387</v>
      </c>
      <c r="AL66" s="1065"/>
      <c r="AM66" s="1065"/>
      <c r="AN66" s="1065"/>
      <c r="AO66" s="1066"/>
      <c r="AP66" s="1070" t="s">
        <v>409</v>
      </c>
      <c r="AQ66" s="1071"/>
      <c r="AR66" s="1071"/>
      <c r="AS66" s="1071"/>
      <c r="AT66" s="1072"/>
      <c r="AU66" s="1070" t="s">
        <v>410</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5734</v>
      </c>
      <c r="R68" s="1051"/>
      <c r="S68" s="1051"/>
      <c r="T68" s="1051"/>
      <c r="U68" s="1051"/>
      <c r="V68" s="1051">
        <v>5657</v>
      </c>
      <c r="W68" s="1051"/>
      <c r="X68" s="1051"/>
      <c r="Y68" s="1051"/>
      <c r="Z68" s="1051"/>
      <c r="AA68" s="1051">
        <v>77</v>
      </c>
      <c r="AB68" s="1051"/>
      <c r="AC68" s="1051"/>
      <c r="AD68" s="1051"/>
      <c r="AE68" s="1051"/>
      <c r="AF68" s="1051">
        <v>77</v>
      </c>
      <c r="AG68" s="1051"/>
      <c r="AH68" s="1051"/>
      <c r="AI68" s="1051"/>
      <c r="AJ68" s="1051"/>
      <c r="AK68" s="1051">
        <v>65</v>
      </c>
      <c r="AL68" s="1051"/>
      <c r="AM68" s="1051"/>
      <c r="AN68" s="1051"/>
      <c r="AO68" s="1051"/>
      <c r="AP68" s="1051">
        <v>467</v>
      </c>
      <c r="AQ68" s="1051"/>
      <c r="AR68" s="1051"/>
      <c r="AS68" s="1051"/>
      <c r="AT68" s="1051"/>
      <c r="AU68" s="1051">
        <v>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5909</v>
      </c>
      <c r="R69" s="1040"/>
      <c r="S69" s="1040"/>
      <c r="T69" s="1040"/>
      <c r="U69" s="1040"/>
      <c r="V69" s="1040">
        <v>4970</v>
      </c>
      <c r="W69" s="1040"/>
      <c r="X69" s="1040"/>
      <c r="Y69" s="1040"/>
      <c r="Z69" s="1040"/>
      <c r="AA69" s="1040">
        <v>940</v>
      </c>
      <c r="AB69" s="1040"/>
      <c r="AC69" s="1040"/>
      <c r="AD69" s="1040"/>
      <c r="AE69" s="1040"/>
      <c r="AF69" s="1040">
        <v>9502</v>
      </c>
      <c r="AG69" s="1040"/>
      <c r="AH69" s="1040"/>
      <c r="AI69" s="1040"/>
      <c r="AJ69" s="1040"/>
      <c r="AK69" s="1040">
        <v>857</v>
      </c>
      <c r="AL69" s="1040"/>
      <c r="AM69" s="1040"/>
      <c r="AN69" s="1040"/>
      <c r="AO69" s="1040"/>
      <c r="AP69" s="1040">
        <v>10753</v>
      </c>
      <c r="AQ69" s="1040"/>
      <c r="AR69" s="1040"/>
      <c r="AS69" s="1040"/>
      <c r="AT69" s="1040"/>
      <c r="AU69" s="1040">
        <v>82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575</v>
      </c>
      <c r="C70" s="1044"/>
      <c r="D70" s="1044"/>
      <c r="E70" s="1044"/>
      <c r="F70" s="1044"/>
      <c r="G70" s="1044"/>
      <c r="H70" s="1044"/>
      <c r="I70" s="1044"/>
      <c r="J70" s="1044"/>
      <c r="K70" s="1044"/>
      <c r="L70" s="1044"/>
      <c r="M70" s="1044"/>
      <c r="N70" s="1044"/>
      <c r="O70" s="1044"/>
      <c r="P70" s="1045"/>
      <c r="Q70" s="1046">
        <v>2</v>
      </c>
      <c r="R70" s="1040"/>
      <c r="S70" s="1040"/>
      <c r="T70" s="1040"/>
      <c r="U70" s="1040"/>
      <c r="V70" s="1040">
        <v>1</v>
      </c>
      <c r="W70" s="1040"/>
      <c r="X70" s="1040"/>
      <c r="Y70" s="1040"/>
      <c r="Z70" s="1040"/>
      <c r="AA70" s="1040">
        <v>1</v>
      </c>
      <c r="AB70" s="1040"/>
      <c r="AC70" s="1040"/>
      <c r="AD70" s="1040"/>
      <c r="AE70" s="1040"/>
      <c r="AF70" s="1040">
        <v>1</v>
      </c>
      <c r="AG70" s="1040"/>
      <c r="AH70" s="1040"/>
      <c r="AI70" s="1040"/>
      <c r="AJ70" s="1040"/>
      <c r="AK70" s="1040" t="s">
        <v>582</v>
      </c>
      <c r="AL70" s="1040"/>
      <c r="AM70" s="1040"/>
      <c r="AN70" s="1040"/>
      <c r="AO70" s="1040"/>
      <c r="AP70" s="1040" t="s">
        <v>582</v>
      </c>
      <c r="AQ70" s="1040"/>
      <c r="AR70" s="1040"/>
      <c r="AS70" s="1040"/>
      <c r="AT70" s="1040"/>
      <c r="AU70" s="1040" t="s">
        <v>583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576</v>
      </c>
      <c r="C71" s="1044"/>
      <c r="D71" s="1044"/>
      <c r="E71" s="1044"/>
      <c r="F71" s="1044"/>
      <c r="G71" s="1044"/>
      <c r="H71" s="1044"/>
      <c r="I71" s="1044"/>
      <c r="J71" s="1044"/>
      <c r="K71" s="1044"/>
      <c r="L71" s="1044"/>
      <c r="M71" s="1044"/>
      <c r="N71" s="1044"/>
      <c r="O71" s="1044"/>
      <c r="P71" s="1045"/>
      <c r="Q71" s="1046">
        <v>15065</v>
      </c>
      <c r="R71" s="1040"/>
      <c r="S71" s="1040"/>
      <c r="T71" s="1040"/>
      <c r="U71" s="1040"/>
      <c r="V71" s="1040">
        <v>14640</v>
      </c>
      <c r="W71" s="1040"/>
      <c r="X71" s="1040"/>
      <c r="Y71" s="1040"/>
      <c r="Z71" s="1040"/>
      <c r="AA71" s="1040">
        <v>424</v>
      </c>
      <c r="AB71" s="1040"/>
      <c r="AC71" s="1040"/>
      <c r="AD71" s="1040"/>
      <c r="AE71" s="1040"/>
      <c r="AF71" s="1040">
        <v>424</v>
      </c>
      <c r="AG71" s="1040"/>
      <c r="AH71" s="1040"/>
      <c r="AI71" s="1040"/>
      <c r="AJ71" s="1040"/>
      <c r="AK71" s="1040" t="s">
        <v>582</v>
      </c>
      <c r="AL71" s="1040"/>
      <c r="AM71" s="1040"/>
      <c r="AN71" s="1040"/>
      <c r="AO71" s="1040"/>
      <c r="AP71" s="1040" t="s">
        <v>582</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577</v>
      </c>
      <c r="C72" s="1044"/>
      <c r="D72" s="1044"/>
      <c r="E72" s="1044"/>
      <c r="F72" s="1044"/>
      <c r="G72" s="1044"/>
      <c r="H72" s="1044"/>
      <c r="I72" s="1044"/>
      <c r="J72" s="1044"/>
      <c r="K72" s="1044"/>
      <c r="L72" s="1044"/>
      <c r="M72" s="1044"/>
      <c r="N72" s="1044"/>
      <c r="O72" s="1044"/>
      <c r="P72" s="1045"/>
      <c r="Q72" s="1046">
        <v>971</v>
      </c>
      <c r="R72" s="1040"/>
      <c r="S72" s="1040"/>
      <c r="T72" s="1040"/>
      <c r="U72" s="1040"/>
      <c r="V72" s="1040">
        <v>969</v>
      </c>
      <c r="W72" s="1040"/>
      <c r="X72" s="1040"/>
      <c r="Y72" s="1040"/>
      <c r="Z72" s="1040"/>
      <c r="AA72" s="1040">
        <v>2</v>
      </c>
      <c r="AB72" s="1040"/>
      <c r="AC72" s="1040"/>
      <c r="AD72" s="1040"/>
      <c r="AE72" s="1040"/>
      <c r="AF72" s="1040">
        <v>2</v>
      </c>
      <c r="AG72" s="1040"/>
      <c r="AH72" s="1040"/>
      <c r="AI72" s="1040"/>
      <c r="AJ72" s="1040"/>
      <c r="AK72" s="1040">
        <v>3</v>
      </c>
      <c r="AL72" s="1040"/>
      <c r="AM72" s="1040"/>
      <c r="AN72" s="1040"/>
      <c r="AO72" s="1040"/>
      <c r="AP72" s="1040" t="s">
        <v>582</v>
      </c>
      <c r="AQ72" s="1040"/>
      <c r="AR72" s="1040"/>
      <c r="AS72" s="1040"/>
      <c r="AT72" s="1040"/>
      <c r="AU72" s="1040" t="s">
        <v>583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162</v>
      </c>
      <c r="R73" s="1040"/>
      <c r="S73" s="1040"/>
      <c r="T73" s="1040"/>
      <c r="U73" s="1040"/>
      <c r="V73" s="1040">
        <v>156</v>
      </c>
      <c r="W73" s="1040"/>
      <c r="X73" s="1040"/>
      <c r="Y73" s="1040"/>
      <c r="Z73" s="1040"/>
      <c r="AA73" s="1040">
        <v>7</v>
      </c>
      <c r="AB73" s="1040"/>
      <c r="AC73" s="1040"/>
      <c r="AD73" s="1040"/>
      <c r="AE73" s="1040"/>
      <c r="AF73" s="1040">
        <v>7</v>
      </c>
      <c r="AG73" s="1040"/>
      <c r="AH73" s="1040"/>
      <c r="AI73" s="1040"/>
      <c r="AJ73" s="1040"/>
      <c r="AK73" s="1040" t="s">
        <v>582</v>
      </c>
      <c r="AL73" s="1040"/>
      <c r="AM73" s="1040"/>
      <c r="AN73" s="1040"/>
      <c r="AO73" s="1040"/>
      <c r="AP73" s="1040" t="s">
        <v>582</v>
      </c>
      <c r="AQ73" s="1040"/>
      <c r="AR73" s="1040"/>
      <c r="AS73" s="1040"/>
      <c r="AT73" s="1040"/>
      <c r="AU73" s="1040" t="s">
        <v>582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579</v>
      </c>
      <c r="C74" s="1044"/>
      <c r="D74" s="1044"/>
      <c r="E74" s="1044"/>
      <c r="F74" s="1044"/>
      <c r="G74" s="1044"/>
      <c r="H74" s="1044"/>
      <c r="I74" s="1044"/>
      <c r="J74" s="1044"/>
      <c r="K74" s="1044"/>
      <c r="L74" s="1044"/>
      <c r="M74" s="1044"/>
      <c r="N74" s="1044"/>
      <c r="O74" s="1044"/>
      <c r="P74" s="1045"/>
      <c r="Q74" s="1046">
        <v>217</v>
      </c>
      <c r="R74" s="1040"/>
      <c r="S74" s="1040"/>
      <c r="T74" s="1040"/>
      <c r="U74" s="1040"/>
      <c r="V74" s="1040">
        <v>163</v>
      </c>
      <c r="W74" s="1040"/>
      <c r="X74" s="1040"/>
      <c r="Y74" s="1040"/>
      <c r="Z74" s="1040"/>
      <c r="AA74" s="1040">
        <v>54</v>
      </c>
      <c r="AB74" s="1040"/>
      <c r="AC74" s="1040"/>
      <c r="AD74" s="1040"/>
      <c r="AE74" s="1040"/>
      <c r="AF74" s="1040">
        <v>54</v>
      </c>
      <c r="AG74" s="1040"/>
      <c r="AH74" s="1040"/>
      <c r="AI74" s="1040"/>
      <c r="AJ74" s="1040"/>
      <c r="AK74" s="1040">
        <v>37</v>
      </c>
      <c r="AL74" s="1040"/>
      <c r="AM74" s="1040"/>
      <c r="AN74" s="1040"/>
      <c r="AO74" s="1040"/>
      <c r="AP74" s="1040" t="s">
        <v>582</v>
      </c>
      <c r="AQ74" s="1040"/>
      <c r="AR74" s="1040"/>
      <c r="AS74" s="1040"/>
      <c r="AT74" s="1040"/>
      <c r="AU74" s="1040" t="s">
        <v>583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580</v>
      </c>
      <c r="C75" s="1044"/>
      <c r="D75" s="1044"/>
      <c r="E75" s="1044"/>
      <c r="F75" s="1044"/>
      <c r="G75" s="1044"/>
      <c r="H75" s="1044"/>
      <c r="I75" s="1044"/>
      <c r="J75" s="1044"/>
      <c r="K75" s="1044"/>
      <c r="L75" s="1044"/>
      <c r="M75" s="1044"/>
      <c r="N75" s="1044"/>
      <c r="O75" s="1044"/>
      <c r="P75" s="1045"/>
      <c r="Q75" s="1047">
        <v>258848</v>
      </c>
      <c r="R75" s="1048"/>
      <c r="S75" s="1048"/>
      <c r="T75" s="1048"/>
      <c r="U75" s="1049"/>
      <c r="V75" s="1050">
        <v>251777</v>
      </c>
      <c r="W75" s="1048"/>
      <c r="X75" s="1048"/>
      <c r="Y75" s="1048"/>
      <c r="Z75" s="1049"/>
      <c r="AA75" s="1050">
        <v>7072</v>
      </c>
      <c r="AB75" s="1048"/>
      <c r="AC75" s="1048"/>
      <c r="AD75" s="1048"/>
      <c r="AE75" s="1049"/>
      <c r="AF75" s="1050">
        <v>7071</v>
      </c>
      <c r="AG75" s="1048"/>
      <c r="AH75" s="1048"/>
      <c r="AI75" s="1048"/>
      <c r="AJ75" s="1049"/>
      <c r="AK75" s="1050">
        <v>8966</v>
      </c>
      <c r="AL75" s="1048"/>
      <c r="AM75" s="1048"/>
      <c r="AN75" s="1048"/>
      <c r="AO75" s="1049"/>
      <c r="AP75" s="1040" t="s">
        <v>582</v>
      </c>
      <c r="AQ75" s="1040"/>
      <c r="AR75" s="1040"/>
      <c r="AS75" s="1040"/>
      <c r="AT75" s="1040"/>
      <c r="AU75" s="1040" t="s">
        <v>583</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17138</v>
      </c>
      <c r="AG88" s="1028"/>
      <c r="AH88" s="1028"/>
      <c r="AI88" s="1028"/>
      <c r="AJ88" s="1028"/>
      <c r="AK88" s="1032"/>
      <c r="AL88" s="1032"/>
      <c r="AM88" s="1032"/>
      <c r="AN88" s="1032"/>
      <c r="AO88" s="1032"/>
      <c r="AP88" s="1028">
        <v>11220</v>
      </c>
      <c r="AQ88" s="1028"/>
      <c r="AR88" s="1028"/>
      <c r="AS88" s="1028"/>
      <c r="AT88" s="1028"/>
      <c r="AU88" s="1028">
        <v>179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31</v>
      </c>
      <c r="CS102" s="1020"/>
      <c r="CT102" s="1020"/>
      <c r="CU102" s="1020"/>
      <c r="CV102" s="1021"/>
      <c r="CW102" s="1019" t="s">
        <v>588</v>
      </c>
      <c r="CX102" s="1020"/>
      <c r="CY102" s="1020"/>
      <c r="CZ102" s="1020"/>
      <c r="DA102" s="1021"/>
      <c r="DB102" s="1019" t="s">
        <v>588</v>
      </c>
      <c r="DC102" s="1020"/>
      <c r="DD102" s="1020"/>
      <c r="DE102" s="1020"/>
      <c r="DF102" s="1021"/>
      <c r="DG102" s="1019" t="s">
        <v>588</v>
      </c>
      <c r="DH102" s="1020"/>
      <c r="DI102" s="1020"/>
      <c r="DJ102" s="1020"/>
      <c r="DK102" s="1021"/>
      <c r="DL102" s="1019" t="s">
        <v>591</v>
      </c>
      <c r="DM102" s="1020"/>
      <c r="DN102" s="1020"/>
      <c r="DO102" s="1020"/>
      <c r="DP102" s="1021"/>
      <c r="DQ102" s="1019" t="s">
        <v>588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297</v>
      </c>
      <c r="AG109" s="963"/>
      <c r="AH109" s="963"/>
      <c r="AI109" s="963"/>
      <c r="AJ109" s="964"/>
      <c r="AK109" s="965" t="s">
        <v>296</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297</v>
      </c>
      <c r="BW109" s="963"/>
      <c r="BX109" s="963"/>
      <c r="BY109" s="963"/>
      <c r="BZ109" s="964"/>
      <c r="CA109" s="965" t="s">
        <v>296</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297</v>
      </c>
      <c r="DM109" s="963"/>
      <c r="DN109" s="963"/>
      <c r="DO109" s="963"/>
      <c r="DP109" s="964"/>
      <c r="DQ109" s="965" t="s">
        <v>296</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1621339</v>
      </c>
      <c r="AB110" s="956"/>
      <c r="AC110" s="956"/>
      <c r="AD110" s="956"/>
      <c r="AE110" s="957"/>
      <c r="AF110" s="958">
        <v>1543688</v>
      </c>
      <c r="AG110" s="956"/>
      <c r="AH110" s="956"/>
      <c r="AI110" s="956"/>
      <c r="AJ110" s="957"/>
      <c r="AK110" s="958">
        <v>1607501</v>
      </c>
      <c r="AL110" s="956"/>
      <c r="AM110" s="956"/>
      <c r="AN110" s="956"/>
      <c r="AO110" s="957"/>
      <c r="AP110" s="959">
        <v>18.8</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15152139</v>
      </c>
      <c r="BR110" s="903"/>
      <c r="BS110" s="903"/>
      <c r="BT110" s="903"/>
      <c r="BU110" s="903"/>
      <c r="BV110" s="903">
        <v>14406688</v>
      </c>
      <c r="BW110" s="903"/>
      <c r="BX110" s="903"/>
      <c r="BY110" s="903"/>
      <c r="BZ110" s="903"/>
      <c r="CA110" s="903">
        <v>14425112</v>
      </c>
      <c r="CB110" s="903"/>
      <c r="CC110" s="903"/>
      <c r="CD110" s="903"/>
      <c r="CE110" s="903"/>
      <c r="CF110" s="927">
        <v>169.1</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279580</v>
      </c>
      <c r="DH110" s="903"/>
      <c r="DI110" s="903"/>
      <c r="DJ110" s="903"/>
      <c r="DK110" s="903"/>
      <c r="DL110" s="903">
        <v>251622</v>
      </c>
      <c r="DM110" s="903"/>
      <c r="DN110" s="903"/>
      <c r="DO110" s="903"/>
      <c r="DP110" s="903"/>
      <c r="DQ110" s="903">
        <v>223664</v>
      </c>
      <c r="DR110" s="903"/>
      <c r="DS110" s="903"/>
      <c r="DT110" s="903"/>
      <c r="DU110" s="903"/>
      <c r="DV110" s="904">
        <v>2.6</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428</v>
      </c>
      <c r="AG111" s="984"/>
      <c r="AH111" s="984"/>
      <c r="AI111" s="984"/>
      <c r="AJ111" s="985"/>
      <c r="AK111" s="986" t="s">
        <v>429</v>
      </c>
      <c r="AL111" s="984"/>
      <c r="AM111" s="984"/>
      <c r="AN111" s="984"/>
      <c r="AO111" s="985"/>
      <c r="AP111" s="987" t="s">
        <v>429</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557118</v>
      </c>
      <c r="BR111" s="875"/>
      <c r="BS111" s="875"/>
      <c r="BT111" s="875"/>
      <c r="BU111" s="875"/>
      <c r="BV111" s="875">
        <v>489956</v>
      </c>
      <c r="BW111" s="875"/>
      <c r="BX111" s="875"/>
      <c r="BY111" s="875"/>
      <c r="BZ111" s="875"/>
      <c r="CA111" s="875">
        <v>434369</v>
      </c>
      <c r="CB111" s="875"/>
      <c r="CC111" s="875"/>
      <c r="CD111" s="875"/>
      <c r="CE111" s="875"/>
      <c r="CF111" s="936">
        <v>5.0999999999999996</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432</v>
      </c>
      <c r="DM111" s="875"/>
      <c r="DN111" s="875"/>
      <c r="DO111" s="875"/>
      <c r="DP111" s="875"/>
      <c r="DQ111" s="875" t="s">
        <v>433</v>
      </c>
      <c r="DR111" s="875"/>
      <c r="DS111" s="875"/>
      <c r="DT111" s="875"/>
      <c r="DU111" s="875"/>
      <c r="DV111" s="852" t="s">
        <v>433</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380</v>
      </c>
      <c r="AB112" s="838"/>
      <c r="AC112" s="838"/>
      <c r="AD112" s="838"/>
      <c r="AE112" s="839"/>
      <c r="AF112" s="840" t="s">
        <v>129</v>
      </c>
      <c r="AG112" s="838"/>
      <c r="AH112" s="838"/>
      <c r="AI112" s="838"/>
      <c r="AJ112" s="839"/>
      <c r="AK112" s="840" t="s">
        <v>428</v>
      </c>
      <c r="AL112" s="838"/>
      <c r="AM112" s="838"/>
      <c r="AN112" s="838"/>
      <c r="AO112" s="839"/>
      <c r="AP112" s="885" t="s">
        <v>428</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8571453</v>
      </c>
      <c r="BR112" s="875"/>
      <c r="BS112" s="875"/>
      <c r="BT112" s="875"/>
      <c r="BU112" s="875"/>
      <c r="BV112" s="875">
        <v>8651317</v>
      </c>
      <c r="BW112" s="875"/>
      <c r="BX112" s="875"/>
      <c r="BY112" s="875"/>
      <c r="BZ112" s="875"/>
      <c r="CA112" s="875">
        <v>8464085</v>
      </c>
      <c r="CB112" s="875"/>
      <c r="CC112" s="875"/>
      <c r="CD112" s="875"/>
      <c r="CE112" s="875"/>
      <c r="CF112" s="936">
        <v>99.2</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428</v>
      </c>
      <c r="DH112" s="875"/>
      <c r="DI112" s="875"/>
      <c r="DJ112" s="875"/>
      <c r="DK112" s="875"/>
      <c r="DL112" s="875" t="s">
        <v>428</v>
      </c>
      <c r="DM112" s="875"/>
      <c r="DN112" s="875"/>
      <c r="DO112" s="875"/>
      <c r="DP112" s="875"/>
      <c r="DQ112" s="875" t="s">
        <v>129</v>
      </c>
      <c r="DR112" s="875"/>
      <c r="DS112" s="875"/>
      <c r="DT112" s="875"/>
      <c r="DU112" s="875"/>
      <c r="DV112" s="852" t="s">
        <v>129</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648653</v>
      </c>
      <c r="AB113" s="984"/>
      <c r="AC113" s="984"/>
      <c r="AD113" s="984"/>
      <c r="AE113" s="985"/>
      <c r="AF113" s="986">
        <v>823660</v>
      </c>
      <c r="AG113" s="984"/>
      <c r="AH113" s="984"/>
      <c r="AI113" s="984"/>
      <c r="AJ113" s="985"/>
      <c r="AK113" s="986">
        <v>591734</v>
      </c>
      <c r="AL113" s="984"/>
      <c r="AM113" s="984"/>
      <c r="AN113" s="984"/>
      <c r="AO113" s="985"/>
      <c r="AP113" s="987">
        <v>6.9</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219358</v>
      </c>
      <c r="BR113" s="875"/>
      <c r="BS113" s="875"/>
      <c r="BT113" s="875"/>
      <c r="BU113" s="875"/>
      <c r="BV113" s="875">
        <v>174347</v>
      </c>
      <c r="BW113" s="875"/>
      <c r="BX113" s="875"/>
      <c r="BY113" s="875"/>
      <c r="BZ113" s="875"/>
      <c r="CA113" s="875">
        <v>178916</v>
      </c>
      <c r="CB113" s="875"/>
      <c r="CC113" s="875"/>
      <c r="CD113" s="875"/>
      <c r="CE113" s="875"/>
      <c r="CF113" s="936">
        <v>2.1</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432</v>
      </c>
      <c r="DM113" s="838"/>
      <c r="DN113" s="838"/>
      <c r="DO113" s="838"/>
      <c r="DP113" s="839"/>
      <c r="DQ113" s="840" t="s">
        <v>428</v>
      </c>
      <c r="DR113" s="838"/>
      <c r="DS113" s="838"/>
      <c r="DT113" s="838"/>
      <c r="DU113" s="839"/>
      <c r="DV113" s="885" t="s">
        <v>129</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510645</v>
      </c>
      <c r="AB114" s="838"/>
      <c r="AC114" s="838"/>
      <c r="AD114" s="838"/>
      <c r="AE114" s="839"/>
      <c r="AF114" s="840">
        <v>98158</v>
      </c>
      <c r="AG114" s="838"/>
      <c r="AH114" s="838"/>
      <c r="AI114" s="838"/>
      <c r="AJ114" s="839"/>
      <c r="AK114" s="840">
        <v>62484</v>
      </c>
      <c r="AL114" s="838"/>
      <c r="AM114" s="838"/>
      <c r="AN114" s="838"/>
      <c r="AO114" s="839"/>
      <c r="AP114" s="885">
        <v>0.7</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2155720</v>
      </c>
      <c r="BR114" s="875"/>
      <c r="BS114" s="875"/>
      <c r="BT114" s="875"/>
      <c r="BU114" s="875"/>
      <c r="BV114" s="875">
        <v>2079303</v>
      </c>
      <c r="BW114" s="875"/>
      <c r="BX114" s="875"/>
      <c r="BY114" s="875"/>
      <c r="BZ114" s="875"/>
      <c r="CA114" s="875">
        <v>2045892</v>
      </c>
      <c r="CB114" s="875"/>
      <c r="CC114" s="875"/>
      <c r="CD114" s="875"/>
      <c r="CE114" s="875"/>
      <c r="CF114" s="936">
        <v>24</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428</v>
      </c>
      <c r="DM114" s="838"/>
      <c r="DN114" s="838"/>
      <c r="DO114" s="838"/>
      <c r="DP114" s="839"/>
      <c r="DQ114" s="840" t="s">
        <v>432</v>
      </c>
      <c r="DR114" s="838"/>
      <c r="DS114" s="838"/>
      <c r="DT114" s="838"/>
      <c r="DU114" s="839"/>
      <c r="DV114" s="885" t="s">
        <v>380</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32760</v>
      </c>
      <c r="AB115" s="984"/>
      <c r="AC115" s="984"/>
      <c r="AD115" s="984"/>
      <c r="AE115" s="985"/>
      <c r="AF115" s="986">
        <v>50982</v>
      </c>
      <c r="AG115" s="984"/>
      <c r="AH115" s="984"/>
      <c r="AI115" s="984"/>
      <c r="AJ115" s="985"/>
      <c r="AK115" s="986">
        <v>49808</v>
      </c>
      <c r="AL115" s="984"/>
      <c r="AM115" s="984"/>
      <c r="AN115" s="984"/>
      <c r="AO115" s="985"/>
      <c r="AP115" s="987">
        <v>0.6</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129</v>
      </c>
      <c r="BW115" s="875"/>
      <c r="BX115" s="875"/>
      <c r="BY115" s="875"/>
      <c r="BZ115" s="875"/>
      <c r="CA115" s="875" t="s">
        <v>428</v>
      </c>
      <c r="CB115" s="875"/>
      <c r="CC115" s="875"/>
      <c r="CD115" s="875"/>
      <c r="CE115" s="875"/>
      <c r="CF115" s="936" t="s">
        <v>428</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380</v>
      </c>
      <c r="DH115" s="838"/>
      <c r="DI115" s="838"/>
      <c r="DJ115" s="838"/>
      <c r="DK115" s="839"/>
      <c r="DL115" s="840" t="s">
        <v>129</v>
      </c>
      <c r="DM115" s="838"/>
      <c r="DN115" s="838"/>
      <c r="DO115" s="838"/>
      <c r="DP115" s="839"/>
      <c r="DQ115" s="840" t="s">
        <v>380</v>
      </c>
      <c r="DR115" s="838"/>
      <c r="DS115" s="838"/>
      <c r="DT115" s="838"/>
      <c r="DU115" s="839"/>
      <c r="DV115" s="885" t="s">
        <v>433</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129</v>
      </c>
      <c r="AG116" s="838"/>
      <c r="AH116" s="838"/>
      <c r="AI116" s="838"/>
      <c r="AJ116" s="839"/>
      <c r="AK116" s="840" t="s">
        <v>380</v>
      </c>
      <c r="AL116" s="838"/>
      <c r="AM116" s="838"/>
      <c r="AN116" s="838"/>
      <c r="AO116" s="839"/>
      <c r="AP116" s="885" t="s">
        <v>428</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380</v>
      </c>
      <c r="BW116" s="875"/>
      <c r="BX116" s="875"/>
      <c r="BY116" s="875"/>
      <c r="BZ116" s="875"/>
      <c r="CA116" s="875" t="s">
        <v>380</v>
      </c>
      <c r="CB116" s="875"/>
      <c r="CC116" s="875"/>
      <c r="CD116" s="875"/>
      <c r="CE116" s="875"/>
      <c r="CF116" s="936" t="s">
        <v>380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380</v>
      </c>
      <c r="DM116" s="838"/>
      <c r="DN116" s="838"/>
      <c r="DO116" s="838"/>
      <c r="DP116" s="839"/>
      <c r="DQ116" s="840" t="s">
        <v>380</v>
      </c>
      <c r="DR116" s="838"/>
      <c r="DS116" s="838"/>
      <c r="DT116" s="838"/>
      <c r="DU116" s="839"/>
      <c r="DV116" s="885" t="s">
        <v>428</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2813397</v>
      </c>
      <c r="AB117" s="970"/>
      <c r="AC117" s="970"/>
      <c r="AD117" s="970"/>
      <c r="AE117" s="971"/>
      <c r="AF117" s="972">
        <v>2516488</v>
      </c>
      <c r="AG117" s="970"/>
      <c r="AH117" s="970"/>
      <c r="AI117" s="970"/>
      <c r="AJ117" s="971"/>
      <c r="AK117" s="972">
        <v>2311527</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380</v>
      </c>
      <c r="BW117" s="875"/>
      <c r="BX117" s="875"/>
      <c r="BY117" s="875"/>
      <c r="BZ117" s="875"/>
      <c r="CA117" s="875" t="s">
        <v>428</v>
      </c>
      <c r="CB117" s="875"/>
      <c r="CC117" s="875"/>
      <c r="CD117" s="875"/>
      <c r="CE117" s="875"/>
      <c r="CF117" s="936" t="s">
        <v>380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380</v>
      </c>
      <c r="DM117" s="838"/>
      <c r="DN117" s="838"/>
      <c r="DO117" s="838"/>
      <c r="DP117" s="839"/>
      <c r="DQ117" s="840" t="s">
        <v>428</v>
      </c>
      <c r="DR117" s="838"/>
      <c r="DS117" s="838"/>
      <c r="DT117" s="838"/>
      <c r="DU117" s="839"/>
      <c r="DV117" s="885" t="s">
        <v>428</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297</v>
      </c>
      <c r="AG118" s="963"/>
      <c r="AH118" s="963"/>
      <c r="AI118" s="963"/>
      <c r="AJ118" s="964"/>
      <c r="AK118" s="965" t="s">
        <v>296</v>
      </c>
      <c r="AL118" s="963"/>
      <c r="AM118" s="963"/>
      <c r="AN118" s="963"/>
      <c r="AO118" s="964"/>
      <c r="AP118" s="966" t="s">
        <v>421</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380</v>
      </c>
      <c r="BR118" s="906"/>
      <c r="BS118" s="906"/>
      <c r="BT118" s="906"/>
      <c r="BU118" s="906"/>
      <c r="BV118" s="906" t="s">
        <v>380</v>
      </c>
      <c r="BW118" s="906"/>
      <c r="BX118" s="906"/>
      <c r="BY118" s="906"/>
      <c r="BZ118" s="906"/>
      <c r="CA118" s="906" t="s">
        <v>380</v>
      </c>
      <c r="CB118" s="906"/>
      <c r="CC118" s="906"/>
      <c r="CD118" s="906"/>
      <c r="CE118" s="906"/>
      <c r="CF118" s="936" t="s">
        <v>380</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380</v>
      </c>
      <c r="DH118" s="838"/>
      <c r="DI118" s="838"/>
      <c r="DJ118" s="838"/>
      <c r="DK118" s="839"/>
      <c r="DL118" s="840" t="s">
        <v>380</v>
      </c>
      <c r="DM118" s="838"/>
      <c r="DN118" s="838"/>
      <c r="DO118" s="838"/>
      <c r="DP118" s="839"/>
      <c r="DQ118" s="840" t="s">
        <v>428</v>
      </c>
      <c r="DR118" s="838"/>
      <c r="DS118" s="838"/>
      <c r="DT118" s="838"/>
      <c r="DU118" s="839"/>
      <c r="DV118" s="885" t="s">
        <v>380</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27958</v>
      </c>
      <c r="AB119" s="956"/>
      <c r="AC119" s="956"/>
      <c r="AD119" s="956"/>
      <c r="AE119" s="957"/>
      <c r="AF119" s="958">
        <v>27958</v>
      </c>
      <c r="AG119" s="956"/>
      <c r="AH119" s="956"/>
      <c r="AI119" s="956"/>
      <c r="AJ119" s="957"/>
      <c r="AK119" s="958">
        <v>27958</v>
      </c>
      <c r="AL119" s="956"/>
      <c r="AM119" s="956"/>
      <c r="AN119" s="956"/>
      <c r="AO119" s="957"/>
      <c r="AP119" s="959">
        <v>0.3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455</v>
      </c>
      <c r="BP119" s="939"/>
      <c r="BQ119" s="943">
        <v>26655788</v>
      </c>
      <c r="BR119" s="906"/>
      <c r="BS119" s="906"/>
      <c r="BT119" s="906"/>
      <c r="BU119" s="906"/>
      <c r="BV119" s="906">
        <v>25801611</v>
      </c>
      <c r="BW119" s="906"/>
      <c r="BX119" s="906"/>
      <c r="BY119" s="906"/>
      <c r="BZ119" s="906"/>
      <c r="CA119" s="906">
        <v>25548374</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277538</v>
      </c>
      <c r="DH119" s="821"/>
      <c r="DI119" s="821"/>
      <c r="DJ119" s="821"/>
      <c r="DK119" s="822"/>
      <c r="DL119" s="823">
        <v>238334</v>
      </c>
      <c r="DM119" s="821"/>
      <c r="DN119" s="821"/>
      <c r="DO119" s="821"/>
      <c r="DP119" s="822"/>
      <c r="DQ119" s="823">
        <v>210705</v>
      </c>
      <c r="DR119" s="821"/>
      <c r="DS119" s="821"/>
      <c r="DT119" s="821"/>
      <c r="DU119" s="822"/>
      <c r="DV119" s="909">
        <v>2.5</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380</v>
      </c>
      <c r="AB120" s="838"/>
      <c r="AC120" s="838"/>
      <c r="AD120" s="838"/>
      <c r="AE120" s="839"/>
      <c r="AF120" s="840" t="s">
        <v>380</v>
      </c>
      <c r="AG120" s="838"/>
      <c r="AH120" s="838"/>
      <c r="AI120" s="838"/>
      <c r="AJ120" s="839"/>
      <c r="AK120" s="840" t="s">
        <v>380</v>
      </c>
      <c r="AL120" s="838"/>
      <c r="AM120" s="838"/>
      <c r="AN120" s="838"/>
      <c r="AO120" s="839"/>
      <c r="AP120" s="885" t="s">
        <v>129</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9068786</v>
      </c>
      <c r="BR120" s="903"/>
      <c r="BS120" s="903"/>
      <c r="BT120" s="903"/>
      <c r="BU120" s="903"/>
      <c r="BV120" s="903">
        <v>8409791</v>
      </c>
      <c r="BW120" s="903"/>
      <c r="BX120" s="903"/>
      <c r="BY120" s="903"/>
      <c r="BZ120" s="903"/>
      <c r="CA120" s="903">
        <v>10451630</v>
      </c>
      <c r="CB120" s="903"/>
      <c r="CC120" s="903"/>
      <c r="CD120" s="903"/>
      <c r="CE120" s="903"/>
      <c r="CF120" s="927">
        <v>122.5</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7847060</v>
      </c>
      <c r="DH120" s="903"/>
      <c r="DI120" s="903"/>
      <c r="DJ120" s="903"/>
      <c r="DK120" s="903"/>
      <c r="DL120" s="903">
        <v>7864162</v>
      </c>
      <c r="DM120" s="903"/>
      <c r="DN120" s="903"/>
      <c r="DO120" s="903"/>
      <c r="DP120" s="903"/>
      <c r="DQ120" s="903">
        <v>7754443</v>
      </c>
      <c r="DR120" s="903"/>
      <c r="DS120" s="903"/>
      <c r="DT120" s="903"/>
      <c r="DU120" s="903"/>
      <c r="DV120" s="904">
        <v>90.9</v>
      </c>
      <c r="DW120" s="904"/>
      <c r="DX120" s="904"/>
      <c r="DY120" s="904"/>
      <c r="DZ120" s="905"/>
    </row>
    <row r="121" spans="1:130" s="226" customFormat="1" ht="26.25" customHeight="1" x14ac:dyDescent="0.15">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380</v>
      </c>
      <c r="AB121" s="838"/>
      <c r="AC121" s="838"/>
      <c r="AD121" s="838"/>
      <c r="AE121" s="839"/>
      <c r="AF121" s="840" t="s">
        <v>129</v>
      </c>
      <c r="AG121" s="838"/>
      <c r="AH121" s="838"/>
      <c r="AI121" s="838"/>
      <c r="AJ121" s="839"/>
      <c r="AK121" s="840" t="s">
        <v>380</v>
      </c>
      <c r="AL121" s="838"/>
      <c r="AM121" s="838"/>
      <c r="AN121" s="838"/>
      <c r="AO121" s="839"/>
      <c r="AP121" s="885" t="s">
        <v>380</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2492756</v>
      </c>
      <c r="BR121" s="875"/>
      <c r="BS121" s="875"/>
      <c r="BT121" s="875"/>
      <c r="BU121" s="875"/>
      <c r="BV121" s="875">
        <v>2685418</v>
      </c>
      <c r="BW121" s="875"/>
      <c r="BX121" s="875"/>
      <c r="BY121" s="875"/>
      <c r="BZ121" s="875"/>
      <c r="CA121" s="875">
        <v>3140425</v>
      </c>
      <c r="CB121" s="875"/>
      <c r="CC121" s="875"/>
      <c r="CD121" s="875"/>
      <c r="CE121" s="875"/>
      <c r="CF121" s="936">
        <v>36.799999999999997</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681874</v>
      </c>
      <c r="DH121" s="875"/>
      <c r="DI121" s="875"/>
      <c r="DJ121" s="875"/>
      <c r="DK121" s="875"/>
      <c r="DL121" s="875">
        <v>745687</v>
      </c>
      <c r="DM121" s="875"/>
      <c r="DN121" s="875"/>
      <c r="DO121" s="875"/>
      <c r="DP121" s="875"/>
      <c r="DQ121" s="875">
        <v>669571</v>
      </c>
      <c r="DR121" s="875"/>
      <c r="DS121" s="875"/>
      <c r="DT121" s="875"/>
      <c r="DU121" s="875"/>
      <c r="DV121" s="852">
        <v>7.8</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129</v>
      </c>
      <c r="AB122" s="838"/>
      <c r="AC122" s="838"/>
      <c r="AD122" s="838"/>
      <c r="AE122" s="839"/>
      <c r="AF122" s="840" t="s">
        <v>380</v>
      </c>
      <c r="AG122" s="838"/>
      <c r="AH122" s="838"/>
      <c r="AI122" s="838"/>
      <c r="AJ122" s="839"/>
      <c r="AK122" s="840" t="s">
        <v>380</v>
      </c>
      <c r="AL122" s="838"/>
      <c r="AM122" s="838"/>
      <c r="AN122" s="838"/>
      <c r="AO122" s="839"/>
      <c r="AP122" s="885" t="s">
        <v>129</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16020786</v>
      </c>
      <c r="BR122" s="906"/>
      <c r="BS122" s="906"/>
      <c r="BT122" s="906"/>
      <c r="BU122" s="906"/>
      <c r="BV122" s="906">
        <v>15333529</v>
      </c>
      <c r="BW122" s="906"/>
      <c r="BX122" s="906"/>
      <c r="BY122" s="906"/>
      <c r="BZ122" s="906"/>
      <c r="CA122" s="906">
        <v>14747295</v>
      </c>
      <c r="CB122" s="906"/>
      <c r="CC122" s="906"/>
      <c r="CD122" s="906"/>
      <c r="CE122" s="906"/>
      <c r="CF122" s="907">
        <v>172.8</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v>42519</v>
      </c>
      <c r="DH122" s="875"/>
      <c r="DI122" s="875"/>
      <c r="DJ122" s="875"/>
      <c r="DK122" s="875"/>
      <c r="DL122" s="875">
        <v>41468</v>
      </c>
      <c r="DM122" s="875"/>
      <c r="DN122" s="875"/>
      <c r="DO122" s="875"/>
      <c r="DP122" s="875"/>
      <c r="DQ122" s="875">
        <v>40071</v>
      </c>
      <c r="DR122" s="875"/>
      <c r="DS122" s="875"/>
      <c r="DT122" s="875"/>
      <c r="DU122" s="875"/>
      <c r="DV122" s="852">
        <v>0.5</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380</v>
      </c>
      <c r="AB123" s="838"/>
      <c r="AC123" s="838"/>
      <c r="AD123" s="838"/>
      <c r="AE123" s="839"/>
      <c r="AF123" s="840" t="s">
        <v>380</v>
      </c>
      <c r="AG123" s="838"/>
      <c r="AH123" s="838"/>
      <c r="AI123" s="838"/>
      <c r="AJ123" s="839"/>
      <c r="AK123" s="840" t="s">
        <v>129</v>
      </c>
      <c r="AL123" s="838"/>
      <c r="AM123" s="838"/>
      <c r="AN123" s="838"/>
      <c r="AO123" s="839"/>
      <c r="AP123" s="885" t="s">
        <v>129</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466</v>
      </c>
      <c r="BP123" s="939"/>
      <c r="BQ123" s="893">
        <v>27582328</v>
      </c>
      <c r="BR123" s="894"/>
      <c r="BS123" s="894"/>
      <c r="BT123" s="894"/>
      <c r="BU123" s="894"/>
      <c r="BV123" s="894">
        <v>26428738</v>
      </c>
      <c r="BW123" s="894"/>
      <c r="BX123" s="894"/>
      <c r="BY123" s="894"/>
      <c r="BZ123" s="894"/>
      <c r="CA123" s="894">
        <v>28339350</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129</v>
      </c>
      <c r="DH123" s="838"/>
      <c r="DI123" s="838"/>
      <c r="DJ123" s="838"/>
      <c r="DK123" s="839"/>
      <c r="DL123" s="840" t="s">
        <v>380</v>
      </c>
      <c r="DM123" s="838"/>
      <c r="DN123" s="838"/>
      <c r="DO123" s="838"/>
      <c r="DP123" s="839"/>
      <c r="DQ123" s="840" t="s">
        <v>129</v>
      </c>
      <c r="DR123" s="838"/>
      <c r="DS123" s="838"/>
      <c r="DT123" s="838"/>
      <c r="DU123" s="839"/>
      <c r="DV123" s="885" t="s">
        <v>380</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380</v>
      </c>
      <c r="AB124" s="838"/>
      <c r="AC124" s="838"/>
      <c r="AD124" s="838"/>
      <c r="AE124" s="839"/>
      <c r="AF124" s="840" t="s">
        <v>129</v>
      </c>
      <c r="AG124" s="838"/>
      <c r="AH124" s="838"/>
      <c r="AI124" s="838"/>
      <c r="AJ124" s="839"/>
      <c r="AK124" s="840" t="s">
        <v>129</v>
      </c>
      <c r="AL124" s="838"/>
      <c r="AM124" s="838"/>
      <c r="AN124" s="838"/>
      <c r="AO124" s="839"/>
      <c r="AP124" s="885" t="s">
        <v>129</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380</v>
      </c>
      <c r="BR124" s="892"/>
      <c r="BS124" s="892"/>
      <c r="BT124" s="892"/>
      <c r="BU124" s="892"/>
      <c r="BV124" s="892" t="s">
        <v>380</v>
      </c>
      <c r="BW124" s="892"/>
      <c r="BX124" s="892"/>
      <c r="BY124" s="892"/>
      <c r="BZ124" s="892"/>
      <c r="CA124" s="892" t="s">
        <v>129</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t="s">
        <v>380</v>
      </c>
      <c r="DH124" s="821"/>
      <c r="DI124" s="821"/>
      <c r="DJ124" s="821"/>
      <c r="DK124" s="822"/>
      <c r="DL124" s="823" t="s">
        <v>129</v>
      </c>
      <c r="DM124" s="821"/>
      <c r="DN124" s="821"/>
      <c r="DO124" s="821"/>
      <c r="DP124" s="822"/>
      <c r="DQ124" s="823" t="s">
        <v>129</v>
      </c>
      <c r="DR124" s="821"/>
      <c r="DS124" s="821"/>
      <c r="DT124" s="821"/>
      <c r="DU124" s="822"/>
      <c r="DV124" s="909" t="s">
        <v>129</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380</v>
      </c>
      <c r="AB125" s="838"/>
      <c r="AC125" s="838"/>
      <c r="AD125" s="838"/>
      <c r="AE125" s="839"/>
      <c r="AF125" s="840" t="s">
        <v>380</v>
      </c>
      <c r="AG125" s="838"/>
      <c r="AH125" s="838"/>
      <c r="AI125" s="838"/>
      <c r="AJ125" s="839"/>
      <c r="AK125" s="840" t="s">
        <v>380</v>
      </c>
      <c r="AL125" s="838"/>
      <c r="AM125" s="838"/>
      <c r="AN125" s="838"/>
      <c r="AO125" s="839"/>
      <c r="AP125" s="885" t="s">
        <v>129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129</v>
      </c>
      <c r="DH125" s="903"/>
      <c r="DI125" s="903"/>
      <c r="DJ125" s="903"/>
      <c r="DK125" s="903"/>
      <c r="DL125" s="903" t="s">
        <v>380</v>
      </c>
      <c r="DM125" s="903"/>
      <c r="DN125" s="903"/>
      <c r="DO125" s="903"/>
      <c r="DP125" s="903"/>
      <c r="DQ125" s="903" t="s">
        <v>471</v>
      </c>
      <c r="DR125" s="903"/>
      <c r="DS125" s="903"/>
      <c r="DT125" s="903"/>
      <c r="DU125" s="903"/>
      <c r="DV125" s="904" t="s">
        <v>129</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129</v>
      </c>
      <c r="AB126" s="838"/>
      <c r="AC126" s="838"/>
      <c r="AD126" s="838"/>
      <c r="AE126" s="839"/>
      <c r="AF126" s="840" t="s">
        <v>380</v>
      </c>
      <c r="AG126" s="838"/>
      <c r="AH126" s="838"/>
      <c r="AI126" s="838"/>
      <c r="AJ126" s="839"/>
      <c r="AK126" s="840" t="s">
        <v>129</v>
      </c>
      <c r="AL126" s="838"/>
      <c r="AM126" s="838"/>
      <c r="AN126" s="838"/>
      <c r="AO126" s="839"/>
      <c r="AP126" s="885" t="s">
        <v>129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129</v>
      </c>
      <c r="DH126" s="875"/>
      <c r="DI126" s="875"/>
      <c r="DJ126" s="875"/>
      <c r="DK126" s="875"/>
      <c r="DL126" s="875" t="s">
        <v>380</v>
      </c>
      <c r="DM126" s="875"/>
      <c r="DN126" s="875"/>
      <c r="DO126" s="875"/>
      <c r="DP126" s="875"/>
      <c r="DQ126" s="875" t="s">
        <v>129</v>
      </c>
      <c r="DR126" s="875"/>
      <c r="DS126" s="875"/>
      <c r="DT126" s="875"/>
      <c r="DU126" s="875"/>
      <c r="DV126" s="852" t="s">
        <v>380</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4802</v>
      </c>
      <c r="AB127" s="838"/>
      <c r="AC127" s="838"/>
      <c r="AD127" s="838"/>
      <c r="AE127" s="839"/>
      <c r="AF127" s="840">
        <v>23024</v>
      </c>
      <c r="AG127" s="838"/>
      <c r="AH127" s="838"/>
      <c r="AI127" s="838"/>
      <c r="AJ127" s="839"/>
      <c r="AK127" s="840">
        <v>21850</v>
      </c>
      <c r="AL127" s="838"/>
      <c r="AM127" s="838"/>
      <c r="AN127" s="838"/>
      <c r="AO127" s="839"/>
      <c r="AP127" s="885">
        <v>0.3</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380</v>
      </c>
      <c r="DH127" s="875"/>
      <c r="DI127" s="875"/>
      <c r="DJ127" s="875"/>
      <c r="DK127" s="875"/>
      <c r="DL127" s="875" t="s">
        <v>129</v>
      </c>
      <c r="DM127" s="875"/>
      <c r="DN127" s="875"/>
      <c r="DO127" s="875"/>
      <c r="DP127" s="875"/>
      <c r="DQ127" s="875" t="s">
        <v>380</v>
      </c>
      <c r="DR127" s="875"/>
      <c r="DS127" s="875"/>
      <c r="DT127" s="875"/>
      <c r="DU127" s="875"/>
      <c r="DV127" s="852" t="s">
        <v>129</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118005</v>
      </c>
      <c r="AB128" s="859"/>
      <c r="AC128" s="859"/>
      <c r="AD128" s="859"/>
      <c r="AE128" s="860"/>
      <c r="AF128" s="861">
        <v>93858</v>
      </c>
      <c r="AG128" s="859"/>
      <c r="AH128" s="859"/>
      <c r="AI128" s="859"/>
      <c r="AJ128" s="860"/>
      <c r="AK128" s="861">
        <v>141844</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129</v>
      </c>
      <c r="BG128" s="845"/>
      <c r="BH128" s="845"/>
      <c r="BI128" s="845"/>
      <c r="BJ128" s="845"/>
      <c r="BK128" s="845"/>
      <c r="BL128" s="868"/>
      <c r="BM128" s="844">
        <v>13.3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380</v>
      </c>
      <c r="DH128" s="849"/>
      <c r="DI128" s="849"/>
      <c r="DJ128" s="849"/>
      <c r="DK128" s="849"/>
      <c r="DL128" s="849" t="s">
        <v>129</v>
      </c>
      <c r="DM128" s="849"/>
      <c r="DN128" s="849"/>
      <c r="DO128" s="849"/>
      <c r="DP128" s="849"/>
      <c r="DQ128" s="849" t="s">
        <v>380</v>
      </c>
      <c r="DR128" s="849"/>
      <c r="DS128" s="849"/>
      <c r="DT128" s="849"/>
      <c r="DU128" s="849"/>
      <c r="DV128" s="850" t="s">
        <v>129</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10387730</v>
      </c>
      <c r="AB129" s="838"/>
      <c r="AC129" s="838"/>
      <c r="AD129" s="838"/>
      <c r="AE129" s="839"/>
      <c r="AF129" s="840">
        <v>10315229</v>
      </c>
      <c r="AG129" s="838"/>
      <c r="AH129" s="838"/>
      <c r="AI129" s="838"/>
      <c r="AJ129" s="839"/>
      <c r="AK129" s="840">
        <v>10225739</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380</v>
      </c>
      <c r="BG129" s="828"/>
      <c r="BH129" s="828"/>
      <c r="BI129" s="828"/>
      <c r="BJ129" s="828"/>
      <c r="BK129" s="828"/>
      <c r="BL129" s="829"/>
      <c r="BM129" s="827">
        <v>18.3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1703041</v>
      </c>
      <c r="AB130" s="838"/>
      <c r="AC130" s="838"/>
      <c r="AD130" s="838"/>
      <c r="AE130" s="839"/>
      <c r="AF130" s="840">
        <v>1677314</v>
      </c>
      <c r="AG130" s="838"/>
      <c r="AH130" s="838"/>
      <c r="AI130" s="838"/>
      <c r="AJ130" s="839"/>
      <c r="AK130" s="840">
        <v>1692741</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8.5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8684689</v>
      </c>
      <c r="AB131" s="821"/>
      <c r="AC131" s="821"/>
      <c r="AD131" s="821"/>
      <c r="AE131" s="822"/>
      <c r="AF131" s="823">
        <v>8637915</v>
      </c>
      <c r="AG131" s="821"/>
      <c r="AH131" s="821"/>
      <c r="AI131" s="821"/>
      <c r="AJ131" s="822"/>
      <c r="AK131" s="823">
        <v>8532998</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129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11.42644256</v>
      </c>
      <c r="AB132" s="801"/>
      <c r="AC132" s="801"/>
      <c r="AD132" s="801"/>
      <c r="AE132" s="802"/>
      <c r="AF132" s="803">
        <v>8.6284247989999994</v>
      </c>
      <c r="AG132" s="801"/>
      <c r="AH132" s="801"/>
      <c r="AI132" s="801"/>
      <c r="AJ132" s="802"/>
      <c r="AK132" s="803">
        <v>5.5893837079999997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13.5</v>
      </c>
      <c r="AB133" s="780"/>
      <c r="AC133" s="780"/>
      <c r="AD133" s="780"/>
      <c r="AE133" s="781"/>
      <c r="AF133" s="779">
        <v>11.4</v>
      </c>
      <c r="AG133" s="780"/>
      <c r="AH133" s="780"/>
      <c r="AI133" s="780"/>
      <c r="AJ133" s="781"/>
      <c r="AK133" s="779">
        <v>8.5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dIeO1cMQCqA7xKxl4BqFW9H1euuVTLky1UiMw20kdmnujF/3cCmkBEkI/OdWkp16GtlfwVaaJSB2BYbw6bSvg==" saltValue="+PTyqwohOlNsA6QmN6YK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YLslZIieUxjNGY31GZ9ETp8xQuM6+6HCPpHwWGNpuX+bfgvFrIdBxHrvD6OBDuiYYBYy2eSB21/+3Z35ywAyA==" saltValue="5eRiPAjd2ga9NrK6bmK5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FkooTQSYBO/HXuZM3/ONq9y2yyifam3g1utAeczzaA/SkOFjv9AXdoB4JHJ6wa+vW7nXYbaGXNyHHg9aMaQrg==" saltValue="M/OVstZ/YMspKlRdILfSP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2980963</v>
      </c>
      <c r="AP9" s="292">
        <v>74067</v>
      </c>
      <c r="AQ9" s="293">
        <v>84559</v>
      </c>
      <c r="AR9" s="294">
        <v>-12.4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260149</v>
      </c>
      <c r="AP10" s="295">
        <v>6464</v>
      </c>
      <c r="AQ10" s="296">
        <v>6564</v>
      </c>
      <c r="AR10" s="297">
        <v>-1.5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622059</v>
      </c>
      <c r="AP11" s="295">
        <v>15456</v>
      </c>
      <c r="AQ11" s="296">
        <v>9731</v>
      </c>
      <c r="AR11" s="297">
        <v>58.8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v>20069</v>
      </c>
      <c r="AP12" s="295">
        <v>499</v>
      </c>
      <c r="AQ12" s="296">
        <v>1056</v>
      </c>
      <c r="AR12" s="297">
        <v>-52.7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92026</v>
      </c>
      <c r="AP14" s="295">
        <v>2287</v>
      </c>
      <c r="AQ14" s="296">
        <v>3766</v>
      </c>
      <c r="AR14" s="297">
        <v>-39.299999999999997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120730</v>
      </c>
      <c r="AP15" s="295">
        <v>3000</v>
      </c>
      <c r="AQ15" s="296">
        <v>1689</v>
      </c>
      <c r="AR15" s="297">
        <v>77.599999999999994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-295564</v>
      </c>
      <c r="AP16" s="295">
        <v>-7344</v>
      </c>
      <c r="AQ16" s="296">
        <v>-7440</v>
      </c>
      <c r="AR16" s="297">
        <v>-1.3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3800432</v>
      </c>
      <c r="AP17" s="295">
        <v>94428</v>
      </c>
      <c r="AQ17" s="296">
        <v>99925</v>
      </c>
      <c r="AR17" s="297">
        <v>-5.5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9.39</v>
      </c>
      <c r="AP21" s="308">
        <v>9.35</v>
      </c>
      <c r="AQ21" s="309">
        <v>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92.9</v>
      </c>
      <c r="AP22" s="313">
        <v>97.3</v>
      </c>
      <c r="AQ22" s="314">
        <v>-4.4000000000000004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1607501</v>
      </c>
      <c r="AP32" s="322">
        <v>39941</v>
      </c>
      <c r="AQ32" s="323">
        <v>59906</v>
      </c>
      <c r="AR32" s="324">
        <v>-33.299999999999997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506</v>
      </c>
      <c r="AP34" s="322" t="s">
        <v>506</v>
      </c>
      <c r="AQ34" s="323">
        <v>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591734</v>
      </c>
      <c r="AP35" s="322">
        <v>14703</v>
      </c>
      <c r="AQ35" s="323">
        <v>16952</v>
      </c>
      <c r="AR35" s="324">
        <v>-13.3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62484</v>
      </c>
      <c r="AP36" s="322">
        <v>1553</v>
      </c>
      <c r="AQ36" s="323">
        <v>2747</v>
      </c>
      <c r="AR36" s="324">
        <v>-43.5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49808</v>
      </c>
      <c r="AP37" s="322">
        <v>1238</v>
      </c>
      <c r="AQ37" s="323">
        <v>414</v>
      </c>
      <c r="AR37" s="324">
        <v>199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506</v>
      </c>
      <c r="AP38" s="325" t="s">
        <v>506</v>
      </c>
      <c r="AQ38" s="326">
        <v>2</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-141844</v>
      </c>
      <c r="AP39" s="322">
        <v>-3524</v>
      </c>
      <c r="AQ39" s="323">
        <v>-5842</v>
      </c>
      <c r="AR39" s="324">
        <v>-39.700000000000003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-1692741</v>
      </c>
      <c r="AP40" s="322">
        <v>-42059</v>
      </c>
      <c r="AQ40" s="323">
        <v>-51758</v>
      </c>
      <c r="AR40" s="324">
        <v>-18.7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476942</v>
      </c>
      <c r="AP41" s="322">
        <v>11850</v>
      </c>
      <c r="AQ41" s="323">
        <v>22430</v>
      </c>
      <c r="AR41" s="324">
        <v>-47.2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33190817</v>
      </c>
      <c r="AN51" s="344">
        <v>825211</v>
      </c>
      <c r="AO51" s="345">
        <v>230.5</v>
      </c>
      <c r="AP51" s="346">
        <v>90961</v>
      </c>
      <c r="AQ51" s="347">
        <v>20.100000000000001</v>
      </c>
      <c r="AR51" s="348">
        <v>210.4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388009</v>
      </c>
      <c r="AN52" s="352">
        <v>9647</v>
      </c>
      <c r="AO52" s="353">
        <v>-53.5</v>
      </c>
      <c r="AP52" s="354">
        <v>37720</v>
      </c>
      <c r="AQ52" s="355">
        <v>7.1</v>
      </c>
      <c r="AR52" s="356">
        <v>-60.6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23241336</v>
      </c>
      <c r="AN53" s="344">
        <v>578128</v>
      </c>
      <c r="AO53" s="345">
        <v>-29.9</v>
      </c>
      <c r="AP53" s="346">
        <v>106614</v>
      </c>
      <c r="AQ53" s="347">
        <v>17.2</v>
      </c>
      <c r="AR53" s="348">
        <v>-47.1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448122</v>
      </c>
      <c r="AN54" s="352">
        <v>11147</v>
      </c>
      <c r="AO54" s="353">
        <v>15.5</v>
      </c>
      <c r="AP54" s="354">
        <v>45545</v>
      </c>
      <c r="AQ54" s="355">
        <v>20.7</v>
      </c>
      <c r="AR54" s="356">
        <v>-5.2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27416000</v>
      </c>
      <c r="AN55" s="344">
        <v>680805</v>
      </c>
      <c r="AO55" s="345">
        <v>17.8</v>
      </c>
      <c r="AP55" s="346">
        <v>63727</v>
      </c>
      <c r="AQ55" s="347">
        <v>-40.200000000000003</v>
      </c>
      <c r="AR55" s="348">
        <v>58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596694</v>
      </c>
      <c r="AN56" s="352">
        <v>14817</v>
      </c>
      <c r="AO56" s="353">
        <v>32.9</v>
      </c>
      <c r="AP56" s="354">
        <v>34577</v>
      </c>
      <c r="AQ56" s="355">
        <v>-24.1</v>
      </c>
      <c r="AR56" s="356">
        <v>57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18494402</v>
      </c>
      <c r="AN57" s="344">
        <v>459283</v>
      </c>
      <c r="AO57" s="345">
        <v>-32.5</v>
      </c>
      <c r="AP57" s="346">
        <v>66954</v>
      </c>
      <c r="AQ57" s="347">
        <v>5.0999999999999996</v>
      </c>
      <c r="AR57" s="348">
        <v>-37.6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872400</v>
      </c>
      <c r="AN58" s="352">
        <v>21665</v>
      </c>
      <c r="AO58" s="353">
        <v>46.2</v>
      </c>
      <c r="AP58" s="354">
        <v>37305</v>
      </c>
      <c r="AQ58" s="355">
        <v>7.9</v>
      </c>
      <c r="AR58" s="356">
        <v>38.299999999999997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13945340</v>
      </c>
      <c r="AN59" s="344">
        <v>346494</v>
      </c>
      <c r="AO59" s="345">
        <v>-24.6</v>
      </c>
      <c r="AP59" s="346">
        <v>72656</v>
      </c>
      <c r="AQ59" s="347">
        <v>8.5</v>
      </c>
      <c r="AR59" s="348">
        <v>-33.1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2089670</v>
      </c>
      <c r="AN60" s="352">
        <v>51921</v>
      </c>
      <c r="AO60" s="353">
        <v>139.69999999999999</v>
      </c>
      <c r="AP60" s="354">
        <v>36448</v>
      </c>
      <c r="AQ60" s="355">
        <v>-2.2999999999999998</v>
      </c>
      <c r="AR60" s="356">
        <v>142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23257579</v>
      </c>
      <c r="AN61" s="359">
        <v>577984</v>
      </c>
      <c r="AO61" s="360">
        <v>32.299999999999997</v>
      </c>
      <c r="AP61" s="361">
        <v>80182</v>
      </c>
      <c r="AQ61" s="362">
        <v>2.1</v>
      </c>
      <c r="AR61" s="348">
        <v>30.2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878979</v>
      </c>
      <c r="AN62" s="352">
        <v>21839</v>
      </c>
      <c r="AO62" s="353">
        <v>36.200000000000003</v>
      </c>
      <c r="AP62" s="354">
        <v>38319</v>
      </c>
      <c r="AQ62" s="355">
        <v>1.9</v>
      </c>
      <c r="AR62" s="356">
        <v>34.299999999999997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794BAfANRpZERe6bYRzLB7GJ7YAHpnLjkTKiS6uHNRvlCX5skxJY3ofPYMzKwHLftqrsHyV8+xVtrRwm6D0yA==" saltValue="68ypd0gTt26GQQPeLusJ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bCad2kUOAeIP+fa7z3RV05dhido1KeO1Ygxx6Rt3mbcbSmJMeasOcyVl8veeUIab1v4tXUVmaWug88CUQF94w==" saltValue="me+qHDoIiUq8DYeNpklf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btosx6SIL9pmLjA0rAOc3nKC160XQNqXD1Uvyr+FR65M63FCt+m6ygJdXnvl4+C2oYj8yx57rTdhr9K+MjY+w==" saltValue="GLOPyNIh2pP7ERVFDQqmB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57.75</v>
      </c>
      <c r="G47" s="12">
        <v>33.61</v>
      </c>
      <c r="H47" s="12">
        <v>16.04</v>
      </c>
      <c r="I47" s="12">
        <v>14.52</v>
      </c>
      <c r="J47" s="13">
        <v>19.89</v>
      </c>
    </row>
    <row r="48" spans="2:10" ht="57.75" customHeight="1" x14ac:dyDescent="0.15">
      <c r="B48" s="14"/>
      <c r="C48" s="1214" t="s">
        <v>4</v>
      </c>
      <c r="D48" s="1214"/>
      <c r="E48" s="1215"/>
      <c r="F48" s="15">
        <v>33.159999999999997</v>
      </c>
      <c r="G48" s="16">
        <v>6.88</v>
      </c>
      <c r="H48" s="16">
        <v>6.21</v>
      </c>
      <c r="I48" s="16">
        <v>19.760000000000002</v>
      </c>
      <c r="J48" s="17">
        <v>9.1</v>
      </c>
    </row>
    <row r="49" spans="2:10" ht="57.75" customHeight="1" thickBot="1" x14ac:dyDescent="0.2">
      <c r="B49" s="18"/>
      <c r="C49" s="1216" t="s">
        <v>5</v>
      </c>
      <c r="D49" s="1216"/>
      <c r="E49" s="1217"/>
      <c r="F49" s="19" t="s">
        <v>553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2gmG4phEM935TwbiGU7XGec1tiPgd9ddUps88joZfkmhRr6FGfIR6tKwNyU2w0eQSMtT+tzdsEYZz9j5x2+kg==" saltValue="yMW+MQdb9BVR+c5LHKUY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2019-09-05T05:16:37Z</cp:lastPrinted>
  <dcterms:created xsi:type="dcterms:W3CDTF">2019-02-14T01:26:36Z</dcterms:created>
  <dcterms:modified xsi:type="dcterms:W3CDTF">2019-10-23T02:47:19Z</dcterms:modified>
</cp:coreProperties>
</file>