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06 名取市★\"/>
    </mc:Choice>
  </mc:AlternateContent>
  <bookViews>
    <workbookView xWindow="0" yWindow="0" windowWidth="15345" windowHeight="4545" tabRatio="5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BE36" i="10"/>
  <c r="AM36" i="10"/>
  <c r="BE35" i="10"/>
  <c r="BE34" i="10"/>
  <c r="C34" i="10"/>
  <c r="C35" i="10" l="1"/>
  <c r="C36" i="10" s="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CO34" i="10" l="1"/>
  <c r="CO35" i="10" s="1"/>
  <c r="CO36" i="10" s="1"/>
</calcChain>
</file>

<file path=xl/sharedStrings.xml><?xml version="1.0" encoding="utf-8"?>
<sst xmlns="http://schemas.openxmlformats.org/spreadsheetml/2006/main" count="1082" uniqueCount="595">
  <si>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</si>
  <si>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</si>
  <si>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</si>
  <si>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</si>
  <si>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</si>
  <si>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</si>
  <si>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</si>
  <si>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</si>
  <si>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</si>
  <si>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</si>
  <si>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</si>
  <si>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</si>
  <si>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</si>
  <si>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</si>
  <si>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</si>
  <si>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</si>
  <si>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</si>
  <si>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</si>
  <si>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</si>
  <si>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</si>
  <si>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</si>
  <si>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</si>
  <si>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</si>
  <si>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</si>
  <si>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</si>
  <si>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</si>
  <si>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</si>
  <si>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</si>
  <si>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</si>
  <si>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</si>
  <si>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</si>
  <si>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</si>
  <si>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</si>
  <si>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</si>
  <si>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</si>
  <si>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</si>
  <si>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</si>
  <si>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</si>
  <si>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</si>
  <si>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</si>
  <si>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</si>
  <si>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</si>
  <si>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</si>
  <si>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</si>
  <si>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</si>
  <si>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</si>
  <si>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</si>
  <si>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</si>
  <si>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</si>
  <si>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</si>
  <si>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</si>
  <si>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</si>
  <si>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</si>
  <si>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</si>
  <si>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</si>
  <si>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</si>
  <si>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</si>
  <si>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</si>
  <si>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</si>
  <si>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</si>
  <si>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</si>
  <si>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</si>
  <si>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</si>
  <si>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</si>
  <si>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</si>
  <si>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</si>
  <si>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</si>
  <si>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</si>
  <si>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</si>
  <si>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</si>
  <si>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</si>
  <si>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</si>
  <si>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</si>
  <si>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</si>
  <si>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</si>
  <si>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</si>
  <si>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</si>
  <si>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</si>
  <si>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</si>
  <si>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</si>
  <si>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</si>
  <si>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</si>
  <si>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</si>
  <si>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</si>
  <si>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</si>
  <si>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</si>
  <si>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</si>
  <si>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</si>
  <si>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</si>
  <si>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</si>
  <si>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</si>
  <si>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名取市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</si>
  <si>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</si>
  <si>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</si>
  <si>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</si>
  <si>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</si>
  <si>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</si>
  <si>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</si>
  <si>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</si>
  <si>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</si>
  <si>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</si>
  <si>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</si>
  <si>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</si>
  <si>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</si>
  <si>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</si>
  <si>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</si>
  <si>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</si>
  <si>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</si>
  <si>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</si>
  <si>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</si>
  <si>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</si>
  <si>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</si>
  <si>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</si>
  <si>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</si>
  <si>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</si>
  <si>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</si>
  <si>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</si>
  <si>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</si>
  <si>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</si>
  <si>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</si>
  <si>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</si>
  <si>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</si>
  <si>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</si>
  <si>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</si>
  <si>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</si>
  <si>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</si>
  <si>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</si>
  <si>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</si>
  <si>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</si>
  <si>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</si>
  <si>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</si>
  <si>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</si>
  <si>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</si>
  <si>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</si>
  <si>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</si>
  <si>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</si>
  <si>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</si>
  <si>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</si>
  <si>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</si>
  <si>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</si>
  <si>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</si>
  <si>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</si>
  <si>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</si>
  <si>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</si>
  <si>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</si>
  <si>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</si>
  <si>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</si>
  <si>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</si>
  <si>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</si>
  <si>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</si>
  <si>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</si>
  <si>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</si>
  <si>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</si>
  <si>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</si>
  <si>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</si>
  <si>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</si>
  <si>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</si>
  <si>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</si>
  <si>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</si>
  <si>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</si>
  <si>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</si>
  <si>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</si>
  <si>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</si>
  <si>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</si>
  <si>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</si>
  <si>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</si>
  <si>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</si>
  <si>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</si>
  <si>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</si>
  <si>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</si>
  <si>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</si>
  <si>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</si>
  <si>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</si>
  <si>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</si>
  <si>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</si>
  <si>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</si>
  <si>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</si>
  <si>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</si>
  <si>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</si>
  <si>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</si>
  <si>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</si>
  <si>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</si>
  <si>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</si>
  <si>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</si>
  <si>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</si>
  <si>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</si>
  <si>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</si>
  <si>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</si>
  <si>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</si>
  <si>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</si>
  <si>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</si>
  <si>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</si>
  <si>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</si>
  <si>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</si>
  <si>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</si>
  <si>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</si>
  <si>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</si>
  <si>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</si>
  <si>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</si>
  <si>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</si>
  <si>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</si>
  <si>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</si>
  <si>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</si>
  <si>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</si>
  <si>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</si>
  <si>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</si>
  <si>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</si>
  <si>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宮城県名取市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</si>
  <si>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</si>
  <si>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</si>
  <si>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</si>
  <si>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</si>
  <si>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</si>
  <si>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</si>
  <si>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</si>
  <si>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</si>
  <si>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</si>
  <si>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</si>
  <si>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</si>
  <si>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</si>
  <si>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</si>
  <si>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</si>
  <si>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</si>
  <si>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</si>
  <si>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</si>
  <si>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</si>
  <si>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</si>
  <si>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</si>
  <si>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</si>
  <si>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</si>
  <si>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</si>
  <si>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</si>
  <si>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</si>
  <si>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</si>
  <si>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</si>
  <si>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</si>
  <si>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</si>
  <si>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</si>
  <si>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</si>
  <si>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</si>
  <si>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</si>
  <si>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</si>
  <si>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</si>
  <si>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</si>
  <si>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</si>
  <si>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</si>
  <si>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</si>
  <si>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</si>
  <si>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</si>
  <si>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</si>
  <si>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</si>
  <si>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</si>
  <si>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</si>
  <si>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</si>
  <si>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</si>
  <si>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</si>
  <si>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</si>
  <si>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</si>
  <si>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</si>
  <si>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</si>
  <si>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</si>
  <si>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</si>
  <si>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</si>
  <si>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</si>
  <si>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</si>
  <si>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</si>
  <si>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</si>
  <si>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</si>
  <si>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</si>
  <si>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</si>
  <si>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</si>
  <si>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</si>
  <si>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</si>
  <si>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</si>
  <si>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</si>
  <si>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</si>
  <si>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</si>
  <si>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</si>
  <si>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</si>
  <si>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</si>
  <si>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</si>
  <si>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</si>
  <si>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</si>
  <si>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</si>
  <si>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t>
    <phoneticPr fontId="5"/>
  </si>
  <si>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</si>
  <si>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</si>
  <si>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</si>
  <si>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</si>
  <si>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</si>
  <si>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</si>
  <si>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</si>
  <si>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</si>
  <si>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</si>
  <si>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</si>
  <si>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</si>
  <si>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</si>
  <si>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</si>
  <si>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</si>
  <si>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</si>
  <si>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</si>
  <si>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</si>
  <si>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</si>
  <si>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</si>
  <si>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</si>
  <si>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</si>
  <si>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</si>
  <si>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</si>
  <si>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</si>
  <si>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</si>
  <si>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</si>
  <si>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</si>
  <si>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</si>
  <si>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</si>
  <si>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</si>
  <si>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</si>
  <si>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</si>
  <si>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</si>
  <si>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</si>
  <si>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</si>
  <si>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</si>
  <si>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</si>
  <si>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</si>
  <si>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</si>
  <si>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</si>
  <si>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</si>
  <si>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</si>
  <si>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</si>
  <si>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</si>
  <si>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</si>
  <si>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</si>
  <si>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</si>
  <si>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</si>
  <si>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</si>
  <si>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</si>
  <si>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</si>
  <si>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</si>
  <si>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</si>
  <si>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</si>
  <si>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</si>
  <si>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</si>
  <si>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</si>
  <si>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</si>
  <si>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</si>
  <si>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</si>
  <si>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</si>
  <si>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</si>
  <si>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</si>
  <si>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</si>
  <si>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</si>
  <si>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</si>
  <si>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</si>
  <si>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</si>
  <si>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</si>
  <si>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</si>
  <si>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</si>
  <si>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</si>
  <si>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</si>
  <si>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</si>
  <si>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宮城県名取市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</si>
  <si>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</si>
  <si>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</si>
  <si>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</si>
  <si>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</si>
  <si>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</si>
  <si>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</si>
  <si>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</si>
  <si>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</si>
  <si>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</si>
  <si>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</si>
  <si>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</si>
  <si>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</si>
  <si>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</si>
  <si>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</si>
  <si>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</si>
  <si>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</si>
  <si>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</si>
  <si>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</si>
  <si>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</si>
  <si>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</si>
  <si>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名取市土地取得特別会計</t>
    <phoneticPr fontId="5"/>
  </si>
  <si>
    <t>名取市休日夜間急患センター特別会計</t>
    <phoneticPr fontId="5"/>
  </si>
  <si>
    <t>名取市被災市街地復興土地区画整理事業特別会計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</si>
  <si>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</si>
  <si>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</si>
  <si>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</si>
  <si>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</si>
  <si>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</si>
  <si>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</si>
  <si>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</si>
  <si>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</si>
  <si>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</si>
  <si>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</si>
  <si>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</si>
  <si>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</si>
  <si>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</si>
  <si>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</si>
  <si>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名取市国民健康保険特別会計</t>
    <phoneticPr fontId="5"/>
  </si>
  <si>
    <t>名取市介護保険特別会計</t>
    <phoneticPr fontId="5"/>
  </si>
  <si>
    <t>名取市後期高齢者医療特別会計</t>
    <phoneticPr fontId="5"/>
  </si>
  <si>
    <t>名取市下水道事業等会計</t>
    <phoneticPr fontId="5"/>
  </si>
  <si>
    <t>法適用企業</t>
    <phoneticPr fontId="5"/>
  </si>
  <si>
    <t>名取市水道事業会計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</si>
  <si>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</si>
  <si>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</si>
  <si>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</si>
  <si>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</si>
  <si>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</si>
  <si>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</si>
  <si>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</si>
  <si>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</si>
  <si>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</si>
  <si>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</si>
  <si>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</si>
  <si>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</si>
  <si>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</si>
  <si>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</si>
  <si>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</si>
  <si>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</si>
  <si>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</si>
  <si>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</si>
  <si>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</si>
  <si>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</si>
  <si>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</si>
  <si>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</si>
  <si>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</si>
  <si>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</si>
  <si>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</si>
  <si>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</si>
  <si>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</si>
  <si>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</si>
  <si>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</si>
  <si>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</si>
  <si>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</si>
  <si>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</si>
  <si>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</si>
  <si>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</si>
  <si>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</si>
  <si>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</si>
  <si>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</si>
  <si>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</si>
  <si>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</si>
  <si>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</si>
  <si>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</si>
  <si>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</si>
  <si>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</si>
  <si>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</si>
  <si>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</si>
  <si>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</si>
  <si>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</si>
  <si>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</si>
  <si>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</si>
  <si>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</si>
  <si>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</si>
  <si>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</si>
  <si>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</si>
  <si>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</si>
  <si>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</si>
  <si>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</si>
  <si>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</si>
  <si>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</si>
  <si>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</si>
  <si>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</si>
  <si>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名取市後期高齢者医療特別会計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</si>
  <si>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</si>
  <si>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</si>
  <si>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</si>
  <si>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</si>
  <si>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</si>
  <si>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</si>
  <si>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</si>
  <si>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</si>
  <si>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</si>
  <si>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</si>
  <si>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</si>
  <si>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</si>
  <si>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</si>
  <si>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</si>
  <si>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</si>
  <si>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</si>
  <si>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</si>
  <si>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</si>
  <si>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</si>
  <si>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</si>
  <si>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</si>
  <si>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</si>
  <si>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</si>
  <si>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</si>
  <si>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</si>
  <si>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</si>
  <si>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</si>
  <si>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</si>
  <si>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</si>
  <si>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</si>
  <si>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</si>
  <si>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</si>
  <si>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</si>
  <si>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</si>
  <si>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</si>
  <si>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</si>
  <si>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</si>
  <si>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</si>
  <si>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</si>
  <si>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</si>
  <si>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</si>
  <si>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</si>
  <si>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</si>
  <si>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</si>
  <si>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</si>
  <si>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</si>
  <si>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</si>
  <si>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</si>
  <si>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</si>
  <si>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</si>
  <si>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</si>
  <si>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</si>
  <si>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</si>
  <si>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</si>
  <si>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</si>
  <si>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</si>
  <si>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</si>
  <si>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</si>
  <si>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</si>
  <si>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</si>
  <si>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</si>
  <si>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</si>
  <si>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</si>
  <si>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</si>
  <si>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</si>
  <si>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</si>
  <si>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</si>
  <si>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</si>
  <si>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</si>
  <si>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</si>
  <si>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</si>
  <si>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</si>
  <si>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</si>
  <si>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</si>
  <si>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</si>
  <si>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</si>
  <si>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</si>
  <si>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</si>
  <si>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</si>
  <si>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</si>
  <si>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</si>
  <si>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</si>
  <si>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</si>
  <si>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</si>
  <si>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</si>
  <si>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</si>
  <si>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</si>
  <si>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10.27</t>
  </si>
  <si>
    <t>▲ 8.41</t>
  </si>
  <si>
    <t>▲ 16.69</t>
  </si>
  <si>
    <t>名取市水道事業会計</t>
  </si>
  <si>
    <t>一般会計</t>
  </si>
  <si>
    <t>名取市下水道事業等会計</t>
  </si>
  <si>
    <t>名取市被災市街地復興土地区画整理事業特別会計</t>
  </si>
  <si>
    <t>名取市国民健康保険特別会計</t>
  </si>
  <si>
    <t>名取市介護保険特別会計</t>
  </si>
  <si>
    <t>名取市休日夜間急患センター特別会計</t>
  </si>
  <si>
    <t>名取市後期高齢者医療特別会計</t>
  </si>
  <si>
    <t>その他会計（赤字）</t>
  </si>
  <si>
    <t>その他会計（黒字）</t>
  </si>
  <si>
    <t>宮城県後期高齢者医療広域連合</t>
  </si>
  <si>
    <t>宮城県市町村自治振興センター</t>
  </si>
  <si>
    <t>亘理名取共立衛生処理組合</t>
  </si>
  <si>
    <t>宮城県市町村非常勤消防団員補償報酬組合</t>
  </si>
  <si>
    <t>宮城県市町村職員退職手当組合</t>
  </si>
  <si>
    <t>名取市土地開発公社</t>
    <rPh sb="0" eb="3">
      <t>ナトリシ</t>
    </rPh>
    <rPh sb="3" eb="5">
      <t>トチ</t>
    </rPh>
    <rPh sb="5" eb="7">
      <t>カイハツ</t>
    </rPh>
    <rPh sb="7" eb="9">
      <t>コウシャ</t>
    </rPh>
    <phoneticPr fontId="2"/>
  </si>
  <si>
    <t>名取市文化振興財団</t>
    <rPh sb="0" eb="3">
      <t>ナトリシ</t>
    </rPh>
    <rPh sb="3" eb="5">
      <t>ブンカ</t>
    </rPh>
    <rPh sb="5" eb="7">
      <t>シンコウ</t>
    </rPh>
    <rPh sb="7" eb="9">
      <t>ザイダン</t>
    </rPh>
    <phoneticPr fontId="2"/>
  </si>
  <si>
    <t>名取まちづくり株式会社</t>
    <rPh sb="0" eb="2">
      <t>ナトリ</t>
    </rPh>
    <rPh sb="7" eb="11">
      <t>カブシキガイシャ</t>
    </rPh>
    <phoneticPr fontId="2"/>
  </si>
  <si>
    <t>-</t>
    <phoneticPr fontId="2"/>
  </si>
  <si>
    <t>▲0</t>
    <phoneticPr fontId="2"/>
  </si>
  <si>
    <t>-</t>
    <phoneticPr fontId="2"/>
  </si>
  <si>
    <t>-</t>
    <phoneticPr fontId="2"/>
  </si>
  <si>
    <t>-</t>
    <phoneticPr fontId="2"/>
  </si>
  <si>
    <t>名取市東日本大震災復興交付金基金</t>
    <phoneticPr fontId="11"/>
  </si>
  <si>
    <t>名取市災害復興基金</t>
    <phoneticPr fontId="11"/>
  </si>
  <si>
    <t>名取市営住宅建設基金</t>
    <phoneticPr fontId="11"/>
  </si>
  <si>
    <t>名取市ふるさと振興基金</t>
    <phoneticPr fontId="11"/>
  </si>
  <si>
    <t>名取市仙台空港周辺環境整備基金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</si>
  <si>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</si>
  <si>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</si>
  <si>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</si>
  <si>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</si>
  <si>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</si>
  <si>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</si>
  <si>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</si>
  <si>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</si>
  <si>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</si>
  <si>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</si>
  <si>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</si>
  <si>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</si>
  <si>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本市では、地方債現在高をはじめとする将来負担額が基金等の充当可能財源を下回っており、将来負担比率にかかる指標は生じていない。</t>
    <rPh sb="1" eb="2">
      <t>ホン</t>
    </rPh>
    <rPh sb="2" eb="3">
      <t>シ</t>
    </rPh>
    <rPh sb="6" eb="9">
      <t>チホウサイ</t>
    </rPh>
    <rPh sb="9" eb="11">
      <t>ゲンザイ</t>
    </rPh>
    <rPh sb="11" eb="12">
      <t>タカ</t>
    </rPh>
    <rPh sb="19" eb="21">
      <t>ショウライ</t>
    </rPh>
    <rPh sb="21" eb="23">
      <t>フタン</t>
    </rPh>
    <rPh sb="23" eb="24">
      <t>ガク</t>
    </rPh>
    <rPh sb="25" eb="28">
      <t>キキントウ</t>
    </rPh>
    <rPh sb="29" eb="31">
      <t>ジュウトウ</t>
    </rPh>
    <rPh sb="31" eb="33">
      <t>カノウ</t>
    </rPh>
    <rPh sb="33" eb="35">
      <t>ザイゲン</t>
    </rPh>
    <rPh sb="36" eb="38">
      <t>シタマワ</t>
    </rPh>
    <rPh sb="43" eb="45">
      <t>ショウライ</t>
    </rPh>
    <rPh sb="45" eb="47">
      <t>フタン</t>
    </rPh>
    <rPh sb="47" eb="49">
      <t>ヒリツ</t>
    </rPh>
    <rPh sb="53" eb="55">
      <t>シヒョウ</t>
    </rPh>
    <rPh sb="56" eb="57">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</si>
</sst>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62256</c:v>
                </c:pt>
                <c:pt idx="1">
                  <c:v>53896</c:v>
                </c:pt>
                <c:pt idx="2">
                  <c:v>47278</c:v>
                </c:pt>
                <c:pt idx="3">
                  <c:v>44504</c:v>
                </c:pt>
                <c:pt idx="4">
                  <c:v>47820</c:v>
                </c:pt>
              </c:numCache>
            </c:numRef>
          </c:val>
          <c:smooth val="0"/>
          <c:extLst>
            <c:ext xmlns:c16="http://schemas.microsoft.com/office/drawing/2014/chart" uri="{C3380CC4-5D6E-409C-BE32-E72D297353CC}">
              <c16:uniqueId val="{00000000-8173-4E37-84B8-319317E6B6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120282</c:v>
                </c:pt>
                <c:pt idx="1">
                  <c:v>327743</c:v>
                </c:pt>
                <c:pt idx="2">
                  <c:v>249385</c:v>
                </c:pt>
                <c:pt idx="3">
                  <c:v>337708</c:v>
                </c:pt>
                <c:pt idx="4">
                  <c:v>328607</c:v>
                </c:pt>
              </c:numCache>
            </c:numRef>
          </c:val>
          <c:smooth val="0"/>
          <c:extLst>
            <c:ext xmlns:c16="http://schemas.microsoft.com/office/drawing/2014/chart" uri="{C3380CC4-5D6E-409C-BE32-E72D297353CC}">
              <c16:uniqueId val="{00000001-8173-4E37-84B8-319317E6B606}"/>
            </c:ext>
          </c:extLst>
        </c:ser>
        <c:dLbls>
          <c:showLegendKey val="0"/>
          <c:showVal val="0"/>
          <c:showCatName val="0"/>
          <c:showSerName val="0"/>
          <c:showPercent val="0"/>
          <c:showBubbleSize val="0"/>
        </c:dLbls>
        <c:marker val="1"/>
        <c:smooth val="0"/>
        <c:axId val="119857152"/>
        <c:axId val="119858688"/>
      </c:lineChart>
      <c:catAx>
        <c:axId val="119857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58688"/>
        <c:crosses val="autoZero"/>
        <c:auto val="1"/>
        <c:lblAlgn val="ctr"/>
        <c:lblOffset val="100"/>
        <c:tickLblSkip val="1"/>
        <c:tickMarkSkip val="1"/>
        <c:noMultiLvlLbl val="0"/>
      </c:catAx>
      <c:valAx>
        <c:axId val="1198586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5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11.46</c:v>
                </c:pt>
                <c:pt idx="1">
                  <c:v>12.72</c:v>
                </c:pt>
                <c:pt idx="2">
                  <c:v>13.4</c:v>
                </c:pt>
                <c:pt idx="3">
                  <c:v>9.74</c:v>
                </c:pt>
                <c:pt idx="4">
                  <c:v>18.239999999999998</c:v>
                </c:pt>
              </c:numCache>
            </c:numRef>
          </c:val>
          <c:extLst>
            <c:ext xmlns:c16="http://schemas.microsoft.com/office/drawing/2014/chart" uri="{C3380CC4-5D6E-409C-BE32-E72D297353CC}">
              <c16:uniqueId val="{00000000-F57E-41A9-A559-36A425597D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56.05</c:v>
                </c:pt>
                <c:pt idx="1">
                  <c:v>48.99</c:v>
                </c:pt>
                <c:pt idx="2">
                  <c:v>47.63</c:v>
                </c:pt>
                <c:pt idx="3">
                  <c:v>43.24</c:v>
                </c:pt>
                <c:pt idx="4">
                  <c:v>46.15</c:v>
                </c:pt>
              </c:numCache>
            </c:numRef>
          </c:val>
          <c:extLst>
            <c:ext xmlns:c16="http://schemas.microsoft.com/office/drawing/2014/chart" uri="{C3380CC4-5D6E-409C-BE32-E72D297353CC}">
              <c16:uniqueId val="{00000001-F57E-41A9-A559-36A425597D37}"/>
            </c:ext>
          </c:extLst>
        </c:ser>
        <c:dLbls>
          <c:showLegendKey val="0"/>
          <c:showVal val="0"/>
          <c:showCatName val="0"/>
          <c:showSerName val="0"/>
          <c:showPercent val="0"/>
          <c:showBubbleSize val="0"/>
        </c:dLbls>
        <c:gapWidth val="250"/>
        <c:overlap val="100"/>
        <c:axId val="119853824"/>
        <c:axId val="119855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12.47</c:v>
                </c:pt>
                <c:pt idx="1">
                  <c:v>-10.27</c:v>
                </c:pt>
                <c:pt idx="2">
                  <c:v>-8.41</c:v>
                </c:pt>
                <c:pt idx="3">
                  <c:v>-16.690000000000001</c:v>
                </c:pt>
                <c:pt idx="4">
                  <c:v>7.51</c:v>
                </c:pt>
              </c:numCache>
            </c:numRef>
          </c:val>
          <c:smooth val="0"/>
          <c:extLst>
            <c:ext xmlns:c16="http://schemas.microsoft.com/office/drawing/2014/chart" uri="{C3380CC4-5D6E-409C-BE32-E72D297353CC}">
              <c16:uniqueId val="{00000002-F57E-41A9-A559-36A425597D37}"/>
            </c:ext>
          </c:extLst>
        </c:ser>
        <c:dLbls>
          <c:showLegendKey val="0"/>
          <c:showVal val="0"/>
          <c:showCatName val="0"/>
          <c:showSerName val="0"/>
          <c:showPercent val="0"/>
          <c:showBubbleSize val="0"/>
        </c:dLbls>
        <c:marker val="1"/>
        <c:smooth val="0"/>
        <c:axId val="119853824"/>
        <c:axId val="119855744"/>
      </c:lineChart>
      <c:catAx>
        <c:axId val="11985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855744"/>
        <c:crosses val="autoZero"/>
        <c:auto val="1"/>
        <c:lblAlgn val="ctr"/>
        <c:lblOffset val="100"/>
        <c:tickLblSkip val="1"/>
        <c:tickMarkSkip val="1"/>
        <c:noMultiLvlLbl val="0"/>
      </c:catAx>
      <c:valAx>
        <c:axId val="11985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5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A89-4F5C-BC4A-1F9B4F075E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89-4F5C-BC4A-1F9B4F075E5B}"/>
            </c:ext>
          </c:extLst>
        </c:ser>
        <c:ser>
          <c:idx val="2"/>
          <c:order val="2"/>
          <c:tx>
            <c:strRef>
              <c:f>データシート!$A$29</c:f>
              <c:strCache>
                <c:ptCount val="1"/>
                <c:pt idx="0">
                  <c:v>名取市後期高齢者医療特別会計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0.05</c:v>
                </c:pt>
                <c:pt idx="4">
                  <c:v>#N/A</c:v>
                </c:pt>
                <c:pt idx="5">
                  <c:v>0.06</c:v>
                </c:pt>
                <c:pt idx="6">
                  <c:v>#N/A</c:v>
                </c:pt>
                <c:pt idx="7">
                  <c:v>0.04</c:v>
                </c:pt>
                <c:pt idx="8">
                  <c:v>#N/A</c:v>
                </c:pt>
                <c:pt idx="9">
                  <c:v>0.05</c:v>
                </c:pt>
              </c:numCache>
            </c:numRef>
          </c:val>
          <c:extLst>
            <c:ext xmlns:c16="http://schemas.microsoft.com/office/drawing/2014/chart" uri="{C3380CC4-5D6E-409C-BE32-E72D297353CC}">
              <c16:uniqueId val="{00000002-CA89-4F5C-BC4A-1F9B4F075E5B}"/>
            </c:ext>
          </c:extLst>
        </c:ser>
        <c:ser>
          <c:idx val="3"/>
          <c:order val="3"/>
          <c:tx>
            <c:strRef>
              <c:f>データシート!$A$30</c:f>
              <c:strCache>
                <c:ptCount val="1"/>
                <c:pt idx="0">
                  <c:v>名取市休日夜間急患センター特別会計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0.14000000000000001</c:v>
                </c:pt>
                <c:pt idx="2">
                  <c:v>#N/A</c:v>
                </c:pt>
                <c:pt idx="3">
                  <c:v>0.2</c:v>
                </c:pt>
                <c:pt idx="4">
                  <c:v>#N/A</c:v>
                </c:pt>
                <c:pt idx="5">
                  <c:v>0.08</c:v>
                </c:pt>
                <c:pt idx="6">
                  <c:v>#N/A</c:v>
                </c:pt>
                <c:pt idx="7">
                  <c:v>0.17</c:v>
                </c:pt>
                <c:pt idx="8">
                  <c:v>#N/A</c:v>
                </c:pt>
                <c:pt idx="9">
                  <c:v>0.12</c:v>
                </c:pt>
              </c:numCache>
            </c:numRef>
          </c:val>
          <c:extLst>
            <c:ext xmlns:c16="http://schemas.microsoft.com/office/drawing/2014/chart" uri="{C3380CC4-5D6E-409C-BE32-E72D297353CC}">
              <c16:uniqueId val="{00000003-CA89-4F5C-BC4A-1F9B4F075E5B}"/>
            </c:ext>
          </c:extLst>
        </c:ser>
        <c:ser>
          <c:idx val="4"/>
          <c:order val="4"/>
          <c:tx>
            <c:strRef>
              <c:f>データシート!$A$31</c:f>
              <c:strCache>
                <c:ptCount val="1"/>
                <c:pt idx="0">
                  <c:v>名取市介護保険特別会計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1.22</c:v>
                </c:pt>
                <c:pt idx="2">
                  <c:v>#N/A</c:v>
                </c:pt>
                <c:pt idx="3">
                  <c:v>0.54</c:v>
                </c:pt>
                <c:pt idx="4">
                  <c:v>#N/A</c:v>
                </c:pt>
                <c:pt idx="5">
                  <c:v>1.94</c:v>
                </c:pt>
                <c:pt idx="6">
                  <c:v>#N/A</c:v>
                </c:pt>
                <c:pt idx="7">
                  <c:v>1.0900000000000001</c:v>
                </c:pt>
                <c:pt idx="8">
                  <c:v>#N/A</c:v>
                </c:pt>
                <c:pt idx="9">
                  <c:v>0.69</c:v>
                </c:pt>
              </c:numCache>
            </c:numRef>
          </c:val>
          <c:extLst>
            <c:ext xmlns:c16="http://schemas.microsoft.com/office/drawing/2014/chart" uri="{C3380CC4-5D6E-409C-BE32-E72D297353CC}">
              <c16:uniqueId val="{00000004-CA89-4F5C-BC4A-1F9B4F075E5B}"/>
            </c:ext>
          </c:extLst>
        </c:ser>
        <c:ser>
          <c:idx val="5"/>
          <c:order val="5"/>
          <c:tx>
            <c:strRef>
              <c:f>データシート!$A$32</c:f>
              <c:strCache>
                <c:ptCount val="1"/>
                <c:pt idx="0">
                  <c:v>名取市国民健康保険特別会計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4.8099999999999996</c:v>
                </c:pt>
                <c:pt idx="2">
                  <c:v>#N/A</c:v>
                </c:pt>
                <c:pt idx="3">
                  <c:v>3.2</c:v>
                </c:pt>
                <c:pt idx="4">
                  <c:v>#N/A</c:v>
                </c:pt>
                <c:pt idx="5">
                  <c:v>2.71</c:v>
                </c:pt>
                <c:pt idx="6">
                  <c:v>#N/A</c:v>
                </c:pt>
                <c:pt idx="7">
                  <c:v>3.68</c:v>
                </c:pt>
                <c:pt idx="8">
                  <c:v>#N/A</c:v>
                </c:pt>
                <c:pt idx="9">
                  <c:v>4.1399999999999997</c:v>
                </c:pt>
              </c:numCache>
            </c:numRef>
          </c:val>
          <c:extLst>
            <c:ext xmlns:c16="http://schemas.microsoft.com/office/drawing/2014/chart" uri="{C3380CC4-5D6E-409C-BE32-E72D297353CC}">
              <c16:uniqueId val="{00000005-CA89-4F5C-BC4A-1F9B4F075E5B}"/>
            </c:ext>
          </c:extLst>
        </c:ser>
        <c:ser>
          <c:idx val="6"/>
          <c:order val="6"/>
          <c:tx>
            <c:strRef>
              <c:f>データシート!$A$33</c:f>
              <c:strCache>
                <c:ptCount val="1"/>
                <c:pt idx="0">
                  <c:v>名取市被災市街地復興土地区画整理事業特別会計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0.41</c:v>
                </c:pt>
                <c:pt idx="4">
                  <c:v>#N/A</c:v>
                </c:pt>
                <c:pt idx="5">
                  <c:v>1.23</c:v>
                </c:pt>
                <c:pt idx="6">
                  <c:v>#N/A</c:v>
                </c:pt>
                <c:pt idx="7">
                  <c:v>0.33</c:v>
                </c:pt>
                <c:pt idx="8">
                  <c:v>#N/A</c:v>
                </c:pt>
                <c:pt idx="9">
                  <c:v>5.56</c:v>
                </c:pt>
              </c:numCache>
            </c:numRef>
          </c:val>
          <c:extLst>
            <c:ext xmlns:c16="http://schemas.microsoft.com/office/drawing/2014/chart" uri="{C3380CC4-5D6E-409C-BE32-E72D297353CC}">
              <c16:uniqueId val="{00000006-CA89-4F5C-BC4A-1F9B4F075E5B}"/>
            </c:ext>
          </c:extLst>
        </c:ser>
        <c:ser>
          <c:idx val="7"/>
          <c:order val="7"/>
          <c:tx>
            <c:strRef>
              <c:f>データシート!$A$34</c:f>
              <c:strCache>
                <c:ptCount val="1"/>
                <c:pt idx="0">
                  <c:v>名取市下水道事業等会計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4.88</c:v>
                </c:pt>
                <c:pt idx="2">
                  <c:v>#N/A</c:v>
                </c:pt>
                <c:pt idx="3">
                  <c:v>4.7</c:v>
                </c:pt>
                <c:pt idx="4">
                  <c:v>#N/A</c:v>
                </c:pt>
                <c:pt idx="5">
                  <c:v>5.21</c:v>
                </c:pt>
                <c:pt idx="6">
                  <c:v>#N/A</c:v>
                </c:pt>
                <c:pt idx="7">
                  <c:v>6.27</c:v>
                </c:pt>
                <c:pt idx="8">
                  <c:v>#N/A</c:v>
                </c:pt>
                <c:pt idx="9">
                  <c:v>5.7</c:v>
                </c:pt>
              </c:numCache>
            </c:numRef>
          </c:val>
          <c:extLst>
            <c:ext xmlns:c16="http://schemas.microsoft.com/office/drawing/2014/chart" uri="{C3380CC4-5D6E-409C-BE32-E72D297353CC}">
              <c16:uniqueId val="{00000007-CA89-4F5C-BC4A-1F9B4F075E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11.29</c:v>
                </c:pt>
                <c:pt idx="2">
                  <c:v>#N/A</c:v>
                </c:pt>
                <c:pt idx="3">
                  <c:v>12.1</c:v>
                </c:pt>
                <c:pt idx="4">
                  <c:v>#N/A</c:v>
                </c:pt>
                <c:pt idx="5">
                  <c:v>12.07</c:v>
                </c:pt>
                <c:pt idx="6">
                  <c:v>#N/A</c:v>
                </c:pt>
                <c:pt idx="7">
                  <c:v>9.2200000000000006</c:v>
                </c:pt>
                <c:pt idx="8">
                  <c:v>#N/A</c:v>
                </c:pt>
                <c:pt idx="9">
                  <c:v>12.53</c:v>
                </c:pt>
              </c:numCache>
            </c:numRef>
          </c:val>
          <c:extLst>
            <c:ext xmlns:c16="http://schemas.microsoft.com/office/drawing/2014/chart" uri="{C3380CC4-5D6E-409C-BE32-E72D297353CC}">
              <c16:uniqueId val="{00000008-CA89-4F5C-BC4A-1F9B4F075E5B}"/>
            </c:ext>
          </c:extLst>
        </c:ser>
        <c:ser>
          <c:idx val="9"/>
          <c:order val="9"/>
          <c:tx>
            <c:strRef>
              <c:f>データシート!$A$36</c:f>
              <c:strCache>
                <c:ptCount val="1"/>
                <c:pt idx="0">
                  <c:v>名取市水道事業会計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15.47</c:v>
                </c:pt>
                <c:pt idx="2">
                  <c:v>#N/A</c:v>
                </c:pt>
                <c:pt idx="3">
                  <c:v>17.95</c:v>
                </c:pt>
                <c:pt idx="4">
                  <c:v>#N/A</c:v>
                </c:pt>
                <c:pt idx="5">
                  <c:v>19.13</c:v>
                </c:pt>
                <c:pt idx="6">
                  <c:v>#N/A</c:v>
                </c:pt>
                <c:pt idx="7">
                  <c:v>20.93</c:v>
                </c:pt>
                <c:pt idx="8">
                  <c:v>#N/A</c:v>
                </c:pt>
                <c:pt idx="9">
                  <c:v>23.23</c:v>
                </c:pt>
              </c:numCache>
            </c:numRef>
          </c:val>
          <c:extLst>
            <c:ext xmlns:c16="http://schemas.microsoft.com/office/drawing/2014/chart" uri="{C3380CC4-5D6E-409C-BE32-E72D297353CC}">
              <c16:uniqueId val="{00000009-CA89-4F5C-BC4A-1F9B4F075E5B}"/>
            </c:ext>
          </c:extLst>
        </c:ser>
        <c:dLbls>
          <c:showLegendKey val="0"/>
          <c:showVal val="0"/>
          <c:showCatName val="0"/>
          <c:showSerName val="0"/>
          <c:showPercent val="0"/>
          <c:showBubbleSize val="0"/>
        </c:dLbls>
        <c:gapWidth val="150"/>
        <c:overlap val="100"/>
        <c:axId val="144063104"/>
        <c:axId val="144068992"/>
      </c:barChart>
      <c:catAx>
        <c:axId val="14406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068992"/>
        <c:crosses val="autoZero"/>
        <c:auto val="1"/>
        <c:lblAlgn val="ctr"/>
        <c:lblOffset val="100"/>
        <c:tickLblSkip val="1"/>
        <c:tickMarkSkip val="1"/>
        <c:noMultiLvlLbl val="0"/>
      </c:catAx>
      <c:valAx>
        <c:axId val="14406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06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3031</c:v>
                </c:pt>
                <c:pt idx="5">
                  <c:v>3068</c:v>
                </c:pt>
                <c:pt idx="8">
                  <c:v>3021</c:v>
                </c:pt>
                <c:pt idx="11">
                  <c:v>3059</c:v>
                </c:pt>
                <c:pt idx="14">
                  <c:v>3159</c:v>
                </c:pt>
              </c:numCache>
            </c:numRef>
          </c:val>
          <c:extLst>
            <c:ext xmlns:c16="http://schemas.microsoft.com/office/drawing/2014/chart" uri="{C3380CC4-5D6E-409C-BE32-E72D297353CC}">
              <c16:uniqueId val="{00000000-59DD-49FE-A566-1569BC3EC7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DD-49FE-A566-1569BC3EC7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151</c:v>
                </c:pt>
                <c:pt idx="3">
                  <c:v>148</c:v>
                </c:pt>
                <c:pt idx="6">
                  <c:v>145</c:v>
                </c:pt>
                <c:pt idx="9">
                  <c:v>143</c:v>
                </c:pt>
                <c:pt idx="12">
                  <c:v>140</c:v>
                </c:pt>
              </c:numCache>
            </c:numRef>
          </c:val>
          <c:extLst>
            <c:ext xmlns:c16="http://schemas.microsoft.com/office/drawing/2014/chart" uri="{C3380CC4-5D6E-409C-BE32-E72D297353CC}">
              <c16:uniqueId val="{00000002-59DD-49FE-A566-1569BC3EC7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6</c:v>
                </c:pt>
              </c:numCache>
            </c:numRef>
          </c:val>
          <c:extLst>
            <c:ext xmlns:c16="http://schemas.microsoft.com/office/drawing/2014/chart" uri="{C3380CC4-5D6E-409C-BE32-E72D297353CC}">
              <c16:uniqueId val="{00000003-59DD-49FE-A566-1569BC3EC7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858</c:v>
                </c:pt>
                <c:pt idx="3">
                  <c:v>696</c:v>
                </c:pt>
                <c:pt idx="6">
                  <c:v>713</c:v>
                </c:pt>
                <c:pt idx="9">
                  <c:v>618</c:v>
                </c:pt>
                <c:pt idx="12">
                  <c:v>584</c:v>
                </c:pt>
              </c:numCache>
            </c:numRef>
          </c:val>
          <c:extLst>
            <c:ext xmlns:c16="http://schemas.microsoft.com/office/drawing/2014/chart" uri="{C3380CC4-5D6E-409C-BE32-E72D297353CC}">
              <c16:uniqueId val="{00000004-59DD-49FE-A566-1569BC3EC7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29</c:v>
                </c:pt>
                <c:pt idx="3">
                  <c:v>0</c:v>
                </c:pt>
                <c:pt idx="6">
                  <c:v>0</c:v>
                </c:pt>
                <c:pt idx="9">
                  <c:v>0</c:v>
                </c:pt>
                <c:pt idx="12">
                  <c:v>0</c:v>
                </c:pt>
              </c:numCache>
            </c:numRef>
          </c:val>
          <c:extLst>
            <c:ext xmlns:c16="http://schemas.microsoft.com/office/drawing/2014/chart" uri="{C3380CC4-5D6E-409C-BE32-E72D297353CC}">
              <c16:uniqueId val="{00000005-59DD-49FE-A566-1569BC3EC7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DD-49FE-A566-1569BC3EC7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2987</c:v>
                </c:pt>
                <c:pt idx="3">
                  <c:v>2952</c:v>
                </c:pt>
                <c:pt idx="6">
                  <c:v>2954</c:v>
                </c:pt>
                <c:pt idx="9">
                  <c:v>2724</c:v>
                </c:pt>
                <c:pt idx="12">
                  <c:v>2759</c:v>
                </c:pt>
              </c:numCache>
            </c:numRef>
          </c:val>
          <c:extLst>
            <c:ext xmlns:c16="http://schemas.microsoft.com/office/drawing/2014/chart" uri="{C3380CC4-5D6E-409C-BE32-E72D297353CC}">
              <c16:uniqueId val="{00000007-59DD-49FE-A566-1569BC3EC7AE}"/>
            </c:ext>
          </c:extLst>
        </c:ser>
        <c:dLbls>
          <c:showLegendKey val="0"/>
          <c:showVal val="0"/>
          <c:showCatName val="0"/>
          <c:showSerName val="0"/>
          <c:showPercent val="0"/>
          <c:showBubbleSize val="0"/>
        </c:dLbls>
        <c:gapWidth val="100"/>
        <c:overlap val="100"/>
        <c:axId val="119664000"/>
        <c:axId val="14397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994</c:v>
                </c:pt>
                <c:pt idx="2">
                  <c:v>#N/A</c:v>
                </c:pt>
                <c:pt idx="3">
                  <c:v>#N/A</c:v>
                </c:pt>
                <c:pt idx="4">
                  <c:v>728</c:v>
                </c:pt>
                <c:pt idx="5">
                  <c:v>#N/A</c:v>
                </c:pt>
                <c:pt idx="6">
                  <c:v>#N/A</c:v>
                </c:pt>
                <c:pt idx="7">
                  <c:v>791</c:v>
                </c:pt>
                <c:pt idx="8">
                  <c:v>#N/A</c:v>
                </c:pt>
                <c:pt idx="9">
                  <c:v>#N/A</c:v>
                </c:pt>
                <c:pt idx="10">
                  <c:v>426</c:v>
                </c:pt>
                <c:pt idx="11">
                  <c:v>#N/A</c:v>
                </c:pt>
                <c:pt idx="12">
                  <c:v>#N/A</c:v>
                </c:pt>
                <c:pt idx="13">
                  <c:v>330</c:v>
                </c:pt>
                <c:pt idx="14">
                  <c:v>#N/A</c:v>
                </c:pt>
              </c:numCache>
            </c:numRef>
          </c:val>
          <c:smooth val="0"/>
          <c:extLst>
            <c:ext xmlns:c16="http://schemas.microsoft.com/office/drawing/2014/chart" uri="{C3380CC4-5D6E-409C-BE32-E72D297353CC}">
              <c16:uniqueId val="{00000008-59DD-49FE-A566-1569BC3EC7AE}"/>
            </c:ext>
          </c:extLst>
        </c:ser>
        <c:dLbls>
          <c:showLegendKey val="0"/>
          <c:showVal val="0"/>
          <c:showCatName val="0"/>
          <c:showSerName val="0"/>
          <c:showPercent val="0"/>
          <c:showBubbleSize val="0"/>
        </c:dLbls>
        <c:marker val="1"/>
        <c:smooth val="0"/>
        <c:axId val="119664000"/>
        <c:axId val="143975936"/>
      </c:lineChart>
      <c:catAx>
        <c:axId val="11966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975936"/>
        <c:crosses val="autoZero"/>
        <c:auto val="1"/>
        <c:lblAlgn val="ctr"/>
        <c:lblOffset val="100"/>
        <c:tickLblSkip val="1"/>
        <c:tickMarkSkip val="1"/>
        <c:noMultiLvlLbl val="0"/>
      </c:catAx>
      <c:valAx>
        <c:axId val="14397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6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27321</c:v>
                </c:pt>
                <c:pt idx="5">
                  <c:v>26615</c:v>
                </c:pt>
                <c:pt idx="8">
                  <c:v>26440</c:v>
                </c:pt>
                <c:pt idx="11">
                  <c:v>25786</c:v>
                </c:pt>
                <c:pt idx="14">
                  <c:v>25239</c:v>
                </c:pt>
              </c:numCache>
            </c:numRef>
          </c:val>
          <c:extLst>
            <c:ext xmlns:c16="http://schemas.microsoft.com/office/drawing/2014/chart" uri="{C3380CC4-5D6E-409C-BE32-E72D297353CC}">
              <c16:uniqueId val="{00000000-9DFD-4BDB-9B98-4AA5287D30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4674</c:v>
                </c:pt>
                <c:pt idx="5">
                  <c:v>3874</c:v>
                </c:pt>
                <c:pt idx="8">
                  <c:v>4718</c:v>
                </c:pt>
                <c:pt idx="11">
                  <c:v>5127</c:v>
                </c:pt>
                <c:pt idx="14">
                  <c:v>5237</c:v>
                </c:pt>
              </c:numCache>
            </c:numRef>
          </c:val>
          <c:extLst>
            <c:ext xmlns:c16="http://schemas.microsoft.com/office/drawing/2014/chart" uri="{C3380CC4-5D6E-409C-BE32-E72D297353CC}">
              <c16:uniqueId val="{00000001-9DFD-4BDB-9B98-4AA5287D30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13345</c:v>
                </c:pt>
                <c:pt idx="5">
                  <c:v>12646</c:v>
                </c:pt>
                <c:pt idx="8">
                  <c:v>13295</c:v>
                </c:pt>
                <c:pt idx="11">
                  <c:v>13341</c:v>
                </c:pt>
                <c:pt idx="14">
                  <c:v>14320</c:v>
                </c:pt>
              </c:numCache>
            </c:numRef>
          </c:val>
          <c:extLst>
            <c:ext xmlns:c16="http://schemas.microsoft.com/office/drawing/2014/chart" uri="{C3380CC4-5D6E-409C-BE32-E72D297353CC}">
              <c16:uniqueId val="{00000002-9DFD-4BDB-9B98-4AA5287D30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FD-4BDB-9B98-4AA5287D30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FD-4BDB-9B98-4AA5287D30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c:v>
                </c:pt>
                <c:pt idx="3">
                  <c:v>11</c:v>
                </c:pt>
                <c:pt idx="6">
                  <c:v>15</c:v>
                </c:pt>
                <c:pt idx="9">
                  <c:v>6</c:v>
                </c:pt>
                <c:pt idx="12">
                  <c:v>12</c:v>
                </c:pt>
              </c:numCache>
            </c:numRef>
          </c:val>
          <c:extLst>
            <c:ext xmlns:c16="http://schemas.microsoft.com/office/drawing/2014/chart" uri="{C3380CC4-5D6E-409C-BE32-E72D297353CC}">
              <c16:uniqueId val="{00000005-9DFD-4BDB-9B98-4AA5287D30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2928</c:v>
                </c:pt>
                <c:pt idx="3">
                  <c:v>2589</c:v>
                </c:pt>
                <c:pt idx="6">
                  <c:v>2354</c:v>
                </c:pt>
                <c:pt idx="9">
                  <c:v>2312</c:v>
                </c:pt>
                <c:pt idx="12">
                  <c:v>2334</c:v>
                </c:pt>
              </c:numCache>
            </c:numRef>
          </c:val>
          <c:extLst>
            <c:ext xmlns:c16="http://schemas.microsoft.com/office/drawing/2014/chart" uri="{C3380CC4-5D6E-409C-BE32-E72D297353CC}">
              <c16:uniqueId val="{00000006-9DFD-4BDB-9B98-4AA5287D30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178</c:v>
                </c:pt>
                <c:pt idx="9">
                  <c:v>169</c:v>
                </c:pt>
                <c:pt idx="12">
                  <c:v>175</c:v>
                </c:pt>
              </c:numCache>
            </c:numRef>
          </c:val>
          <c:extLst>
            <c:ext xmlns:c16="http://schemas.microsoft.com/office/drawing/2014/chart" uri="{C3380CC4-5D6E-409C-BE32-E72D297353CC}">
              <c16:uniqueId val="{00000007-9DFD-4BDB-9B98-4AA5287D30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9269</c:v>
                </c:pt>
                <c:pt idx="3">
                  <c:v>7502</c:v>
                </c:pt>
                <c:pt idx="6">
                  <c:v>6239</c:v>
                </c:pt>
                <c:pt idx="9">
                  <c:v>8914</c:v>
                </c:pt>
                <c:pt idx="12">
                  <c:v>8527</c:v>
                </c:pt>
              </c:numCache>
            </c:numRef>
          </c:val>
          <c:extLst>
            <c:ext xmlns:c16="http://schemas.microsoft.com/office/drawing/2014/chart" uri="{C3380CC4-5D6E-409C-BE32-E72D297353CC}">
              <c16:uniqueId val="{00000008-9DFD-4BDB-9B98-4AA5287D30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1324</c:v>
                </c:pt>
                <c:pt idx="3">
                  <c:v>1218</c:v>
                </c:pt>
                <c:pt idx="6">
                  <c:v>1097</c:v>
                </c:pt>
                <c:pt idx="9">
                  <c:v>977</c:v>
                </c:pt>
                <c:pt idx="12">
                  <c:v>842</c:v>
                </c:pt>
              </c:numCache>
            </c:numRef>
          </c:val>
          <c:extLst>
            <c:ext xmlns:c16="http://schemas.microsoft.com/office/drawing/2014/chart" uri="{C3380CC4-5D6E-409C-BE32-E72D297353CC}">
              <c16:uniqueId val="{00000009-9DFD-4BDB-9B98-4AA5287D30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27292</c:v>
                </c:pt>
                <c:pt idx="3">
                  <c:v>27271</c:v>
                </c:pt>
                <c:pt idx="6">
                  <c:v>27765</c:v>
                </c:pt>
                <c:pt idx="9">
                  <c:v>28302</c:v>
                </c:pt>
                <c:pt idx="12">
                  <c:v>29618</c:v>
                </c:pt>
              </c:numCache>
            </c:numRef>
          </c:val>
          <c:extLst>
            <c:ext xmlns:c16="http://schemas.microsoft.com/office/drawing/2014/chart" uri="{C3380CC4-5D6E-409C-BE32-E72D297353CC}">
              <c16:uniqueId val="{0000000A-9DFD-4BDB-9B98-4AA5287D30C8}"/>
            </c:ext>
          </c:extLst>
        </c:ser>
        <c:dLbls>
          <c:showLegendKey val="0"/>
          <c:showVal val="0"/>
          <c:showCatName val="0"/>
          <c:showSerName val="0"/>
          <c:showPercent val="0"/>
          <c:showBubbleSize val="0"/>
        </c:dLbls>
        <c:gapWidth val="100"/>
        <c:overlap val="100"/>
        <c:axId val="144829824"/>
        <c:axId val="131990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FD-4BDB-9B98-4AA5287D30C8}"/>
            </c:ext>
          </c:extLst>
        </c:ser>
        <c:dLbls>
          <c:showLegendKey val="0"/>
          <c:showVal val="0"/>
          <c:showCatName val="0"/>
          <c:showSerName val="0"/>
          <c:showPercent val="0"/>
          <c:showBubbleSize val="0"/>
        </c:dLbls>
        <c:marker val="1"/>
        <c:smooth val="0"/>
        <c:axId val="144829824"/>
        <c:axId val="131990656"/>
      </c:lineChart>
      <c:catAx>
        <c:axId val="14482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990656"/>
        <c:crosses val="autoZero"/>
        <c:auto val="1"/>
        <c:lblAlgn val="ctr"/>
        <c:lblOffset val="100"/>
        <c:tickLblSkip val="1"/>
        <c:tickMarkSkip val="1"/>
        <c:noMultiLvlLbl val="0"/>
      </c:catAx>
      <c:valAx>
        <c:axId val="13199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82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7347</c:v>
                </c:pt>
                <c:pt idx="1">
                  <c:v>6655</c:v>
                </c:pt>
                <c:pt idx="2">
                  <c:v>7185</c:v>
                </c:pt>
              </c:numCache>
            </c:numRef>
          </c:val>
          <c:extLst>
            <c:ext xmlns:c16="http://schemas.microsoft.com/office/drawing/2014/chart" uri="{C3380CC4-5D6E-409C-BE32-E72D297353CC}">
              <c16:uniqueId val="{00000000-C558-4B6A-A644-8B1CDFE7DD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1263</c:v>
                </c:pt>
                <c:pt idx="1">
                  <c:v>1363</c:v>
                </c:pt>
                <c:pt idx="2">
                  <c:v>1463</c:v>
                </c:pt>
              </c:numCache>
            </c:numRef>
          </c:val>
          <c:extLst>
            <c:ext xmlns:c16="http://schemas.microsoft.com/office/drawing/2014/chart" uri="{C3380CC4-5D6E-409C-BE32-E72D297353CC}">
              <c16:uniqueId val="{00000001-C558-4B6A-A644-8B1CDFE7DD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34159</c:v>
                </c:pt>
                <c:pt idx="1">
                  <c:v>26580</c:v>
                </c:pt>
                <c:pt idx="2">
                  <c:v>14672</c:v>
                </c:pt>
              </c:numCache>
            </c:numRef>
          </c:val>
          <c:extLst>
            <c:ext xmlns:c16="http://schemas.microsoft.com/office/drawing/2014/chart" uri="{C3380CC4-5D6E-409C-BE32-E72D297353CC}">
              <c16:uniqueId val="{00000002-C558-4B6A-A644-8B1CDFE7DD37}"/>
            </c:ext>
          </c:extLst>
        </c:ser>
        <c:dLbls>
          <c:showLegendKey val="0"/>
          <c:showVal val="0"/>
          <c:showCatName val="0"/>
          <c:showSerName val="0"/>
          <c:showPercent val="0"/>
          <c:showBubbleSize val="0"/>
        </c:dLbls>
        <c:gapWidth val="120"/>
        <c:overlap val="100"/>
        <c:axId val="144636544"/>
        <c:axId val="131879296"/>
      </c:barChart>
      <c:catAx>
        <c:axId val="14463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1879296"/>
        <c:crosses val="autoZero"/>
        <c:auto val="1"/>
        <c:lblAlgn val="ctr"/>
        <c:lblOffset val="100"/>
        <c:tickLblSkip val="1"/>
        <c:tickMarkSkip val="1"/>
        <c:noMultiLvlLbl val="0"/>
      </c:catAx>
      <c:valAx>
        <c:axId val="131879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63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{BCC20036-765D-4971-B312-91975D755F24}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CAE-42CC-B823-D9C281D9E7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{B6377730-4A7A-40CC-8740-A8F2EC2D6CA3}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AE-42CC-B823-D9C281D9E7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{8984B552-2174-4902-A253-6D40E8FDB93C}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AE-42CC-B823-D9C281D9E7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{8CBF8D2F-9F69-464F-B2A8-7770719FCED9}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AE-42CC-B823-D9C281D9E7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{9B2AC1C3-57E9-4B9D-BF9A-21832E109C6A}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AE-42CC-B823-D9C281D9E7D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{72947541-B2E3-4AB6-AE09-81D4CBB05D81}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CAE-42CC-B823-D9C281D9E7D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{0BD55730-A676-411E-8938-F0E2C373D928}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CAE-42CC-B823-D9C281D9E7D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{60727C11-69E0-4B2F-94B1-CF263B420C67}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CAE-42CC-B823-D9C281D9E7D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{D5E799B5-B3F4-4D70-B140-E11F148D0CE7}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CAE-42CC-B823-D9C281D9E7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32.4</c:v>
                </c:pt>
                <c:pt idx="24">
                  <c:v>36.5</c:v>
                </c:pt>
                <c:pt idx="32">
                  <c:v>35.299999999999997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AE-42CC-B823-D9C281D9E7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{0301502A-4812-4792-9463-948445CE4274}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CAE-42CC-B823-D9C281D9E7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{5FD5BACC-8ACE-4227-98EE-8A65AFA8E66C}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AE-42CC-B823-D9C281D9E7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{8128111E-AB01-4570-8F91-A7B48C78C6E4}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AE-42CC-B823-D9C281D9E7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{1E8EB753-08D8-4C38-ACB6-B42F6E4333A9}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AE-42CC-B823-D9C281D9E7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{EAC517A0-E404-485F-AE9B-DEAC0E90C08E}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AE-42CC-B823-D9C281D9E7D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{C2BDC73A-B61D-43EE-99FC-B27868D54FDC}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CAE-42CC-B823-D9C281D9E7D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{01F2A600-C5F7-4F1B-92C0-F65C3A377FA9}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CAE-42CC-B823-D9C281D9E7D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{8DF7007D-1C6E-42A8-8EE7-18B5158A9821}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CAE-42CC-B823-D9C281D9E7D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{F0FC8557-F59C-46DF-96C6-ABBBF48B6B22}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CAE-42CC-B823-D9C281D9E7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c:ext xmlns:c16="http://schemas.microsoft.com/office/drawing/2014/chart" uri="{C3380CC4-5D6E-409C-BE32-E72D297353CC}">
              <c16:uniqueId val="{00000013-7CAE-42CC-B823-D9C281D9E7D1}"/>
            </c:ext>
          </c:extLst>
        </c:ser>
        <c:dLbls>
          <c:showLegendKey val="0"/>
          <c:showVal val="1"/>
          <c:showCatName val="0"/>
          <c:showSerName val="0"/>
          <c:showPercent val="0"/>
          <c:showBubbleSize val="0"/>
        </c:dLbls>
        <c:axId val="144308480"/>
        <c:axId val="144445824"/>
      </c:scatterChart>
      <c:valAx>
        <c:axId val="144308480"/>
        <c:scaling>
          <c:orientation val="minMax"/>
          <c:max val="61.2"/>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445824"/>
        <c:crosses val="autoZero"/>
        <c:crossBetween val="midCat"/>
      </c:valAx>
      <c:valAx>
        <c:axId val="144445824"/>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308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{E8999AAF-EF27-4DBE-A04E-DAD267D5D3C0}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E32-4730-9C78-770918A300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{1CE3CD95-AB52-4E50-ABB2-3597C6E0923E}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32-4730-9C78-770918A300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{6F101A25-FBD3-48C3-908E-980A4ECA7DD5}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32-4730-9C78-770918A300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{1C618DAD-BD65-40B4-B43E-D12749016A66}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32-4730-9C78-770918A300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{752F99B9-3314-4BF3-AD42-3BE57A5BE2B9}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32-4730-9C78-770918A3005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{FC1598DF-B0AC-49E6-83B0-224DE048F1A8}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E32-4730-9C78-770918A3005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{E074DA16-8584-4EEF-8EDF-FA571BC53EE6}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E32-4730-9C78-770918A3005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{6FBB9304-514A-4113-A8ED-095E1FFD7EAC}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E32-4730-9C78-770918A3005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{D5579C71-EA32-446C-B943-3D156B39DA13}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E32-4730-9C78-770918A300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7.7</c:v>
                </c:pt>
                <c:pt idx="16">
                  <c:v>6.5</c:v>
                </c:pt>
                <c:pt idx="24">
                  <c:v>5</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E32-4730-9C78-770918A300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{2488A387-2EB2-4349-ACD1-2E2A9916B36C}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E32-4730-9C78-770918A300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{46ED7473-220F-4D25-84D8-DA8662951E7C}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32-4730-9C78-770918A300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{02B4DF74-1DDA-44CD-85B2-550223F38541}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32-4730-9C78-770918A300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{347462F0-6318-4CF5-B209-55B3FEADBDD1}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32-4730-9C78-770918A300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{7C29FB89-2360-40B5-8BFD-A606B231A9B8}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32-4730-9C78-770918A3005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{B0FAEAD7-9481-4475-BBFA-6D0B64B2683D}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E32-4730-9C78-770918A30058}"/>
                </c:ext>
              </c:extLst>
            </c:dLbl>
            <c:dLbl>
              <c:idx val="16"/>
              <c:layout>
                <c:manualLayout>
                  <c:x val="-3.03432477324731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{4853EA5D-CF95-48D4-836E-94F0AA9EEE3C}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E32-4730-9C78-770918A30058}"/>
                </c:ext>
              </c:extLst>
            </c:dLbl>
            <c:dLbl>
              <c:idx val="24"/>
              <c:layout>
                <c:manualLayout>
                  <c:x val="-3.305273550574807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{994EBA4B-4814-46D5-A8EC-BBECBC724524}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E32-4730-9C78-770918A3005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{07F5A5B5-7AD5-4033-9163-90815D4A8796}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E32-4730-9C78-770918A300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9.3000000000000007</c:v>
                </c:pt>
                <c:pt idx="16">
                  <c:v>7</c:v>
                </c:pt>
                <c:pt idx="24">
                  <c:v>6.9</c:v>
                </c:pt>
                <c:pt idx="32">
                  <c:v>6.6</c:v>
                </c:pt>
              </c:numCache>
            </c:numRef>
          </c:xVal>
          <c:yVal>
            <c:numRef>
              <c:f>公会計指標分析・財政指標組合せ分析表!$BP$77:$DC$77</c:f>
              <c:numCache>
                <c:formatCode>#,##0.0;"▲ "#,##0.0</c:formatCode>
                <c:ptCount val="40"/>
                <c:pt idx="0">
                  <c:v>56.6</c:v>
                </c:pt>
                <c:pt idx="8">
                  <c:v>61.3</c:v>
                </c:pt>
                <c:pt idx="16">
                  <c:v>33.6</c:v>
                </c:pt>
                <c:pt idx="24">
                  <c:v>35.299999999999997</c:v>
                </c:pt>
                <c:pt idx="32">
                  <c:v>31.9</c:v>
                </c:pt>
              </c:numCache>
            </c:numRef>
          </c:yVal>
          <c:smooth val="0"/>
          <c:extLst>
            <c:ext xmlns:c16="http://schemas.microsoft.com/office/drawing/2014/chart" uri="{C3380CC4-5D6E-409C-BE32-E72D297353CC}">
              <c16:uniqueId val="{00000013-BE32-4730-9C78-770918A30058}"/>
            </c:ext>
          </c:extLst>
        </c:ser>
        <c:dLbls>
          <c:showLegendKey val="0"/>
          <c:showVal val="1"/>
          <c:showCatName val="0"/>
          <c:showSerName val="0"/>
          <c:showPercent val="0"/>
          <c:showBubbleSize val="0"/>
        </c:dLbls>
        <c:axId val="145470976"/>
        <c:axId val="145472896"/>
      </c:scatterChart>
      <c:valAx>
        <c:axId val="145470976"/>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472896"/>
        <c:crosses val="autoZero"/>
        <c:crossBetween val="midCat"/>
      </c:valAx>
      <c:valAx>
        <c:axId val="145472896"/>
        <c:scaling>
          <c:orientation val="minMax"/>
          <c:max val="6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4709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平成２９年度の実質公債費比率の分子は３３０百万円となり、前年度より９６百万円の減となった。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現時点で一般会計等、公営企業（水道事業会計、下水道事業等会計）ともに起債残高が大幅に増える見通しはないことから、同分子額について当面は現状程度の水準で推移することが見込まれる。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５年度実質公債比率の算定において、元利償還金等のうち満期一括償還地方債に係る年度割相当額として２９百万円を計上したが、当該償還金については、算定上の満期一括償還地方債として取り扱わないことが判明したため平成２６年度算定時に訂正を行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平成２９年度の将来負担比率算定における分子（将来負担額から充当可能財源額を控除した額）は、▲３，２８８百万円となった。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ついては、地方債現在高が増加傾向にあるとともに、将来負担額から控除される充当可能財源のうち充当可能基金には、東日本大震災以降、震災復興特別交付税が含まれていることに留意し、今後も健全な財政運営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宮城県名取市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５３０百万円積み立て、また、東日本大震災復興交付金の災害公営住宅家賃低廉化事業、東日本大震災特別家賃低減事業として交付された交付金を災害公営住宅建設に係る起債の償還及び維持管理費用に充当するため「名取市営住宅建設基金」に３０８百万円積み立てた一方、東日本大震災関連復興事業の進展に伴い、「名取市東日本大震災復興交付金基金」を１１，４２８百万円、「名取市災害復興基金」を６６１百万円取り崩したこと等により、基金全体としては１１，２７７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２３，３２０百万円のうち復旧・復興事業分が１７，４３１百万円となっており、全体の７４．７％を占めている。復旧・復興事業の進展に伴い、平成３２年度にはすべてを取り崩す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a:t>
          </a:r>
          <a:r>
            <a:rPr kumimoji="1" lang="ja-JP" altLang="ja-JP" sz="1300">
              <a:solidFill>
                <a:schemeClr val="dk1"/>
              </a:solidFill>
              <a:effectLst/>
              <a:latin typeface="+mn-lt"/>
              <a:ea typeface="+mn-ea"/>
              <a:cs typeface="+mn-cs"/>
            </a:rPr>
            <a:t>名取市東日本大震災復興交付金基金</a:t>
          </a:r>
          <a:r>
            <a:rPr kumimoji="1" lang="ja-JP" altLang="en-US" sz="1300">
              <a:solidFill>
                <a:schemeClr val="dk1"/>
              </a:solidFill>
              <a:effectLst/>
              <a:latin typeface="+mn-lt"/>
              <a:ea typeface="+mn-ea"/>
              <a:cs typeface="+mn-cs"/>
            </a:rPr>
            <a:t>：東日本大震災復興交付金を財源として、復興交付金事業等に充てるため設置したもの</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②名取市災害復興基金：東日本大震災に係る寄附金、東日本大震災復興基金交付金等を財源として、災害復興事業等に充てる</a:t>
          </a:r>
          <a:r>
            <a:rPr kumimoji="1" lang="ja-JP" altLang="en-US" sz="1300" b="0" i="0" u="none" strike="noStrike" kern="0" cap="none" spc="0" normalizeH="0" baseline="0" noProof="0">
              <a:ln>
                <a:noFill/>
              </a:ln>
              <a:solidFill>
                <a:prstClr val="black"/>
              </a:solidFill>
              <a:effectLst/>
              <a:uLnTx/>
              <a:uFillTx/>
              <a:latin typeface="+mn-lt"/>
              <a:ea typeface="+mn-ea"/>
              <a:cs typeface="+mn-cs"/>
            </a:rPr>
            <a:t>ため設置したもの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③名取市営住宅建設基金：市営住宅及び共同施設の建設、修繕及び改良等に資するため</a:t>
          </a:r>
          <a:r>
            <a:rPr kumimoji="1" lang="ja-JP" altLang="en-US" sz="1300" b="0" i="0" u="none" strike="noStrike" kern="0" cap="none" spc="0" normalizeH="0" baseline="0" noProof="0">
              <a:ln>
                <a:noFill/>
              </a:ln>
              <a:solidFill>
                <a:prstClr val="black"/>
              </a:solidFill>
              <a:effectLst/>
              <a:uLnTx/>
              <a:uFillTx/>
              <a:latin typeface="+mn-lt"/>
              <a:ea typeface="+mn-ea"/>
              <a:cs typeface="+mn-cs"/>
            </a:rPr>
            <a:t>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④名取市ふるさと振興基金：地域の特性を活かし、個性的で魅力あるふるさとづくりを進めるため</a:t>
          </a:r>
          <a:r>
            <a:rPr kumimoji="1" lang="ja-JP" altLang="en-US" sz="1300" b="0" i="0" u="none" strike="noStrike" kern="0" cap="none" spc="0" normalizeH="0" baseline="0" noProof="0">
              <a:ln>
                <a:noFill/>
              </a:ln>
              <a:solidFill>
                <a:prstClr val="black"/>
              </a:solidFill>
              <a:effectLst/>
              <a:uLnTx/>
              <a:uFillTx/>
              <a:latin typeface="+mn-lt"/>
              <a:ea typeface="+mn-ea"/>
              <a:cs typeface="+mn-cs"/>
            </a:rPr>
            <a:t>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⑤名取市仙台空港周辺環境整備基金：仙台空港周辺環境整備の計画的推進を図るため</a:t>
          </a:r>
          <a:r>
            <a:rPr kumimoji="1" lang="ja-JP" altLang="en-US" sz="1300" b="0" i="0" u="none" strike="noStrike" kern="0" cap="none" spc="0" normalizeH="0" baseline="0" noProof="0">
              <a:ln>
                <a:noFill/>
              </a:ln>
              <a:solidFill>
                <a:prstClr val="black"/>
              </a:solidFill>
              <a:effectLst/>
              <a:uLnTx/>
              <a:uFillTx/>
              <a:latin typeface="+mn-lt"/>
              <a:ea typeface="+mn-ea"/>
              <a:cs typeface="+mn-cs"/>
            </a:rPr>
            <a:t>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①：復興交付金事業等の財源として、１３，６５８百万円を充当した一方で、国から交付された２，２２６百万円及び利子４百万円を積み立てた。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②：災害復興事業等の財源として、６７３百万円を充当した一方で、災害復興として受納した寄附金等１２百万を積み立てた。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災害公営住宅建設に係る起債の償還及び維持管理費として、１７８百万円を充当した一方で、交付された復興交付金等４８６百万円を積み立てた。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④：国際交流実行委員会助成金（中学生海外派遣事業）の財源として、８百万円を充当した。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⑤：空港対策事業（集会所改修等）及び空港周辺道路整備事業の財源として、３５百万円を充当した。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平成３２年度には、復旧・復興事業の完了に伴い基金を廃止する予定となっている。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②：平成３２年度には、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復旧・復興事業の完了に伴い大幅に減少する予定となっている。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③、④、⑤：現状の管理運営を維持する。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人口増等による市税の増収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通常分のほかに震災復興特別交付税などの復旧・復興分をあわせて管理している。平成３２年度には復旧・復興事業の完了に伴い通常分のみになる見込みである。なお、現時点において通常分は２，９２９百万円で標準財政規模の１８．８％程度となっている。明確な基準は定めていないが、災害への備えや過去の実績等を踏まえ、現在の水準で不足はないものと捉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財政調整基金とのバランスを考慮し、現状を維持することとしている。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78,460
78,083
98.17
70,846,734
57,479,580
2,838,990
15,567,786
29,617,886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35.3%</a:t>
          </a:r>
          <a:r>
            <a:rPr kumimoji="1" lang="ja-JP" altLang="en-US" sz="1100" baseline="0">
              <a:latin typeface="ＭＳ Ｐゴシック" panose="020B0600070205080204" pitchFamily="50" charset="-128"/>
              <a:ea typeface="ＭＳ Ｐゴシック" panose="020B0600070205080204" pitchFamily="50" charset="-128"/>
            </a:rPr>
            <a:t>と、類似団体平均に比べ、低い指標を示している。これについては、平成</a:t>
          </a:r>
          <a:r>
            <a:rPr kumimoji="1" lang="en-US" altLang="ja-JP" sz="1100" baseline="0">
              <a:latin typeface="ＭＳ Ｐゴシック" panose="020B0600070205080204" pitchFamily="50" charset="-128"/>
              <a:ea typeface="ＭＳ Ｐゴシック" panose="020B0600070205080204" pitchFamily="50" charset="-128"/>
            </a:rPr>
            <a:t>22</a:t>
          </a:r>
          <a:r>
            <a:rPr kumimoji="1" lang="ja-JP" altLang="en-US" sz="1100" baseline="0">
              <a:latin typeface="ＭＳ Ｐゴシック" panose="020B0600070205080204" pitchFamily="50" charset="-128"/>
              <a:ea typeface="ＭＳ Ｐゴシック" panose="020B0600070205080204" pitchFamily="50" charset="-128"/>
            </a:rPr>
            <a:t>年度に発生した東日本大震災の影響により、老朽化した施設等の多くを除却したこと、それに伴い、新たな施設等を多く整備したことに起因するものと捉えている。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4" name="直線コネクタ 73"/>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5"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6" name="直線コネクタ 75"/>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7"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8" name="直線コネクタ 77"/>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9"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80" name="フローチャート: 判断 79"/>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1" name="フローチャート: 判断 80"/>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2" name="フローチャート: 判断 81"/>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159929</xdr:rowOff>
    </xdr:from>
    <xdr:to>
      <xdr:col>23</xdr:col>
      <xdr:colOff>136525</xdr:colOff>
      <xdr:row>34</xdr:row>
      <xdr:rowOff>90079</xdr:rowOff>
    </xdr:to>
    <xdr:sp macro="" textlink="">
      <xdr:nvSpPr>
        <xdr:cNvPr id="88" name="楕円 87"/>
        <xdr:cNvSpPr/>
      </xdr:nvSpPr>
      <xdr:spPr>
        <a:xfrm>
          <a:off x="47117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74856</xdr:rowOff>
    </xdr:from>
    <xdr:ext cx="405111" cy="259045"/>
    <xdr:sp macro="" textlink="">
      <xdr:nvSpPr>
        <xdr:cNvPr id="89" name="有形固定資産減価償却率該当値テキスト"/>
        <xdr:cNvSpPr txBox="1"/>
      </xdr:nvSpPr>
      <xdr:spPr>
        <a:xfrm>
          <a:off x="4813300"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122918</xdr:rowOff>
    </xdr:from>
    <xdr:to>
      <xdr:col>19</xdr:col>
      <xdr:colOff>187325</xdr:colOff>
      <xdr:row>34</xdr:row>
      <xdr:rowOff>53068</xdr:rowOff>
    </xdr:to>
    <xdr:sp macro="" textlink="">
      <xdr:nvSpPr>
        <xdr:cNvPr id="90" name="楕円 89"/>
        <xdr:cNvSpPr/>
      </xdr:nvSpPr>
      <xdr:spPr>
        <a:xfrm>
          <a:off x="4000500" y="65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2268</xdr:rowOff>
    </xdr:from>
    <xdr:to>
      <xdr:col>23</xdr:col>
      <xdr:colOff>85725</xdr:colOff>
      <xdr:row>34</xdr:row>
      <xdr:rowOff>39279</xdr:rowOff>
    </xdr:to>
    <xdr:cxnSp macro="">
      <xdr:nvCxnSpPr>
        <xdr:cNvPr id="91" name="直線コネクタ 90"/>
        <xdr:cNvCxnSpPr/>
      </xdr:nvCxnSpPr>
      <xdr:spPr>
        <a:xfrm>
          <a:off x="4051300" y="660309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77924</xdr:rowOff>
    </xdr:from>
    <xdr:to>
      <xdr:col>15</xdr:col>
      <xdr:colOff>187325</xdr:colOff>
      <xdr:row>35</xdr:row>
      <xdr:rowOff>8074</xdr:rowOff>
    </xdr:to>
    <xdr:sp macro="" textlink="">
      <xdr:nvSpPr>
        <xdr:cNvPr id="92" name="楕円 91"/>
        <xdr:cNvSpPr/>
      </xdr:nvSpPr>
      <xdr:spPr>
        <a:xfrm>
          <a:off x="3238500" y="667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2268</xdr:rowOff>
    </xdr:from>
    <xdr:to>
      <xdr:col>19</xdr:col>
      <xdr:colOff>136525</xdr:colOff>
      <xdr:row>34</xdr:row>
      <xdr:rowOff>128724</xdr:rowOff>
    </xdr:to>
    <xdr:cxnSp macro="">
      <xdr:nvCxnSpPr>
        <xdr:cNvPr id="93" name="直線コネクタ 92"/>
        <xdr:cNvCxnSpPr/>
      </xdr:nvCxnSpPr>
      <xdr:spPr>
        <a:xfrm flipV="1">
          <a:off x="3289300" y="6603093"/>
          <a:ext cx="7620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4"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95"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44195</xdr:rowOff>
    </xdr:from>
    <xdr:ext cx="405111" cy="259045"/>
    <xdr:sp macro="" textlink="">
      <xdr:nvSpPr>
        <xdr:cNvPr id="96" name="n_1mainValue有形固定資産減価償却率"/>
        <xdr:cNvSpPr txBox="1"/>
      </xdr:nvSpPr>
      <xdr:spPr>
        <a:xfrm>
          <a:off x="3836044" y="664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170651</xdr:rowOff>
    </xdr:from>
    <xdr:ext cx="405111" cy="259045"/>
    <xdr:sp macro="" textlink="">
      <xdr:nvSpPr>
        <xdr:cNvPr id="97" name="n_2mainValue有形固定資産減価償却率"/>
        <xdr:cNvSpPr txBox="1"/>
      </xdr:nvSpPr>
      <xdr:spPr>
        <a:xfrm>
          <a:off x="3086744" y="677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年と、類似団体平均を下回っている。このことについては、市税収入の増等により財政調整基金及び減債基金残高が増加傾向にあることが主な要因であると捉えている。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6" name="テキスト ボックス 11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8" name="テキスト ボックス 11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0" name="テキスト ボックス 11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2" name="テキスト ボックス 121"/>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4" name="テキスト ボックス 12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6" name="テキスト ボックス 12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8" name="直線コネクタ 127"/>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3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2" name="直線コネクタ 13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3"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4" name="フローチャート: 判断 133"/>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121406</xdr:rowOff>
    </xdr:from>
    <xdr:to>
      <xdr:col>76</xdr:col>
      <xdr:colOff>73025</xdr:colOff>
      <xdr:row>32</xdr:row>
      <xdr:rowOff>51556</xdr:rowOff>
    </xdr:to>
    <xdr:sp macro="" textlink="">
      <xdr:nvSpPr>
        <xdr:cNvPr id="140" name="楕円 139"/>
        <xdr:cNvSpPr/>
      </xdr:nvSpPr>
      <xdr:spPr>
        <a:xfrm>
          <a:off x="14744700" y="62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99833</xdr:rowOff>
    </xdr:from>
    <xdr:ext cx="340478" cy="259045"/>
    <xdr:sp macro="" textlink="">
      <xdr:nvSpPr>
        <xdr:cNvPr id="141" name="債務償還可能年数該当値テキスト"/>
        <xdr:cNvSpPr txBox="1"/>
      </xdr:nvSpPr>
      <xdr:spPr>
        <a:xfrm>
          <a:off x="14846300" y="6186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78,460
78,083
98.17
70,846,734
57,479,580
2,838,990
15,567,786
29,617,886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54791</xdr:rowOff>
    </xdr:from>
    <xdr:to>
      <xdr:col>24</xdr:col>
      <xdr:colOff>114300</xdr:colOff>
      <xdr:row>40</xdr:row>
      <xdr:rowOff>156391</xdr:rowOff>
    </xdr:to>
    <xdr:sp macro="" textlink="">
      <xdr:nvSpPr>
        <xdr:cNvPr id="71" name="楕円 70"/>
        <xdr:cNvSpPr/>
      </xdr:nvSpPr>
      <xdr:spPr>
        <a:xfrm>
          <a:off x="45847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33218</xdr:rowOff>
    </xdr:from>
    <xdr:ext cx="405111" cy="259045"/>
    <xdr:sp macro="" textlink="">
      <xdr:nvSpPr>
        <xdr:cNvPr id="72" name="【道路】&#10;有形固定資産減価償却率該当値テキスト"/>
        <xdr:cNvSpPr txBox="1"/>
      </xdr:nvSpPr>
      <xdr:spPr>
        <a:xfrm>
          <a:off x="4673600"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87449</xdr:rowOff>
    </xdr:from>
    <xdr:to>
      <xdr:col>20</xdr:col>
      <xdr:colOff>38100</xdr:colOff>
      <xdr:row>41</xdr:row>
      <xdr:rowOff>17599</xdr:rowOff>
    </xdr:to>
    <xdr:sp macro="" textlink="">
      <xdr:nvSpPr>
        <xdr:cNvPr id="73" name="楕円 72"/>
        <xdr:cNvSpPr/>
      </xdr:nvSpPr>
      <xdr:spPr>
        <a:xfrm>
          <a:off x="3746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105591</xdr:rowOff>
    </xdr:from>
    <xdr:to>
      <xdr:col>24</xdr:col>
      <xdr:colOff>63500</xdr:colOff>
      <xdr:row>40</xdr:row>
      <xdr:rowOff>138249</xdr:rowOff>
    </xdr:to>
    <xdr:cxnSp macro="">
      <xdr:nvCxnSpPr>
        <xdr:cNvPr id="74" name="直線コネクタ 73"/>
        <xdr:cNvCxnSpPr/>
      </xdr:nvCxnSpPr>
      <xdr:spPr>
        <a:xfrm flipV="1">
          <a:off x="3797300" y="69635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118473</xdr:rowOff>
    </xdr:from>
    <xdr:to>
      <xdr:col>15</xdr:col>
      <xdr:colOff>101600</xdr:colOff>
      <xdr:row>41</xdr:row>
      <xdr:rowOff>48623</xdr:rowOff>
    </xdr:to>
    <xdr:sp macro="" textlink="">
      <xdr:nvSpPr>
        <xdr:cNvPr id="75" name="楕円 74"/>
        <xdr:cNvSpPr/>
      </xdr:nvSpPr>
      <xdr:spPr>
        <a:xfrm>
          <a:off x="2857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138249</xdr:rowOff>
    </xdr:from>
    <xdr:to>
      <xdr:col>19</xdr:col>
      <xdr:colOff>177800</xdr:colOff>
      <xdr:row>40</xdr:row>
      <xdr:rowOff>169273</xdr:rowOff>
    </xdr:to>
    <xdr:cxnSp macro="">
      <xdr:nvCxnSpPr>
        <xdr:cNvPr id="76" name="直線コネクタ 75"/>
        <xdr:cNvCxnSpPr/>
      </xdr:nvCxnSpPr>
      <xdr:spPr>
        <a:xfrm flipV="1">
          <a:off x="2908300" y="69962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8726</xdr:rowOff>
    </xdr:from>
    <xdr:ext cx="405111" cy="259045"/>
    <xdr:sp macro="" textlink="">
      <xdr:nvSpPr>
        <xdr:cNvPr id="79" name="n_1mainValue【道路】&#10;有形固定資産減価償却率"/>
        <xdr:cNvSpPr txBox="1"/>
      </xdr:nvSpPr>
      <xdr:spPr>
        <a:xfrm>
          <a:off x="35820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39750</xdr:rowOff>
    </xdr:from>
    <xdr:ext cx="405111" cy="259045"/>
    <xdr:sp macro="" textlink="">
      <xdr:nvSpPr>
        <xdr:cNvPr id="80" name="n_2mainValue【道路】&#10;有形固定資産減価償却率"/>
        <xdr:cNvSpPr txBox="1"/>
      </xdr:nvSpPr>
      <xdr:spPr>
        <a:xfrm>
          <a:off x="2705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11"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56848</xdr:rowOff>
    </xdr:from>
    <xdr:to>
      <xdr:col>55</xdr:col>
      <xdr:colOff>50800</xdr:colOff>
      <xdr:row>41</xdr:row>
      <xdr:rowOff>158448</xdr:rowOff>
    </xdr:to>
    <xdr:sp macro="" textlink="">
      <xdr:nvSpPr>
        <xdr:cNvPr id="120" name="楕円 119"/>
        <xdr:cNvSpPr/>
      </xdr:nvSpPr>
      <xdr:spPr>
        <a:xfrm>
          <a:off x="10426700" y="70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16225</xdr:rowOff>
    </xdr:from>
    <xdr:ext cx="469744" cy="259045"/>
    <xdr:sp macro="" textlink="">
      <xdr:nvSpPr>
        <xdr:cNvPr id="121" name="【道路】&#10;一人当たり延長該当値テキスト"/>
        <xdr:cNvSpPr txBox="1"/>
      </xdr:nvSpPr>
      <xdr:spPr>
        <a:xfrm>
          <a:off x="10515600" y="68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53305</xdr:rowOff>
    </xdr:from>
    <xdr:to>
      <xdr:col>50</xdr:col>
      <xdr:colOff>165100</xdr:colOff>
      <xdr:row>41</xdr:row>
      <xdr:rowOff>154905</xdr:rowOff>
    </xdr:to>
    <xdr:sp macro="" textlink="">
      <xdr:nvSpPr>
        <xdr:cNvPr id="122" name="楕円 121"/>
        <xdr:cNvSpPr/>
      </xdr:nvSpPr>
      <xdr:spPr>
        <a:xfrm>
          <a:off x="9588500" y="708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104105</xdr:rowOff>
    </xdr:from>
    <xdr:to>
      <xdr:col>55</xdr:col>
      <xdr:colOff>0</xdr:colOff>
      <xdr:row>41</xdr:row>
      <xdr:rowOff>107648</xdr:rowOff>
    </xdr:to>
    <xdr:cxnSp macro="">
      <xdr:nvCxnSpPr>
        <xdr:cNvPr id="123" name="直線コネクタ 122"/>
        <xdr:cNvCxnSpPr/>
      </xdr:nvCxnSpPr>
      <xdr:spPr>
        <a:xfrm>
          <a:off x="9639300" y="7133555"/>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52783</xdr:rowOff>
    </xdr:from>
    <xdr:to>
      <xdr:col>46</xdr:col>
      <xdr:colOff>38100</xdr:colOff>
      <xdr:row>41</xdr:row>
      <xdr:rowOff>154383</xdr:rowOff>
    </xdr:to>
    <xdr:sp macro="" textlink="">
      <xdr:nvSpPr>
        <xdr:cNvPr id="124" name="楕円 123"/>
        <xdr:cNvSpPr/>
      </xdr:nvSpPr>
      <xdr:spPr>
        <a:xfrm>
          <a:off x="8699500" y="70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103583</xdr:rowOff>
    </xdr:from>
    <xdr:to>
      <xdr:col>50</xdr:col>
      <xdr:colOff>114300</xdr:colOff>
      <xdr:row>41</xdr:row>
      <xdr:rowOff>104105</xdr:rowOff>
    </xdr:to>
    <xdr:cxnSp macro="">
      <xdr:nvCxnSpPr>
        <xdr:cNvPr id="125" name="直線コネクタ 124"/>
        <xdr:cNvCxnSpPr/>
      </xdr:nvCxnSpPr>
      <xdr:spPr>
        <a:xfrm>
          <a:off x="8750300" y="7133033"/>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6"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20793</xdr:rowOff>
    </xdr:from>
    <xdr:ext cx="469744" cy="259045"/>
    <xdr:sp macro="" textlink="">
      <xdr:nvSpPr>
        <xdr:cNvPr id="127" name="n_2aveValue【道路】&#10;一人当たり延長"/>
        <xdr:cNvSpPr txBox="1"/>
      </xdr:nvSpPr>
      <xdr:spPr>
        <a:xfrm>
          <a:off x="8515427" y="72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171432</xdr:rowOff>
    </xdr:from>
    <xdr:ext cx="469744" cy="259045"/>
    <xdr:sp macro="" textlink="">
      <xdr:nvSpPr>
        <xdr:cNvPr id="128" name="n_1mainValue【道路】&#10;一人当たり延長"/>
        <xdr:cNvSpPr txBox="1"/>
      </xdr:nvSpPr>
      <xdr:spPr>
        <a:xfrm>
          <a:off x="9391727" y="685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170910</xdr:rowOff>
    </xdr:from>
    <xdr:ext cx="469744" cy="259045"/>
    <xdr:sp macro="" textlink="">
      <xdr:nvSpPr>
        <xdr:cNvPr id="129" name="n_2mainValue【道路】&#10;一人当たり延長"/>
        <xdr:cNvSpPr txBox="1"/>
      </xdr:nvSpPr>
      <xdr:spPr>
        <a:xfrm>
          <a:off x="8515427" y="68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69" name="楕円 168"/>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70" name="【橋りょう・トンネ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112485</xdr:rowOff>
    </xdr:from>
    <xdr:to>
      <xdr:col>20</xdr:col>
      <xdr:colOff>38100</xdr:colOff>
      <xdr:row>62</xdr:row>
      <xdr:rowOff>42635</xdr:rowOff>
    </xdr:to>
    <xdr:sp macro="" textlink="">
      <xdr:nvSpPr>
        <xdr:cNvPr id="171" name="楕円 170"/>
        <xdr:cNvSpPr/>
      </xdr:nvSpPr>
      <xdr:spPr>
        <a:xfrm>
          <a:off x="3746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163285</xdr:rowOff>
    </xdr:to>
    <xdr:cxnSp macro="">
      <xdr:nvCxnSpPr>
        <xdr:cNvPr id="172" name="直線コネクタ 171"/>
        <xdr:cNvCxnSpPr/>
      </xdr:nvCxnSpPr>
      <xdr:spPr>
        <a:xfrm flipV="1">
          <a:off x="3797300" y="10584180"/>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150041</xdr:rowOff>
    </xdr:from>
    <xdr:to>
      <xdr:col>15</xdr:col>
      <xdr:colOff>101600</xdr:colOff>
      <xdr:row>62</xdr:row>
      <xdr:rowOff>80191</xdr:rowOff>
    </xdr:to>
    <xdr:sp macro="" textlink="">
      <xdr:nvSpPr>
        <xdr:cNvPr id="173" name="楕円 172"/>
        <xdr:cNvSpPr/>
      </xdr:nvSpPr>
      <xdr:spPr>
        <a:xfrm>
          <a:off x="2857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163285</xdr:rowOff>
    </xdr:from>
    <xdr:to>
      <xdr:col>19</xdr:col>
      <xdr:colOff>177800</xdr:colOff>
      <xdr:row>62</xdr:row>
      <xdr:rowOff>29391</xdr:rowOff>
    </xdr:to>
    <xdr:cxnSp macro="">
      <xdr:nvCxnSpPr>
        <xdr:cNvPr id="174" name="直線コネクタ 173"/>
        <xdr:cNvCxnSpPr/>
      </xdr:nvCxnSpPr>
      <xdr:spPr>
        <a:xfrm flipV="1">
          <a:off x="2908300" y="106217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76"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33762</xdr:rowOff>
    </xdr:from>
    <xdr:ext cx="405111" cy="259045"/>
    <xdr:sp macro="" textlink="">
      <xdr:nvSpPr>
        <xdr:cNvPr id="177" name="n_1mainValue【橋りょう・トンネル】&#10;有形固定資産減価償却率"/>
        <xdr:cNvSpPr txBox="1"/>
      </xdr:nvSpPr>
      <xdr:spPr>
        <a:xfrm>
          <a:off x="35820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71318</xdr:rowOff>
    </xdr:from>
    <xdr:ext cx="405111" cy="259045"/>
    <xdr:sp macro="" textlink="">
      <xdr:nvSpPr>
        <xdr:cNvPr id="178" name="n_2mainValue【橋りょう・トンネル】&#10;有形固定資産減価償却率"/>
        <xdr:cNvSpPr txBox="1"/>
      </xdr:nvSpPr>
      <xdr:spPr>
        <a:xfrm>
          <a:off x="2705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157161</xdr:rowOff>
    </xdr:from>
    <xdr:to>
      <xdr:col>55</xdr:col>
      <xdr:colOff>50800</xdr:colOff>
      <xdr:row>64</xdr:row>
      <xdr:rowOff>87311</xdr:rowOff>
    </xdr:to>
    <xdr:sp macro="" textlink="">
      <xdr:nvSpPr>
        <xdr:cNvPr id="216" name="楕円 215"/>
        <xdr:cNvSpPr/>
      </xdr:nvSpPr>
      <xdr:spPr>
        <a:xfrm>
          <a:off x="10426700" y="109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72088</xdr:rowOff>
    </xdr:from>
    <xdr:ext cx="534377" cy="259045"/>
    <xdr:sp macro="" textlink="">
      <xdr:nvSpPr>
        <xdr:cNvPr id="217" name="【橋りょう・トンネル】&#10;一人当たり有形固定資産（償却資産）額該当値テキスト"/>
        <xdr:cNvSpPr txBox="1"/>
      </xdr:nvSpPr>
      <xdr:spPr>
        <a:xfrm>
          <a:off x="10515600" y="108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156848</xdr:rowOff>
    </xdr:from>
    <xdr:to>
      <xdr:col>50</xdr:col>
      <xdr:colOff>165100</xdr:colOff>
      <xdr:row>64</xdr:row>
      <xdr:rowOff>86998</xdr:rowOff>
    </xdr:to>
    <xdr:sp macro="" textlink="">
      <xdr:nvSpPr>
        <xdr:cNvPr id="218" name="楕円 217"/>
        <xdr:cNvSpPr/>
      </xdr:nvSpPr>
      <xdr:spPr>
        <a:xfrm>
          <a:off x="9588500" y="109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36198</xdr:rowOff>
    </xdr:from>
    <xdr:to>
      <xdr:col>55</xdr:col>
      <xdr:colOff>0</xdr:colOff>
      <xdr:row>64</xdr:row>
      <xdr:rowOff>36511</xdr:rowOff>
    </xdr:to>
    <xdr:cxnSp macro="">
      <xdr:nvCxnSpPr>
        <xdr:cNvPr id="219" name="直線コネクタ 218"/>
        <xdr:cNvCxnSpPr/>
      </xdr:nvCxnSpPr>
      <xdr:spPr>
        <a:xfrm>
          <a:off x="9639300" y="11008998"/>
          <a:ext cx="8382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156474</xdr:rowOff>
    </xdr:from>
    <xdr:to>
      <xdr:col>46</xdr:col>
      <xdr:colOff>38100</xdr:colOff>
      <xdr:row>64</xdr:row>
      <xdr:rowOff>86624</xdr:rowOff>
    </xdr:to>
    <xdr:sp macro="" textlink="">
      <xdr:nvSpPr>
        <xdr:cNvPr id="220" name="楕円 219"/>
        <xdr:cNvSpPr/>
      </xdr:nvSpPr>
      <xdr:spPr>
        <a:xfrm>
          <a:off x="8699500" y="10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35824</xdr:rowOff>
    </xdr:from>
    <xdr:to>
      <xdr:col>50</xdr:col>
      <xdr:colOff>114300</xdr:colOff>
      <xdr:row>64</xdr:row>
      <xdr:rowOff>36198</xdr:rowOff>
    </xdr:to>
    <xdr:cxnSp macro="">
      <xdr:nvCxnSpPr>
        <xdr:cNvPr id="221" name="直線コネクタ 220"/>
        <xdr:cNvCxnSpPr/>
      </xdr:nvCxnSpPr>
      <xdr:spPr>
        <a:xfrm>
          <a:off x="8750300" y="11008624"/>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78125</xdr:rowOff>
    </xdr:from>
    <xdr:ext cx="534377" cy="259045"/>
    <xdr:sp macro="" textlink="">
      <xdr:nvSpPr>
        <xdr:cNvPr id="224" name="n_1mainValue【橋りょう・トンネル】&#10;一人当たり有形固定資産（償却資産）額"/>
        <xdr:cNvSpPr txBox="1"/>
      </xdr:nvSpPr>
      <xdr:spPr>
        <a:xfrm>
          <a:off x="9359411" y="1105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77751</xdr:rowOff>
    </xdr:from>
    <xdr:ext cx="534377" cy="259045"/>
    <xdr:sp macro="" textlink="">
      <xdr:nvSpPr>
        <xdr:cNvPr id="225" name="n_2mainValue【橋りょう・トンネル】&#10;一人当たり有形固定資産（償却資産）額"/>
        <xdr:cNvSpPr txBox="1"/>
      </xdr:nvSpPr>
      <xdr:spPr>
        <a:xfrm>
          <a:off x="8483111" y="110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55" name="【公営住宅】&#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71120</xdr:rowOff>
    </xdr:from>
    <xdr:to>
      <xdr:col>24</xdr:col>
      <xdr:colOff>114300</xdr:colOff>
      <xdr:row>87</xdr:row>
      <xdr:rowOff>1270</xdr:rowOff>
    </xdr:to>
    <xdr:sp macro="" textlink="">
      <xdr:nvSpPr>
        <xdr:cNvPr id="264" name="楕円 263"/>
        <xdr:cNvSpPr/>
      </xdr:nvSpPr>
      <xdr:spPr>
        <a:xfrm>
          <a:off x="45847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157497</xdr:rowOff>
    </xdr:from>
    <xdr:ext cx="405111" cy="259045"/>
    <xdr:sp macro="" textlink="">
      <xdr:nvSpPr>
        <xdr:cNvPr id="265" name="【公営住宅】&#10;有形固定資産減価償却率該当値テキスト"/>
        <xdr:cNvSpPr txBox="1"/>
      </xdr:nvSpPr>
      <xdr:spPr>
        <a:xfrm>
          <a:off x="4673600" y="1473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126364</xdr:rowOff>
    </xdr:from>
    <xdr:to>
      <xdr:col>20</xdr:col>
      <xdr:colOff>38100</xdr:colOff>
      <xdr:row>85</xdr:row>
      <xdr:rowOff>56514</xdr:rowOff>
    </xdr:to>
    <xdr:sp macro="" textlink="">
      <xdr:nvSpPr>
        <xdr:cNvPr id="266" name="楕円 265"/>
        <xdr:cNvSpPr/>
      </xdr:nvSpPr>
      <xdr:spPr>
        <a:xfrm>
          <a:off x="3746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5714</xdr:rowOff>
    </xdr:from>
    <xdr:to>
      <xdr:col>24</xdr:col>
      <xdr:colOff>63500</xdr:colOff>
      <xdr:row>86</xdr:row>
      <xdr:rowOff>121920</xdr:rowOff>
    </xdr:to>
    <xdr:cxnSp macro="">
      <xdr:nvCxnSpPr>
        <xdr:cNvPr id="267" name="直線コネクタ 266"/>
        <xdr:cNvCxnSpPr/>
      </xdr:nvCxnSpPr>
      <xdr:spPr>
        <a:xfrm>
          <a:off x="3797300" y="14578964"/>
          <a:ext cx="838200" cy="2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52070</xdr:rowOff>
    </xdr:from>
    <xdr:to>
      <xdr:col>15</xdr:col>
      <xdr:colOff>101600</xdr:colOff>
      <xdr:row>83</xdr:row>
      <xdr:rowOff>153670</xdr:rowOff>
    </xdr:to>
    <xdr:sp macro="" textlink="">
      <xdr:nvSpPr>
        <xdr:cNvPr id="268" name="楕円 267"/>
        <xdr:cNvSpPr/>
      </xdr:nvSpPr>
      <xdr:spPr>
        <a:xfrm>
          <a:off x="2857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102870</xdr:rowOff>
    </xdr:from>
    <xdr:to>
      <xdr:col>19</xdr:col>
      <xdr:colOff>177800</xdr:colOff>
      <xdr:row>85</xdr:row>
      <xdr:rowOff>5714</xdr:rowOff>
    </xdr:to>
    <xdr:cxnSp macro="">
      <xdr:nvCxnSpPr>
        <xdr:cNvPr id="269" name="直線コネクタ 268"/>
        <xdr:cNvCxnSpPr/>
      </xdr:nvCxnSpPr>
      <xdr:spPr>
        <a:xfrm>
          <a:off x="2908300" y="14333220"/>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70"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71"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47641</xdr:rowOff>
    </xdr:from>
    <xdr:ext cx="405111" cy="259045"/>
    <xdr:sp macro="" textlink="">
      <xdr:nvSpPr>
        <xdr:cNvPr id="272" name="n_1mainValue【公営住宅】&#10;有形固定資産減価償却率"/>
        <xdr:cNvSpPr txBox="1"/>
      </xdr:nvSpPr>
      <xdr:spPr>
        <a:xfrm>
          <a:off x="35820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273" name="n_2mainValue【公営住宅】&#10;有形固定資産減価償却率"/>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30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162407</xdr:rowOff>
    </xdr:from>
    <xdr:to>
      <xdr:col>55</xdr:col>
      <xdr:colOff>50800</xdr:colOff>
      <xdr:row>84</xdr:row>
      <xdr:rowOff>92557</xdr:rowOff>
    </xdr:to>
    <xdr:sp macro="" textlink="">
      <xdr:nvSpPr>
        <xdr:cNvPr id="309" name="楕円 308"/>
        <xdr:cNvSpPr/>
      </xdr:nvSpPr>
      <xdr:spPr>
        <a:xfrm>
          <a:off x="10426700" y="143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13834</xdr:rowOff>
    </xdr:from>
    <xdr:ext cx="469744" cy="259045"/>
    <xdr:sp macro="" textlink="">
      <xdr:nvSpPr>
        <xdr:cNvPr id="310" name="【公営住宅】&#10;一人当たり面積該当値テキスト"/>
        <xdr:cNvSpPr txBox="1"/>
      </xdr:nvSpPr>
      <xdr:spPr>
        <a:xfrm>
          <a:off x="10515600" y="1424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131775</xdr:rowOff>
    </xdr:from>
    <xdr:to>
      <xdr:col>50</xdr:col>
      <xdr:colOff>165100</xdr:colOff>
      <xdr:row>85</xdr:row>
      <xdr:rowOff>61925</xdr:rowOff>
    </xdr:to>
    <xdr:sp macro="" textlink="">
      <xdr:nvSpPr>
        <xdr:cNvPr id="311" name="楕円 310"/>
        <xdr:cNvSpPr/>
      </xdr:nvSpPr>
      <xdr:spPr>
        <a:xfrm>
          <a:off x="9588500" y="145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41757</xdr:rowOff>
    </xdr:from>
    <xdr:to>
      <xdr:col>55</xdr:col>
      <xdr:colOff>0</xdr:colOff>
      <xdr:row>85</xdr:row>
      <xdr:rowOff>11125</xdr:rowOff>
    </xdr:to>
    <xdr:cxnSp macro="">
      <xdr:nvCxnSpPr>
        <xdr:cNvPr id="312" name="直線コネクタ 311"/>
        <xdr:cNvCxnSpPr/>
      </xdr:nvCxnSpPr>
      <xdr:spPr>
        <a:xfrm flipV="1">
          <a:off x="9639300" y="14443557"/>
          <a:ext cx="8382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51308</xdr:rowOff>
    </xdr:from>
    <xdr:to>
      <xdr:col>46</xdr:col>
      <xdr:colOff>38100</xdr:colOff>
      <xdr:row>85</xdr:row>
      <xdr:rowOff>152908</xdr:rowOff>
    </xdr:to>
    <xdr:sp macro="" textlink="">
      <xdr:nvSpPr>
        <xdr:cNvPr id="313" name="楕円 312"/>
        <xdr:cNvSpPr/>
      </xdr:nvSpPr>
      <xdr:spPr>
        <a:xfrm>
          <a:off x="8699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11125</xdr:rowOff>
    </xdr:from>
    <xdr:to>
      <xdr:col>50</xdr:col>
      <xdr:colOff>114300</xdr:colOff>
      <xdr:row>85</xdr:row>
      <xdr:rowOff>102108</xdr:rowOff>
    </xdr:to>
    <xdr:cxnSp macro="">
      <xdr:nvCxnSpPr>
        <xdr:cNvPr id="314" name="直線コネクタ 313"/>
        <xdr:cNvCxnSpPr/>
      </xdr:nvCxnSpPr>
      <xdr:spPr>
        <a:xfrm flipV="1">
          <a:off x="8750300" y="14584375"/>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53052</xdr:rowOff>
    </xdr:from>
    <xdr:ext cx="469744" cy="259045"/>
    <xdr:sp macro="" textlink="">
      <xdr:nvSpPr>
        <xdr:cNvPr id="317" name="n_1mainValue【公営住宅】&#10;一人当たり面積"/>
        <xdr:cNvSpPr txBox="1"/>
      </xdr:nvSpPr>
      <xdr:spPr>
        <a:xfrm>
          <a:off x="9391727" y="1462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144035</xdr:rowOff>
    </xdr:from>
    <xdr:ext cx="469744" cy="259045"/>
    <xdr:sp macro="" textlink="">
      <xdr:nvSpPr>
        <xdr:cNvPr id="318" name="n_2mainValue【公営住宅】&#10;一人当たり面積"/>
        <xdr:cNvSpPr txBox="1"/>
      </xdr:nvSpPr>
      <xdr:spPr>
        <a:xfrm>
          <a:off x="8515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64"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147320</xdr:rowOff>
    </xdr:from>
    <xdr:to>
      <xdr:col>85</xdr:col>
      <xdr:colOff>177800</xdr:colOff>
      <xdr:row>35</xdr:row>
      <xdr:rowOff>77470</xdr:rowOff>
    </xdr:to>
    <xdr:sp macro="" textlink="">
      <xdr:nvSpPr>
        <xdr:cNvPr id="373" name="楕円 372"/>
        <xdr:cNvSpPr/>
      </xdr:nvSpPr>
      <xdr:spPr>
        <a:xfrm>
          <a:off x="162687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170197</xdr:rowOff>
    </xdr:from>
    <xdr:ext cx="405111" cy="259045"/>
    <xdr:sp macro="" textlink="">
      <xdr:nvSpPr>
        <xdr:cNvPr id="374" name="【認定こども園・幼稚園・保育所】&#10;有形固定資産減価償却率該当値テキスト"/>
        <xdr:cNvSpPr txBox="1"/>
      </xdr:nvSpPr>
      <xdr:spPr>
        <a:xfrm>
          <a:off x="16357600"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143510</xdr:rowOff>
    </xdr:from>
    <xdr:to>
      <xdr:col>81</xdr:col>
      <xdr:colOff>101600</xdr:colOff>
      <xdr:row>35</xdr:row>
      <xdr:rowOff>73660</xdr:rowOff>
    </xdr:to>
    <xdr:sp macro="" textlink="">
      <xdr:nvSpPr>
        <xdr:cNvPr id="375" name="楕円 374"/>
        <xdr:cNvSpPr/>
      </xdr:nvSpPr>
      <xdr:spPr>
        <a:xfrm>
          <a:off x="15430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22860</xdr:rowOff>
    </xdr:from>
    <xdr:to>
      <xdr:col>85</xdr:col>
      <xdr:colOff>127000</xdr:colOff>
      <xdr:row>35</xdr:row>
      <xdr:rowOff>26670</xdr:rowOff>
    </xdr:to>
    <xdr:cxnSp macro="">
      <xdr:nvCxnSpPr>
        <xdr:cNvPr id="376" name="直線コネクタ 375"/>
        <xdr:cNvCxnSpPr/>
      </xdr:nvCxnSpPr>
      <xdr:spPr>
        <a:xfrm>
          <a:off x="15481300" y="60236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xdr:rowOff>
    </xdr:from>
    <xdr:to>
      <xdr:col>76</xdr:col>
      <xdr:colOff>165100</xdr:colOff>
      <xdr:row>35</xdr:row>
      <xdr:rowOff>111760</xdr:rowOff>
    </xdr:to>
    <xdr:sp macro="" textlink="">
      <xdr:nvSpPr>
        <xdr:cNvPr id="377" name="楕円 376"/>
        <xdr:cNvSpPr/>
      </xdr:nvSpPr>
      <xdr:spPr>
        <a:xfrm>
          <a:off x="14541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22860</xdr:rowOff>
    </xdr:from>
    <xdr:to>
      <xdr:col>81</xdr:col>
      <xdr:colOff>50800</xdr:colOff>
      <xdr:row>35</xdr:row>
      <xdr:rowOff>60960</xdr:rowOff>
    </xdr:to>
    <xdr:cxnSp macro="">
      <xdr:nvCxnSpPr>
        <xdr:cNvPr id="378" name="直線コネクタ 377"/>
        <xdr:cNvCxnSpPr/>
      </xdr:nvCxnSpPr>
      <xdr:spPr>
        <a:xfrm flipV="1">
          <a:off x="14592300" y="6023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79"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80"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90187</xdr:rowOff>
    </xdr:from>
    <xdr:ext cx="405111" cy="259045"/>
    <xdr:sp macro="" textlink="">
      <xdr:nvSpPr>
        <xdr:cNvPr id="381" name="n_1mainValue【認定こども園・幼稚園・保育所】&#10;有形固定資産減価償却率"/>
        <xdr:cNvSpPr txBox="1"/>
      </xdr:nvSpPr>
      <xdr:spPr>
        <a:xfrm>
          <a:off x="152660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128287</xdr:rowOff>
    </xdr:from>
    <xdr:ext cx="405111" cy="259045"/>
    <xdr:sp macro="" textlink="">
      <xdr:nvSpPr>
        <xdr:cNvPr id="382" name="n_2mainValue【認定こども園・幼稚園・保育所】&#10;有形固定資産減価償却率"/>
        <xdr:cNvSpPr txBox="1"/>
      </xdr:nvSpPr>
      <xdr:spPr>
        <a:xfrm>
          <a:off x="14389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09"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18" name="楕円 417"/>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419" name="【認定こども園・幼稚園・保育所】&#10;一人当たり面積該当値テキスト"/>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20" name="楕円 419"/>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41</xdr:row>
      <xdr:rowOff>762</xdr:rowOff>
    </xdr:to>
    <xdr:cxnSp macro="">
      <xdr:nvCxnSpPr>
        <xdr:cNvPr id="421" name="直線コネクタ 420"/>
        <xdr:cNvCxnSpPr/>
      </xdr:nvCxnSpPr>
      <xdr:spPr>
        <a:xfrm flipV="1">
          <a:off x="21323300" y="70027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422" name="楕円 421"/>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41</xdr:row>
      <xdr:rowOff>762</xdr:rowOff>
    </xdr:to>
    <xdr:cxnSp macro="">
      <xdr:nvCxnSpPr>
        <xdr:cNvPr id="423" name="直線コネクタ 422"/>
        <xdr:cNvCxnSpPr/>
      </xdr:nvCxnSpPr>
      <xdr:spPr>
        <a:xfrm>
          <a:off x="20434300" y="6984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4"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25"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426"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27" name="n_2mainValue【認定こども園・幼稚園・保育所】&#10;一人当たり面積"/>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57"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xdr:rowOff>
    </xdr:from>
    <xdr:to>
      <xdr:col>85</xdr:col>
      <xdr:colOff>177800</xdr:colOff>
      <xdr:row>61</xdr:row>
      <xdr:rowOff>102235</xdr:rowOff>
    </xdr:to>
    <xdr:sp macro="" textlink="">
      <xdr:nvSpPr>
        <xdr:cNvPr id="466" name="楕円 465"/>
        <xdr:cNvSpPr/>
      </xdr:nvSpPr>
      <xdr:spPr>
        <a:xfrm>
          <a:off x="16268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150512</xdr:rowOff>
    </xdr:from>
    <xdr:ext cx="405111" cy="259045"/>
    <xdr:sp macro="" textlink="">
      <xdr:nvSpPr>
        <xdr:cNvPr id="467" name="【学校施設】&#10;有形固定資産減価償却率該当値テキスト"/>
        <xdr:cNvSpPr txBox="1"/>
      </xdr:nvSpPr>
      <xdr:spPr>
        <a:xfrm>
          <a:off x="16357600"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468" name="楕円 467"/>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61</xdr:row>
      <xdr:rowOff>51435</xdr:rowOff>
    </xdr:to>
    <xdr:cxnSp macro="">
      <xdr:nvCxnSpPr>
        <xdr:cNvPr id="469" name="直線コネクタ 468"/>
        <xdr:cNvCxnSpPr/>
      </xdr:nvCxnSpPr>
      <xdr:spPr>
        <a:xfrm>
          <a:off x="15481300" y="10363200"/>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31115</xdr:rowOff>
    </xdr:from>
    <xdr:to>
      <xdr:col>76</xdr:col>
      <xdr:colOff>165100</xdr:colOff>
      <xdr:row>60</xdr:row>
      <xdr:rowOff>132715</xdr:rowOff>
    </xdr:to>
    <xdr:sp macro="" textlink="">
      <xdr:nvSpPr>
        <xdr:cNvPr id="470" name="楕円 469"/>
        <xdr:cNvSpPr/>
      </xdr:nvSpPr>
      <xdr:spPr>
        <a:xfrm>
          <a:off x="1454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81915</xdr:rowOff>
    </xdr:to>
    <xdr:cxnSp macro="">
      <xdr:nvCxnSpPr>
        <xdr:cNvPr id="471" name="直線コネクタ 470"/>
        <xdr:cNvCxnSpPr/>
      </xdr:nvCxnSpPr>
      <xdr:spPr>
        <a:xfrm flipV="1">
          <a:off x="14592300" y="10363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73"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474" name="n_1mainValue【学校施設】&#10;有形固定資産減価償却率"/>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123842</xdr:rowOff>
    </xdr:from>
    <xdr:ext cx="405111" cy="259045"/>
    <xdr:sp macro="" textlink="">
      <xdr:nvSpPr>
        <xdr:cNvPr id="475" name="n_2mainValue【学校施設】&#10;有形固定資産減価償却率"/>
        <xdr:cNvSpPr txBox="1"/>
      </xdr:nvSpPr>
      <xdr:spPr>
        <a:xfrm>
          <a:off x="14389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503"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06" name="フローチャート: 判断 505"/>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512" name="楕円 511"/>
        <xdr:cNvSpPr/>
      </xdr:nvSpPr>
      <xdr:spPr>
        <a:xfrm>
          <a:off x="22110700" y="10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138854</xdr:rowOff>
    </xdr:from>
    <xdr:ext cx="469744" cy="259045"/>
    <xdr:sp macro="" textlink="">
      <xdr:nvSpPr>
        <xdr:cNvPr id="513" name="【学校施設】&#10;一人当たり面積該当値テキスト"/>
        <xdr:cNvSpPr txBox="1"/>
      </xdr:nvSpPr>
      <xdr:spPr>
        <a:xfrm>
          <a:off x="22199600" y="107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168199</xdr:rowOff>
    </xdr:from>
    <xdr:to>
      <xdr:col>112</xdr:col>
      <xdr:colOff>38100</xdr:colOff>
      <xdr:row>63</xdr:row>
      <xdr:rowOff>98349</xdr:rowOff>
    </xdr:to>
    <xdr:sp macro="" textlink="">
      <xdr:nvSpPr>
        <xdr:cNvPr id="514" name="楕円 513"/>
        <xdr:cNvSpPr/>
      </xdr:nvSpPr>
      <xdr:spPr>
        <a:xfrm>
          <a:off x="21272500" y="107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39777</xdr:rowOff>
    </xdr:from>
    <xdr:to>
      <xdr:col>116</xdr:col>
      <xdr:colOff>63500</xdr:colOff>
      <xdr:row>63</xdr:row>
      <xdr:rowOff>47549</xdr:rowOff>
    </xdr:to>
    <xdr:cxnSp macro="">
      <xdr:nvCxnSpPr>
        <xdr:cNvPr id="515" name="直線コネクタ 514"/>
        <xdr:cNvCxnSpPr/>
      </xdr:nvCxnSpPr>
      <xdr:spPr>
        <a:xfrm flipV="1">
          <a:off x="21323300" y="10841127"/>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98704</xdr:rowOff>
    </xdr:from>
    <xdr:to>
      <xdr:col>107</xdr:col>
      <xdr:colOff>101600</xdr:colOff>
      <xdr:row>63</xdr:row>
      <xdr:rowOff>28854</xdr:rowOff>
    </xdr:to>
    <xdr:sp macro="" textlink="">
      <xdr:nvSpPr>
        <xdr:cNvPr id="516" name="楕円 515"/>
        <xdr:cNvSpPr/>
      </xdr:nvSpPr>
      <xdr:spPr>
        <a:xfrm>
          <a:off x="20383500" y="107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149504</xdr:rowOff>
    </xdr:from>
    <xdr:to>
      <xdr:col>111</xdr:col>
      <xdr:colOff>177800</xdr:colOff>
      <xdr:row>63</xdr:row>
      <xdr:rowOff>47549</xdr:rowOff>
    </xdr:to>
    <xdr:cxnSp macro="">
      <xdr:nvCxnSpPr>
        <xdr:cNvPr id="517" name="直線コネクタ 516"/>
        <xdr:cNvCxnSpPr/>
      </xdr:nvCxnSpPr>
      <xdr:spPr>
        <a:xfrm>
          <a:off x="20434300" y="1077940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18"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1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89476</xdr:rowOff>
    </xdr:from>
    <xdr:ext cx="469744" cy="259045"/>
    <xdr:sp macro="" textlink="">
      <xdr:nvSpPr>
        <xdr:cNvPr id="520" name="n_1mainValue【学校施設】&#10;一人当たり面積"/>
        <xdr:cNvSpPr txBox="1"/>
      </xdr:nvSpPr>
      <xdr:spPr>
        <a:xfrm>
          <a:off x="21075727" y="1089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19981</xdr:rowOff>
    </xdr:from>
    <xdr:ext cx="469744" cy="259045"/>
    <xdr:sp macro="" textlink="">
      <xdr:nvSpPr>
        <xdr:cNvPr id="521" name="n_2mainValue【学校施設】&#10;一人当たり面積"/>
        <xdr:cNvSpPr txBox="1"/>
      </xdr:nvSpPr>
      <xdr:spPr>
        <a:xfrm>
          <a:off x="20199427" y="1082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6" name="直線コネクタ 54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48" name="直線コネクタ 54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51"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2" name="フローチャート: 判断 55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3" name="フローチャート: 判断 55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4" name="フローチャート: 判断 55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59689</xdr:rowOff>
    </xdr:from>
    <xdr:to>
      <xdr:col>85</xdr:col>
      <xdr:colOff>177800</xdr:colOff>
      <xdr:row>83</xdr:row>
      <xdr:rowOff>161289</xdr:rowOff>
    </xdr:to>
    <xdr:sp macro="" textlink="">
      <xdr:nvSpPr>
        <xdr:cNvPr id="560" name="楕円 559"/>
        <xdr:cNvSpPr/>
      </xdr:nvSpPr>
      <xdr:spPr>
        <a:xfrm>
          <a:off x="16268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38116</xdr:rowOff>
    </xdr:from>
    <xdr:ext cx="405111" cy="259045"/>
    <xdr:sp macro="" textlink="">
      <xdr:nvSpPr>
        <xdr:cNvPr id="561" name="【児童館】&#10;有形固定資産減価償却率該当値テキスト"/>
        <xdr:cNvSpPr txBox="1"/>
      </xdr:nvSpPr>
      <xdr:spPr>
        <a:xfrm>
          <a:off x="16357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562" name="楕円 561"/>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110489</xdr:rowOff>
    </xdr:from>
    <xdr:to>
      <xdr:col>85</xdr:col>
      <xdr:colOff>127000</xdr:colOff>
      <xdr:row>84</xdr:row>
      <xdr:rowOff>72389</xdr:rowOff>
    </xdr:to>
    <xdr:cxnSp macro="">
      <xdr:nvCxnSpPr>
        <xdr:cNvPr id="563" name="直線コネクタ 562"/>
        <xdr:cNvCxnSpPr/>
      </xdr:nvCxnSpPr>
      <xdr:spPr>
        <a:xfrm flipV="1">
          <a:off x="15481300" y="14340839"/>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69214</xdr:rowOff>
    </xdr:from>
    <xdr:to>
      <xdr:col>76</xdr:col>
      <xdr:colOff>165100</xdr:colOff>
      <xdr:row>84</xdr:row>
      <xdr:rowOff>170814</xdr:rowOff>
    </xdr:to>
    <xdr:sp macro="" textlink="">
      <xdr:nvSpPr>
        <xdr:cNvPr id="564" name="楕円 563"/>
        <xdr:cNvSpPr/>
      </xdr:nvSpPr>
      <xdr:spPr>
        <a:xfrm>
          <a:off x="14541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72389</xdr:rowOff>
    </xdr:from>
    <xdr:to>
      <xdr:col>81</xdr:col>
      <xdr:colOff>50800</xdr:colOff>
      <xdr:row>84</xdr:row>
      <xdr:rowOff>120014</xdr:rowOff>
    </xdr:to>
    <xdr:cxnSp macro="">
      <xdr:nvCxnSpPr>
        <xdr:cNvPr id="565" name="直線コネクタ 564"/>
        <xdr:cNvCxnSpPr/>
      </xdr:nvCxnSpPr>
      <xdr:spPr>
        <a:xfrm flipV="1">
          <a:off x="14592300" y="144741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66"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67"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114316</xdr:rowOff>
    </xdr:from>
    <xdr:ext cx="405111" cy="259045"/>
    <xdr:sp macro="" textlink="">
      <xdr:nvSpPr>
        <xdr:cNvPr id="568" name="n_1mainValue【児童館】&#10;有形固定資産減価償却率"/>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161941</xdr:rowOff>
    </xdr:from>
    <xdr:ext cx="405111" cy="259045"/>
    <xdr:sp macro="" textlink="">
      <xdr:nvSpPr>
        <xdr:cNvPr id="569" name="n_2mainValue【児童館】&#10;有形固定資産減価償却率"/>
        <xdr:cNvSpPr txBox="1"/>
      </xdr:nvSpPr>
      <xdr:spPr>
        <a:xfrm>
          <a:off x="143897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5" name="直線コネクタ 594"/>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7" name="直線コネクタ 59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8"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9" name="直線コネクタ 598"/>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00"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1" name="フローチャート: 判断 60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2" name="フローチャート: 判断 601"/>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3" name="フローチャート: 判断 602"/>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09" name="楕円 608"/>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10" name="【児童館】&#10;一人当たり面積該当値テキスト"/>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126093</xdr:rowOff>
    </xdr:from>
    <xdr:to>
      <xdr:col>112</xdr:col>
      <xdr:colOff>38100</xdr:colOff>
      <xdr:row>82</xdr:row>
      <xdr:rowOff>56243</xdr:rowOff>
    </xdr:to>
    <xdr:sp macro="" textlink="">
      <xdr:nvSpPr>
        <xdr:cNvPr id="611" name="楕円 610"/>
        <xdr:cNvSpPr/>
      </xdr:nvSpPr>
      <xdr:spPr>
        <a:xfrm>
          <a:off x="2127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5443</xdr:rowOff>
    </xdr:from>
    <xdr:to>
      <xdr:col>116</xdr:col>
      <xdr:colOff>63500</xdr:colOff>
      <xdr:row>82</xdr:row>
      <xdr:rowOff>38100</xdr:rowOff>
    </xdr:to>
    <xdr:cxnSp macro="">
      <xdr:nvCxnSpPr>
        <xdr:cNvPr id="612" name="直線コネクタ 611"/>
        <xdr:cNvCxnSpPr/>
      </xdr:nvCxnSpPr>
      <xdr:spPr>
        <a:xfrm>
          <a:off x="21323300" y="1406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13" name="楕円 612"/>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5443</xdr:rowOff>
    </xdr:from>
    <xdr:to>
      <xdr:col>111</xdr:col>
      <xdr:colOff>177800</xdr:colOff>
      <xdr:row>83</xdr:row>
      <xdr:rowOff>95250</xdr:rowOff>
    </xdr:to>
    <xdr:cxnSp macro="">
      <xdr:nvCxnSpPr>
        <xdr:cNvPr id="614" name="直線コネクタ 613"/>
        <xdr:cNvCxnSpPr/>
      </xdr:nvCxnSpPr>
      <xdr:spPr>
        <a:xfrm flipV="1">
          <a:off x="20434300" y="140643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615"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616" name="n_2ave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72770</xdr:rowOff>
    </xdr:from>
    <xdr:ext cx="469744" cy="259045"/>
    <xdr:sp macro="" textlink="">
      <xdr:nvSpPr>
        <xdr:cNvPr id="617" name="n_1mainValue【児童館】&#10;一人当たり面積"/>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18"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9" name="テキスト ボックス 6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9" name="テキスト ボックス 6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43" name="直線コネクタ 642"/>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44"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45" name="直線コネクタ 644"/>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7" name="直線コネクタ 64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48"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9" name="フローチャート: 判断 648"/>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50" name="フローチャート: 判断 649"/>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51" name="フローチャート: 判断 650"/>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69214</xdr:rowOff>
    </xdr:from>
    <xdr:to>
      <xdr:col>85</xdr:col>
      <xdr:colOff>177800</xdr:colOff>
      <xdr:row>106</xdr:row>
      <xdr:rowOff>170814</xdr:rowOff>
    </xdr:to>
    <xdr:sp macro="" textlink="">
      <xdr:nvSpPr>
        <xdr:cNvPr id="657" name="楕円 656"/>
        <xdr:cNvSpPr/>
      </xdr:nvSpPr>
      <xdr:spPr>
        <a:xfrm>
          <a:off x="162687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47641</xdr:rowOff>
    </xdr:from>
    <xdr:ext cx="405111" cy="259045"/>
    <xdr:sp macro="" textlink="">
      <xdr:nvSpPr>
        <xdr:cNvPr id="658" name="【公民館】&#10;有形固定資産減価償却率該当値テキスト"/>
        <xdr:cNvSpPr txBox="1"/>
      </xdr:nvSpPr>
      <xdr:spPr>
        <a:xfrm>
          <a:off x="16357600"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92075</xdr:rowOff>
    </xdr:from>
    <xdr:to>
      <xdr:col>81</xdr:col>
      <xdr:colOff>101600</xdr:colOff>
      <xdr:row>107</xdr:row>
      <xdr:rowOff>22225</xdr:rowOff>
    </xdr:to>
    <xdr:sp macro="" textlink="">
      <xdr:nvSpPr>
        <xdr:cNvPr id="659" name="楕円 658"/>
        <xdr:cNvSpPr/>
      </xdr:nvSpPr>
      <xdr:spPr>
        <a:xfrm>
          <a:off x="15430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120014</xdr:rowOff>
    </xdr:from>
    <xdr:to>
      <xdr:col>85</xdr:col>
      <xdr:colOff>127000</xdr:colOff>
      <xdr:row>106</xdr:row>
      <xdr:rowOff>142875</xdr:rowOff>
    </xdr:to>
    <xdr:cxnSp macro="">
      <xdr:nvCxnSpPr>
        <xdr:cNvPr id="660" name="直線コネクタ 659"/>
        <xdr:cNvCxnSpPr/>
      </xdr:nvCxnSpPr>
      <xdr:spPr>
        <a:xfrm flipV="1">
          <a:off x="15481300" y="1829371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88264</xdr:rowOff>
    </xdr:from>
    <xdr:to>
      <xdr:col>76</xdr:col>
      <xdr:colOff>165100</xdr:colOff>
      <xdr:row>106</xdr:row>
      <xdr:rowOff>18414</xdr:rowOff>
    </xdr:to>
    <xdr:sp macro="" textlink="">
      <xdr:nvSpPr>
        <xdr:cNvPr id="661" name="楕円 660"/>
        <xdr:cNvSpPr/>
      </xdr:nvSpPr>
      <xdr:spPr>
        <a:xfrm>
          <a:off x="14541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139064</xdr:rowOff>
    </xdr:from>
    <xdr:to>
      <xdr:col>81</xdr:col>
      <xdr:colOff>50800</xdr:colOff>
      <xdr:row>106</xdr:row>
      <xdr:rowOff>142875</xdr:rowOff>
    </xdr:to>
    <xdr:cxnSp macro="">
      <xdr:nvCxnSpPr>
        <xdr:cNvPr id="662" name="直線コネクタ 661"/>
        <xdr:cNvCxnSpPr/>
      </xdr:nvCxnSpPr>
      <xdr:spPr>
        <a:xfrm>
          <a:off x="14592300" y="18141314"/>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663"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64"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13352</xdr:rowOff>
    </xdr:from>
    <xdr:ext cx="405111" cy="259045"/>
    <xdr:sp macro="" textlink="">
      <xdr:nvSpPr>
        <xdr:cNvPr id="665" name="n_1mainValue【公民館】&#10;有形固定資産減価償却率"/>
        <xdr:cNvSpPr txBox="1"/>
      </xdr:nvSpPr>
      <xdr:spPr>
        <a:xfrm>
          <a:off x="152660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9541</xdr:rowOff>
    </xdr:from>
    <xdr:ext cx="405111" cy="259045"/>
    <xdr:sp macro="" textlink="">
      <xdr:nvSpPr>
        <xdr:cNvPr id="666" name="n_2mainValue【公民館】&#10;有形固定資産減価償却率"/>
        <xdr:cNvSpPr txBox="1"/>
      </xdr:nvSpPr>
      <xdr:spPr>
        <a:xfrm>
          <a:off x="14389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92" name="直線コネクタ 691"/>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4" name="直線コネクタ 69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5"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6" name="直線コネクタ 695"/>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97"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98" name="フローチャート: 判断 697"/>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99" name="フローチャート: 判断 698"/>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00" name="フローチャート: 判断 699"/>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06" name="楕円 705"/>
        <xdr:cNvSpPr/>
      </xdr:nvSpPr>
      <xdr:spPr>
        <a:xfrm>
          <a:off x="22110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23784</xdr:rowOff>
    </xdr:from>
    <xdr:ext cx="469744" cy="259045"/>
    <xdr:sp macro="" textlink="">
      <xdr:nvSpPr>
        <xdr:cNvPr id="707" name="【公民館】&#10;一人当たり面積該当値テキスト"/>
        <xdr:cNvSpPr txBox="1"/>
      </xdr:nvSpPr>
      <xdr:spPr>
        <a:xfrm>
          <a:off x="22199600" y="181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33564</xdr:rowOff>
    </xdr:from>
    <xdr:to>
      <xdr:col>112</xdr:col>
      <xdr:colOff>38100</xdr:colOff>
      <xdr:row>107</xdr:row>
      <xdr:rowOff>135164</xdr:rowOff>
    </xdr:to>
    <xdr:sp macro="" textlink="">
      <xdr:nvSpPr>
        <xdr:cNvPr id="708" name="楕円 707"/>
        <xdr:cNvSpPr/>
      </xdr:nvSpPr>
      <xdr:spPr>
        <a:xfrm>
          <a:off x="2127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51707</xdr:rowOff>
    </xdr:from>
    <xdr:to>
      <xdr:col>116</xdr:col>
      <xdr:colOff>63500</xdr:colOff>
      <xdr:row>107</xdr:row>
      <xdr:rowOff>84364</xdr:rowOff>
    </xdr:to>
    <xdr:cxnSp macro="">
      <xdr:nvCxnSpPr>
        <xdr:cNvPr id="709" name="直線コネクタ 708"/>
        <xdr:cNvCxnSpPr/>
      </xdr:nvCxnSpPr>
      <xdr:spPr>
        <a:xfrm flipV="1">
          <a:off x="21323300" y="18396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30299</xdr:rowOff>
    </xdr:from>
    <xdr:to>
      <xdr:col>107</xdr:col>
      <xdr:colOff>101600</xdr:colOff>
      <xdr:row>107</xdr:row>
      <xdr:rowOff>131899</xdr:rowOff>
    </xdr:to>
    <xdr:sp macro="" textlink="">
      <xdr:nvSpPr>
        <xdr:cNvPr id="710" name="楕円 709"/>
        <xdr:cNvSpPr/>
      </xdr:nvSpPr>
      <xdr:spPr>
        <a:xfrm>
          <a:off x="2038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81099</xdr:rowOff>
    </xdr:from>
    <xdr:to>
      <xdr:col>111</xdr:col>
      <xdr:colOff>177800</xdr:colOff>
      <xdr:row>107</xdr:row>
      <xdr:rowOff>84364</xdr:rowOff>
    </xdr:to>
    <xdr:cxnSp macro="">
      <xdr:nvCxnSpPr>
        <xdr:cNvPr id="711" name="直線コネクタ 710"/>
        <xdr:cNvCxnSpPr/>
      </xdr:nvCxnSpPr>
      <xdr:spPr>
        <a:xfrm>
          <a:off x="20434300" y="1842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712"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13"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151691</xdr:rowOff>
    </xdr:from>
    <xdr:ext cx="469744" cy="259045"/>
    <xdr:sp macro="" textlink="">
      <xdr:nvSpPr>
        <xdr:cNvPr id="714" name="n_1mainValue【公民館】&#10;一人当たり面積"/>
        <xdr:cNvSpPr txBox="1"/>
      </xdr:nvSpPr>
      <xdr:spPr>
        <a:xfrm>
          <a:off x="21075727" y="181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148426</xdr:rowOff>
    </xdr:from>
    <xdr:ext cx="469744" cy="259045"/>
    <xdr:sp macro="" textlink="">
      <xdr:nvSpPr>
        <xdr:cNvPr id="715" name="n_2mainValue【公民館】&#10;一人当たり面積"/>
        <xdr:cNvSpPr txBox="1"/>
      </xdr:nvSpPr>
      <xdr:spPr>
        <a:xfrm>
          <a:off x="20199427" y="181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の有形固定資産減価償却率については、道路、橋りょう、学校施設、公営住宅、児童館、公民館及び消防施設において類似団体平均を下回った一方、保育所、図書館、体育館、保健センター、福祉施設、市民会館及び庁舎において類似団体平均を上回っている。類似団体平均を下回っている施設については、その多く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発災した東日本大震災により施設を除却しており、そのことにより比率が比率が低く抑えられているものであるが、一方で、震災による被害を免れた施設の多くが、今後、順次更新時期を迎えることになることから、それらの施設に関する維持管理費や更新に伴う財政需要が今後増大することを念頭に、慎重なる財政運営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一人当たり面積等については、道路、公営住宅、児童館、公民館、一般廃棄物処理施設及び市民会館において類似団体平均を上回った一方、橋りょう、保育所、学校施設、図書館、体育館、保健センター、福祉施設及び庁舎において類似団体を下回っている。類似団体平均を下回っている施設につういては、その多くが東日本大震災により施設を除却、仮設施設等で運営しているところであり、そのことにより比率が低く抑えられているものであるが、今後とも、施設等の規模の適正化に配慮した財政運営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78,460
78,083
98.17
70,846,734
57,479,580
2,838,990
15,567,786
29,617,886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71" name="楕円 70"/>
        <xdr:cNvSpPr/>
      </xdr:nvSpPr>
      <xdr:spPr>
        <a:xfrm>
          <a:off x="4584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69504</xdr:rowOff>
    </xdr:from>
    <xdr:ext cx="405111" cy="259045"/>
    <xdr:sp macro="" textlink="">
      <xdr:nvSpPr>
        <xdr:cNvPr id="72" name="【図書館】&#10;有形固定資産減価償却率該当値テキスト"/>
        <xdr:cNvSpPr txBox="1"/>
      </xdr:nvSpPr>
      <xdr:spPr>
        <a:xfrm>
          <a:off x="4673600" y="624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3" name="楕円 72"/>
        <xdr:cNvSpPr/>
      </xdr:nvSpPr>
      <xdr:spPr>
        <a:xfrm>
          <a:off x="3746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136616</xdr:rowOff>
    </xdr:to>
    <xdr:cxnSp macro="">
      <xdr:nvCxnSpPr>
        <xdr:cNvPr id="74" name="直線コネクタ 73"/>
        <xdr:cNvCxnSpPr/>
      </xdr:nvCxnSpPr>
      <xdr:spPr>
        <a:xfrm flipV="1">
          <a:off x="3797300" y="64410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5" name="楕円 74"/>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37</xdr:row>
      <xdr:rowOff>167640</xdr:rowOff>
    </xdr:to>
    <xdr:cxnSp macro="">
      <xdr:nvCxnSpPr>
        <xdr:cNvPr id="76" name="直線コネクタ 75"/>
        <xdr:cNvCxnSpPr/>
      </xdr:nvCxnSpPr>
      <xdr:spPr>
        <a:xfrm flipV="1">
          <a:off x="2908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32493</xdr:rowOff>
    </xdr:from>
    <xdr:ext cx="405111" cy="259045"/>
    <xdr:sp macro="" textlink="">
      <xdr:nvSpPr>
        <xdr:cNvPr id="79" name="n_1mainValue【図書館】&#10;有形固定資産減価償却率"/>
        <xdr:cNvSpPr txBox="1"/>
      </xdr:nvSpPr>
      <xdr:spPr>
        <a:xfrm>
          <a:off x="3582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0" name="n_2mainValue【図書館】&#10;有形固定資産減価償却率"/>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18" name="楕円 117"/>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19"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20" name="楕円 119"/>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21" name="直線コネクタ 120"/>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22" name="楕円 121"/>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23" name="直線コネクタ 122"/>
        <xdr:cNvCxnSpPr/>
      </xdr:nvCxnSpPr>
      <xdr:spPr>
        <a:xfrm>
          <a:off x="8750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5"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26"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27" name="n_2mainValue【図書館】&#10;一人当たり面積"/>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4717</xdr:rowOff>
    </xdr:from>
    <xdr:to>
      <xdr:col>24</xdr:col>
      <xdr:colOff>114300</xdr:colOff>
      <xdr:row>57</xdr:row>
      <xdr:rowOff>106317</xdr:rowOff>
    </xdr:to>
    <xdr:sp macro="" textlink="">
      <xdr:nvSpPr>
        <xdr:cNvPr id="167" name="楕円 166"/>
        <xdr:cNvSpPr/>
      </xdr:nvSpPr>
      <xdr:spPr>
        <a:xfrm>
          <a:off x="4584700" y="97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27594</xdr:rowOff>
    </xdr:from>
    <xdr:ext cx="405111" cy="259045"/>
    <xdr:sp macro="" textlink="">
      <xdr:nvSpPr>
        <xdr:cNvPr id="168" name="【体育館・プール】&#10;有形固定資産減価償却率該当値テキスト"/>
        <xdr:cNvSpPr txBox="1"/>
      </xdr:nvSpPr>
      <xdr:spPr>
        <a:xfrm>
          <a:off x="4673600" y="962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37374</xdr:rowOff>
    </xdr:from>
    <xdr:to>
      <xdr:col>20</xdr:col>
      <xdr:colOff>38100</xdr:colOff>
      <xdr:row>57</xdr:row>
      <xdr:rowOff>138974</xdr:rowOff>
    </xdr:to>
    <xdr:sp macro="" textlink="">
      <xdr:nvSpPr>
        <xdr:cNvPr id="169" name="楕円 168"/>
        <xdr:cNvSpPr/>
      </xdr:nvSpPr>
      <xdr:spPr>
        <a:xfrm>
          <a:off x="3746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55517</xdr:rowOff>
    </xdr:from>
    <xdr:to>
      <xdr:col>24</xdr:col>
      <xdr:colOff>63500</xdr:colOff>
      <xdr:row>57</xdr:row>
      <xdr:rowOff>88174</xdr:rowOff>
    </xdr:to>
    <xdr:cxnSp macro="">
      <xdr:nvCxnSpPr>
        <xdr:cNvPr id="170" name="直線コネクタ 169"/>
        <xdr:cNvCxnSpPr/>
      </xdr:nvCxnSpPr>
      <xdr:spPr>
        <a:xfrm flipV="1">
          <a:off x="3797300" y="98281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42273</xdr:rowOff>
    </xdr:from>
    <xdr:to>
      <xdr:col>15</xdr:col>
      <xdr:colOff>101600</xdr:colOff>
      <xdr:row>57</xdr:row>
      <xdr:rowOff>143873</xdr:rowOff>
    </xdr:to>
    <xdr:sp macro="" textlink="">
      <xdr:nvSpPr>
        <xdr:cNvPr id="171" name="楕円 170"/>
        <xdr:cNvSpPr/>
      </xdr:nvSpPr>
      <xdr:spPr>
        <a:xfrm>
          <a:off x="2857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88174</xdr:rowOff>
    </xdr:from>
    <xdr:to>
      <xdr:col>19</xdr:col>
      <xdr:colOff>177800</xdr:colOff>
      <xdr:row>57</xdr:row>
      <xdr:rowOff>93073</xdr:rowOff>
    </xdr:to>
    <xdr:cxnSp macro="">
      <xdr:nvCxnSpPr>
        <xdr:cNvPr id="172" name="直線コネクタ 171"/>
        <xdr:cNvCxnSpPr/>
      </xdr:nvCxnSpPr>
      <xdr:spPr>
        <a:xfrm flipV="1">
          <a:off x="2908300" y="98608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155501</xdr:rowOff>
    </xdr:from>
    <xdr:ext cx="405111" cy="259045"/>
    <xdr:sp macro="" textlink="">
      <xdr:nvSpPr>
        <xdr:cNvPr id="175" name="n_1mainValue【体育館・プール】&#10;有形固定資産減価償却率"/>
        <xdr:cNvSpPr txBox="1"/>
      </xdr:nvSpPr>
      <xdr:spPr>
        <a:xfrm>
          <a:off x="35820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160400</xdr:rowOff>
    </xdr:from>
    <xdr:ext cx="405111" cy="259045"/>
    <xdr:sp macro="" textlink="">
      <xdr:nvSpPr>
        <xdr:cNvPr id="176" name="n_2mainValue【体育館・プール】&#10;有形固定資産減価償却率"/>
        <xdr:cNvSpPr txBox="1"/>
      </xdr:nvSpPr>
      <xdr:spPr>
        <a:xfrm>
          <a:off x="27057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14" name="楕円 213"/>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167657</xdr:rowOff>
    </xdr:from>
    <xdr:ext cx="469744" cy="259045"/>
    <xdr:sp macro="" textlink="">
      <xdr:nvSpPr>
        <xdr:cNvPr id="215" name="【体育館・プール】&#10;一人当たり面積該当値テキスト"/>
        <xdr:cNvSpPr txBox="1"/>
      </xdr:nvSpPr>
      <xdr:spPr>
        <a:xfrm>
          <a:off x="10515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216" name="楕円 215"/>
        <xdr:cNvSpPr/>
      </xdr:nvSpPr>
      <xdr:spPr>
        <a:xfrm>
          <a:off x="958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64770</xdr:rowOff>
    </xdr:from>
    <xdr:to>
      <xdr:col>55</xdr:col>
      <xdr:colOff>0</xdr:colOff>
      <xdr:row>62</xdr:row>
      <xdr:rowOff>68580</xdr:rowOff>
    </xdr:to>
    <xdr:cxnSp macro="">
      <xdr:nvCxnSpPr>
        <xdr:cNvPr id="217" name="直線コネクタ 216"/>
        <xdr:cNvCxnSpPr/>
      </xdr:nvCxnSpPr>
      <xdr:spPr>
        <a:xfrm>
          <a:off x="9639300" y="1069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xdr:rowOff>
    </xdr:from>
    <xdr:to>
      <xdr:col>46</xdr:col>
      <xdr:colOff>38100</xdr:colOff>
      <xdr:row>62</xdr:row>
      <xdr:rowOff>111760</xdr:rowOff>
    </xdr:to>
    <xdr:sp macro="" textlink="">
      <xdr:nvSpPr>
        <xdr:cNvPr id="218" name="楕円 217"/>
        <xdr:cNvSpPr/>
      </xdr:nvSpPr>
      <xdr:spPr>
        <a:xfrm>
          <a:off x="8699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60960</xdr:rowOff>
    </xdr:from>
    <xdr:to>
      <xdr:col>50</xdr:col>
      <xdr:colOff>114300</xdr:colOff>
      <xdr:row>62</xdr:row>
      <xdr:rowOff>64770</xdr:rowOff>
    </xdr:to>
    <xdr:cxnSp macro="">
      <xdr:nvCxnSpPr>
        <xdr:cNvPr id="219" name="直線コネクタ 218"/>
        <xdr:cNvCxnSpPr/>
      </xdr:nvCxnSpPr>
      <xdr:spPr>
        <a:xfrm>
          <a:off x="8750300" y="1069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21"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106697</xdr:rowOff>
    </xdr:from>
    <xdr:ext cx="469744" cy="259045"/>
    <xdr:sp macro="" textlink="">
      <xdr:nvSpPr>
        <xdr:cNvPr id="222" name="n_1main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102887</xdr:rowOff>
    </xdr:from>
    <xdr:ext cx="469744" cy="259045"/>
    <xdr:sp macro="" textlink="">
      <xdr:nvSpPr>
        <xdr:cNvPr id="223" name="n_2mainValue【体育館・プール】&#10;一人当たり面積"/>
        <xdr:cNvSpPr txBox="1"/>
      </xdr:nvSpPr>
      <xdr:spPr>
        <a:xfrm>
          <a:off x="8515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262" name="楕円 261"/>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103522</xdr:rowOff>
    </xdr:from>
    <xdr:ext cx="405111" cy="259045"/>
    <xdr:sp macro="" textlink="">
      <xdr:nvSpPr>
        <xdr:cNvPr id="263" name="【福祉施設】&#10;有形固定資産減価償却率該当値テキスト"/>
        <xdr:cNvSpPr txBox="1"/>
      </xdr:nvSpPr>
      <xdr:spPr>
        <a:xfrm>
          <a:off x="4673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64" name="楕円 263"/>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131445</xdr:rowOff>
    </xdr:from>
    <xdr:to>
      <xdr:col>24</xdr:col>
      <xdr:colOff>63500</xdr:colOff>
      <xdr:row>80</xdr:row>
      <xdr:rowOff>152400</xdr:rowOff>
    </xdr:to>
    <xdr:cxnSp macro="">
      <xdr:nvCxnSpPr>
        <xdr:cNvPr id="265" name="直線コネクタ 264"/>
        <xdr:cNvCxnSpPr/>
      </xdr:nvCxnSpPr>
      <xdr:spPr>
        <a:xfrm flipV="1">
          <a:off x="3797300" y="138474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116839</xdr:rowOff>
    </xdr:from>
    <xdr:to>
      <xdr:col>15</xdr:col>
      <xdr:colOff>101600</xdr:colOff>
      <xdr:row>81</xdr:row>
      <xdr:rowOff>46989</xdr:rowOff>
    </xdr:to>
    <xdr:sp macro="" textlink="">
      <xdr:nvSpPr>
        <xdr:cNvPr id="266" name="楕円 265"/>
        <xdr:cNvSpPr/>
      </xdr:nvSpPr>
      <xdr:spPr>
        <a:xfrm>
          <a:off x="2857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80</xdr:row>
      <xdr:rowOff>167639</xdr:rowOff>
    </xdr:to>
    <xdr:cxnSp macro="">
      <xdr:nvCxnSpPr>
        <xdr:cNvPr id="267" name="直線コネクタ 266"/>
        <xdr:cNvCxnSpPr/>
      </xdr:nvCxnSpPr>
      <xdr:spPr>
        <a:xfrm flipV="1">
          <a:off x="2908300" y="13868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8"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69" name="n_2ave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70"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63516</xdr:rowOff>
    </xdr:from>
    <xdr:ext cx="405111" cy="259045"/>
    <xdr:sp macro="" textlink="">
      <xdr:nvSpPr>
        <xdr:cNvPr id="271" name="n_2mainValue【福祉施設】&#10;有形固定資産減価償却率"/>
        <xdr:cNvSpPr txBox="1"/>
      </xdr:nvSpPr>
      <xdr:spPr>
        <a:xfrm>
          <a:off x="2705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131318</xdr:rowOff>
    </xdr:from>
    <xdr:to>
      <xdr:col>55</xdr:col>
      <xdr:colOff>50800</xdr:colOff>
      <xdr:row>86</xdr:row>
      <xdr:rowOff>61468</xdr:rowOff>
    </xdr:to>
    <xdr:sp macro="" textlink="">
      <xdr:nvSpPr>
        <xdr:cNvPr id="307" name="楕円 306"/>
        <xdr:cNvSpPr/>
      </xdr:nvSpPr>
      <xdr:spPr>
        <a:xfrm>
          <a:off x="10426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46245</xdr:rowOff>
    </xdr:from>
    <xdr:ext cx="469744" cy="259045"/>
    <xdr:sp macro="" textlink="">
      <xdr:nvSpPr>
        <xdr:cNvPr id="308" name="【福祉施設】&#10;一人当たり面積該当値テキスト"/>
        <xdr:cNvSpPr txBox="1"/>
      </xdr:nvSpPr>
      <xdr:spPr>
        <a:xfrm>
          <a:off x="10515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131318</xdr:rowOff>
    </xdr:from>
    <xdr:to>
      <xdr:col>50</xdr:col>
      <xdr:colOff>165100</xdr:colOff>
      <xdr:row>86</xdr:row>
      <xdr:rowOff>61468</xdr:rowOff>
    </xdr:to>
    <xdr:sp macro="" textlink="">
      <xdr:nvSpPr>
        <xdr:cNvPr id="309" name="楕円 308"/>
        <xdr:cNvSpPr/>
      </xdr:nvSpPr>
      <xdr:spPr>
        <a:xfrm>
          <a:off x="9588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xdr:rowOff>
    </xdr:from>
    <xdr:to>
      <xdr:col>55</xdr:col>
      <xdr:colOff>0</xdr:colOff>
      <xdr:row>86</xdr:row>
      <xdr:rowOff>10668</xdr:rowOff>
    </xdr:to>
    <xdr:cxnSp macro="">
      <xdr:nvCxnSpPr>
        <xdr:cNvPr id="310" name="直線コネクタ 309"/>
        <xdr:cNvCxnSpPr/>
      </xdr:nvCxnSpPr>
      <xdr:spPr>
        <a:xfrm>
          <a:off x="9639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311" name="楕円 310"/>
        <xdr:cNvSpPr/>
      </xdr:nvSpPr>
      <xdr:spPr>
        <a:xfrm>
          <a:off x="8699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xdr:rowOff>
    </xdr:from>
    <xdr:to>
      <xdr:col>50</xdr:col>
      <xdr:colOff>114300</xdr:colOff>
      <xdr:row>86</xdr:row>
      <xdr:rowOff>10668</xdr:rowOff>
    </xdr:to>
    <xdr:cxnSp macro="">
      <xdr:nvCxnSpPr>
        <xdr:cNvPr id="312" name="直線コネクタ 311"/>
        <xdr:cNvCxnSpPr/>
      </xdr:nvCxnSpPr>
      <xdr:spPr>
        <a:xfrm>
          <a:off x="8750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14"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52595</xdr:rowOff>
    </xdr:from>
    <xdr:ext cx="469744" cy="259045"/>
    <xdr:sp macro="" textlink="">
      <xdr:nvSpPr>
        <xdr:cNvPr id="315" name="n_1mainValue【福祉施設】&#10;一人当たり面積"/>
        <xdr:cNvSpPr txBox="1"/>
      </xdr:nvSpPr>
      <xdr:spPr>
        <a:xfrm>
          <a:off x="9391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316" name="n_2mainValue【福祉施設】&#10;一人当たり面積"/>
        <xdr:cNvSpPr txBox="1"/>
      </xdr:nvSpPr>
      <xdr:spPr>
        <a:xfrm>
          <a:off x="8515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7"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56" name="楕円 355"/>
        <xdr:cNvSpPr/>
      </xdr:nvSpPr>
      <xdr:spPr>
        <a:xfrm>
          <a:off x="4584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66239</xdr:rowOff>
    </xdr:from>
    <xdr:ext cx="405111" cy="259045"/>
    <xdr:sp macro="" textlink="">
      <xdr:nvSpPr>
        <xdr:cNvPr id="357" name="【市民会館】&#10;有形固定資産減価償却率該当値テキスト"/>
        <xdr:cNvSpPr txBox="1"/>
      </xdr:nvSpPr>
      <xdr:spPr>
        <a:xfrm>
          <a:off x="4673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67855</xdr:rowOff>
    </xdr:from>
    <xdr:to>
      <xdr:col>20</xdr:col>
      <xdr:colOff>38100</xdr:colOff>
      <xdr:row>103</xdr:row>
      <xdr:rowOff>169455</xdr:rowOff>
    </xdr:to>
    <xdr:sp macro="" textlink="">
      <xdr:nvSpPr>
        <xdr:cNvPr id="358" name="楕円 357"/>
        <xdr:cNvSpPr/>
      </xdr:nvSpPr>
      <xdr:spPr>
        <a:xfrm>
          <a:off x="3746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94162</xdr:rowOff>
    </xdr:from>
    <xdr:to>
      <xdr:col>24</xdr:col>
      <xdr:colOff>63500</xdr:colOff>
      <xdr:row>103</xdr:row>
      <xdr:rowOff>118655</xdr:rowOff>
    </xdr:to>
    <xdr:cxnSp macro="">
      <xdr:nvCxnSpPr>
        <xdr:cNvPr id="359" name="直線コネクタ 358"/>
        <xdr:cNvCxnSpPr/>
      </xdr:nvCxnSpPr>
      <xdr:spPr>
        <a:xfrm flipV="1">
          <a:off x="3797300" y="1775351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93980</xdr:rowOff>
    </xdr:from>
    <xdr:to>
      <xdr:col>15</xdr:col>
      <xdr:colOff>101600</xdr:colOff>
      <xdr:row>104</xdr:row>
      <xdr:rowOff>24130</xdr:rowOff>
    </xdr:to>
    <xdr:sp macro="" textlink="">
      <xdr:nvSpPr>
        <xdr:cNvPr id="360" name="楕円 359"/>
        <xdr:cNvSpPr/>
      </xdr:nvSpPr>
      <xdr:spPr>
        <a:xfrm>
          <a:off x="2857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118655</xdr:rowOff>
    </xdr:from>
    <xdr:to>
      <xdr:col>19</xdr:col>
      <xdr:colOff>177800</xdr:colOff>
      <xdr:row>103</xdr:row>
      <xdr:rowOff>144780</xdr:rowOff>
    </xdr:to>
    <xdr:cxnSp macro="">
      <xdr:nvCxnSpPr>
        <xdr:cNvPr id="361" name="直線コネクタ 360"/>
        <xdr:cNvCxnSpPr/>
      </xdr:nvCxnSpPr>
      <xdr:spPr>
        <a:xfrm flipV="1">
          <a:off x="2908300" y="1777800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6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63"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14532</xdr:rowOff>
    </xdr:from>
    <xdr:ext cx="405111" cy="259045"/>
    <xdr:sp macro="" textlink="">
      <xdr:nvSpPr>
        <xdr:cNvPr id="364" name="n_1mainValue【市民会館】&#10;有形固定資産減価償却率"/>
        <xdr:cNvSpPr txBox="1"/>
      </xdr:nvSpPr>
      <xdr:spPr>
        <a:xfrm>
          <a:off x="35820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40657</xdr:rowOff>
    </xdr:from>
    <xdr:ext cx="405111" cy="259045"/>
    <xdr:sp macro="" textlink="">
      <xdr:nvSpPr>
        <xdr:cNvPr id="365" name="n_2mainValue【市民会館】&#10;有形固定資産減価償却率"/>
        <xdr:cNvSpPr txBox="1"/>
      </xdr:nvSpPr>
      <xdr:spPr>
        <a:xfrm>
          <a:off x="2705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94"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113030</xdr:rowOff>
    </xdr:from>
    <xdr:to>
      <xdr:col>55</xdr:col>
      <xdr:colOff>50800</xdr:colOff>
      <xdr:row>105</xdr:row>
      <xdr:rowOff>43180</xdr:rowOff>
    </xdr:to>
    <xdr:sp macro="" textlink="">
      <xdr:nvSpPr>
        <xdr:cNvPr id="403" name="楕円 402"/>
        <xdr:cNvSpPr/>
      </xdr:nvSpPr>
      <xdr:spPr>
        <a:xfrm>
          <a:off x="10426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135907</xdr:rowOff>
    </xdr:from>
    <xdr:ext cx="469744" cy="259045"/>
    <xdr:sp macro="" textlink="">
      <xdr:nvSpPr>
        <xdr:cNvPr id="404" name="【市民会館】&#10;一人当たり面積該当値テキスト"/>
        <xdr:cNvSpPr txBox="1"/>
      </xdr:nvSpPr>
      <xdr:spPr>
        <a:xfrm>
          <a:off x="10515600"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109220</xdr:rowOff>
    </xdr:from>
    <xdr:to>
      <xdr:col>50</xdr:col>
      <xdr:colOff>165100</xdr:colOff>
      <xdr:row>105</xdr:row>
      <xdr:rowOff>39370</xdr:rowOff>
    </xdr:to>
    <xdr:sp macro="" textlink="">
      <xdr:nvSpPr>
        <xdr:cNvPr id="405" name="楕円 404"/>
        <xdr:cNvSpPr/>
      </xdr:nvSpPr>
      <xdr:spPr>
        <a:xfrm>
          <a:off x="9588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160020</xdr:rowOff>
    </xdr:from>
    <xdr:to>
      <xdr:col>55</xdr:col>
      <xdr:colOff>0</xdr:colOff>
      <xdr:row>104</xdr:row>
      <xdr:rowOff>163830</xdr:rowOff>
    </xdr:to>
    <xdr:cxnSp macro="">
      <xdr:nvCxnSpPr>
        <xdr:cNvPr id="406" name="直線コネクタ 405"/>
        <xdr:cNvCxnSpPr/>
      </xdr:nvCxnSpPr>
      <xdr:spPr>
        <a:xfrm>
          <a:off x="9639300" y="17990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101600</xdr:rowOff>
    </xdr:from>
    <xdr:to>
      <xdr:col>46</xdr:col>
      <xdr:colOff>38100</xdr:colOff>
      <xdr:row>105</xdr:row>
      <xdr:rowOff>31750</xdr:rowOff>
    </xdr:to>
    <xdr:sp macro="" textlink="">
      <xdr:nvSpPr>
        <xdr:cNvPr id="407" name="楕円 406"/>
        <xdr:cNvSpPr/>
      </xdr:nvSpPr>
      <xdr:spPr>
        <a:xfrm>
          <a:off x="8699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152400</xdr:rowOff>
    </xdr:from>
    <xdr:to>
      <xdr:col>50</xdr:col>
      <xdr:colOff>114300</xdr:colOff>
      <xdr:row>104</xdr:row>
      <xdr:rowOff>160020</xdr:rowOff>
    </xdr:to>
    <xdr:cxnSp macro="">
      <xdr:nvCxnSpPr>
        <xdr:cNvPr id="408" name="直線コネクタ 407"/>
        <xdr:cNvCxnSpPr/>
      </xdr:nvCxnSpPr>
      <xdr:spPr>
        <a:xfrm>
          <a:off x="8750300" y="1798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41927</xdr:rowOff>
    </xdr:from>
    <xdr:ext cx="469744" cy="259045"/>
    <xdr:sp macro="" textlink="">
      <xdr:nvSpPr>
        <xdr:cNvPr id="409"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83838</xdr:rowOff>
    </xdr:from>
    <xdr:ext cx="469744" cy="259045"/>
    <xdr:sp macro="" textlink="">
      <xdr:nvSpPr>
        <xdr:cNvPr id="410" name="n_2aveValue【市民会館】&#10;一人当たり面積"/>
        <xdr:cNvSpPr txBox="1"/>
      </xdr:nvSpPr>
      <xdr:spPr>
        <a:xfrm>
          <a:off x="8515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55897</xdr:rowOff>
    </xdr:from>
    <xdr:ext cx="469744" cy="259045"/>
    <xdr:sp macro="" textlink="">
      <xdr:nvSpPr>
        <xdr:cNvPr id="411" name="n_1main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48277</xdr:rowOff>
    </xdr:from>
    <xdr:ext cx="469744" cy="259045"/>
    <xdr:sp macro="" textlink="">
      <xdr:nvSpPr>
        <xdr:cNvPr id="412" name="n_2mainValue【市民会館】&#10;一人当たり面積"/>
        <xdr:cNvSpPr txBox="1"/>
      </xdr:nvSpPr>
      <xdr:spPr>
        <a:xfrm>
          <a:off x="8515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3"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46627</xdr:rowOff>
    </xdr:from>
    <xdr:to>
      <xdr:col>85</xdr:col>
      <xdr:colOff>177800</xdr:colOff>
      <xdr:row>36</xdr:row>
      <xdr:rowOff>148227</xdr:rowOff>
    </xdr:to>
    <xdr:sp macro="" textlink="">
      <xdr:nvSpPr>
        <xdr:cNvPr id="452" name="楕円 451"/>
        <xdr:cNvSpPr/>
      </xdr:nvSpPr>
      <xdr:spPr>
        <a:xfrm>
          <a:off x="16268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69504</xdr:rowOff>
    </xdr:from>
    <xdr:ext cx="405111" cy="259045"/>
    <xdr:sp macro="" textlink="">
      <xdr:nvSpPr>
        <xdr:cNvPr id="453" name="【一般廃棄物処理施設】&#10;有形固定資産減価償却率該当値テキスト"/>
        <xdr:cNvSpPr txBox="1"/>
      </xdr:nvSpPr>
      <xdr:spPr>
        <a:xfrm>
          <a:off x="16357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39024</xdr:rowOff>
    </xdr:from>
    <xdr:ext cx="405111" cy="259045"/>
    <xdr:sp macro="" textlink="">
      <xdr:nvSpPr>
        <xdr:cNvPr id="454"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55"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7" name="テキスト ボックス 4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9" name="テキスト ボックス 46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1" name="テキスト ボックス 4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3" name="テキスト ボックス 4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5" name="テキスト ボックス 4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79" name="直線コネクタ 478"/>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0"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1" name="直線コネクタ 480"/>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2"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3" name="直線コネクタ 482"/>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84"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85" name="フローチャート: 判断 484"/>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86" name="フローチャート: 判断 485"/>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87" name="フローチャート: 判断 486"/>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56604</xdr:rowOff>
    </xdr:from>
    <xdr:to>
      <xdr:col>116</xdr:col>
      <xdr:colOff>114300</xdr:colOff>
      <xdr:row>37</xdr:row>
      <xdr:rowOff>158204</xdr:rowOff>
    </xdr:to>
    <xdr:sp macro="" textlink="">
      <xdr:nvSpPr>
        <xdr:cNvPr id="493" name="楕円 492"/>
        <xdr:cNvSpPr/>
      </xdr:nvSpPr>
      <xdr:spPr>
        <a:xfrm>
          <a:off x="22110700" y="64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79481</xdr:rowOff>
    </xdr:from>
    <xdr:ext cx="599010" cy="259045"/>
    <xdr:sp macro="" textlink="">
      <xdr:nvSpPr>
        <xdr:cNvPr id="494" name="【一般廃棄物処理施設】&#10;一人当たり有形固定資産（償却資産）額該当値テキスト"/>
        <xdr:cNvSpPr txBox="1"/>
      </xdr:nvSpPr>
      <xdr:spPr>
        <a:xfrm>
          <a:off x="22199600" y="625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117962</xdr:rowOff>
    </xdr:from>
    <xdr:ext cx="534377" cy="259045"/>
    <xdr:sp macro="" textlink="">
      <xdr:nvSpPr>
        <xdr:cNvPr id="495"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96"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8" name="テキスト ボックス 50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8" name="テキスト ボックス 51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0" name="テキスト ボックス 5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22" name="直線コネクタ 521"/>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23"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24" name="直線コネクタ 523"/>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6" name="直線コネクタ 52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27"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28" name="フローチャート: 判断 527"/>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29" name="フローチャート: 判断 528"/>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30" name="フローチャート: 判断 529"/>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122283</xdr:rowOff>
    </xdr:from>
    <xdr:to>
      <xdr:col>85</xdr:col>
      <xdr:colOff>177800</xdr:colOff>
      <xdr:row>58</xdr:row>
      <xdr:rowOff>52433</xdr:rowOff>
    </xdr:to>
    <xdr:sp macro="" textlink="">
      <xdr:nvSpPr>
        <xdr:cNvPr id="536" name="楕円 535"/>
        <xdr:cNvSpPr/>
      </xdr:nvSpPr>
      <xdr:spPr>
        <a:xfrm>
          <a:off x="162687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145160</xdr:rowOff>
    </xdr:from>
    <xdr:ext cx="405111" cy="259045"/>
    <xdr:sp macro="" textlink="">
      <xdr:nvSpPr>
        <xdr:cNvPr id="537" name="【保健センター・保健所】&#10;有形固定資産減価償却率該当値テキスト"/>
        <xdr:cNvSpPr txBox="1"/>
      </xdr:nvSpPr>
      <xdr:spPr>
        <a:xfrm>
          <a:off x="16357600"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138612</xdr:rowOff>
    </xdr:from>
    <xdr:to>
      <xdr:col>81</xdr:col>
      <xdr:colOff>101600</xdr:colOff>
      <xdr:row>58</xdr:row>
      <xdr:rowOff>68762</xdr:rowOff>
    </xdr:to>
    <xdr:sp macro="" textlink="">
      <xdr:nvSpPr>
        <xdr:cNvPr id="538" name="楕円 537"/>
        <xdr:cNvSpPr/>
      </xdr:nvSpPr>
      <xdr:spPr>
        <a:xfrm>
          <a:off x="15430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1633</xdr:rowOff>
    </xdr:from>
    <xdr:to>
      <xdr:col>85</xdr:col>
      <xdr:colOff>127000</xdr:colOff>
      <xdr:row>58</xdr:row>
      <xdr:rowOff>17962</xdr:rowOff>
    </xdr:to>
    <xdr:cxnSp macro="">
      <xdr:nvCxnSpPr>
        <xdr:cNvPr id="539" name="直線コネクタ 538"/>
        <xdr:cNvCxnSpPr/>
      </xdr:nvCxnSpPr>
      <xdr:spPr>
        <a:xfrm flipV="1">
          <a:off x="15481300" y="994573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166370</xdr:rowOff>
    </xdr:from>
    <xdr:to>
      <xdr:col>76</xdr:col>
      <xdr:colOff>165100</xdr:colOff>
      <xdr:row>58</xdr:row>
      <xdr:rowOff>96520</xdr:rowOff>
    </xdr:to>
    <xdr:sp macro="" textlink="">
      <xdr:nvSpPr>
        <xdr:cNvPr id="540" name="楕円 539"/>
        <xdr:cNvSpPr/>
      </xdr:nvSpPr>
      <xdr:spPr>
        <a:xfrm>
          <a:off x="1454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17962</xdr:rowOff>
    </xdr:from>
    <xdr:to>
      <xdr:col>81</xdr:col>
      <xdr:colOff>50800</xdr:colOff>
      <xdr:row>58</xdr:row>
      <xdr:rowOff>45720</xdr:rowOff>
    </xdr:to>
    <xdr:cxnSp macro="">
      <xdr:nvCxnSpPr>
        <xdr:cNvPr id="541" name="直線コネクタ 540"/>
        <xdr:cNvCxnSpPr/>
      </xdr:nvCxnSpPr>
      <xdr:spPr>
        <a:xfrm flipV="1">
          <a:off x="14592300" y="99620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4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43"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85289</xdr:rowOff>
    </xdr:from>
    <xdr:ext cx="405111" cy="259045"/>
    <xdr:sp macro="" textlink="">
      <xdr:nvSpPr>
        <xdr:cNvPr id="544" name="n_1mainValue【保健センター・保健所】&#10;有形固定資産減価償却率"/>
        <xdr:cNvSpPr txBox="1"/>
      </xdr:nvSpPr>
      <xdr:spPr>
        <a:xfrm>
          <a:off x="15266044" y="968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545" name="n_2mainValue【保健センター・保健所】&#10;有形固定資産減価償却率"/>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6" name="直線コネクタ 55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7" name="テキスト ボックス 55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8" name="直線コネクタ 55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9" name="テキスト ボックス 55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0" name="直線コネクタ 55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1" name="テキスト ボックス 56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2" name="直線コネクタ 56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3" name="テキスト ボックス 56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4" name="直線コネクタ 56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5" name="テキスト ボックス 56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6" name="直線コネクタ 56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7" name="テキスト ボックス 56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71" name="直線コネクタ 570"/>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72"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73" name="直線コネクタ 572"/>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74"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75" name="直線コネクタ 574"/>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76"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77" name="フローチャート: 判断 576"/>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78" name="フローチャート: 判断 577"/>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79" name="フローチャート: 判断 578"/>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87993</xdr:rowOff>
    </xdr:from>
    <xdr:to>
      <xdr:col>116</xdr:col>
      <xdr:colOff>114300</xdr:colOff>
      <xdr:row>64</xdr:row>
      <xdr:rowOff>18143</xdr:rowOff>
    </xdr:to>
    <xdr:sp macro="" textlink="">
      <xdr:nvSpPr>
        <xdr:cNvPr id="585" name="楕円 584"/>
        <xdr:cNvSpPr/>
      </xdr:nvSpPr>
      <xdr:spPr>
        <a:xfrm>
          <a:off x="22110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66420</xdr:rowOff>
    </xdr:from>
    <xdr:ext cx="469744" cy="259045"/>
    <xdr:sp macro="" textlink="">
      <xdr:nvSpPr>
        <xdr:cNvPr id="586" name="【保健センター・保健所】&#10;一人当たり面積該当値テキスト"/>
        <xdr:cNvSpPr txBox="1"/>
      </xdr:nvSpPr>
      <xdr:spPr>
        <a:xfrm>
          <a:off x="22199600"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77107</xdr:rowOff>
    </xdr:from>
    <xdr:to>
      <xdr:col>112</xdr:col>
      <xdr:colOff>38100</xdr:colOff>
      <xdr:row>64</xdr:row>
      <xdr:rowOff>7257</xdr:rowOff>
    </xdr:to>
    <xdr:sp macro="" textlink="">
      <xdr:nvSpPr>
        <xdr:cNvPr id="587" name="楕円 586"/>
        <xdr:cNvSpPr/>
      </xdr:nvSpPr>
      <xdr:spPr>
        <a:xfrm>
          <a:off x="21272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127907</xdr:rowOff>
    </xdr:from>
    <xdr:to>
      <xdr:col>116</xdr:col>
      <xdr:colOff>63500</xdr:colOff>
      <xdr:row>63</xdr:row>
      <xdr:rowOff>138793</xdr:rowOff>
    </xdr:to>
    <xdr:cxnSp macro="">
      <xdr:nvCxnSpPr>
        <xdr:cNvPr id="588" name="直線コネクタ 587"/>
        <xdr:cNvCxnSpPr/>
      </xdr:nvCxnSpPr>
      <xdr:spPr>
        <a:xfrm>
          <a:off x="21323300" y="109292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77107</xdr:rowOff>
    </xdr:from>
    <xdr:to>
      <xdr:col>107</xdr:col>
      <xdr:colOff>101600</xdr:colOff>
      <xdr:row>64</xdr:row>
      <xdr:rowOff>7257</xdr:rowOff>
    </xdr:to>
    <xdr:sp macro="" textlink="">
      <xdr:nvSpPr>
        <xdr:cNvPr id="589" name="楕円 588"/>
        <xdr:cNvSpPr/>
      </xdr:nvSpPr>
      <xdr:spPr>
        <a:xfrm>
          <a:off x="20383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127907</xdr:rowOff>
    </xdr:from>
    <xdr:to>
      <xdr:col>111</xdr:col>
      <xdr:colOff>177800</xdr:colOff>
      <xdr:row>63</xdr:row>
      <xdr:rowOff>127907</xdr:rowOff>
    </xdr:to>
    <xdr:cxnSp macro="">
      <xdr:nvCxnSpPr>
        <xdr:cNvPr id="590" name="直線コネクタ 589"/>
        <xdr:cNvCxnSpPr/>
      </xdr:nvCxnSpPr>
      <xdr:spPr>
        <a:xfrm>
          <a:off x="20434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91"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92"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169834</xdr:rowOff>
    </xdr:from>
    <xdr:ext cx="469744" cy="259045"/>
    <xdr:sp macro="" textlink="">
      <xdr:nvSpPr>
        <xdr:cNvPr id="593" name="n_1mainValue【保健センター・保健所】&#10;一人当たり面積"/>
        <xdr:cNvSpPr txBox="1"/>
      </xdr:nvSpPr>
      <xdr:spPr>
        <a:xfrm>
          <a:off x="210757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594" name="n_2mainValue【保健センター・保健所】&#10;一人当たり面積"/>
        <xdr:cNvSpPr txBox="1"/>
      </xdr:nvSpPr>
      <xdr:spPr>
        <a:xfrm>
          <a:off x="20199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6" name="テキスト ボックス 6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6" name="テキスト ボックス 6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8" name="テキスト ボックス 6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20" name="直線コネクタ 619"/>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21"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22" name="直線コネクタ 621"/>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23"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24" name="直線コネクタ 62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25"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26" name="フローチャート: 判断 625"/>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27" name="フローチャート: 判断 62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28" name="フローチャート: 判断 627"/>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363</xdr:rowOff>
    </xdr:from>
    <xdr:to>
      <xdr:col>85</xdr:col>
      <xdr:colOff>177800</xdr:colOff>
      <xdr:row>82</xdr:row>
      <xdr:rowOff>101963</xdr:rowOff>
    </xdr:to>
    <xdr:sp macro="" textlink="">
      <xdr:nvSpPr>
        <xdr:cNvPr id="634" name="楕円 633"/>
        <xdr:cNvSpPr/>
      </xdr:nvSpPr>
      <xdr:spPr>
        <a:xfrm>
          <a:off x="162687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150240</xdr:rowOff>
    </xdr:from>
    <xdr:ext cx="405111" cy="259045"/>
    <xdr:sp macro="" textlink="">
      <xdr:nvSpPr>
        <xdr:cNvPr id="635" name="【消防施設】&#10;有形固定資産減価償却率該当値テキスト"/>
        <xdr:cNvSpPr txBox="1"/>
      </xdr:nvSpPr>
      <xdr:spPr>
        <a:xfrm>
          <a:off x="16357600"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11793</xdr:rowOff>
    </xdr:from>
    <xdr:to>
      <xdr:col>81</xdr:col>
      <xdr:colOff>101600</xdr:colOff>
      <xdr:row>82</xdr:row>
      <xdr:rowOff>113393</xdr:rowOff>
    </xdr:to>
    <xdr:sp macro="" textlink="">
      <xdr:nvSpPr>
        <xdr:cNvPr id="636" name="楕円 635"/>
        <xdr:cNvSpPr/>
      </xdr:nvSpPr>
      <xdr:spPr>
        <a:xfrm>
          <a:off x="15430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51163</xdr:rowOff>
    </xdr:from>
    <xdr:to>
      <xdr:col>85</xdr:col>
      <xdr:colOff>127000</xdr:colOff>
      <xdr:row>82</xdr:row>
      <xdr:rowOff>62593</xdr:rowOff>
    </xdr:to>
    <xdr:cxnSp macro="">
      <xdr:nvCxnSpPr>
        <xdr:cNvPr id="637" name="直線コネクタ 636"/>
        <xdr:cNvCxnSpPr/>
      </xdr:nvCxnSpPr>
      <xdr:spPr>
        <a:xfrm flipV="1">
          <a:off x="15481300" y="1411006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xdr:rowOff>
    </xdr:from>
    <xdr:to>
      <xdr:col>76</xdr:col>
      <xdr:colOff>165100</xdr:colOff>
      <xdr:row>82</xdr:row>
      <xdr:rowOff>103595</xdr:rowOff>
    </xdr:to>
    <xdr:sp macro="" textlink="">
      <xdr:nvSpPr>
        <xdr:cNvPr id="638" name="楕円 637"/>
        <xdr:cNvSpPr/>
      </xdr:nvSpPr>
      <xdr:spPr>
        <a:xfrm>
          <a:off x="14541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52795</xdr:rowOff>
    </xdr:from>
    <xdr:to>
      <xdr:col>81</xdr:col>
      <xdr:colOff>50800</xdr:colOff>
      <xdr:row>82</xdr:row>
      <xdr:rowOff>62593</xdr:rowOff>
    </xdr:to>
    <xdr:cxnSp macro="">
      <xdr:nvCxnSpPr>
        <xdr:cNvPr id="639" name="直線コネクタ 638"/>
        <xdr:cNvCxnSpPr/>
      </xdr:nvCxnSpPr>
      <xdr:spPr>
        <a:xfrm>
          <a:off x="14592300" y="141116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40"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41"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104520</xdr:rowOff>
    </xdr:from>
    <xdr:ext cx="405111" cy="259045"/>
    <xdr:sp macro="" textlink="">
      <xdr:nvSpPr>
        <xdr:cNvPr id="642" name="n_1mainValue【消防施設】&#10;有形固定資産減価償却率"/>
        <xdr:cNvSpPr txBox="1"/>
      </xdr:nvSpPr>
      <xdr:spPr>
        <a:xfrm>
          <a:off x="152660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94722</xdr:rowOff>
    </xdr:from>
    <xdr:ext cx="405111" cy="259045"/>
    <xdr:sp macro="" textlink="">
      <xdr:nvSpPr>
        <xdr:cNvPr id="643" name="n_2mainValue【消防施設】&#10;有形固定資産減価償却率"/>
        <xdr:cNvSpPr txBox="1"/>
      </xdr:nvSpPr>
      <xdr:spPr>
        <a:xfrm>
          <a:off x="14389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65" name="直線コネクタ 664"/>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66"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67" name="直線コネクタ 66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68"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69" name="直線コネクタ 668"/>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70"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1" name="フローチャート: 判断 670"/>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72" name="フローチャート: 判断 671"/>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73" name="フローチャート: 判断 672"/>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9" name="楕円 678"/>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80" name="【消防施設】&#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681" name="楕円 680"/>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124968</xdr:rowOff>
    </xdr:from>
    <xdr:to>
      <xdr:col>116</xdr:col>
      <xdr:colOff>63500</xdr:colOff>
      <xdr:row>84</xdr:row>
      <xdr:rowOff>129539</xdr:rowOff>
    </xdr:to>
    <xdr:cxnSp macro="">
      <xdr:nvCxnSpPr>
        <xdr:cNvPr id="682" name="直線コネクタ 681"/>
        <xdr:cNvCxnSpPr/>
      </xdr:nvCxnSpPr>
      <xdr:spPr>
        <a:xfrm>
          <a:off x="21323300" y="14526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683" name="楕円 682"/>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129539</xdr:rowOff>
    </xdr:to>
    <xdr:cxnSp macro="">
      <xdr:nvCxnSpPr>
        <xdr:cNvPr id="684" name="直線コネクタ 683"/>
        <xdr:cNvCxnSpPr/>
      </xdr:nvCxnSpPr>
      <xdr:spPr>
        <a:xfrm flipV="1">
          <a:off x="20434300" y="1452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85"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86" name="n_2ave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687" name="n_1mainValue【消防施設】&#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25416</xdr:rowOff>
    </xdr:from>
    <xdr:ext cx="469744" cy="259045"/>
    <xdr:sp macro="" textlink="">
      <xdr:nvSpPr>
        <xdr:cNvPr id="688" name="n_2mainValue【消防施設】&#10;一人当たり面積"/>
        <xdr:cNvSpPr txBox="1"/>
      </xdr:nvSpPr>
      <xdr:spPr>
        <a:xfrm>
          <a:off x="20199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9" name="直線コネクタ 6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0" name="テキスト ボックス 6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1" name="直線コネクタ 7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2" name="テキスト ボックス 7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3" name="直線コネクタ 7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4" name="テキスト ボックス 7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5" name="直線コネクタ 7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6" name="テキスト ボックス 7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7" name="直線コネクタ 7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8" name="テキスト ボックス 7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9" name="直線コネクタ 7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0" name="テキスト ボックス 7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2" name="テキスト ボックス 7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14" name="直線コネクタ 71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1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16" name="直線コネクタ 71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1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18" name="直線コネクタ 71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71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20" name="フローチャート: 判断 71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21" name="フローチャート: 判断 72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22" name="フローチャート: 判断 72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54792</xdr:rowOff>
    </xdr:from>
    <xdr:to>
      <xdr:col>85</xdr:col>
      <xdr:colOff>177800</xdr:colOff>
      <xdr:row>102</xdr:row>
      <xdr:rowOff>156392</xdr:rowOff>
    </xdr:to>
    <xdr:sp macro="" textlink="">
      <xdr:nvSpPr>
        <xdr:cNvPr id="728" name="楕円 727"/>
        <xdr:cNvSpPr/>
      </xdr:nvSpPr>
      <xdr:spPr>
        <a:xfrm>
          <a:off x="162687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77669</xdr:rowOff>
    </xdr:from>
    <xdr:ext cx="405111" cy="259045"/>
    <xdr:sp macro="" textlink="">
      <xdr:nvSpPr>
        <xdr:cNvPr id="729" name="【庁舎】&#10;有形固定資産減価償却率該当値テキスト"/>
        <xdr:cNvSpPr txBox="1"/>
      </xdr:nvSpPr>
      <xdr:spPr>
        <a:xfrm>
          <a:off x="16357600" y="1739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730" name="楕円 729"/>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105592</xdr:rowOff>
    </xdr:from>
    <xdr:to>
      <xdr:col>85</xdr:col>
      <xdr:colOff>127000</xdr:colOff>
      <xdr:row>102</xdr:row>
      <xdr:rowOff>136616</xdr:rowOff>
    </xdr:to>
    <xdr:cxnSp macro="">
      <xdr:nvCxnSpPr>
        <xdr:cNvPr id="731" name="直線コネクタ 730"/>
        <xdr:cNvCxnSpPr/>
      </xdr:nvCxnSpPr>
      <xdr:spPr>
        <a:xfrm flipV="1">
          <a:off x="15481300" y="175934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69487</xdr:rowOff>
    </xdr:from>
    <xdr:to>
      <xdr:col>76</xdr:col>
      <xdr:colOff>165100</xdr:colOff>
      <xdr:row>101</xdr:row>
      <xdr:rowOff>171087</xdr:rowOff>
    </xdr:to>
    <xdr:sp macro="" textlink="">
      <xdr:nvSpPr>
        <xdr:cNvPr id="732" name="楕円 731"/>
        <xdr:cNvSpPr/>
      </xdr:nvSpPr>
      <xdr:spPr>
        <a:xfrm>
          <a:off x="14541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120287</xdr:rowOff>
    </xdr:from>
    <xdr:to>
      <xdr:col>81</xdr:col>
      <xdr:colOff>50800</xdr:colOff>
      <xdr:row>102</xdr:row>
      <xdr:rowOff>136616</xdr:rowOff>
    </xdr:to>
    <xdr:cxnSp macro="">
      <xdr:nvCxnSpPr>
        <xdr:cNvPr id="733" name="直線コネクタ 732"/>
        <xdr:cNvCxnSpPr/>
      </xdr:nvCxnSpPr>
      <xdr:spPr>
        <a:xfrm>
          <a:off x="14592300" y="17436737"/>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34"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735"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32493</xdr:rowOff>
    </xdr:from>
    <xdr:ext cx="405111" cy="259045"/>
    <xdr:sp macro="" textlink="">
      <xdr:nvSpPr>
        <xdr:cNvPr id="736" name="n_1mainValue【庁舎】&#10;有形固定資産減価償却率"/>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16164</xdr:rowOff>
    </xdr:from>
    <xdr:ext cx="405111" cy="259045"/>
    <xdr:sp macro="" textlink="">
      <xdr:nvSpPr>
        <xdr:cNvPr id="737" name="n_2mainValue【庁舎】&#10;有形固定資産減価償却率"/>
        <xdr:cNvSpPr txBox="1"/>
      </xdr:nvSpPr>
      <xdr:spPr>
        <a:xfrm>
          <a:off x="14389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8" name="テキスト ボックス 7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4" name="テキスト ボックス 7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6" name="テキスト ボックス 7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8" name="テキスト ボックス 7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62" name="直線コネクタ 761"/>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63"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64" name="直線コネクタ 763"/>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65"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66" name="直線コネクタ 765"/>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67"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68" name="フローチャート: 判断 767"/>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69" name="フローチャート: 判断 768"/>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70" name="フローチャート: 判断 769"/>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776" name="楕円 775"/>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777" name="【庁舎】&#10;一人当たり面積該当値テキスト"/>
        <xdr:cNvSpPr txBox="1"/>
      </xdr:nvSpPr>
      <xdr:spPr>
        <a:xfrm>
          <a:off x="22199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170180</xdr:rowOff>
    </xdr:from>
    <xdr:to>
      <xdr:col>112</xdr:col>
      <xdr:colOff>38100</xdr:colOff>
      <xdr:row>108</xdr:row>
      <xdr:rowOff>100330</xdr:rowOff>
    </xdr:to>
    <xdr:sp macro="" textlink="">
      <xdr:nvSpPr>
        <xdr:cNvPr id="778" name="楕円 777"/>
        <xdr:cNvSpPr/>
      </xdr:nvSpPr>
      <xdr:spPr>
        <a:xfrm>
          <a:off x="21272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49530</xdr:rowOff>
    </xdr:from>
    <xdr:to>
      <xdr:col>116</xdr:col>
      <xdr:colOff>63500</xdr:colOff>
      <xdr:row>108</xdr:row>
      <xdr:rowOff>53339</xdr:rowOff>
    </xdr:to>
    <xdr:cxnSp macro="">
      <xdr:nvCxnSpPr>
        <xdr:cNvPr id="779" name="直線コネクタ 778"/>
        <xdr:cNvCxnSpPr/>
      </xdr:nvCxnSpPr>
      <xdr:spPr>
        <a:xfrm>
          <a:off x="21323300" y="185661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780" name="楕円 779"/>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49530</xdr:rowOff>
    </xdr:to>
    <xdr:cxnSp macro="">
      <xdr:nvCxnSpPr>
        <xdr:cNvPr id="781" name="直線コネクタ 780"/>
        <xdr:cNvCxnSpPr/>
      </xdr:nvCxnSpPr>
      <xdr:spPr>
        <a:xfrm>
          <a:off x="20434300" y="1856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82"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83"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91457</xdr:rowOff>
    </xdr:from>
    <xdr:ext cx="469744" cy="259045"/>
    <xdr:sp macro="" textlink="">
      <xdr:nvSpPr>
        <xdr:cNvPr id="784" name="n_1mainValue【庁舎】&#10;一人当たり面積"/>
        <xdr:cNvSpPr txBox="1"/>
      </xdr:nvSpPr>
      <xdr:spPr>
        <a:xfrm>
          <a:off x="210757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785" name="n_2mainValue【庁舎】&#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前頁に記載のとおり。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78,460
78,083
98.17
70,846,734
57,479,580
2,838,990
15,567,786
29,617,886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年度の財政力指数は０．８</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となり、前年度より０．０１ポイント上昇した。</a:t>
          </a:r>
          <a:endParaRPr lang="ja-JP" altLang="ja-JP" sz="1300">
            <a:effectLst/>
          </a:endParaRPr>
        </a:p>
        <a:p>
          <a:r>
            <a:rPr kumimoji="1" lang="ja-JP" altLang="ja-JP" sz="1300">
              <a:solidFill>
                <a:schemeClr val="dk1"/>
              </a:solidFill>
              <a:effectLst/>
              <a:latin typeface="+mn-lt"/>
              <a:ea typeface="+mn-ea"/>
              <a:cs typeface="+mn-cs"/>
            </a:rPr>
            <a:t>　人口増加等による税収の伸び等により、類似団体平均（０．７</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）、宮城県平均（０．５３）を上回る水準を維持している。</a:t>
          </a:r>
          <a:endParaRPr lang="ja-JP" altLang="ja-JP" sz="1300">
            <a:effectLst/>
          </a:endParaRPr>
        </a:p>
        <a:p>
          <a:r>
            <a:rPr kumimoji="1" lang="ja-JP" altLang="ja-JP" sz="1300">
              <a:solidFill>
                <a:schemeClr val="dk1"/>
              </a:solidFill>
              <a:effectLst/>
              <a:latin typeface="+mn-lt"/>
              <a:ea typeface="+mn-ea"/>
              <a:cs typeface="+mn-cs"/>
            </a:rPr>
            <a:t>　今後も、税収を始めとした歳入の確保に努めるとともに、効率的な行政運営による歳出削減を行い、財政基盤の強化を図っていく。</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127000</xdr:rowOff>
    </xdr:to>
    <xdr:cxnSp macro="">
      <xdr:nvCxnSpPr>
        <xdr:cNvPr id="69" name="直線コネクタ 68"/>
        <xdr:cNvCxnSpPr/>
      </xdr:nvCxnSpPr>
      <xdr:spPr>
        <a:xfrm flipV="1">
          <a:off x="4114800" y="69648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147108</xdr:rowOff>
    </xdr:to>
    <xdr:cxnSp macro="">
      <xdr:nvCxnSpPr>
        <xdr:cNvPr id="72" name="直線コネクタ 71"/>
        <xdr:cNvCxnSpPr/>
      </xdr:nvCxnSpPr>
      <xdr:spPr>
        <a:xfrm flipV="1">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41</xdr:row>
      <xdr:rowOff>35983</xdr:rowOff>
    </xdr:to>
    <xdr:cxnSp macro="">
      <xdr:nvCxnSpPr>
        <xdr:cNvPr id="75" name="直線コネクタ 74"/>
        <xdr:cNvCxnSpPr/>
      </xdr:nvCxnSpPr>
      <xdr:spPr>
        <a:xfrm flipV="1">
          <a:off x="2336800" y="70051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９年度の経常収支比率は９２．６％となり、前年度より０．３ポイント上昇した。これは、経常経費充当一般財源の額が１４，６３５百万円となり前年度の１４，４９９百万円から１３６百万円増加したためである。経常経費充当一般財源の額が増加した要因は、扶助費の伸び主な要因となっている。</a:t>
          </a:r>
        </a:p>
        <a:p>
          <a:r>
            <a:rPr kumimoji="1" lang="ja-JP" altLang="en-US" sz="1200">
              <a:latin typeface="ＭＳ Ｐゴシック" panose="020B0600070205080204" pitchFamily="50" charset="-128"/>
              <a:ea typeface="ＭＳ Ｐゴシック" panose="020B0600070205080204" pitchFamily="50" charset="-128"/>
            </a:rPr>
            <a:t>　前年度に引き続き、類似団体平均（９４．０％）、宮城県平均（９５．６％）を下回る水準を維持しているものの、今後も自主財源の確保、事務事業の選択と集中によって限られた財源の有効かつ効率的な執行に努め、同比率の維持・改善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26881</xdr:rowOff>
    </xdr:from>
    <xdr:to>
      <xdr:col>23</xdr:col>
      <xdr:colOff>133350</xdr:colOff>
      <xdr:row>61</xdr:row>
      <xdr:rowOff>38946</xdr:rowOff>
    </xdr:to>
    <xdr:cxnSp macro="">
      <xdr:nvCxnSpPr>
        <xdr:cNvPr id="132" name="直線コネクタ 131"/>
        <xdr:cNvCxnSpPr/>
      </xdr:nvCxnSpPr>
      <xdr:spPr>
        <a:xfrm>
          <a:off x="4114800" y="104853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142029</xdr:rowOff>
    </xdr:from>
    <xdr:to>
      <xdr:col>19</xdr:col>
      <xdr:colOff>133350</xdr:colOff>
      <xdr:row>61</xdr:row>
      <xdr:rowOff>26881</xdr:rowOff>
    </xdr:to>
    <xdr:cxnSp macro="">
      <xdr:nvCxnSpPr>
        <xdr:cNvPr id="135" name="直線コネクタ 134"/>
        <xdr:cNvCxnSpPr/>
      </xdr:nvCxnSpPr>
      <xdr:spPr>
        <a:xfrm>
          <a:off x="3225800" y="1042902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142029</xdr:rowOff>
    </xdr:from>
    <xdr:to>
      <xdr:col>15</xdr:col>
      <xdr:colOff>82550</xdr:colOff>
      <xdr:row>61</xdr:row>
      <xdr:rowOff>55033</xdr:rowOff>
    </xdr:to>
    <xdr:cxnSp macro="">
      <xdr:nvCxnSpPr>
        <xdr:cNvPr id="138" name="直線コネクタ 137"/>
        <xdr:cNvCxnSpPr/>
      </xdr:nvCxnSpPr>
      <xdr:spPr>
        <a:xfrm flipV="1">
          <a:off x="2336800" y="1042902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18838</xdr:rowOff>
    </xdr:from>
    <xdr:to>
      <xdr:col>11</xdr:col>
      <xdr:colOff>31750</xdr:colOff>
      <xdr:row>61</xdr:row>
      <xdr:rowOff>55033</xdr:rowOff>
    </xdr:to>
    <xdr:cxnSp macro="">
      <xdr:nvCxnSpPr>
        <xdr:cNvPr id="141" name="直線コネクタ 140"/>
        <xdr:cNvCxnSpPr/>
      </xdr:nvCxnSpPr>
      <xdr:spPr>
        <a:xfrm>
          <a:off x="1447800" y="1047728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43" name="テキスト ボックス 142"/>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44" name="フローチャート: 判断 143"/>
        <xdr:cNvSpPr/>
      </xdr:nvSpPr>
      <xdr:spPr>
        <a:xfrm>
          <a:off x="1397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118762</xdr:rowOff>
    </xdr:from>
    <xdr:ext cx="762000" cy="259045"/>
    <xdr:sp macro="" textlink="">
      <xdr:nvSpPr>
        <xdr:cNvPr id="145" name="テキスト ボックス 144"/>
        <xdr:cNvSpPr txBox="1"/>
      </xdr:nvSpPr>
      <xdr:spPr>
        <a:xfrm>
          <a:off x="1066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1" name="楕円 150"/>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2"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147531</xdr:rowOff>
    </xdr:from>
    <xdr:to>
      <xdr:col>19</xdr:col>
      <xdr:colOff>184150</xdr:colOff>
      <xdr:row>61</xdr:row>
      <xdr:rowOff>77681</xdr:rowOff>
    </xdr:to>
    <xdr:sp macro="" textlink="">
      <xdr:nvSpPr>
        <xdr:cNvPr id="153" name="楕円 152"/>
        <xdr:cNvSpPr/>
      </xdr:nvSpPr>
      <xdr:spPr>
        <a:xfrm>
          <a:off x="4064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87858</xdr:rowOff>
    </xdr:from>
    <xdr:ext cx="736600" cy="259045"/>
    <xdr:sp macro="" textlink="">
      <xdr:nvSpPr>
        <xdr:cNvPr id="154" name="テキスト ボックス 153"/>
        <xdr:cNvSpPr txBox="1"/>
      </xdr:nvSpPr>
      <xdr:spPr>
        <a:xfrm>
          <a:off x="3733800" y="1020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91229</xdr:rowOff>
    </xdr:from>
    <xdr:to>
      <xdr:col>15</xdr:col>
      <xdr:colOff>133350</xdr:colOff>
      <xdr:row>61</xdr:row>
      <xdr:rowOff>21379</xdr:rowOff>
    </xdr:to>
    <xdr:sp macro="" textlink="">
      <xdr:nvSpPr>
        <xdr:cNvPr id="155" name="楕円 154"/>
        <xdr:cNvSpPr/>
      </xdr:nvSpPr>
      <xdr:spPr>
        <a:xfrm>
          <a:off x="3175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31556</xdr:rowOff>
    </xdr:from>
    <xdr:ext cx="762000" cy="259045"/>
    <xdr:sp macro="" textlink="">
      <xdr:nvSpPr>
        <xdr:cNvPr id="156" name="テキスト ボックス 155"/>
        <xdr:cNvSpPr txBox="1"/>
      </xdr:nvSpPr>
      <xdr:spPr>
        <a:xfrm>
          <a:off x="2844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7" name="楕円 156"/>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58" name="テキスト ボックス 157"/>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139488</xdr:rowOff>
    </xdr:from>
    <xdr:to>
      <xdr:col>7</xdr:col>
      <xdr:colOff>31750</xdr:colOff>
      <xdr:row>61</xdr:row>
      <xdr:rowOff>69638</xdr:rowOff>
    </xdr:to>
    <xdr:sp macro="" textlink="">
      <xdr:nvSpPr>
        <xdr:cNvPr id="159" name="楕円 158"/>
        <xdr:cNvSpPr/>
      </xdr:nvSpPr>
      <xdr:spPr>
        <a:xfrm>
          <a:off x="1397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79815</xdr:rowOff>
    </xdr:from>
    <xdr:ext cx="762000" cy="259045"/>
    <xdr:sp macro="" textlink="">
      <xdr:nvSpPr>
        <xdr:cNvPr id="160" name="テキスト ボックス 159"/>
        <xdr:cNvSpPr txBox="1"/>
      </xdr:nvSpPr>
      <xdr:spPr>
        <a:xfrm>
          <a:off x="1066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前年度比で人口は増加し、人件費・物件費等は減少したことから、平成２９年度の人口１人当たり人件費・物件費等決算額は１２３，０８１円となり、前年度より３，１４６円減少した。</a:t>
          </a:r>
        </a:p>
        <a:p>
          <a:r>
            <a:rPr kumimoji="1" lang="ja-JP" altLang="en-US" sz="1300">
              <a:latin typeface="ＭＳ Ｐゴシック" panose="020B0600070205080204" pitchFamily="50" charset="-128"/>
              <a:ea typeface="ＭＳ Ｐゴシック" panose="020B0600070205080204" pitchFamily="50" charset="-128"/>
            </a:rPr>
            <a:t>　前年度に引き続き、宮城県平均（１５６，８４５円）を下回ったものの、類似団体平均（１０８，４１７円）には１４，６６４円上回っている。引き続き、東日本大震災からの復旧復興のため市独自で任期付職員を採用するなどマンパワーの確保に努めるとともに、物件費等については、必要な質と量を維持しながら、継続的な見直し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73053</xdr:rowOff>
    </xdr:from>
    <xdr:to>
      <xdr:col>23</xdr:col>
      <xdr:colOff>133350</xdr:colOff>
      <xdr:row>85</xdr:row>
      <xdr:rowOff>115227</xdr:rowOff>
    </xdr:to>
    <xdr:cxnSp macro="">
      <xdr:nvCxnSpPr>
        <xdr:cNvPr id="195" name="直線コネクタ 194"/>
        <xdr:cNvCxnSpPr/>
      </xdr:nvCxnSpPr>
      <xdr:spPr>
        <a:xfrm flipV="1">
          <a:off x="4114800" y="14646303"/>
          <a:ext cx="838200" cy="4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79662</xdr:rowOff>
    </xdr:from>
    <xdr:to>
      <xdr:col>19</xdr:col>
      <xdr:colOff>133350</xdr:colOff>
      <xdr:row>85</xdr:row>
      <xdr:rowOff>115227</xdr:rowOff>
    </xdr:to>
    <xdr:cxnSp macro="">
      <xdr:nvCxnSpPr>
        <xdr:cNvPr id="198" name="直線コネクタ 197"/>
        <xdr:cNvCxnSpPr/>
      </xdr:nvCxnSpPr>
      <xdr:spPr>
        <a:xfrm>
          <a:off x="3225800" y="14652912"/>
          <a:ext cx="889000" cy="3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28882</xdr:rowOff>
    </xdr:from>
    <xdr:to>
      <xdr:col>15</xdr:col>
      <xdr:colOff>82550</xdr:colOff>
      <xdr:row>85</xdr:row>
      <xdr:rowOff>79662</xdr:rowOff>
    </xdr:to>
    <xdr:cxnSp macro="">
      <xdr:nvCxnSpPr>
        <xdr:cNvPr id="201" name="直線コネクタ 200"/>
        <xdr:cNvCxnSpPr/>
      </xdr:nvCxnSpPr>
      <xdr:spPr>
        <a:xfrm>
          <a:off x="2336800" y="14602132"/>
          <a:ext cx="8890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148090</xdr:rowOff>
    </xdr:from>
    <xdr:to>
      <xdr:col>11</xdr:col>
      <xdr:colOff>31750</xdr:colOff>
      <xdr:row>85</xdr:row>
      <xdr:rowOff>28882</xdr:rowOff>
    </xdr:to>
    <xdr:cxnSp macro="">
      <xdr:nvCxnSpPr>
        <xdr:cNvPr id="204" name="直線コネクタ 203"/>
        <xdr:cNvCxnSpPr/>
      </xdr:nvCxnSpPr>
      <xdr:spPr>
        <a:xfrm>
          <a:off x="1447800" y="14549890"/>
          <a:ext cx="889000" cy="5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17272</xdr:rowOff>
    </xdr:from>
    <xdr:to>
      <xdr:col>11</xdr:col>
      <xdr:colOff>82550</xdr:colOff>
      <xdr:row>84</xdr:row>
      <xdr:rowOff>118872</xdr:rowOff>
    </xdr:to>
    <xdr:sp macro="" textlink="">
      <xdr:nvSpPr>
        <xdr:cNvPr id="205" name="フローチャート: 判断 204"/>
        <xdr:cNvSpPr/>
      </xdr:nvSpPr>
      <xdr:spPr>
        <a:xfrm>
          <a:off x="2286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129049</xdr:rowOff>
    </xdr:from>
    <xdr:ext cx="762000" cy="259045"/>
    <xdr:sp macro="" textlink="">
      <xdr:nvSpPr>
        <xdr:cNvPr id="206" name="テキスト ボックス 205"/>
        <xdr:cNvSpPr txBox="1"/>
      </xdr:nvSpPr>
      <xdr:spPr>
        <a:xfrm>
          <a:off x="1955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144404</xdr:rowOff>
    </xdr:from>
    <xdr:to>
      <xdr:col>7</xdr:col>
      <xdr:colOff>31750</xdr:colOff>
      <xdr:row>84</xdr:row>
      <xdr:rowOff>74554</xdr:rowOff>
    </xdr:to>
    <xdr:sp macro="" textlink="">
      <xdr:nvSpPr>
        <xdr:cNvPr id="207" name="フローチャート: 判断 206"/>
        <xdr:cNvSpPr/>
      </xdr:nvSpPr>
      <xdr:spPr>
        <a:xfrm>
          <a:off x="1397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84731</xdr:rowOff>
    </xdr:from>
    <xdr:ext cx="762000" cy="259045"/>
    <xdr:sp macro="" textlink="">
      <xdr:nvSpPr>
        <xdr:cNvPr id="208" name="テキスト ボックス 207"/>
        <xdr:cNvSpPr txBox="1"/>
      </xdr:nvSpPr>
      <xdr:spPr>
        <a:xfrm>
          <a:off x="1066800" y="1414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22253</xdr:rowOff>
    </xdr:from>
    <xdr:to>
      <xdr:col>23</xdr:col>
      <xdr:colOff>184150</xdr:colOff>
      <xdr:row>85</xdr:row>
      <xdr:rowOff>123853</xdr:rowOff>
    </xdr:to>
    <xdr:sp macro="" textlink="">
      <xdr:nvSpPr>
        <xdr:cNvPr id="214" name="楕円 213"/>
        <xdr:cNvSpPr/>
      </xdr:nvSpPr>
      <xdr:spPr>
        <a:xfrm>
          <a:off x="4902200" y="145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165780</xdr:rowOff>
    </xdr:from>
    <xdr:ext cx="762000" cy="259045"/>
    <xdr:sp macro="" textlink="">
      <xdr:nvSpPr>
        <xdr:cNvPr id="215" name="人件費・物件費等の状況該当値テキスト"/>
        <xdr:cNvSpPr txBox="1"/>
      </xdr:nvSpPr>
      <xdr:spPr>
        <a:xfrm>
          <a:off x="5041900" y="145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64427</xdr:rowOff>
    </xdr:from>
    <xdr:to>
      <xdr:col>19</xdr:col>
      <xdr:colOff>184150</xdr:colOff>
      <xdr:row>85</xdr:row>
      <xdr:rowOff>166027</xdr:rowOff>
    </xdr:to>
    <xdr:sp macro="" textlink="">
      <xdr:nvSpPr>
        <xdr:cNvPr id="216" name="楕円 215"/>
        <xdr:cNvSpPr/>
      </xdr:nvSpPr>
      <xdr:spPr>
        <a:xfrm>
          <a:off x="4064000" y="146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150804</xdr:rowOff>
    </xdr:from>
    <xdr:ext cx="736600" cy="259045"/>
    <xdr:sp macro="" textlink="">
      <xdr:nvSpPr>
        <xdr:cNvPr id="217" name="テキスト ボックス 216"/>
        <xdr:cNvSpPr txBox="1"/>
      </xdr:nvSpPr>
      <xdr:spPr>
        <a:xfrm>
          <a:off x="3733800" y="14724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28862</xdr:rowOff>
    </xdr:from>
    <xdr:to>
      <xdr:col>15</xdr:col>
      <xdr:colOff>133350</xdr:colOff>
      <xdr:row>85</xdr:row>
      <xdr:rowOff>130462</xdr:rowOff>
    </xdr:to>
    <xdr:sp macro="" textlink="">
      <xdr:nvSpPr>
        <xdr:cNvPr id="218" name="楕円 217"/>
        <xdr:cNvSpPr/>
      </xdr:nvSpPr>
      <xdr:spPr>
        <a:xfrm>
          <a:off x="3175000" y="146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115239</xdr:rowOff>
    </xdr:from>
    <xdr:ext cx="762000" cy="259045"/>
    <xdr:sp macro="" textlink="">
      <xdr:nvSpPr>
        <xdr:cNvPr id="219" name="テキスト ボックス 218"/>
        <xdr:cNvSpPr txBox="1"/>
      </xdr:nvSpPr>
      <xdr:spPr>
        <a:xfrm>
          <a:off x="2844800" y="146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149532</xdr:rowOff>
    </xdr:from>
    <xdr:to>
      <xdr:col>11</xdr:col>
      <xdr:colOff>82550</xdr:colOff>
      <xdr:row>85</xdr:row>
      <xdr:rowOff>79682</xdr:rowOff>
    </xdr:to>
    <xdr:sp macro="" textlink="">
      <xdr:nvSpPr>
        <xdr:cNvPr id="220" name="楕円 219"/>
        <xdr:cNvSpPr/>
      </xdr:nvSpPr>
      <xdr:spPr>
        <a:xfrm>
          <a:off x="2286000" y="145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64459</xdr:rowOff>
    </xdr:from>
    <xdr:ext cx="762000" cy="259045"/>
    <xdr:sp macro="" textlink="">
      <xdr:nvSpPr>
        <xdr:cNvPr id="221" name="テキスト ボックス 220"/>
        <xdr:cNvSpPr txBox="1"/>
      </xdr:nvSpPr>
      <xdr:spPr>
        <a:xfrm>
          <a:off x="1955800" y="146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97290</xdr:rowOff>
    </xdr:from>
    <xdr:to>
      <xdr:col>7</xdr:col>
      <xdr:colOff>31750</xdr:colOff>
      <xdr:row>85</xdr:row>
      <xdr:rowOff>27440</xdr:rowOff>
    </xdr:to>
    <xdr:sp macro="" textlink="">
      <xdr:nvSpPr>
        <xdr:cNvPr id="222" name="楕円 221"/>
        <xdr:cNvSpPr/>
      </xdr:nvSpPr>
      <xdr:spPr>
        <a:xfrm>
          <a:off x="1397000" y="14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12217</xdr:rowOff>
    </xdr:from>
    <xdr:ext cx="762000" cy="259045"/>
    <xdr:sp macro="" textlink="">
      <xdr:nvSpPr>
        <xdr:cNvPr id="223" name="テキスト ボックス 222"/>
        <xdr:cNvSpPr txBox="1"/>
      </xdr:nvSpPr>
      <xdr:spPr>
        <a:xfrm>
          <a:off x="1066800" y="14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復旧・復興事業に対応するため、土木職を中心に市任期付職員を採用しており、経験年数が多いにも関らず、給料の低い職員が多く、類似団体よりラスパイレス指数が低い状況が続いている。</a:t>
          </a:r>
        </a:p>
        <a:p>
          <a:r>
            <a:rPr lang="ja-JP" altLang="en-US" sz="1300">
              <a:solidFill>
                <a:schemeClr val="dk1"/>
              </a:solidFill>
              <a:effectLst/>
              <a:latin typeface="+mn-lt"/>
              <a:ea typeface="+mn-ea"/>
              <a:cs typeface="+mn-cs"/>
            </a:rPr>
            <a:t>　復旧・復興事業の進展に伴い、市任期付職員の減少が見込まれており、類似団体内の平均に近づくと推定される。</a:t>
          </a:r>
        </a:p>
        <a:p>
          <a:r>
            <a:rPr kumimoji="0" lang="en-US"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地方公務員給与実態調査が、現時点で平成３０年調査結果未公表のため、</a:t>
          </a:r>
          <a:r>
            <a:rPr kumimoji="0" lang="ja-JP" altLang="en-US" sz="1300" b="0" i="0" u="none" strike="noStrike" kern="0" cap="none" spc="0" normalizeH="0" baseline="0" noProof="0">
              <a:ln>
                <a:noFill/>
              </a:ln>
              <a:solidFill>
                <a:prstClr val="black"/>
              </a:solidFill>
              <a:effectLst/>
              <a:uLnTx/>
              <a:uFillTx/>
              <a:latin typeface="+mn-lt"/>
              <a:ea typeface="+mn-ea"/>
              <a:cs typeface="+mn-cs"/>
            </a:rPr>
            <a:t>ラスパイレス指数</a:t>
          </a:r>
          <a:r>
            <a:rPr kumimoji="0" lang="ja-JP" altLang="ja-JP" sz="1300" b="0" i="0" u="none" strike="noStrike" kern="0" cap="none" spc="0" normalizeH="0" baseline="0" noProof="0">
              <a:ln>
                <a:noFill/>
              </a:ln>
              <a:solidFill>
                <a:prstClr val="black"/>
              </a:solidFill>
              <a:effectLst/>
              <a:uLnTx/>
              <a:uFillTx/>
              <a:latin typeface="+mn-lt"/>
              <a:ea typeface="+mn-ea"/>
              <a:cs typeface="+mn-cs"/>
            </a:rPr>
            <a:t>は</a:t>
          </a: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lang="ja-JP" altLang="ja-JP" sz="1300">
              <a:solidFill>
                <a:schemeClr val="dk1"/>
              </a:solidFill>
              <a:effectLst/>
              <a:latin typeface="+mn-lt"/>
              <a:ea typeface="+mn-ea"/>
              <a:cs typeface="+mn-cs"/>
            </a:rPr>
            <a:t>前年度数値を引用している。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115207</xdr:rowOff>
    </xdr:to>
    <xdr:cxnSp macro="">
      <xdr:nvCxnSpPr>
        <xdr:cNvPr id="259" name="直線コネクタ 258"/>
        <xdr:cNvCxnSpPr/>
      </xdr:nvCxnSpPr>
      <xdr:spPr>
        <a:xfrm>
          <a:off x="16179800" y="14174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64407</xdr:rowOff>
    </xdr:to>
    <xdr:cxnSp macro="">
      <xdr:nvCxnSpPr>
        <xdr:cNvPr id="262" name="直線コネクタ 261"/>
        <xdr:cNvCxnSpPr/>
      </xdr:nvCxnSpPr>
      <xdr:spPr>
        <a:xfrm flipV="1">
          <a:off x="15290800" y="141741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64407</xdr:rowOff>
    </xdr:to>
    <xdr:cxnSp macro="">
      <xdr:nvCxnSpPr>
        <xdr:cNvPr id="265" name="直線コネクタ 264"/>
        <xdr:cNvCxnSpPr/>
      </xdr:nvCxnSpPr>
      <xdr:spPr>
        <a:xfrm>
          <a:off x="14401800" y="142602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64407</xdr:rowOff>
    </xdr:to>
    <xdr:cxnSp macro="">
      <xdr:nvCxnSpPr>
        <xdr:cNvPr id="268" name="直線コネクタ 267"/>
        <xdr:cNvCxnSpPr/>
      </xdr:nvCxnSpPr>
      <xdr:spPr>
        <a:xfrm flipV="1">
          <a:off x="13512800" y="142602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2" name="テキスト ボックス 271"/>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8" name="楕円 277"/>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9" name="給与水準   （国との比較）該当値テキスト"/>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0" name="楕円 279"/>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1" name="テキスト ボックス 280"/>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2" name="楕円 281"/>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3" name="テキスト ボックス 282"/>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4" name="楕円 283"/>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5" name="テキスト ボックス 284"/>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6" name="楕円 285"/>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7" name="テキスト ボックス 286"/>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・震災対応のため任期付職員を採用したため職員数が増加し、人口千人当たり職員数が増加している。</a:t>
          </a:r>
          <a:endParaRPr lang="ja-JP" altLang="ja-JP" sz="1300">
            <a:effectLst/>
          </a:endParaRPr>
        </a:p>
        <a:p>
          <a:r>
            <a:rPr kumimoji="1" lang="ja-JP" altLang="ja-JP" sz="1300">
              <a:solidFill>
                <a:schemeClr val="dk1"/>
              </a:solidFill>
              <a:effectLst/>
              <a:latin typeface="+mn-lt"/>
              <a:ea typeface="+mn-ea"/>
              <a:cs typeface="+mn-cs"/>
            </a:rPr>
            <a:t>・類似団体平均を上回っているが、類似団体分類がＨ</a:t>
          </a:r>
          <a:r>
            <a:rPr kumimoji="1" lang="en-US" altLang="ja-JP" sz="1300">
              <a:solidFill>
                <a:schemeClr val="dk1"/>
              </a:solidFill>
              <a:effectLst/>
              <a:latin typeface="+mn-lt"/>
              <a:ea typeface="+mn-ea"/>
              <a:cs typeface="+mn-cs"/>
            </a:rPr>
            <a:t>24.4.1</a:t>
          </a:r>
          <a:r>
            <a:rPr kumimoji="1" lang="ja-JP" altLang="ja-JP" sz="1300">
              <a:solidFill>
                <a:schemeClr val="dk1"/>
              </a:solidFill>
              <a:effectLst/>
              <a:latin typeface="+mn-lt"/>
              <a:ea typeface="+mn-ea"/>
              <a:cs typeface="+mn-cs"/>
            </a:rPr>
            <a:t>時点で、</a:t>
          </a:r>
          <a:r>
            <a:rPr kumimoji="1" lang="en-US" altLang="ja-JP" sz="1300">
              <a:solidFill>
                <a:schemeClr val="dk1"/>
              </a:solidFill>
              <a:effectLst/>
              <a:latin typeface="+mn-lt"/>
              <a:ea typeface="+mn-ea"/>
              <a:cs typeface="+mn-cs"/>
            </a:rPr>
            <a:t>Ⅱ-</a:t>
          </a:r>
          <a:r>
            <a:rPr kumimoji="1" lang="ja-JP" altLang="ja-JP" sz="1300">
              <a:solidFill>
                <a:schemeClr val="dk1"/>
              </a:solidFill>
              <a:effectLst/>
              <a:latin typeface="+mn-lt"/>
              <a:ea typeface="+mn-ea"/>
              <a:cs typeface="+mn-cs"/>
            </a:rPr>
            <a:t>１から</a:t>
          </a:r>
          <a:r>
            <a:rPr kumimoji="1" lang="en-US" altLang="ja-JP" sz="1300">
              <a:solidFill>
                <a:schemeClr val="dk1"/>
              </a:solidFill>
              <a:effectLst/>
              <a:latin typeface="+mn-lt"/>
              <a:ea typeface="+mn-ea"/>
              <a:cs typeface="+mn-cs"/>
            </a:rPr>
            <a:t>Ⅱ</a:t>
          </a:r>
          <a:r>
            <a:rPr kumimoji="1" lang="ja-JP" altLang="ja-JP" sz="1300">
              <a:solidFill>
                <a:schemeClr val="dk1"/>
              </a:solidFill>
              <a:effectLst/>
              <a:latin typeface="+mn-lt"/>
              <a:ea typeface="+mn-ea"/>
              <a:cs typeface="+mn-cs"/>
            </a:rPr>
            <a:t>－３に変更になったことや、東日本大震災からの復旧復興を目指し、市独自に任期付職員を採用するなどマンパワーの確保に努めていることによる影響と捉えている。</a:t>
          </a:r>
          <a:endParaRPr kumimoji="0" lang="en-US" altLang="ja-JP" sz="1300">
            <a:solidFill>
              <a:schemeClr val="dk1"/>
            </a:solidFill>
            <a:effectLst/>
            <a:latin typeface="+mn-lt"/>
            <a:ea typeface="+mn-ea"/>
            <a:cs typeface="+mn-cs"/>
          </a:endParaRPr>
        </a:p>
        <a:p>
          <a:r>
            <a:rPr kumimoji="0" lang="en-US" altLang="ja-JP" sz="1300">
              <a:solidFill>
                <a:schemeClr val="dk1"/>
              </a:solidFill>
              <a:effectLst/>
              <a:latin typeface="+mn-lt"/>
              <a:ea typeface="+mn-ea"/>
              <a:cs typeface="+mn-cs"/>
            </a:rPr>
            <a:t>※</a:t>
          </a:r>
          <a:r>
            <a:rPr kumimoji="0" lang="ja-JP" altLang="en-US" sz="1300">
              <a:solidFill>
                <a:schemeClr val="dk1"/>
              </a:solidFill>
              <a:effectLst/>
              <a:latin typeface="+mn-lt"/>
              <a:ea typeface="+mn-ea"/>
              <a:cs typeface="+mn-cs"/>
            </a:rPr>
            <a:t>地方公務員給与実態調査が、現時点で平成３０年調査結果未公表のため、職員数は前年度数値を引用している。</a:t>
          </a:r>
          <a:endParaRPr kumimoji="1" lang="en-US" altLang="ja-JP" sz="1300">
            <a:solidFill>
              <a:schemeClr val="dk1"/>
            </a:solidFill>
            <a:effectLst/>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149543</xdr:rowOff>
    </xdr:from>
    <xdr:to>
      <xdr:col>81</xdr:col>
      <xdr:colOff>44450</xdr:colOff>
      <xdr:row>61</xdr:row>
      <xdr:rowOff>161607</xdr:rowOff>
    </xdr:to>
    <xdr:cxnSp macro="">
      <xdr:nvCxnSpPr>
        <xdr:cNvPr id="322" name="直線コネクタ 321"/>
        <xdr:cNvCxnSpPr/>
      </xdr:nvCxnSpPr>
      <xdr:spPr>
        <a:xfrm flipV="1">
          <a:off x="16179800" y="1060799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157586</xdr:rowOff>
    </xdr:from>
    <xdr:to>
      <xdr:col>77</xdr:col>
      <xdr:colOff>44450</xdr:colOff>
      <xdr:row>61</xdr:row>
      <xdr:rowOff>161607</xdr:rowOff>
    </xdr:to>
    <xdr:cxnSp macro="">
      <xdr:nvCxnSpPr>
        <xdr:cNvPr id="325" name="直線コネクタ 324"/>
        <xdr:cNvCxnSpPr/>
      </xdr:nvCxnSpPr>
      <xdr:spPr>
        <a:xfrm>
          <a:off x="15290800" y="106160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157586</xdr:rowOff>
    </xdr:from>
    <xdr:to>
      <xdr:col>72</xdr:col>
      <xdr:colOff>203200</xdr:colOff>
      <xdr:row>61</xdr:row>
      <xdr:rowOff>167640</xdr:rowOff>
    </xdr:to>
    <xdr:cxnSp macro="">
      <xdr:nvCxnSpPr>
        <xdr:cNvPr id="328" name="直線コネクタ 327"/>
        <xdr:cNvCxnSpPr/>
      </xdr:nvCxnSpPr>
      <xdr:spPr>
        <a:xfrm flipV="1">
          <a:off x="14401800" y="1061603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167640</xdr:rowOff>
    </xdr:from>
    <xdr:to>
      <xdr:col>68</xdr:col>
      <xdr:colOff>152400</xdr:colOff>
      <xdr:row>62</xdr:row>
      <xdr:rowOff>20320</xdr:rowOff>
    </xdr:to>
    <xdr:cxnSp macro="">
      <xdr:nvCxnSpPr>
        <xdr:cNvPr id="331" name="直線コネクタ 330"/>
        <xdr:cNvCxnSpPr/>
      </xdr:nvCxnSpPr>
      <xdr:spPr>
        <a:xfrm flipV="1">
          <a:off x="13512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18309</xdr:rowOff>
    </xdr:from>
    <xdr:to>
      <xdr:col>68</xdr:col>
      <xdr:colOff>203200</xdr:colOff>
      <xdr:row>61</xdr:row>
      <xdr:rowOff>119909</xdr:rowOff>
    </xdr:to>
    <xdr:sp macro="" textlink="">
      <xdr:nvSpPr>
        <xdr:cNvPr id="332" name="フローチャート: 判断 331"/>
        <xdr:cNvSpPr/>
      </xdr:nvSpPr>
      <xdr:spPr>
        <a:xfrm>
          <a:off x="14351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130086</xdr:rowOff>
    </xdr:from>
    <xdr:ext cx="762000" cy="259045"/>
    <xdr:sp macro="" textlink="">
      <xdr:nvSpPr>
        <xdr:cNvPr id="333" name="テキスト ボックス 332"/>
        <xdr:cNvSpPr txBox="1"/>
      </xdr:nvSpPr>
      <xdr:spPr>
        <a:xfrm>
          <a:off x="14020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34" name="フローチャート: 判断 333"/>
        <xdr:cNvSpPr/>
      </xdr:nvSpPr>
      <xdr:spPr>
        <a:xfrm>
          <a:off x="13462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35" name="テキスト ボックス 334"/>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98743</xdr:rowOff>
    </xdr:from>
    <xdr:to>
      <xdr:col>81</xdr:col>
      <xdr:colOff>95250</xdr:colOff>
      <xdr:row>62</xdr:row>
      <xdr:rowOff>28893</xdr:rowOff>
    </xdr:to>
    <xdr:sp macro="" textlink="">
      <xdr:nvSpPr>
        <xdr:cNvPr id="341" name="楕円 340"/>
        <xdr:cNvSpPr/>
      </xdr:nvSpPr>
      <xdr:spPr>
        <a:xfrm>
          <a:off x="16967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70820</xdr:rowOff>
    </xdr:from>
    <xdr:ext cx="762000" cy="259045"/>
    <xdr:sp macro="" textlink="">
      <xdr:nvSpPr>
        <xdr:cNvPr id="342" name="定員管理の状況該当値テキスト"/>
        <xdr:cNvSpPr txBox="1"/>
      </xdr:nvSpPr>
      <xdr:spPr>
        <a:xfrm>
          <a:off x="17106900" y="105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110807</xdr:rowOff>
    </xdr:from>
    <xdr:to>
      <xdr:col>77</xdr:col>
      <xdr:colOff>95250</xdr:colOff>
      <xdr:row>62</xdr:row>
      <xdr:rowOff>40957</xdr:rowOff>
    </xdr:to>
    <xdr:sp macro="" textlink="">
      <xdr:nvSpPr>
        <xdr:cNvPr id="343" name="楕円 342"/>
        <xdr:cNvSpPr/>
      </xdr:nvSpPr>
      <xdr:spPr>
        <a:xfrm>
          <a:off x="16129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25734</xdr:rowOff>
    </xdr:from>
    <xdr:ext cx="736600" cy="259045"/>
    <xdr:sp macro="" textlink="">
      <xdr:nvSpPr>
        <xdr:cNvPr id="344" name="テキスト ボックス 343"/>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106786</xdr:rowOff>
    </xdr:from>
    <xdr:to>
      <xdr:col>73</xdr:col>
      <xdr:colOff>44450</xdr:colOff>
      <xdr:row>62</xdr:row>
      <xdr:rowOff>36936</xdr:rowOff>
    </xdr:to>
    <xdr:sp macro="" textlink="">
      <xdr:nvSpPr>
        <xdr:cNvPr id="345" name="楕円 344"/>
        <xdr:cNvSpPr/>
      </xdr:nvSpPr>
      <xdr:spPr>
        <a:xfrm>
          <a:off x="15240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21713</xdr:rowOff>
    </xdr:from>
    <xdr:ext cx="762000" cy="259045"/>
    <xdr:sp macro="" textlink="">
      <xdr:nvSpPr>
        <xdr:cNvPr id="346" name="テキスト ボックス 345"/>
        <xdr:cNvSpPr txBox="1"/>
      </xdr:nvSpPr>
      <xdr:spPr>
        <a:xfrm>
          <a:off x="14909800" y="1065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7" name="楕円 346"/>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31767</xdr:rowOff>
    </xdr:from>
    <xdr:ext cx="762000" cy="259045"/>
    <xdr:sp macro="" textlink="">
      <xdr:nvSpPr>
        <xdr:cNvPr id="348" name="テキスト ボックス 347"/>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9" name="楕円 348"/>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50" name="テキスト ボックス 349"/>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年度の実質公債費比率（３ヵ年平均）は</a:t>
          </a:r>
          <a:r>
            <a:rPr kumimoji="1" lang="ja-JP" altLang="en-US" sz="1300">
              <a:solidFill>
                <a:schemeClr val="dk1"/>
              </a:solidFill>
              <a:effectLst/>
              <a:latin typeface="+mn-lt"/>
              <a:ea typeface="+mn-ea"/>
              <a:cs typeface="+mn-cs"/>
            </a:rPr>
            <a:t>３．９</a:t>
          </a:r>
          <a:r>
            <a:rPr kumimoji="1" lang="ja-JP" altLang="ja-JP" sz="1300">
              <a:solidFill>
                <a:schemeClr val="dk1"/>
              </a:solidFill>
              <a:effectLst/>
              <a:latin typeface="+mn-lt"/>
              <a:ea typeface="+mn-ea"/>
              <a:cs typeface="+mn-cs"/>
            </a:rPr>
            <a:t>％となり、前年度より１．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ポイント低下した。これは、元利償還金の減少等により、単年度の実質公債費比率が低下したことによるものであり、同比率（３ヵ年平均）は前年度に引き続き、類似団体平均（６．</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％）、宮城県平均（</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．８％）を下回る水準を維持している。</a:t>
          </a:r>
          <a:endParaRPr lang="ja-JP" altLang="ja-JP" sz="1300">
            <a:effectLst/>
          </a:endParaRPr>
        </a:p>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グラフ中の平成２５年度実質公債比率は、９．２％となっているが、平成２６年度算定時において、平成２５年度算定分の算定誤りが判明し、同比率の訂正を行っている。訂正後の比率は９．１％となり、訂正前と比較して０．１ポイントの低下とな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101918</xdr:rowOff>
    </xdr:from>
    <xdr:to>
      <xdr:col>81</xdr:col>
      <xdr:colOff>44450</xdr:colOff>
      <xdr:row>38</xdr:row>
      <xdr:rowOff>168275</xdr:rowOff>
    </xdr:to>
    <xdr:cxnSp macro="">
      <xdr:nvCxnSpPr>
        <xdr:cNvPr id="380" name="直線コネクタ 379"/>
        <xdr:cNvCxnSpPr/>
      </xdr:nvCxnSpPr>
      <xdr:spPr>
        <a:xfrm flipV="1">
          <a:off x="16179800" y="661701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168275</xdr:rowOff>
    </xdr:from>
    <xdr:to>
      <xdr:col>77</xdr:col>
      <xdr:colOff>44450</xdr:colOff>
      <xdr:row>39</xdr:row>
      <xdr:rowOff>87313</xdr:rowOff>
    </xdr:to>
    <xdr:cxnSp macro="">
      <xdr:nvCxnSpPr>
        <xdr:cNvPr id="383" name="直線コネクタ 382"/>
        <xdr:cNvCxnSpPr/>
      </xdr:nvCxnSpPr>
      <xdr:spPr>
        <a:xfrm flipV="1">
          <a:off x="15290800" y="66833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87313</xdr:rowOff>
    </xdr:from>
    <xdr:to>
      <xdr:col>72</xdr:col>
      <xdr:colOff>203200</xdr:colOff>
      <xdr:row>39</xdr:row>
      <xdr:rowOff>159703</xdr:rowOff>
    </xdr:to>
    <xdr:cxnSp macro="">
      <xdr:nvCxnSpPr>
        <xdr:cNvPr id="386" name="直線コネクタ 385"/>
        <xdr:cNvCxnSpPr/>
      </xdr:nvCxnSpPr>
      <xdr:spPr>
        <a:xfrm flipV="1">
          <a:off x="14401800" y="677386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159703</xdr:rowOff>
    </xdr:from>
    <xdr:to>
      <xdr:col>68</xdr:col>
      <xdr:colOff>152400</xdr:colOff>
      <xdr:row>40</xdr:row>
      <xdr:rowOff>78740</xdr:rowOff>
    </xdr:to>
    <xdr:cxnSp macro="">
      <xdr:nvCxnSpPr>
        <xdr:cNvPr id="389" name="直線コネクタ 388"/>
        <xdr:cNvCxnSpPr/>
      </xdr:nvCxnSpPr>
      <xdr:spPr>
        <a:xfrm flipV="1">
          <a:off x="13512800" y="684625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33972</xdr:rowOff>
    </xdr:from>
    <xdr:to>
      <xdr:col>68</xdr:col>
      <xdr:colOff>203200</xdr:colOff>
      <xdr:row>40</xdr:row>
      <xdr:rowOff>135572</xdr:rowOff>
    </xdr:to>
    <xdr:sp macro="" textlink="">
      <xdr:nvSpPr>
        <xdr:cNvPr id="390" name="フローチャート: 判断 389"/>
        <xdr:cNvSpPr/>
      </xdr:nvSpPr>
      <xdr:spPr>
        <a:xfrm>
          <a:off x="14351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120349</xdr:rowOff>
    </xdr:from>
    <xdr:ext cx="762000" cy="259045"/>
    <xdr:sp macro="" textlink="">
      <xdr:nvSpPr>
        <xdr:cNvPr id="391" name="テキスト ボックス 390"/>
        <xdr:cNvSpPr txBox="1"/>
      </xdr:nvSpPr>
      <xdr:spPr>
        <a:xfrm>
          <a:off x="14020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51118</xdr:rowOff>
    </xdr:from>
    <xdr:to>
      <xdr:col>81</xdr:col>
      <xdr:colOff>95250</xdr:colOff>
      <xdr:row>38</xdr:row>
      <xdr:rowOff>152718</xdr:rowOff>
    </xdr:to>
    <xdr:sp macro="" textlink="">
      <xdr:nvSpPr>
        <xdr:cNvPr id="399" name="楕円 398"/>
        <xdr:cNvSpPr/>
      </xdr:nvSpPr>
      <xdr:spPr>
        <a:xfrm>
          <a:off x="169672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67644</xdr:rowOff>
    </xdr:from>
    <xdr:ext cx="762000" cy="259045"/>
    <xdr:sp macro="" textlink="">
      <xdr:nvSpPr>
        <xdr:cNvPr id="400" name="公債費負担の状況該当値テキスト"/>
        <xdr:cNvSpPr txBox="1"/>
      </xdr:nvSpPr>
      <xdr:spPr>
        <a:xfrm>
          <a:off x="171069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117475</xdr:rowOff>
    </xdr:from>
    <xdr:to>
      <xdr:col>77</xdr:col>
      <xdr:colOff>95250</xdr:colOff>
      <xdr:row>39</xdr:row>
      <xdr:rowOff>47625</xdr:rowOff>
    </xdr:to>
    <xdr:sp macro="" textlink="">
      <xdr:nvSpPr>
        <xdr:cNvPr id="401" name="楕円 400"/>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402" name="テキスト ボックス 401"/>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36513</xdr:rowOff>
    </xdr:from>
    <xdr:to>
      <xdr:col>73</xdr:col>
      <xdr:colOff>44450</xdr:colOff>
      <xdr:row>39</xdr:row>
      <xdr:rowOff>138113</xdr:rowOff>
    </xdr:to>
    <xdr:sp macro="" textlink="">
      <xdr:nvSpPr>
        <xdr:cNvPr id="403" name="楕円 402"/>
        <xdr:cNvSpPr/>
      </xdr:nvSpPr>
      <xdr:spPr>
        <a:xfrm>
          <a:off x="15240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148290</xdr:rowOff>
    </xdr:from>
    <xdr:ext cx="762000" cy="259045"/>
    <xdr:sp macro="" textlink="">
      <xdr:nvSpPr>
        <xdr:cNvPr id="404" name="テキスト ボックス 403"/>
        <xdr:cNvSpPr txBox="1"/>
      </xdr:nvSpPr>
      <xdr:spPr>
        <a:xfrm>
          <a:off x="14909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108903</xdr:rowOff>
    </xdr:from>
    <xdr:to>
      <xdr:col>68</xdr:col>
      <xdr:colOff>203200</xdr:colOff>
      <xdr:row>40</xdr:row>
      <xdr:rowOff>39053</xdr:rowOff>
    </xdr:to>
    <xdr:sp macro="" textlink="">
      <xdr:nvSpPr>
        <xdr:cNvPr id="405" name="楕円 404"/>
        <xdr:cNvSpPr/>
      </xdr:nvSpPr>
      <xdr:spPr>
        <a:xfrm>
          <a:off x="14351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49230</xdr:rowOff>
    </xdr:from>
    <xdr:ext cx="762000" cy="259045"/>
    <xdr:sp macro="" textlink="">
      <xdr:nvSpPr>
        <xdr:cNvPr id="406" name="テキスト ボックス 405"/>
        <xdr:cNvSpPr txBox="1"/>
      </xdr:nvSpPr>
      <xdr:spPr>
        <a:xfrm>
          <a:off x="14020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将来負担比率算定における分子（将来負担額から充当可能財源を控除した額）が負数となることから、平成２９年度も前年度と同様、将来負担比率は算定されていない。　</a:t>
          </a:r>
        </a:p>
        <a:p>
          <a:r>
            <a:rPr kumimoji="1" lang="ja-JP" altLang="en-US" sz="1200">
              <a:latin typeface="ＭＳ Ｐゴシック" panose="020B0600070205080204" pitchFamily="50" charset="-128"/>
              <a:ea typeface="ＭＳ Ｐゴシック" panose="020B0600070205080204" pitchFamily="50" charset="-128"/>
            </a:rPr>
            <a:t>　しかしながら、将来負担額から控除できる充当可能財源等のうち充当可能基金には震災復興事業に係る震災復興特別交付税等が含まれていることから、今後も世代間の負担の公平化と公債費負担比率の中長期的な平準化を念頭に置いた財政運営に取り組んで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69723</xdr:rowOff>
    </xdr:from>
    <xdr:to>
      <xdr:col>68</xdr:col>
      <xdr:colOff>203200</xdr:colOff>
      <xdr:row>16</xdr:row>
      <xdr:rowOff>171323</xdr:rowOff>
    </xdr:to>
    <xdr:sp macro="" textlink="">
      <xdr:nvSpPr>
        <xdr:cNvPr id="448" name="フローチャート: 判断 447"/>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10050</xdr:rowOff>
    </xdr:from>
    <xdr:ext cx="762000" cy="259045"/>
    <xdr:sp macro="" textlink="">
      <xdr:nvSpPr>
        <xdr:cNvPr id="449" name="テキスト ボックス 448"/>
        <xdr:cNvSpPr txBox="1"/>
      </xdr:nvSpPr>
      <xdr:spPr>
        <a:xfrm>
          <a:off x="14020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31919</xdr:rowOff>
    </xdr:from>
    <xdr:to>
      <xdr:col>64</xdr:col>
      <xdr:colOff>152400</xdr:colOff>
      <xdr:row>16</xdr:row>
      <xdr:rowOff>133519</xdr:rowOff>
    </xdr:to>
    <xdr:sp macro="" textlink="">
      <xdr:nvSpPr>
        <xdr:cNvPr id="450" name="フローチャート: 判断 449"/>
        <xdr:cNvSpPr/>
      </xdr:nvSpPr>
      <xdr:spPr>
        <a:xfrm>
          <a:off x="13462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143696</xdr:rowOff>
    </xdr:from>
    <xdr:ext cx="762000" cy="259045"/>
    <xdr:sp macro="" textlink="">
      <xdr:nvSpPr>
        <xdr:cNvPr id="451" name="テキスト ボックス 450"/>
        <xdr:cNvSpPr txBox="1"/>
      </xdr:nvSpPr>
      <xdr:spPr>
        <a:xfrm>
          <a:off x="13131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78,460
78,083
98.17
70,846,734
57,479,580
2,838,990
15,567,786
29,617,886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年度の人件費に係る経常収支比率は２７．</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％となり、前年度より０．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低下</a:t>
          </a:r>
          <a:r>
            <a:rPr kumimoji="1" lang="ja-JP" altLang="ja-JP" sz="1300">
              <a:solidFill>
                <a:schemeClr val="dk1"/>
              </a:solidFill>
              <a:effectLst/>
              <a:latin typeface="+mn-lt"/>
              <a:ea typeface="+mn-ea"/>
              <a:cs typeface="+mn-cs"/>
            </a:rPr>
            <a:t>し、類似団体平均（２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３．０</a:t>
          </a:r>
          <a:r>
            <a:rPr kumimoji="1" lang="ja-JP" altLang="ja-JP" sz="1300">
              <a:solidFill>
                <a:schemeClr val="dk1"/>
              </a:solidFill>
              <a:effectLst/>
              <a:latin typeface="+mn-lt"/>
              <a:ea typeface="+mn-ea"/>
              <a:cs typeface="+mn-cs"/>
            </a:rPr>
            <a:t>ポイント上回った。</a:t>
          </a:r>
          <a:endParaRPr lang="ja-JP" altLang="ja-JP" sz="1300">
            <a:effectLst/>
          </a:endParaRPr>
        </a:p>
        <a:p>
          <a:r>
            <a:rPr kumimoji="1" lang="ja-JP" altLang="ja-JP" sz="1300">
              <a:solidFill>
                <a:schemeClr val="dk1"/>
              </a:solidFill>
              <a:effectLst/>
              <a:latin typeface="+mn-lt"/>
              <a:ea typeface="+mn-ea"/>
              <a:cs typeface="+mn-cs"/>
            </a:rPr>
            <a:t>　歳入面で経常一般財源総額が微増となった一方で、震災復興事業等に係る臨時的な支出を除く経常的な人件費支出へ充当した一般財源等額が前年度比</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となったことから経常収支比率が</a:t>
          </a:r>
          <a:r>
            <a:rPr kumimoji="1" lang="ja-JP" altLang="en-US" sz="1300">
              <a:solidFill>
                <a:schemeClr val="dk1"/>
              </a:solidFill>
              <a:effectLst/>
              <a:latin typeface="+mn-lt"/>
              <a:ea typeface="+mn-ea"/>
              <a:cs typeface="+mn-cs"/>
            </a:rPr>
            <a:t>低下した。</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66040</xdr:rowOff>
    </xdr:to>
    <xdr:cxnSp macro="">
      <xdr:nvCxnSpPr>
        <xdr:cNvPr id="66" name="直線コネクタ 65"/>
        <xdr:cNvCxnSpPr/>
      </xdr:nvCxnSpPr>
      <xdr:spPr>
        <a:xfrm flipV="1">
          <a:off x="3987800" y="6565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66040</xdr:rowOff>
    </xdr:to>
    <xdr:cxnSp macro="">
      <xdr:nvCxnSpPr>
        <xdr:cNvPr id="69" name="直線コネクタ 68"/>
        <xdr:cNvCxnSpPr/>
      </xdr:nvCxnSpPr>
      <xdr:spPr>
        <a:xfrm>
          <a:off x="3098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119380</xdr:rowOff>
    </xdr:to>
    <xdr:cxnSp macro="">
      <xdr:nvCxnSpPr>
        <xdr:cNvPr id="72" name="直線コネクタ 71"/>
        <xdr:cNvCxnSpPr/>
      </xdr:nvCxnSpPr>
      <xdr:spPr>
        <a:xfrm flipV="1">
          <a:off x="2209800" y="6535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38</xdr:row>
      <xdr:rowOff>127000</xdr:rowOff>
    </xdr:to>
    <xdr:cxnSp macro="">
      <xdr:nvCxnSpPr>
        <xdr:cNvPr id="75" name="直線コネクタ 74"/>
        <xdr:cNvCxnSpPr/>
      </xdr:nvCxnSpPr>
      <xdr:spPr>
        <a:xfrm flipV="1">
          <a:off x="1320800" y="663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80010</xdr:rowOff>
    </xdr:from>
    <xdr:to>
      <xdr:col>11</xdr:col>
      <xdr:colOff>60325</xdr:colOff>
      <xdr:row>38</xdr:row>
      <xdr:rowOff>10160</xdr:rowOff>
    </xdr:to>
    <xdr:sp macro="" textlink="">
      <xdr:nvSpPr>
        <xdr:cNvPr id="76" name="フローチャート: 判断 75"/>
        <xdr:cNvSpPr/>
      </xdr:nvSpPr>
      <xdr:spPr>
        <a:xfrm>
          <a:off x="2159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20337</xdr:rowOff>
    </xdr:from>
    <xdr:ext cx="762000" cy="259045"/>
    <xdr:sp macro="" textlink="">
      <xdr:nvSpPr>
        <xdr:cNvPr id="77" name="テキスト ボックス 76"/>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平成２９年度の物件費に係る経常収支比率は、１６．０％となり、前年度より０．２ポイント上昇し、類似団体平均を０．１ポイント上回った。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歳入面で経常一般財源総額が微増となった一方で、各種委託料等が増額となったことで、経常的な物件費支出に充当した一般財源等額が４０百万円増加したことで、経常収支比率が上昇した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104140</xdr:rowOff>
    </xdr:to>
    <xdr:cxnSp macro="">
      <xdr:nvCxnSpPr>
        <xdr:cNvPr id="125" name="直線コネクタ 124"/>
        <xdr:cNvCxnSpPr/>
      </xdr:nvCxnSpPr>
      <xdr:spPr>
        <a:xfrm>
          <a:off x="15671800" y="2829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85852</xdr:rowOff>
    </xdr:to>
    <xdr:cxnSp macro="">
      <xdr:nvCxnSpPr>
        <xdr:cNvPr id="128" name="直線コネクタ 127"/>
        <xdr:cNvCxnSpPr/>
      </xdr:nvCxnSpPr>
      <xdr:spPr>
        <a:xfrm>
          <a:off x="14782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16</xdr:row>
      <xdr:rowOff>58420</xdr:rowOff>
    </xdr:to>
    <xdr:cxnSp macro="">
      <xdr:nvCxnSpPr>
        <xdr:cNvPr id="131" name="直線コネクタ 130"/>
        <xdr:cNvCxnSpPr/>
      </xdr:nvCxnSpPr>
      <xdr:spPr>
        <a:xfrm>
          <a:off x="13893800" y="27010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15</xdr:row>
      <xdr:rowOff>129286</xdr:rowOff>
    </xdr:to>
    <xdr:cxnSp macro="">
      <xdr:nvCxnSpPr>
        <xdr:cNvPr id="134" name="直線コネクタ 133"/>
        <xdr:cNvCxnSpPr/>
      </xdr:nvCxnSpPr>
      <xdr:spPr>
        <a:xfrm>
          <a:off x="13004800" y="2646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69342</xdr:rowOff>
    </xdr:from>
    <xdr:to>
      <xdr:col>69</xdr:col>
      <xdr:colOff>142875</xdr:colOff>
      <xdr:row>15</xdr:row>
      <xdr:rowOff>170942</xdr:rowOff>
    </xdr:to>
    <xdr:sp macro="" textlink="">
      <xdr:nvSpPr>
        <xdr:cNvPr id="135" name="フローチャート: 判断 134"/>
        <xdr:cNvSpPr/>
      </xdr:nvSpPr>
      <xdr:spPr>
        <a:xfrm>
          <a:off x="13843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36" name="テキスト ボックス 135"/>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37" name="フローチャート: 判断 136"/>
        <xdr:cNvSpPr/>
      </xdr:nvSpPr>
      <xdr:spPr>
        <a:xfrm>
          <a:off x="12954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126255</xdr:rowOff>
    </xdr:from>
    <xdr:ext cx="762000" cy="259045"/>
    <xdr:sp macro="" textlink="">
      <xdr:nvSpPr>
        <xdr:cNvPr id="138" name="テキスト ボックス 137"/>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5"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6" name="楕円 145"/>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47" name="テキスト ボックス 146"/>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49" name="テキスト ボックス 14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51" name="テキスト ボックス 150"/>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52" name="楕円 151"/>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109999</xdr:rowOff>
    </xdr:from>
    <xdr:ext cx="762000" cy="259045"/>
    <xdr:sp macro="" textlink="">
      <xdr:nvSpPr>
        <xdr:cNvPr id="153" name="テキスト ボックス 152"/>
        <xdr:cNvSpPr txBox="1"/>
      </xdr:nvSpPr>
      <xdr:spPr>
        <a:xfrm>
          <a:off x="12623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平成２９年度の扶助費に係る経常収支比率は１０．３％となり、前年度と同率となった。その一方で類似団体平均（１２．５％）に対しては昨年度に引き続き２．２ポイント下回っている。</a:t>
          </a:r>
        </a:p>
        <a:p>
          <a:r>
            <a:rPr kumimoji="1" lang="ja-JP" altLang="en-US" sz="1300">
              <a:latin typeface="ＭＳ Ｐゴシック" panose="020B0600070205080204" pitchFamily="50" charset="-128"/>
              <a:ea typeface="ＭＳ Ｐゴシック" panose="020B0600070205080204" pitchFamily="50" charset="-128"/>
            </a:rPr>
            <a:t>　歳入面で経常一般財源総額が微増となった一方で、人口増加や地域型保育事業費増等の影響により、経常的な扶助費支出へ充当した一般財源等額は前年度比１３百万円の増となったことから経常収支比率が同率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64407</xdr:rowOff>
    </xdr:to>
    <xdr:cxnSp macro="">
      <xdr:nvCxnSpPr>
        <xdr:cNvPr id="188" name="直線コネクタ 187"/>
        <xdr:cNvCxnSpPr/>
      </xdr:nvCxnSpPr>
      <xdr:spPr>
        <a:xfrm>
          <a:off x="3987800" y="9494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55</xdr:row>
      <xdr:rowOff>64407</xdr:rowOff>
    </xdr:to>
    <xdr:cxnSp macro="">
      <xdr:nvCxnSpPr>
        <xdr:cNvPr id="191" name="直線コネクタ 190"/>
        <xdr:cNvCxnSpPr/>
      </xdr:nvCxnSpPr>
      <xdr:spPr>
        <a:xfrm>
          <a:off x="3098800" y="9341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83457</xdr:rowOff>
    </xdr:from>
    <xdr:to>
      <xdr:col>15</xdr:col>
      <xdr:colOff>98425</xdr:colOff>
      <xdr:row>54</xdr:row>
      <xdr:rowOff>94343</xdr:rowOff>
    </xdr:to>
    <xdr:cxnSp macro="">
      <xdr:nvCxnSpPr>
        <xdr:cNvPr id="194" name="直線コネクタ 193"/>
        <xdr:cNvCxnSpPr/>
      </xdr:nvCxnSpPr>
      <xdr:spPr>
        <a:xfrm flipV="1">
          <a:off x="2209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94343</xdr:rowOff>
    </xdr:to>
    <xdr:cxnSp macro="">
      <xdr:nvCxnSpPr>
        <xdr:cNvPr id="197" name="直線コネクタ 196"/>
        <xdr:cNvCxnSpPr/>
      </xdr:nvCxnSpPr>
      <xdr:spPr>
        <a:xfrm>
          <a:off x="1320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155122</xdr:rowOff>
    </xdr:from>
    <xdr:to>
      <xdr:col>11</xdr:col>
      <xdr:colOff>60325</xdr:colOff>
      <xdr:row>56</xdr:row>
      <xdr:rowOff>85272</xdr:rowOff>
    </xdr:to>
    <xdr:sp macro="" textlink="">
      <xdr:nvSpPr>
        <xdr:cNvPr id="198" name="フローチャート: 判断 197"/>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199" name="テキスト ボックス 198"/>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7" name="楕円 206"/>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08"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09" name="楕円 208"/>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0" name="テキスト ボックス 209"/>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32657</xdr:rowOff>
    </xdr:from>
    <xdr:to>
      <xdr:col>15</xdr:col>
      <xdr:colOff>149225</xdr:colOff>
      <xdr:row>54</xdr:row>
      <xdr:rowOff>134257</xdr:rowOff>
    </xdr:to>
    <xdr:sp macro="" textlink="">
      <xdr:nvSpPr>
        <xdr:cNvPr id="211" name="楕円 210"/>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144434</xdr:rowOff>
    </xdr:from>
    <xdr:ext cx="762000" cy="259045"/>
    <xdr:sp macro="" textlink="">
      <xdr:nvSpPr>
        <xdr:cNvPr id="212" name="テキスト ボックス 211"/>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3" name="楕円 212"/>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4" name="テキスト ボックス 213"/>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5" name="楕円 214"/>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6" name="テキスト ボックス 215"/>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平成２９年度のその他に係る経常収支比率は１１．６％となり、前年度より０．４ポイント上昇したものの、前年度に引き続き類似団体平均（１４．１％）を２．５ポイント下回った。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その他に計上される主な経費は繰出金及び維持補修費であるが、公共施設の修繕費等の増加により、経常収支比率が増となっている。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153670</xdr:rowOff>
    </xdr:to>
    <xdr:cxnSp macro="">
      <xdr:nvCxnSpPr>
        <xdr:cNvPr id="249" name="直線コネクタ 248"/>
        <xdr:cNvCxnSpPr/>
      </xdr:nvCxnSpPr>
      <xdr:spPr>
        <a:xfrm>
          <a:off x="15671800" y="9552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123190</xdr:rowOff>
    </xdr:to>
    <xdr:cxnSp macro="">
      <xdr:nvCxnSpPr>
        <xdr:cNvPr id="252" name="直線コネクタ 251"/>
        <xdr:cNvCxnSpPr/>
      </xdr:nvCxnSpPr>
      <xdr:spPr>
        <a:xfrm>
          <a:off x="14782800" y="9484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54610</xdr:rowOff>
    </xdr:to>
    <xdr:cxnSp macro="">
      <xdr:nvCxnSpPr>
        <xdr:cNvPr id="255" name="直線コネクタ 254"/>
        <xdr:cNvCxnSpPr/>
      </xdr:nvCxnSpPr>
      <xdr:spPr>
        <a:xfrm>
          <a:off x="13893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46990</xdr:rowOff>
    </xdr:to>
    <xdr:cxnSp macro="">
      <xdr:nvCxnSpPr>
        <xdr:cNvPr id="258" name="直線コネクタ 257"/>
        <xdr:cNvCxnSpPr/>
      </xdr:nvCxnSpPr>
      <xdr:spPr>
        <a:xfrm>
          <a:off x="13004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2" name="テキスト ボックス 261"/>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8" name="楕円 267"/>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9"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70" name="楕円 269"/>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71" name="テキスト ボックス 270"/>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2" name="楕円 271"/>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3" name="テキスト ボックス 272"/>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4" name="楕円 273"/>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5" name="テキスト ボックス 274"/>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6" name="楕円 275"/>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7" name="テキスト ボックス 27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２９年度の補助費等に係る経常収支率は、１１．９％となり、前年度より０．７ポイント上昇した。一方で、類似団体平均（１１．８％）は昨年度よりも０．１ポイントしか上昇しなかったため、結果的に類似団体平均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歳入面で経常一般財源総額が微増となった一方で、経常的な補助費等支出に充当した一般財源等額は１１０百万円増加したことで、経常収支比率が上昇した</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99568</xdr:rowOff>
    </xdr:to>
    <xdr:cxnSp macro="">
      <xdr:nvCxnSpPr>
        <xdr:cNvPr id="307" name="直線コネクタ 306"/>
        <xdr:cNvCxnSpPr/>
      </xdr:nvCxnSpPr>
      <xdr:spPr>
        <a:xfrm>
          <a:off x="15671800" y="62397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67564</xdr:rowOff>
    </xdr:to>
    <xdr:cxnSp macro="">
      <xdr:nvCxnSpPr>
        <xdr:cNvPr id="310" name="直線コネクタ 309"/>
        <xdr:cNvCxnSpPr/>
      </xdr:nvCxnSpPr>
      <xdr:spPr>
        <a:xfrm>
          <a:off x="14782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122428</xdr:rowOff>
    </xdr:to>
    <xdr:cxnSp macro="">
      <xdr:nvCxnSpPr>
        <xdr:cNvPr id="313" name="直線コネクタ 312"/>
        <xdr:cNvCxnSpPr/>
      </xdr:nvCxnSpPr>
      <xdr:spPr>
        <a:xfrm flipV="1">
          <a:off x="13893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127000</xdr:rowOff>
    </xdr:to>
    <xdr:cxnSp macro="">
      <xdr:nvCxnSpPr>
        <xdr:cNvPr id="316" name="直線コネクタ 315"/>
        <xdr:cNvCxnSpPr/>
      </xdr:nvCxnSpPr>
      <xdr:spPr>
        <a:xfrm flipV="1">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19" name="フローチャート: 判断 318"/>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0" name="テキスト ボックス 319"/>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6" name="楕円 325"/>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20845</xdr:rowOff>
    </xdr:from>
    <xdr:ext cx="762000" cy="259045"/>
    <xdr:sp macro="" textlink="">
      <xdr:nvSpPr>
        <xdr:cNvPr id="327"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8" name="楕円 327"/>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9" name="テキスト ボックス 328"/>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0" name="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31" name="テキスト ボックス 330"/>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3" name="テキスト ボックス 332"/>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楕円 333"/>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5" name="テキスト ボックス 33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平成２９年度の公債費に係る経常収支比率は１５．８％となり、前年度より０．８ポイント減少し、類似団体平均（１５．７％）を０．１ポイント上回った。</a:t>
          </a:r>
        </a:p>
        <a:p>
          <a:r>
            <a:rPr kumimoji="1" lang="ja-JP" altLang="en-US" sz="1300">
              <a:latin typeface="ＭＳ Ｐゴシック" panose="020B0600070205080204" pitchFamily="50" charset="-128"/>
              <a:ea typeface="ＭＳ Ｐゴシック" panose="020B0600070205080204" pitchFamily="50" charset="-128"/>
            </a:rPr>
            <a:t>　元利償還金に充当した一般財源等額が昨年度と比較して１１３百万円減少したこと、歳入面で経常一般財源総額が微増となったことから経常収支比率が低下している。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143002</xdr:rowOff>
    </xdr:to>
    <xdr:cxnSp macro="">
      <xdr:nvCxnSpPr>
        <xdr:cNvPr id="365" name="直線コネクタ 364"/>
        <xdr:cNvCxnSpPr/>
      </xdr:nvCxnSpPr>
      <xdr:spPr>
        <a:xfrm flipV="1">
          <a:off x="3987800" y="133080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53848</xdr:rowOff>
    </xdr:to>
    <xdr:cxnSp macro="">
      <xdr:nvCxnSpPr>
        <xdr:cNvPr id="368" name="直線コネクタ 367"/>
        <xdr:cNvCxnSpPr/>
      </xdr:nvCxnSpPr>
      <xdr:spPr>
        <a:xfrm flipV="1">
          <a:off x="3098800" y="133446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85852</xdr:rowOff>
    </xdr:to>
    <xdr:cxnSp macro="">
      <xdr:nvCxnSpPr>
        <xdr:cNvPr id="371" name="直線コネクタ 370"/>
        <xdr:cNvCxnSpPr/>
      </xdr:nvCxnSpPr>
      <xdr:spPr>
        <a:xfrm flipV="1">
          <a:off x="2209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85852</xdr:rowOff>
    </xdr:from>
    <xdr:to>
      <xdr:col>11</xdr:col>
      <xdr:colOff>9525</xdr:colOff>
      <xdr:row>78</xdr:row>
      <xdr:rowOff>127000</xdr:rowOff>
    </xdr:to>
    <xdr:cxnSp macro="">
      <xdr:nvCxnSpPr>
        <xdr:cNvPr id="374" name="直線コネクタ 373"/>
        <xdr:cNvCxnSpPr/>
      </xdr:nvCxnSpPr>
      <xdr:spPr>
        <a:xfrm flipV="1">
          <a:off x="1320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156211</xdr:rowOff>
    </xdr:from>
    <xdr:to>
      <xdr:col>11</xdr:col>
      <xdr:colOff>60325</xdr:colOff>
      <xdr:row>78</xdr:row>
      <xdr:rowOff>86361</xdr:rowOff>
    </xdr:to>
    <xdr:sp macro="" textlink="">
      <xdr:nvSpPr>
        <xdr:cNvPr id="375" name="フローチャート: 判断 374"/>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76" name="テキスト ボックス 375"/>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7" name="フローチャート: 判断 376"/>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8" name="テキスト ボックス 377"/>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4" name="楕円 383"/>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5"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6" name="楕円 385"/>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7" name="テキスト ボックス 386"/>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88" name="楕円 387"/>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89" name="テキスト ボックス 388"/>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0" name="楕円 389"/>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1" name="テキスト ボックス 39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2" name="楕円 391"/>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3" name="テキスト ボックス 392"/>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を除く経費において、経常収支比率が前年度より増加したことにより、平成２９年度の公債費以外に係る経常収支比率は７６．８％となり、前年度より１．１ポイント上昇したが、類似団体平均（７８．３％）に対しては前年度に引き続き１．５ポイント下回ってい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77470</xdr:rowOff>
    </xdr:from>
    <xdr:to>
      <xdr:col>82</xdr:col>
      <xdr:colOff>107950</xdr:colOff>
      <xdr:row>76</xdr:row>
      <xdr:rowOff>119380</xdr:rowOff>
    </xdr:to>
    <xdr:cxnSp macro="">
      <xdr:nvCxnSpPr>
        <xdr:cNvPr id="426" name="直線コネクタ 425"/>
        <xdr:cNvCxnSpPr/>
      </xdr:nvCxnSpPr>
      <xdr:spPr>
        <a:xfrm>
          <a:off x="15671800" y="131076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76</xdr:row>
      <xdr:rowOff>77470</xdr:rowOff>
    </xdr:to>
    <xdr:cxnSp macro="">
      <xdr:nvCxnSpPr>
        <xdr:cNvPr id="429" name="直線コネクタ 428"/>
        <xdr:cNvCxnSpPr/>
      </xdr:nvCxnSpPr>
      <xdr:spPr>
        <a:xfrm>
          <a:off x="14782800" y="129857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76</xdr:row>
      <xdr:rowOff>8889</xdr:rowOff>
    </xdr:to>
    <xdr:cxnSp macro="">
      <xdr:nvCxnSpPr>
        <xdr:cNvPr id="432" name="直線コネクタ 431"/>
        <xdr:cNvCxnSpPr/>
      </xdr:nvCxnSpPr>
      <xdr:spPr>
        <a:xfrm flipV="1">
          <a:off x="13893800" y="129857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111760</xdr:rowOff>
    </xdr:from>
    <xdr:to>
      <xdr:col>69</xdr:col>
      <xdr:colOff>92075</xdr:colOff>
      <xdr:row>76</xdr:row>
      <xdr:rowOff>8889</xdr:rowOff>
    </xdr:to>
    <xdr:cxnSp macro="">
      <xdr:nvCxnSpPr>
        <xdr:cNvPr id="435" name="直線コネクタ 434"/>
        <xdr:cNvCxnSpPr/>
      </xdr:nvCxnSpPr>
      <xdr:spPr>
        <a:xfrm>
          <a:off x="13004800" y="1297051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36" name="フローチャート: 判断 435"/>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37" name="テキスト ボックス 436"/>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38" name="フローチャート: 判断 437"/>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120666</xdr:rowOff>
    </xdr:from>
    <xdr:ext cx="762000" cy="259045"/>
    <xdr:sp macro="" textlink="">
      <xdr:nvSpPr>
        <xdr:cNvPr id="439" name="テキスト ボックス 438"/>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5" name="楕円 444"/>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46"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26670</xdr:rowOff>
    </xdr:from>
    <xdr:to>
      <xdr:col>78</xdr:col>
      <xdr:colOff>120650</xdr:colOff>
      <xdr:row>76</xdr:row>
      <xdr:rowOff>128270</xdr:rowOff>
    </xdr:to>
    <xdr:sp macro="" textlink="">
      <xdr:nvSpPr>
        <xdr:cNvPr id="447" name="楕円 446"/>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138447</xdr:rowOff>
    </xdr:from>
    <xdr:ext cx="736600" cy="259045"/>
    <xdr:sp macro="" textlink="">
      <xdr:nvSpPr>
        <xdr:cNvPr id="448" name="テキスト ボックス 447"/>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76200</xdr:rowOff>
    </xdr:from>
    <xdr:to>
      <xdr:col>74</xdr:col>
      <xdr:colOff>31750</xdr:colOff>
      <xdr:row>76</xdr:row>
      <xdr:rowOff>6350</xdr:rowOff>
    </xdr:to>
    <xdr:sp macro="" textlink="">
      <xdr:nvSpPr>
        <xdr:cNvPr id="449" name="楕円 448"/>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16527</xdr:rowOff>
    </xdr:from>
    <xdr:ext cx="762000" cy="259045"/>
    <xdr:sp macro="" textlink="">
      <xdr:nvSpPr>
        <xdr:cNvPr id="450" name="テキスト ボックス 449"/>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129540</xdr:rowOff>
    </xdr:from>
    <xdr:to>
      <xdr:col>69</xdr:col>
      <xdr:colOff>142875</xdr:colOff>
      <xdr:row>76</xdr:row>
      <xdr:rowOff>59689</xdr:rowOff>
    </xdr:to>
    <xdr:sp macro="" textlink="">
      <xdr:nvSpPr>
        <xdr:cNvPr id="451" name="楕円 450"/>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69867</xdr:rowOff>
    </xdr:from>
    <xdr:ext cx="762000" cy="259045"/>
    <xdr:sp macro="" textlink="">
      <xdr:nvSpPr>
        <xdr:cNvPr id="452" name="テキスト ボックス 451"/>
        <xdr:cNvSpPr txBox="1"/>
      </xdr:nvSpPr>
      <xdr:spPr>
        <a:xfrm>
          <a:off x="13512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60960</xdr:rowOff>
    </xdr:from>
    <xdr:to>
      <xdr:col>65</xdr:col>
      <xdr:colOff>53975</xdr:colOff>
      <xdr:row>75</xdr:row>
      <xdr:rowOff>162561</xdr:rowOff>
    </xdr:to>
    <xdr:sp macro="" textlink="">
      <xdr:nvSpPr>
        <xdr:cNvPr id="453" name="楕円 452"/>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1287</xdr:rowOff>
    </xdr:from>
    <xdr:ext cx="762000" cy="259045"/>
    <xdr:sp macro="" textlink="">
      <xdr:nvSpPr>
        <xdr:cNvPr id="454" name="テキスト ボックス 453"/>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88633</xdr:rowOff>
    </xdr:from>
    <xdr:to>
      <xdr:col>29</xdr:col>
      <xdr:colOff>127000</xdr:colOff>
      <xdr:row>17</xdr:row>
      <xdr:rowOff>88691</xdr:rowOff>
    </xdr:to>
    <xdr:cxnSp macro="">
      <xdr:nvCxnSpPr>
        <xdr:cNvPr id="50" name="直線コネクタ 49"/>
        <xdr:cNvCxnSpPr/>
      </xdr:nvCxnSpPr>
      <xdr:spPr bwMode="auto">
        <a:xfrm flipV="1">
          <a:off x="5003800" y="3050908"/>
          <a:ext cx="647700" cy="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88691</xdr:rowOff>
    </xdr:from>
    <xdr:to>
      <xdr:col>26</xdr:col>
      <xdr:colOff>50800</xdr:colOff>
      <xdr:row>17</xdr:row>
      <xdr:rowOff>91605</xdr:rowOff>
    </xdr:to>
    <xdr:cxnSp macro="">
      <xdr:nvCxnSpPr>
        <xdr:cNvPr id="53" name="直線コネクタ 52"/>
        <xdr:cNvCxnSpPr/>
      </xdr:nvCxnSpPr>
      <xdr:spPr bwMode="auto">
        <a:xfrm flipV="1">
          <a:off x="4305300" y="3050966"/>
          <a:ext cx="698500" cy="2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88633</xdr:rowOff>
    </xdr:from>
    <xdr:to>
      <xdr:col>22</xdr:col>
      <xdr:colOff>114300</xdr:colOff>
      <xdr:row>17</xdr:row>
      <xdr:rowOff>91605</xdr:rowOff>
    </xdr:to>
    <xdr:cxnSp macro="">
      <xdr:nvCxnSpPr>
        <xdr:cNvPr id="56" name="直線コネクタ 55"/>
        <xdr:cNvCxnSpPr/>
      </xdr:nvCxnSpPr>
      <xdr:spPr bwMode="auto">
        <a:xfrm>
          <a:off x="3606800" y="3050908"/>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88633</xdr:rowOff>
    </xdr:from>
    <xdr:to>
      <xdr:col>18</xdr:col>
      <xdr:colOff>177800</xdr:colOff>
      <xdr:row>17</xdr:row>
      <xdr:rowOff>121323</xdr:rowOff>
    </xdr:to>
    <xdr:cxnSp macro="">
      <xdr:nvCxnSpPr>
        <xdr:cNvPr id="59" name="直線コネクタ 58"/>
        <xdr:cNvCxnSpPr/>
      </xdr:nvCxnSpPr>
      <xdr:spPr bwMode="auto">
        <a:xfrm flipV="1">
          <a:off x="2908300" y="3050908"/>
          <a:ext cx="6985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39834</xdr:rowOff>
    </xdr:from>
    <xdr:to>
      <xdr:col>19</xdr:col>
      <xdr:colOff>38100</xdr:colOff>
      <xdr:row>16</xdr:row>
      <xdr:rowOff>141434</xdr:rowOff>
    </xdr:to>
    <xdr:sp macro="" textlink="">
      <xdr:nvSpPr>
        <xdr:cNvPr id="60" name="フローチャート: 判断 59"/>
        <xdr:cNvSpPr/>
      </xdr:nvSpPr>
      <xdr:spPr bwMode="auto">
        <a:xfrm>
          <a:off x="3556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151611</xdr:rowOff>
    </xdr:from>
    <xdr:ext cx="762000" cy="259045"/>
    <xdr:sp macro="" textlink="">
      <xdr:nvSpPr>
        <xdr:cNvPr id="61" name="テキスト ボックス 60"/>
        <xdr:cNvSpPr txBox="1"/>
      </xdr:nvSpPr>
      <xdr:spPr>
        <a:xfrm>
          <a:off x="32258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104318</xdr:rowOff>
    </xdr:from>
    <xdr:to>
      <xdr:col>15</xdr:col>
      <xdr:colOff>101600</xdr:colOff>
      <xdr:row>17</xdr:row>
      <xdr:rowOff>34468</xdr:rowOff>
    </xdr:to>
    <xdr:sp macro="" textlink="">
      <xdr:nvSpPr>
        <xdr:cNvPr id="62" name="フローチャート: 判断 61"/>
        <xdr:cNvSpPr/>
      </xdr:nvSpPr>
      <xdr:spPr bwMode="auto">
        <a:xfrm>
          <a:off x="2857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44645</xdr:rowOff>
    </xdr:from>
    <xdr:ext cx="762000" cy="259045"/>
    <xdr:sp macro="" textlink="">
      <xdr:nvSpPr>
        <xdr:cNvPr id="63" name="テキスト ボックス 62"/>
        <xdr:cNvSpPr txBox="1"/>
      </xdr:nvSpPr>
      <xdr:spPr>
        <a:xfrm>
          <a:off x="2527300" y="26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37833</xdr:rowOff>
    </xdr:from>
    <xdr:to>
      <xdr:col>29</xdr:col>
      <xdr:colOff>177800</xdr:colOff>
      <xdr:row>17</xdr:row>
      <xdr:rowOff>139433</xdr:rowOff>
    </xdr:to>
    <xdr:sp macro="" textlink="">
      <xdr:nvSpPr>
        <xdr:cNvPr id="69" name="楕円 68"/>
        <xdr:cNvSpPr/>
      </xdr:nvSpPr>
      <xdr:spPr bwMode="auto">
        <a:xfrm>
          <a:off x="5600700" y="300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9910</xdr:rowOff>
    </xdr:from>
    <xdr:ext cx="762000" cy="259045"/>
    <xdr:sp macro="" textlink="">
      <xdr:nvSpPr>
        <xdr:cNvPr id="70" name="人口1人当たり決算額の推移該当値テキスト130"/>
        <xdr:cNvSpPr txBox="1"/>
      </xdr:nvSpPr>
      <xdr:spPr>
        <a:xfrm>
          <a:off x="5740400" y="29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37891</xdr:rowOff>
    </xdr:from>
    <xdr:to>
      <xdr:col>26</xdr:col>
      <xdr:colOff>101600</xdr:colOff>
      <xdr:row>17</xdr:row>
      <xdr:rowOff>139491</xdr:rowOff>
    </xdr:to>
    <xdr:sp macro="" textlink="">
      <xdr:nvSpPr>
        <xdr:cNvPr id="71" name="楕円 70"/>
        <xdr:cNvSpPr/>
      </xdr:nvSpPr>
      <xdr:spPr bwMode="auto">
        <a:xfrm>
          <a:off x="4953000" y="300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124268</xdr:rowOff>
    </xdr:from>
    <xdr:ext cx="736600" cy="259045"/>
    <xdr:sp macro="" textlink="">
      <xdr:nvSpPr>
        <xdr:cNvPr id="72" name="テキスト ボックス 71"/>
        <xdr:cNvSpPr txBox="1"/>
      </xdr:nvSpPr>
      <xdr:spPr>
        <a:xfrm>
          <a:off x="4622800" y="3086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40805</xdr:rowOff>
    </xdr:from>
    <xdr:to>
      <xdr:col>22</xdr:col>
      <xdr:colOff>165100</xdr:colOff>
      <xdr:row>17</xdr:row>
      <xdr:rowOff>142405</xdr:rowOff>
    </xdr:to>
    <xdr:sp macro="" textlink="">
      <xdr:nvSpPr>
        <xdr:cNvPr id="73" name="楕円 72"/>
        <xdr:cNvSpPr/>
      </xdr:nvSpPr>
      <xdr:spPr bwMode="auto">
        <a:xfrm>
          <a:off x="4254500" y="300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127182</xdr:rowOff>
    </xdr:from>
    <xdr:ext cx="762000" cy="259045"/>
    <xdr:sp macro="" textlink="">
      <xdr:nvSpPr>
        <xdr:cNvPr id="74" name="テキスト ボックス 73"/>
        <xdr:cNvSpPr txBox="1"/>
      </xdr:nvSpPr>
      <xdr:spPr>
        <a:xfrm>
          <a:off x="3924300" y="30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37833</xdr:rowOff>
    </xdr:from>
    <xdr:to>
      <xdr:col>19</xdr:col>
      <xdr:colOff>38100</xdr:colOff>
      <xdr:row>17</xdr:row>
      <xdr:rowOff>139433</xdr:rowOff>
    </xdr:to>
    <xdr:sp macro="" textlink="">
      <xdr:nvSpPr>
        <xdr:cNvPr id="75" name="楕円 74"/>
        <xdr:cNvSpPr/>
      </xdr:nvSpPr>
      <xdr:spPr bwMode="auto">
        <a:xfrm>
          <a:off x="3556000" y="300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124210</xdr:rowOff>
    </xdr:from>
    <xdr:ext cx="762000" cy="259045"/>
    <xdr:sp macro="" textlink="">
      <xdr:nvSpPr>
        <xdr:cNvPr id="76" name="テキスト ボックス 75"/>
        <xdr:cNvSpPr txBox="1"/>
      </xdr:nvSpPr>
      <xdr:spPr>
        <a:xfrm>
          <a:off x="3225800" y="30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70523</xdr:rowOff>
    </xdr:from>
    <xdr:to>
      <xdr:col>15</xdr:col>
      <xdr:colOff>101600</xdr:colOff>
      <xdr:row>18</xdr:row>
      <xdr:rowOff>673</xdr:rowOff>
    </xdr:to>
    <xdr:sp macro="" textlink="">
      <xdr:nvSpPr>
        <xdr:cNvPr id="77" name="楕円 76"/>
        <xdr:cNvSpPr/>
      </xdr:nvSpPr>
      <xdr:spPr bwMode="auto">
        <a:xfrm>
          <a:off x="2857500" y="303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156900</xdr:rowOff>
    </xdr:from>
    <xdr:ext cx="762000" cy="259045"/>
    <xdr:sp macro="" textlink="">
      <xdr:nvSpPr>
        <xdr:cNvPr id="78" name="テキスト ボックス 77"/>
        <xdr:cNvSpPr txBox="1"/>
      </xdr:nvSpPr>
      <xdr:spPr>
        <a:xfrm>
          <a:off x="2527300" y="311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152505</xdr:rowOff>
    </xdr:from>
    <xdr:to>
      <xdr:col>29</xdr:col>
      <xdr:colOff>127000</xdr:colOff>
      <xdr:row>37</xdr:row>
      <xdr:rowOff>22595</xdr:rowOff>
    </xdr:to>
    <xdr:cxnSp macro="">
      <xdr:nvCxnSpPr>
        <xdr:cNvPr id="113" name="直線コネクタ 112"/>
        <xdr:cNvCxnSpPr/>
      </xdr:nvCxnSpPr>
      <xdr:spPr bwMode="auto">
        <a:xfrm>
          <a:off x="5003800" y="7105755"/>
          <a:ext cx="647700" cy="41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339304</xdr:rowOff>
    </xdr:from>
    <xdr:to>
      <xdr:col>26</xdr:col>
      <xdr:colOff>50800</xdr:colOff>
      <xdr:row>36</xdr:row>
      <xdr:rowOff>152505</xdr:rowOff>
    </xdr:to>
    <xdr:cxnSp macro="">
      <xdr:nvCxnSpPr>
        <xdr:cNvPr id="116" name="直線コネクタ 115"/>
        <xdr:cNvCxnSpPr/>
      </xdr:nvCxnSpPr>
      <xdr:spPr bwMode="auto">
        <a:xfrm>
          <a:off x="4305300" y="6949654"/>
          <a:ext cx="698500" cy="15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339304</xdr:rowOff>
    </xdr:from>
    <xdr:to>
      <xdr:col>22</xdr:col>
      <xdr:colOff>114300</xdr:colOff>
      <xdr:row>36</xdr:row>
      <xdr:rowOff>18807</xdr:rowOff>
    </xdr:to>
    <xdr:cxnSp macro="">
      <xdr:nvCxnSpPr>
        <xdr:cNvPr id="119" name="直線コネクタ 118"/>
        <xdr:cNvCxnSpPr/>
      </xdr:nvCxnSpPr>
      <xdr:spPr bwMode="auto">
        <a:xfrm flipV="1">
          <a:off x="3606800" y="6949654"/>
          <a:ext cx="698500" cy="2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239112</xdr:rowOff>
    </xdr:from>
    <xdr:to>
      <xdr:col>18</xdr:col>
      <xdr:colOff>177800</xdr:colOff>
      <xdr:row>36</xdr:row>
      <xdr:rowOff>18807</xdr:rowOff>
    </xdr:to>
    <xdr:cxnSp macro="">
      <xdr:nvCxnSpPr>
        <xdr:cNvPr id="122" name="直線コネクタ 121"/>
        <xdr:cNvCxnSpPr/>
      </xdr:nvCxnSpPr>
      <xdr:spPr bwMode="auto">
        <a:xfrm>
          <a:off x="2908300" y="6849462"/>
          <a:ext cx="698500" cy="122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60982</xdr:rowOff>
    </xdr:from>
    <xdr:to>
      <xdr:col>19</xdr:col>
      <xdr:colOff>38100</xdr:colOff>
      <xdr:row>35</xdr:row>
      <xdr:rowOff>162582</xdr:rowOff>
    </xdr:to>
    <xdr:sp macro="" textlink="">
      <xdr:nvSpPr>
        <xdr:cNvPr id="123" name="フローチャート: 判断 122"/>
        <xdr:cNvSpPr/>
      </xdr:nvSpPr>
      <xdr:spPr bwMode="auto">
        <a:xfrm>
          <a:off x="35560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172759</xdr:rowOff>
    </xdr:from>
    <xdr:ext cx="762000" cy="259045"/>
    <xdr:sp macro="" textlink="">
      <xdr:nvSpPr>
        <xdr:cNvPr id="124" name="テキスト ボックス 123"/>
        <xdr:cNvSpPr txBox="1"/>
      </xdr:nvSpPr>
      <xdr:spPr>
        <a:xfrm>
          <a:off x="3225800" y="644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84136</xdr:rowOff>
    </xdr:from>
    <xdr:to>
      <xdr:col>15</xdr:col>
      <xdr:colOff>101600</xdr:colOff>
      <xdr:row>35</xdr:row>
      <xdr:rowOff>185736</xdr:rowOff>
    </xdr:to>
    <xdr:sp macro="" textlink="">
      <xdr:nvSpPr>
        <xdr:cNvPr id="125" name="フローチャート: 判断 124"/>
        <xdr:cNvSpPr/>
      </xdr:nvSpPr>
      <xdr:spPr bwMode="auto">
        <a:xfrm>
          <a:off x="2857500" y="6694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195913</xdr:rowOff>
    </xdr:from>
    <xdr:ext cx="762000" cy="259045"/>
    <xdr:sp macro="" textlink="">
      <xdr:nvSpPr>
        <xdr:cNvPr id="126" name="テキスト ボックス 125"/>
        <xdr:cNvSpPr txBox="1"/>
      </xdr:nvSpPr>
      <xdr:spPr>
        <a:xfrm>
          <a:off x="2527300" y="646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143245</xdr:rowOff>
    </xdr:from>
    <xdr:to>
      <xdr:col>29</xdr:col>
      <xdr:colOff>177800</xdr:colOff>
      <xdr:row>37</xdr:row>
      <xdr:rowOff>73395</xdr:rowOff>
    </xdr:to>
    <xdr:sp macro="" textlink="">
      <xdr:nvSpPr>
        <xdr:cNvPr id="132" name="楕円 131"/>
        <xdr:cNvSpPr/>
      </xdr:nvSpPr>
      <xdr:spPr bwMode="auto">
        <a:xfrm>
          <a:off x="5600700" y="709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115322</xdr:rowOff>
    </xdr:from>
    <xdr:ext cx="762000" cy="259045"/>
    <xdr:sp macro="" textlink="">
      <xdr:nvSpPr>
        <xdr:cNvPr id="133" name="人口1人当たり決算額の推移該当値テキスト445"/>
        <xdr:cNvSpPr txBox="1"/>
      </xdr:nvSpPr>
      <xdr:spPr>
        <a:xfrm>
          <a:off x="5740400" y="70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101705</xdr:rowOff>
    </xdr:from>
    <xdr:to>
      <xdr:col>26</xdr:col>
      <xdr:colOff>101600</xdr:colOff>
      <xdr:row>37</xdr:row>
      <xdr:rowOff>31855</xdr:rowOff>
    </xdr:to>
    <xdr:sp macro="" textlink="">
      <xdr:nvSpPr>
        <xdr:cNvPr id="134" name="楕円 133"/>
        <xdr:cNvSpPr/>
      </xdr:nvSpPr>
      <xdr:spPr bwMode="auto">
        <a:xfrm>
          <a:off x="4953000" y="705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16632</xdr:rowOff>
    </xdr:from>
    <xdr:ext cx="736600" cy="259045"/>
    <xdr:sp macro="" textlink="">
      <xdr:nvSpPr>
        <xdr:cNvPr id="135" name="テキスト ボックス 134"/>
        <xdr:cNvSpPr txBox="1"/>
      </xdr:nvSpPr>
      <xdr:spPr>
        <a:xfrm>
          <a:off x="4622800" y="714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288504</xdr:rowOff>
    </xdr:from>
    <xdr:to>
      <xdr:col>22</xdr:col>
      <xdr:colOff>165100</xdr:colOff>
      <xdr:row>36</xdr:row>
      <xdr:rowOff>47204</xdr:rowOff>
    </xdr:to>
    <xdr:sp macro="" textlink="">
      <xdr:nvSpPr>
        <xdr:cNvPr id="136" name="楕円 135"/>
        <xdr:cNvSpPr/>
      </xdr:nvSpPr>
      <xdr:spPr bwMode="auto">
        <a:xfrm>
          <a:off x="4254500" y="689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31981</xdr:rowOff>
    </xdr:from>
    <xdr:ext cx="762000" cy="259045"/>
    <xdr:sp macro="" textlink="">
      <xdr:nvSpPr>
        <xdr:cNvPr id="137" name="テキスト ボックス 136"/>
        <xdr:cNvSpPr txBox="1"/>
      </xdr:nvSpPr>
      <xdr:spPr>
        <a:xfrm>
          <a:off x="3924300" y="698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310907</xdr:rowOff>
    </xdr:from>
    <xdr:to>
      <xdr:col>19</xdr:col>
      <xdr:colOff>38100</xdr:colOff>
      <xdr:row>36</xdr:row>
      <xdr:rowOff>69607</xdr:rowOff>
    </xdr:to>
    <xdr:sp macro="" textlink="">
      <xdr:nvSpPr>
        <xdr:cNvPr id="138" name="楕円 137"/>
        <xdr:cNvSpPr/>
      </xdr:nvSpPr>
      <xdr:spPr bwMode="auto">
        <a:xfrm>
          <a:off x="3556000" y="692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54384</xdr:rowOff>
    </xdr:from>
    <xdr:ext cx="762000" cy="259045"/>
    <xdr:sp macro="" textlink="">
      <xdr:nvSpPr>
        <xdr:cNvPr id="139" name="テキスト ボックス 138"/>
        <xdr:cNvSpPr txBox="1"/>
      </xdr:nvSpPr>
      <xdr:spPr>
        <a:xfrm>
          <a:off x="3225800" y="700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188312</xdr:rowOff>
    </xdr:from>
    <xdr:to>
      <xdr:col>15</xdr:col>
      <xdr:colOff>101600</xdr:colOff>
      <xdr:row>35</xdr:row>
      <xdr:rowOff>289912</xdr:rowOff>
    </xdr:to>
    <xdr:sp macro="" textlink="">
      <xdr:nvSpPr>
        <xdr:cNvPr id="140" name="楕円 139"/>
        <xdr:cNvSpPr/>
      </xdr:nvSpPr>
      <xdr:spPr bwMode="auto">
        <a:xfrm>
          <a:off x="2857500" y="679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274689</xdr:rowOff>
    </xdr:from>
    <xdr:ext cx="762000" cy="259045"/>
    <xdr:sp macro="" textlink="">
      <xdr:nvSpPr>
        <xdr:cNvPr id="141" name="テキスト ボックス 140"/>
        <xdr:cNvSpPr txBox="1"/>
      </xdr:nvSpPr>
      <xdr:spPr>
        <a:xfrm>
          <a:off x="2527300" y="68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78,460
78,083
98.17
70,846,734
57,479,580
2,838,990
15,567,786
29,617,886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164427</xdr:rowOff>
    </xdr:from>
    <xdr:to>
      <xdr:col>24</xdr:col>
      <xdr:colOff>63500</xdr:colOff>
      <xdr:row>36</xdr:row>
      <xdr:rowOff>168180</xdr:rowOff>
    </xdr:to>
    <xdr:cxnSp macro="">
      <xdr:nvCxnSpPr>
        <xdr:cNvPr id="61" name="直線コネクタ 60"/>
        <xdr:cNvCxnSpPr/>
      </xdr:nvCxnSpPr>
      <xdr:spPr>
        <a:xfrm>
          <a:off x="3797300" y="6336627"/>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162693</xdr:rowOff>
    </xdr:from>
    <xdr:to>
      <xdr:col>19</xdr:col>
      <xdr:colOff>177800</xdr:colOff>
      <xdr:row>36</xdr:row>
      <xdr:rowOff>164427</xdr:rowOff>
    </xdr:to>
    <xdr:cxnSp macro="">
      <xdr:nvCxnSpPr>
        <xdr:cNvPr id="64" name="直線コネクタ 63"/>
        <xdr:cNvCxnSpPr/>
      </xdr:nvCxnSpPr>
      <xdr:spPr>
        <a:xfrm>
          <a:off x="2908300" y="6334893"/>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148101</xdr:rowOff>
    </xdr:from>
    <xdr:to>
      <xdr:col>15</xdr:col>
      <xdr:colOff>50800</xdr:colOff>
      <xdr:row>36</xdr:row>
      <xdr:rowOff>162693</xdr:rowOff>
    </xdr:to>
    <xdr:cxnSp macro="">
      <xdr:nvCxnSpPr>
        <xdr:cNvPr id="67" name="直線コネクタ 66"/>
        <xdr:cNvCxnSpPr/>
      </xdr:nvCxnSpPr>
      <xdr:spPr>
        <a:xfrm>
          <a:off x="2019300" y="6320301"/>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148101</xdr:rowOff>
    </xdr:from>
    <xdr:to>
      <xdr:col>10</xdr:col>
      <xdr:colOff>114300</xdr:colOff>
      <xdr:row>36</xdr:row>
      <xdr:rowOff>148825</xdr:rowOff>
    </xdr:to>
    <xdr:cxnSp macro="">
      <xdr:nvCxnSpPr>
        <xdr:cNvPr id="70" name="直線コネクタ 69"/>
        <xdr:cNvCxnSpPr/>
      </xdr:nvCxnSpPr>
      <xdr:spPr>
        <a:xfrm flipV="1">
          <a:off x="1130300" y="632030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48285</xdr:rowOff>
    </xdr:from>
    <xdr:to>
      <xdr:col>10</xdr:col>
      <xdr:colOff>165100</xdr:colOff>
      <xdr:row>36</xdr:row>
      <xdr:rowOff>149885</xdr:rowOff>
    </xdr:to>
    <xdr:sp macro="" textlink="">
      <xdr:nvSpPr>
        <xdr:cNvPr id="71" name="フローチャート: 判断 70"/>
        <xdr:cNvSpPr/>
      </xdr:nvSpPr>
      <xdr:spPr>
        <a:xfrm>
          <a:off x="1968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166412</xdr:rowOff>
    </xdr:from>
    <xdr:ext cx="534377" cy="259045"/>
    <xdr:sp macro="" textlink="">
      <xdr:nvSpPr>
        <xdr:cNvPr id="72" name="テキスト ボックス 71"/>
        <xdr:cNvSpPr txBox="1"/>
      </xdr:nvSpPr>
      <xdr:spPr>
        <a:xfrm>
          <a:off x="1752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56153</xdr:rowOff>
    </xdr:from>
    <xdr:to>
      <xdr:col>6</xdr:col>
      <xdr:colOff>38100</xdr:colOff>
      <xdr:row>36</xdr:row>
      <xdr:rowOff>157753</xdr:rowOff>
    </xdr:to>
    <xdr:sp macro="" textlink="">
      <xdr:nvSpPr>
        <xdr:cNvPr id="73" name="フローチャート: 判断 72"/>
        <xdr:cNvSpPr/>
      </xdr:nvSpPr>
      <xdr:spPr>
        <a:xfrm>
          <a:off x="1079500" y="622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2830</xdr:rowOff>
    </xdr:from>
    <xdr:ext cx="534377" cy="259045"/>
    <xdr:sp macro="" textlink="">
      <xdr:nvSpPr>
        <xdr:cNvPr id="74" name="テキスト ボックス 73"/>
        <xdr:cNvSpPr txBox="1"/>
      </xdr:nvSpPr>
      <xdr:spPr>
        <a:xfrm>
          <a:off x="863111" y="60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117380</xdr:rowOff>
    </xdr:from>
    <xdr:to>
      <xdr:col>24</xdr:col>
      <xdr:colOff>114300</xdr:colOff>
      <xdr:row>37</xdr:row>
      <xdr:rowOff>47530</xdr:rowOff>
    </xdr:to>
    <xdr:sp macro="" textlink="">
      <xdr:nvSpPr>
        <xdr:cNvPr id="80" name="楕円 79"/>
        <xdr:cNvSpPr/>
      </xdr:nvSpPr>
      <xdr:spPr>
        <a:xfrm>
          <a:off x="4584700" y="62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140257</xdr:rowOff>
    </xdr:from>
    <xdr:ext cx="534377" cy="259045"/>
    <xdr:sp macro="" textlink="">
      <xdr:nvSpPr>
        <xdr:cNvPr id="81" name="人件費該当値テキスト"/>
        <xdr:cNvSpPr txBox="1"/>
      </xdr:nvSpPr>
      <xdr:spPr>
        <a:xfrm>
          <a:off x="4686300" y="61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113627</xdr:rowOff>
    </xdr:from>
    <xdr:to>
      <xdr:col>20</xdr:col>
      <xdr:colOff>38100</xdr:colOff>
      <xdr:row>37</xdr:row>
      <xdr:rowOff>43777</xdr:rowOff>
    </xdr:to>
    <xdr:sp macro="" textlink="">
      <xdr:nvSpPr>
        <xdr:cNvPr id="82" name="楕円 81"/>
        <xdr:cNvSpPr/>
      </xdr:nvSpPr>
      <xdr:spPr>
        <a:xfrm>
          <a:off x="3746500" y="628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60304</xdr:rowOff>
    </xdr:from>
    <xdr:ext cx="534377" cy="259045"/>
    <xdr:sp macro="" textlink="">
      <xdr:nvSpPr>
        <xdr:cNvPr id="83" name="テキスト ボックス 82"/>
        <xdr:cNvSpPr txBox="1"/>
      </xdr:nvSpPr>
      <xdr:spPr>
        <a:xfrm>
          <a:off x="3530111" y="606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111893</xdr:rowOff>
    </xdr:from>
    <xdr:to>
      <xdr:col>15</xdr:col>
      <xdr:colOff>101600</xdr:colOff>
      <xdr:row>37</xdr:row>
      <xdr:rowOff>42043</xdr:rowOff>
    </xdr:to>
    <xdr:sp macro="" textlink="">
      <xdr:nvSpPr>
        <xdr:cNvPr id="84" name="楕円 83"/>
        <xdr:cNvSpPr/>
      </xdr:nvSpPr>
      <xdr:spPr>
        <a:xfrm>
          <a:off x="2857500" y="62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58570</xdr:rowOff>
    </xdr:from>
    <xdr:ext cx="534377" cy="259045"/>
    <xdr:sp macro="" textlink="">
      <xdr:nvSpPr>
        <xdr:cNvPr id="85" name="テキスト ボックス 84"/>
        <xdr:cNvSpPr txBox="1"/>
      </xdr:nvSpPr>
      <xdr:spPr>
        <a:xfrm>
          <a:off x="2641111" y="60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97301</xdr:rowOff>
    </xdr:from>
    <xdr:to>
      <xdr:col>10</xdr:col>
      <xdr:colOff>165100</xdr:colOff>
      <xdr:row>37</xdr:row>
      <xdr:rowOff>27451</xdr:rowOff>
    </xdr:to>
    <xdr:sp macro="" textlink="">
      <xdr:nvSpPr>
        <xdr:cNvPr id="86" name="楕円 85"/>
        <xdr:cNvSpPr/>
      </xdr:nvSpPr>
      <xdr:spPr>
        <a:xfrm>
          <a:off x="1968500" y="62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18578</xdr:rowOff>
    </xdr:from>
    <xdr:ext cx="534377" cy="259045"/>
    <xdr:sp macro="" textlink="">
      <xdr:nvSpPr>
        <xdr:cNvPr id="87" name="テキスト ボックス 86"/>
        <xdr:cNvSpPr txBox="1"/>
      </xdr:nvSpPr>
      <xdr:spPr>
        <a:xfrm>
          <a:off x="1752111" y="636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98025</xdr:rowOff>
    </xdr:from>
    <xdr:to>
      <xdr:col>6</xdr:col>
      <xdr:colOff>38100</xdr:colOff>
      <xdr:row>37</xdr:row>
      <xdr:rowOff>28175</xdr:rowOff>
    </xdr:to>
    <xdr:sp macro="" textlink="">
      <xdr:nvSpPr>
        <xdr:cNvPr id="88" name="楕円 87"/>
        <xdr:cNvSpPr/>
      </xdr:nvSpPr>
      <xdr:spPr>
        <a:xfrm>
          <a:off x="1079500" y="62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19302</xdr:rowOff>
    </xdr:from>
    <xdr:ext cx="534377" cy="259045"/>
    <xdr:sp macro="" textlink="">
      <xdr:nvSpPr>
        <xdr:cNvPr id="89" name="テキスト ボックス 88"/>
        <xdr:cNvSpPr txBox="1"/>
      </xdr:nvSpPr>
      <xdr:spPr>
        <a:xfrm>
          <a:off x="863111" y="63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26184</xdr:rowOff>
    </xdr:from>
    <xdr:to>
      <xdr:col>24</xdr:col>
      <xdr:colOff>63500</xdr:colOff>
      <xdr:row>54</xdr:row>
      <xdr:rowOff>144435</xdr:rowOff>
    </xdr:to>
    <xdr:cxnSp macro="">
      <xdr:nvCxnSpPr>
        <xdr:cNvPr id="121" name="直線コネクタ 120"/>
        <xdr:cNvCxnSpPr/>
      </xdr:nvCxnSpPr>
      <xdr:spPr>
        <a:xfrm>
          <a:off x="3797300" y="9284484"/>
          <a:ext cx="838200" cy="1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26184</xdr:rowOff>
    </xdr:from>
    <xdr:to>
      <xdr:col>19</xdr:col>
      <xdr:colOff>177800</xdr:colOff>
      <xdr:row>54</xdr:row>
      <xdr:rowOff>49697</xdr:rowOff>
    </xdr:to>
    <xdr:cxnSp macro="">
      <xdr:nvCxnSpPr>
        <xdr:cNvPr id="124" name="直線コネクタ 123"/>
        <xdr:cNvCxnSpPr/>
      </xdr:nvCxnSpPr>
      <xdr:spPr>
        <a:xfrm flipV="1">
          <a:off x="2908300" y="9284484"/>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49697</xdr:rowOff>
    </xdr:from>
    <xdr:to>
      <xdr:col>15</xdr:col>
      <xdr:colOff>50800</xdr:colOff>
      <xdr:row>54</xdr:row>
      <xdr:rowOff>163017</xdr:rowOff>
    </xdr:to>
    <xdr:cxnSp macro="">
      <xdr:nvCxnSpPr>
        <xdr:cNvPr id="127" name="直線コネクタ 126"/>
        <xdr:cNvCxnSpPr/>
      </xdr:nvCxnSpPr>
      <xdr:spPr>
        <a:xfrm flipV="1">
          <a:off x="2019300" y="9307997"/>
          <a:ext cx="8890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163017</xdr:rowOff>
    </xdr:from>
    <xdr:to>
      <xdr:col>10</xdr:col>
      <xdr:colOff>114300</xdr:colOff>
      <xdr:row>55</xdr:row>
      <xdr:rowOff>87057</xdr:rowOff>
    </xdr:to>
    <xdr:cxnSp macro="">
      <xdr:nvCxnSpPr>
        <xdr:cNvPr id="130" name="直線コネクタ 129"/>
        <xdr:cNvCxnSpPr/>
      </xdr:nvCxnSpPr>
      <xdr:spPr>
        <a:xfrm flipV="1">
          <a:off x="1130300" y="9421317"/>
          <a:ext cx="889000" cy="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140106</xdr:rowOff>
    </xdr:from>
    <xdr:to>
      <xdr:col>10</xdr:col>
      <xdr:colOff>165100</xdr:colOff>
      <xdr:row>56</xdr:row>
      <xdr:rowOff>70256</xdr:rowOff>
    </xdr:to>
    <xdr:sp macro="" textlink="">
      <xdr:nvSpPr>
        <xdr:cNvPr id="131" name="フローチャート: 判断 130"/>
        <xdr:cNvSpPr/>
      </xdr:nvSpPr>
      <xdr:spPr>
        <a:xfrm>
          <a:off x="1968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61383</xdr:rowOff>
    </xdr:from>
    <xdr:ext cx="534377" cy="259045"/>
    <xdr:sp macro="" textlink="">
      <xdr:nvSpPr>
        <xdr:cNvPr id="132" name="テキスト ボックス 131"/>
        <xdr:cNvSpPr txBox="1"/>
      </xdr:nvSpPr>
      <xdr:spPr>
        <a:xfrm>
          <a:off x="1752111" y="96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46968</xdr:rowOff>
    </xdr:from>
    <xdr:to>
      <xdr:col>6</xdr:col>
      <xdr:colOff>38100</xdr:colOff>
      <xdr:row>56</xdr:row>
      <xdr:rowOff>148568</xdr:rowOff>
    </xdr:to>
    <xdr:sp macro="" textlink="">
      <xdr:nvSpPr>
        <xdr:cNvPr id="133" name="フローチャート: 判断 132"/>
        <xdr:cNvSpPr/>
      </xdr:nvSpPr>
      <xdr:spPr>
        <a:xfrm>
          <a:off x="1079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139695</xdr:rowOff>
    </xdr:from>
    <xdr:ext cx="534377" cy="259045"/>
    <xdr:sp macro="" textlink="">
      <xdr:nvSpPr>
        <xdr:cNvPr id="134" name="テキスト ボックス 133"/>
        <xdr:cNvSpPr txBox="1"/>
      </xdr:nvSpPr>
      <xdr:spPr>
        <a:xfrm>
          <a:off x="863111" y="97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93635</xdr:rowOff>
    </xdr:from>
    <xdr:to>
      <xdr:col>24</xdr:col>
      <xdr:colOff>114300</xdr:colOff>
      <xdr:row>55</xdr:row>
      <xdr:rowOff>23785</xdr:rowOff>
    </xdr:to>
    <xdr:sp macro="" textlink="">
      <xdr:nvSpPr>
        <xdr:cNvPr id="140" name="楕円 139"/>
        <xdr:cNvSpPr/>
      </xdr:nvSpPr>
      <xdr:spPr>
        <a:xfrm>
          <a:off x="4584700" y="93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116512</xdr:rowOff>
    </xdr:from>
    <xdr:ext cx="534377" cy="259045"/>
    <xdr:sp macro="" textlink="">
      <xdr:nvSpPr>
        <xdr:cNvPr id="141" name="物件費該当値テキスト"/>
        <xdr:cNvSpPr txBox="1"/>
      </xdr:nvSpPr>
      <xdr:spPr>
        <a:xfrm>
          <a:off x="4686300" y="920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146834</xdr:rowOff>
    </xdr:from>
    <xdr:to>
      <xdr:col>20</xdr:col>
      <xdr:colOff>38100</xdr:colOff>
      <xdr:row>54</xdr:row>
      <xdr:rowOff>76984</xdr:rowOff>
    </xdr:to>
    <xdr:sp macro="" textlink="">
      <xdr:nvSpPr>
        <xdr:cNvPr id="142" name="楕円 141"/>
        <xdr:cNvSpPr/>
      </xdr:nvSpPr>
      <xdr:spPr>
        <a:xfrm>
          <a:off x="3746500" y="92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93511</xdr:rowOff>
    </xdr:from>
    <xdr:ext cx="534377" cy="259045"/>
    <xdr:sp macro="" textlink="">
      <xdr:nvSpPr>
        <xdr:cNvPr id="143" name="テキスト ボックス 142"/>
        <xdr:cNvSpPr txBox="1"/>
      </xdr:nvSpPr>
      <xdr:spPr>
        <a:xfrm>
          <a:off x="3530111" y="900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170347</xdr:rowOff>
    </xdr:from>
    <xdr:to>
      <xdr:col>15</xdr:col>
      <xdr:colOff>101600</xdr:colOff>
      <xdr:row>54</xdr:row>
      <xdr:rowOff>100497</xdr:rowOff>
    </xdr:to>
    <xdr:sp macro="" textlink="">
      <xdr:nvSpPr>
        <xdr:cNvPr id="144" name="楕円 143"/>
        <xdr:cNvSpPr/>
      </xdr:nvSpPr>
      <xdr:spPr>
        <a:xfrm>
          <a:off x="2857500" y="925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117024</xdr:rowOff>
    </xdr:from>
    <xdr:ext cx="534377" cy="259045"/>
    <xdr:sp macro="" textlink="">
      <xdr:nvSpPr>
        <xdr:cNvPr id="145" name="テキスト ボックス 144"/>
        <xdr:cNvSpPr txBox="1"/>
      </xdr:nvSpPr>
      <xdr:spPr>
        <a:xfrm>
          <a:off x="2641111" y="903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112217</xdr:rowOff>
    </xdr:from>
    <xdr:to>
      <xdr:col>10</xdr:col>
      <xdr:colOff>165100</xdr:colOff>
      <xdr:row>55</xdr:row>
      <xdr:rowOff>42367</xdr:rowOff>
    </xdr:to>
    <xdr:sp macro="" textlink="">
      <xdr:nvSpPr>
        <xdr:cNvPr id="146" name="楕円 145"/>
        <xdr:cNvSpPr/>
      </xdr:nvSpPr>
      <xdr:spPr>
        <a:xfrm>
          <a:off x="1968500" y="93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58894</xdr:rowOff>
    </xdr:from>
    <xdr:ext cx="534377" cy="259045"/>
    <xdr:sp macro="" textlink="">
      <xdr:nvSpPr>
        <xdr:cNvPr id="147" name="テキスト ボックス 146"/>
        <xdr:cNvSpPr txBox="1"/>
      </xdr:nvSpPr>
      <xdr:spPr>
        <a:xfrm>
          <a:off x="1752111" y="91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36257</xdr:rowOff>
    </xdr:from>
    <xdr:to>
      <xdr:col>6</xdr:col>
      <xdr:colOff>38100</xdr:colOff>
      <xdr:row>55</xdr:row>
      <xdr:rowOff>137857</xdr:rowOff>
    </xdr:to>
    <xdr:sp macro="" textlink="">
      <xdr:nvSpPr>
        <xdr:cNvPr id="148" name="楕円 147"/>
        <xdr:cNvSpPr/>
      </xdr:nvSpPr>
      <xdr:spPr>
        <a:xfrm>
          <a:off x="1079500" y="94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154384</xdr:rowOff>
    </xdr:from>
    <xdr:ext cx="534377" cy="259045"/>
    <xdr:sp macro="" textlink="">
      <xdr:nvSpPr>
        <xdr:cNvPr id="149" name="テキスト ボックス 148"/>
        <xdr:cNvSpPr txBox="1"/>
      </xdr:nvSpPr>
      <xdr:spPr>
        <a:xfrm>
          <a:off x="863111" y="92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31344</xdr:rowOff>
    </xdr:from>
    <xdr:to>
      <xdr:col>24</xdr:col>
      <xdr:colOff>63500</xdr:colOff>
      <xdr:row>77</xdr:row>
      <xdr:rowOff>57541</xdr:rowOff>
    </xdr:to>
    <xdr:cxnSp macro="">
      <xdr:nvCxnSpPr>
        <xdr:cNvPr id="176" name="直線コネクタ 175"/>
        <xdr:cNvCxnSpPr/>
      </xdr:nvCxnSpPr>
      <xdr:spPr>
        <a:xfrm flipV="1">
          <a:off x="3797300" y="13232994"/>
          <a:ext cx="8382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57541</xdr:rowOff>
    </xdr:from>
    <xdr:to>
      <xdr:col>19</xdr:col>
      <xdr:colOff>177800</xdr:colOff>
      <xdr:row>77</xdr:row>
      <xdr:rowOff>146786</xdr:rowOff>
    </xdr:to>
    <xdr:cxnSp macro="">
      <xdr:nvCxnSpPr>
        <xdr:cNvPr id="179" name="直線コネクタ 178"/>
        <xdr:cNvCxnSpPr/>
      </xdr:nvCxnSpPr>
      <xdr:spPr>
        <a:xfrm flipV="1">
          <a:off x="2908300" y="13259191"/>
          <a:ext cx="889000" cy="8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146786</xdr:rowOff>
    </xdr:from>
    <xdr:to>
      <xdr:col>15</xdr:col>
      <xdr:colOff>50800</xdr:colOff>
      <xdr:row>77</xdr:row>
      <xdr:rowOff>147929</xdr:rowOff>
    </xdr:to>
    <xdr:cxnSp macro="">
      <xdr:nvCxnSpPr>
        <xdr:cNvPr id="182" name="直線コネクタ 181"/>
        <xdr:cNvCxnSpPr/>
      </xdr:nvCxnSpPr>
      <xdr:spPr>
        <a:xfrm flipV="1">
          <a:off x="2019300" y="133484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120177</xdr:rowOff>
    </xdr:from>
    <xdr:to>
      <xdr:col>10</xdr:col>
      <xdr:colOff>114300</xdr:colOff>
      <xdr:row>77</xdr:row>
      <xdr:rowOff>147929</xdr:rowOff>
    </xdr:to>
    <xdr:cxnSp macro="">
      <xdr:nvCxnSpPr>
        <xdr:cNvPr id="185" name="直線コネクタ 184"/>
        <xdr:cNvCxnSpPr/>
      </xdr:nvCxnSpPr>
      <xdr:spPr>
        <a:xfrm>
          <a:off x="1130300" y="13321827"/>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91963</xdr:rowOff>
    </xdr:from>
    <xdr:to>
      <xdr:col>10</xdr:col>
      <xdr:colOff>165100</xdr:colOff>
      <xdr:row>78</xdr:row>
      <xdr:rowOff>22113</xdr:rowOff>
    </xdr:to>
    <xdr:sp macro="" textlink="">
      <xdr:nvSpPr>
        <xdr:cNvPr id="186" name="フローチャート: 判断 185"/>
        <xdr:cNvSpPr/>
      </xdr:nvSpPr>
      <xdr:spPr>
        <a:xfrm>
          <a:off x="1968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38640</xdr:rowOff>
    </xdr:from>
    <xdr:ext cx="469744" cy="259045"/>
    <xdr:sp macro="" textlink="">
      <xdr:nvSpPr>
        <xdr:cNvPr id="187" name="テキスト ボックス 186"/>
        <xdr:cNvSpPr txBox="1"/>
      </xdr:nvSpPr>
      <xdr:spPr>
        <a:xfrm>
          <a:off x="1784428" y="130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95941</xdr:rowOff>
    </xdr:from>
    <xdr:to>
      <xdr:col>6</xdr:col>
      <xdr:colOff>38100</xdr:colOff>
      <xdr:row>78</xdr:row>
      <xdr:rowOff>26091</xdr:rowOff>
    </xdr:to>
    <xdr:sp macro="" textlink="">
      <xdr:nvSpPr>
        <xdr:cNvPr id="188" name="フローチャート: 判断 187"/>
        <xdr:cNvSpPr/>
      </xdr:nvSpPr>
      <xdr:spPr>
        <a:xfrm>
          <a:off x="1079500" y="1329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17218</xdr:rowOff>
    </xdr:from>
    <xdr:ext cx="469744" cy="259045"/>
    <xdr:sp macro="" textlink="">
      <xdr:nvSpPr>
        <xdr:cNvPr id="189" name="テキスト ボックス 188"/>
        <xdr:cNvSpPr txBox="1"/>
      </xdr:nvSpPr>
      <xdr:spPr>
        <a:xfrm>
          <a:off x="895428" y="1339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151994</xdr:rowOff>
    </xdr:from>
    <xdr:to>
      <xdr:col>24</xdr:col>
      <xdr:colOff>114300</xdr:colOff>
      <xdr:row>77</xdr:row>
      <xdr:rowOff>82144</xdr:rowOff>
    </xdr:to>
    <xdr:sp macro="" textlink="">
      <xdr:nvSpPr>
        <xdr:cNvPr id="195" name="楕円 194"/>
        <xdr:cNvSpPr/>
      </xdr:nvSpPr>
      <xdr:spPr>
        <a:xfrm>
          <a:off x="45847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3421</xdr:rowOff>
    </xdr:from>
    <xdr:ext cx="469744" cy="259045"/>
    <xdr:sp macro="" textlink="">
      <xdr:nvSpPr>
        <xdr:cNvPr id="196" name="維持補修費該当値テキスト"/>
        <xdr:cNvSpPr txBox="1"/>
      </xdr:nvSpPr>
      <xdr:spPr>
        <a:xfrm>
          <a:off x="4686300" y="1303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6741</xdr:rowOff>
    </xdr:from>
    <xdr:to>
      <xdr:col>20</xdr:col>
      <xdr:colOff>38100</xdr:colOff>
      <xdr:row>77</xdr:row>
      <xdr:rowOff>108341</xdr:rowOff>
    </xdr:to>
    <xdr:sp macro="" textlink="">
      <xdr:nvSpPr>
        <xdr:cNvPr id="197" name="楕円 196"/>
        <xdr:cNvSpPr/>
      </xdr:nvSpPr>
      <xdr:spPr>
        <a:xfrm>
          <a:off x="3746500" y="132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124868</xdr:rowOff>
    </xdr:from>
    <xdr:ext cx="469744" cy="259045"/>
    <xdr:sp macro="" textlink="">
      <xdr:nvSpPr>
        <xdr:cNvPr id="198" name="テキスト ボックス 197"/>
        <xdr:cNvSpPr txBox="1"/>
      </xdr:nvSpPr>
      <xdr:spPr>
        <a:xfrm>
          <a:off x="3562428" y="1298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95986</xdr:rowOff>
    </xdr:from>
    <xdr:to>
      <xdr:col>15</xdr:col>
      <xdr:colOff>101600</xdr:colOff>
      <xdr:row>78</xdr:row>
      <xdr:rowOff>26136</xdr:rowOff>
    </xdr:to>
    <xdr:sp macro="" textlink="">
      <xdr:nvSpPr>
        <xdr:cNvPr id="199" name="楕円 198"/>
        <xdr:cNvSpPr/>
      </xdr:nvSpPr>
      <xdr:spPr>
        <a:xfrm>
          <a:off x="28575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42663</xdr:rowOff>
    </xdr:from>
    <xdr:ext cx="469744" cy="259045"/>
    <xdr:sp macro="" textlink="">
      <xdr:nvSpPr>
        <xdr:cNvPr id="200" name="テキスト ボックス 199"/>
        <xdr:cNvSpPr txBox="1"/>
      </xdr:nvSpPr>
      <xdr:spPr>
        <a:xfrm>
          <a:off x="2673428"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97129</xdr:rowOff>
    </xdr:from>
    <xdr:to>
      <xdr:col>10</xdr:col>
      <xdr:colOff>165100</xdr:colOff>
      <xdr:row>78</xdr:row>
      <xdr:rowOff>27279</xdr:rowOff>
    </xdr:to>
    <xdr:sp macro="" textlink="">
      <xdr:nvSpPr>
        <xdr:cNvPr id="201" name="楕円 200"/>
        <xdr:cNvSpPr/>
      </xdr:nvSpPr>
      <xdr:spPr>
        <a:xfrm>
          <a:off x="1968500" y="132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18406</xdr:rowOff>
    </xdr:from>
    <xdr:ext cx="469744" cy="259045"/>
    <xdr:sp macro="" textlink="">
      <xdr:nvSpPr>
        <xdr:cNvPr id="202" name="テキスト ボックス 201"/>
        <xdr:cNvSpPr txBox="1"/>
      </xdr:nvSpPr>
      <xdr:spPr>
        <a:xfrm>
          <a:off x="1784428" y="1339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69377</xdr:rowOff>
    </xdr:from>
    <xdr:to>
      <xdr:col>6</xdr:col>
      <xdr:colOff>38100</xdr:colOff>
      <xdr:row>77</xdr:row>
      <xdr:rowOff>170977</xdr:rowOff>
    </xdr:to>
    <xdr:sp macro="" textlink="">
      <xdr:nvSpPr>
        <xdr:cNvPr id="203" name="楕円 202"/>
        <xdr:cNvSpPr/>
      </xdr:nvSpPr>
      <xdr:spPr>
        <a:xfrm>
          <a:off x="1079500" y="132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16054</xdr:rowOff>
    </xdr:from>
    <xdr:ext cx="469744" cy="259045"/>
    <xdr:sp macro="" textlink="">
      <xdr:nvSpPr>
        <xdr:cNvPr id="204" name="テキスト ボックス 203"/>
        <xdr:cNvSpPr txBox="1"/>
      </xdr:nvSpPr>
      <xdr:spPr>
        <a:xfrm>
          <a:off x="895428" y="1304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135555</xdr:rowOff>
    </xdr:from>
    <xdr:to>
      <xdr:col>24</xdr:col>
      <xdr:colOff>63500</xdr:colOff>
      <xdr:row>97</xdr:row>
      <xdr:rowOff>168534</xdr:rowOff>
    </xdr:to>
    <xdr:cxnSp macro="">
      <xdr:nvCxnSpPr>
        <xdr:cNvPr id="232" name="直線コネクタ 231"/>
        <xdr:cNvCxnSpPr/>
      </xdr:nvCxnSpPr>
      <xdr:spPr>
        <a:xfrm flipV="1">
          <a:off x="3797300" y="16766205"/>
          <a:ext cx="838200" cy="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168534</xdr:rowOff>
    </xdr:from>
    <xdr:to>
      <xdr:col>19</xdr:col>
      <xdr:colOff>177800</xdr:colOff>
      <xdr:row>98</xdr:row>
      <xdr:rowOff>69292</xdr:rowOff>
    </xdr:to>
    <xdr:cxnSp macro="">
      <xdr:nvCxnSpPr>
        <xdr:cNvPr id="235" name="直線コネクタ 234"/>
        <xdr:cNvCxnSpPr/>
      </xdr:nvCxnSpPr>
      <xdr:spPr>
        <a:xfrm flipV="1">
          <a:off x="2908300" y="16799184"/>
          <a:ext cx="889000" cy="7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69292</xdr:rowOff>
    </xdr:from>
    <xdr:to>
      <xdr:col>15</xdr:col>
      <xdr:colOff>50800</xdr:colOff>
      <xdr:row>98</xdr:row>
      <xdr:rowOff>117587</xdr:rowOff>
    </xdr:to>
    <xdr:cxnSp macro="">
      <xdr:nvCxnSpPr>
        <xdr:cNvPr id="238" name="直線コネクタ 237"/>
        <xdr:cNvCxnSpPr/>
      </xdr:nvCxnSpPr>
      <xdr:spPr>
        <a:xfrm flipV="1">
          <a:off x="2019300" y="16871392"/>
          <a:ext cx="889000" cy="4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117587</xdr:rowOff>
    </xdr:from>
    <xdr:to>
      <xdr:col>10</xdr:col>
      <xdr:colOff>114300</xdr:colOff>
      <xdr:row>99</xdr:row>
      <xdr:rowOff>20431</xdr:rowOff>
    </xdr:to>
    <xdr:cxnSp macro="">
      <xdr:nvCxnSpPr>
        <xdr:cNvPr id="241" name="直線コネクタ 240"/>
        <xdr:cNvCxnSpPr/>
      </xdr:nvCxnSpPr>
      <xdr:spPr>
        <a:xfrm flipV="1">
          <a:off x="1130300" y="16919687"/>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2" name="フローチャート: 判断 241"/>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39616</xdr:rowOff>
    </xdr:from>
    <xdr:ext cx="534377" cy="259045"/>
    <xdr:sp macro="" textlink="">
      <xdr:nvSpPr>
        <xdr:cNvPr id="243" name="テキスト ボックス 242"/>
        <xdr:cNvSpPr txBox="1"/>
      </xdr:nvSpPr>
      <xdr:spPr>
        <a:xfrm>
          <a:off x="1752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50023</xdr:rowOff>
    </xdr:from>
    <xdr:to>
      <xdr:col>6</xdr:col>
      <xdr:colOff>38100</xdr:colOff>
      <xdr:row>96</xdr:row>
      <xdr:rowOff>151623</xdr:rowOff>
    </xdr:to>
    <xdr:sp macro="" textlink="">
      <xdr:nvSpPr>
        <xdr:cNvPr id="244" name="フローチャート: 判断 243"/>
        <xdr:cNvSpPr/>
      </xdr:nvSpPr>
      <xdr:spPr>
        <a:xfrm>
          <a:off x="1079500" y="165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168150</xdr:rowOff>
    </xdr:from>
    <xdr:ext cx="534377" cy="259045"/>
    <xdr:sp macro="" textlink="">
      <xdr:nvSpPr>
        <xdr:cNvPr id="245" name="テキスト ボックス 244"/>
        <xdr:cNvSpPr txBox="1"/>
      </xdr:nvSpPr>
      <xdr:spPr>
        <a:xfrm>
          <a:off x="863111" y="1628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84755</xdr:rowOff>
    </xdr:from>
    <xdr:to>
      <xdr:col>24</xdr:col>
      <xdr:colOff>114300</xdr:colOff>
      <xdr:row>98</xdr:row>
      <xdr:rowOff>14905</xdr:rowOff>
    </xdr:to>
    <xdr:sp macro="" textlink="">
      <xdr:nvSpPr>
        <xdr:cNvPr id="251" name="楕円 250"/>
        <xdr:cNvSpPr/>
      </xdr:nvSpPr>
      <xdr:spPr>
        <a:xfrm>
          <a:off x="4584700" y="167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63182</xdr:rowOff>
    </xdr:from>
    <xdr:ext cx="534377" cy="259045"/>
    <xdr:sp macro="" textlink="">
      <xdr:nvSpPr>
        <xdr:cNvPr id="252" name="扶助費該当値テキスト"/>
        <xdr:cNvSpPr txBox="1"/>
      </xdr:nvSpPr>
      <xdr:spPr>
        <a:xfrm>
          <a:off x="4686300" y="166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117734</xdr:rowOff>
    </xdr:from>
    <xdr:to>
      <xdr:col>20</xdr:col>
      <xdr:colOff>38100</xdr:colOff>
      <xdr:row>98</xdr:row>
      <xdr:rowOff>47884</xdr:rowOff>
    </xdr:to>
    <xdr:sp macro="" textlink="">
      <xdr:nvSpPr>
        <xdr:cNvPr id="253" name="楕円 252"/>
        <xdr:cNvSpPr/>
      </xdr:nvSpPr>
      <xdr:spPr>
        <a:xfrm>
          <a:off x="3746500" y="167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39011</xdr:rowOff>
    </xdr:from>
    <xdr:ext cx="534377" cy="259045"/>
    <xdr:sp macro="" textlink="">
      <xdr:nvSpPr>
        <xdr:cNvPr id="254" name="テキスト ボックス 253"/>
        <xdr:cNvSpPr txBox="1"/>
      </xdr:nvSpPr>
      <xdr:spPr>
        <a:xfrm>
          <a:off x="3530111" y="1684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18492</xdr:rowOff>
    </xdr:from>
    <xdr:to>
      <xdr:col>15</xdr:col>
      <xdr:colOff>101600</xdr:colOff>
      <xdr:row>98</xdr:row>
      <xdr:rowOff>120092</xdr:rowOff>
    </xdr:to>
    <xdr:sp macro="" textlink="">
      <xdr:nvSpPr>
        <xdr:cNvPr id="255" name="楕円 254"/>
        <xdr:cNvSpPr/>
      </xdr:nvSpPr>
      <xdr:spPr>
        <a:xfrm>
          <a:off x="2857500" y="16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111219</xdr:rowOff>
    </xdr:from>
    <xdr:ext cx="534377" cy="259045"/>
    <xdr:sp macro="" textlink="">
      <xdr:nvSpPr>
        <xdr:cNvPr id="256" name="テキスト ボックス 255"/>
        <xdr:cNvSpPr txBox="1"/>
      </xdr:nvSpPr>
      <xdr:spPr>
        <a:xfrm>
          <a:off x="2641111" y="169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66787</xdr:rowOff>
    </xdr:from>
    <xdr:to>
      <xdr:col>10</xdr:col>
      <xdr:colOff>165100</xdr:colOff>
      <xdr:row>98</xdr:row>
      <xdr:rowOff>168387</xdr:rowOff>
    </xdr:to>
    <xdr:sp macro="" textlink="">
      <xdr:nvSpPr>
        <xdr:cNvPr id="257" name="楕円 256"/>
        <xdr:cNvSpPr/>
      </xdr:nvSpPr>
      <xdr:spPr>
        <a:xfrm>
          <a:off x="1968500" y="168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159514</xdr:rowOff>
    </xdr:from>
    <xdr:ext cx="534377" cy="259045"/>
    <xdr:sp macro="" textlink="">
      <xdr:nvSpPr>
        <xdr:cNvPr id="258" name="テキスト ボックス 257"/>
        <xdr:cNvSpPr txBox="1"/>
      </xdr:nvSpPr>
      <xdr:spPr>
        <a:xfrm>
          <a:off x="1752111" y="1696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141081</xdr:rowOff>
    </xdr:from>
    <xdr:to>
      <xdr:col>6</xdr:col>
      <xdr:colOff>38100</xdr:colOff>
      <xdr:row>99</xdr:row>
      <xdr:rowOff>71231</xdr:rowOff>
    </xdr:to>
    <xdr:sp macro="" textlink="">
      <xdr:nvSpPr>
        <xdr:cNvPr id="259" name="楕円 258"/>
        <xdr:cNvSpPr/>
      </xdr:nvSpPr>
      <xdr:spPr>
        <a:xfrm>
          <a:off x="1079500" y="1694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62358</xdr:rowOff>
    </xdr:from>
    <xdr:ext cx="534377" cy="259045"/>
    <xdr:sp macro="" textlink="">
      <xdr:nvSpPr>
        <xdr:cNvPr id="260" name="テキスト ボックス 259"/>
        <xdr:cNvSpPr txBox="1"/>
      </xdr:nvSpPr>
      <xdr:spPr>
        <a:xfrm>
          <a:off x="863111" y="1703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28296</xdr:rowOff>
    </xdr:from>
    <xdr:to>
      <xdr:col>54</xdr:col>
      <xdr:colOff>189865</xdr:colOff>
      <xdr:row>38</xdr:row>
      <xdr:rowOff>138013</xdr:rowOff>
    </xdr:to>
    <xdr:cxnSp macro="">
      <xdr:nvCxnSpPr>
        <xdr:cNvPr id="286" name="直線コネクタ 285"/>
        <xdr:cNvCxnSpPr/>
      </xdr:nvCxnSpPr>
      <xdr:spPr>
        <a:xfrm flipV="1">
          <a:off x="10475595" y="5514696"/>
          <a:ext cx="1270" cy="113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141840</xdr:rowOff>
    </xdr:from>
    <xdr:ext cx="534377" cy="259045"/>
    <xdr:sp macro="" textlink="">
      <xdr:nvSpPr>
        <xdr:cNvPr id="287" name="補助費等最小値テキスト"/>
        <xdr:cNvSpPr txBox="1"/>
      </xdr:nvSpPr>
      <xdr:spPr>
        <a:xfrm>
          <a:off x="10528300" y="66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138013</xdr:rowOff>
    </xdr:from>
    <xdr:to>
      <xdr:col>55</xdr:col>
      <xdr:colOff>88900</xdr:colOff>
      <xdr:row>38</xdr:row>
      <xdr:rowOff>138013</xdr:rowOff>
    </xdr:to>
    <xdr:cxnSp macro="">
      <xdr:nvCxnSpPr>
        <xdr:cNvPr id="288" name="直線コネクタ 287"/>
        <xdr:cNvCxnSpPr/>
      </xdr:nvCxnSpPr>
      <xdr:spPr>
        <a:xfrm>
          <a:off x="10388600" y="665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146423</xdr:rowOff>
    </xdr:from>
    <xdr:ext cx="599010" cy="259045"/>
    <xdr:sp macro="" textlink="">
      <xdr:nvSpPr>
        <xdr:cNvPr id="289" name="補助費等最大値テキスト"/>
        <xdr:cNvSpPr txBox="1"/>
      </xdr:nvSpPr>
      <xdr:spPr>
        <a:xfrm>
          <a:off x="10528300" y="528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28296</xdr:rowOff>
    </xdr:from>
    <xdr:to>
      <xdr:col>55</xdr:col>
      <xdr:colOff>88900</xdr:colOff>
      <xdr:row>32</xdr:row>
      <xdr:rowOff>28296</xdr:rowOff>
    </xdr:to>
    <xdr:cxnSp macro="">
      <xdr:nvCxnSpPr>
        <xdr:cNvPr id="290" name="直線コネクタ 289"/>
        <xdr:cNvCxnSpPr/>
      </xdr:nvCxnSpPr>
      <xdr:spPr>
        <a:xfrm>
          <a:off x="10388600" y="55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97311</xdr:rowOff>
    </xdr:from>
    <xdr:to>
      <xdr:col>55</xdr:col>
      <xdr:colOff>0</xdr:colOff>
      <xdr:row>37</xdr:row>
      <xdr:rowOff>23909</xdr:rowOff>
    </xdr:to>
    <xdr:cxnSp macro="">
      <xdr:nvCxnSpPr>
        <xdr:cNvPr id="291" name="直線コネクタ 290"/>
        <xdr:cNvCxnSpPr/>
      </xdr:nvCxnSpPr>
      <xdr:spPr>
        <a:xfrm flipV="1">
          <a:off x="9639300" y="6269511"/>
          <a:ext cx="838200" cy="9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113232</xdr:rowOff>
    </xdr:from>
    <xdr:ext cx="534377" cy="259045"/>
    <xdr:sp macro="" textlink="">
      <xdr:nvSpPr>
        <xdr:cNvPr id="292" name="補助費等平均値テキスト"/>
        <xdr:cNvSpPr txBox="1"/>
      </xdr:nvSpPr>
      <xdr:spPr>
        <a:xfrm>
          <a:off x="10528300" y="62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134805</xdr:rowOff>
    </xdr:from>
    <xdr:to>
      <xdr:col>55</xdr:col>
      <xdr:colOff>50800</xdr:colOff>
      <xdr:row>37</xdr:row>
      <xdr:rowOff>64955</xdr:rowOff>
    </xdr:to>
    <xdr:sp macro="" textlink="">
      <xdr:nvSpPr>
        <xdr:cNvPr id="293" name="フローチャート: 判断 292"/>
        <xdr:cNvSpPr/>
      </xdr:nvSpPr>
      <xdr:spPr>
        <a:xfrm>
          <a:off x="104267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89789</xdr:rowOff>
    </xdr:from>
    <xdr:to>
      <xdr:col>50</xdr:col>
      <xdr:colOff>114300</xdr:colOff>
      <xdr:row>37</xdr:row>
      <xdr:rowOff>23909</xdr:rowOff>
    </xdr:to>
    <xdr:cxnSp macro="">
      <xdr:nvCxnSpPr>
        <xdr:cNvPr id="294" name="直線コネクタ 293"/>
        <xdr:cNvCxnSpPr/>
      </xdr:nvCxnSpPr>
      <xdr:spPr>
        <a:xfrm>
          <a:off x="8750300" y="5919089"/>
          <a:ext cx="889000" cy="44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146747</xdr:rowOff>
    </xdr:from>
    <xdr:to>
      <xdr:col>50</xdr:col>
      <xdr:colOff>165100</xdr:colOff>
      <xdr:row>37</xdr:row>
      <xdr:rowOff>76897</xdr:rowOff>
    </xdr:to>
    <xdr:sp macro="" textlink="">
      <xdr:nvSpPr>
        <xdr:cNvPr id="295" name="フローチャート: 判断 294"/>
        <xdr:cNvSpPr/>
      </xdr:nvSpPr>
      <xdr:spPr>
        <a:xfrm>
          <a:off x="9588500" y="631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68024</xdr:rowOff>
    </xdr:from>
    <xdr:ext cx="534377" cy="259045"/>
    <xdr:sp macro="" textlink="">
      <xdr:nvSpPr>
        <xdr:cNvPr id="296" name="テキスト ボックス 295"/>
        <xdr:cNvSpPr txBox="1"/>
      </xdr:nvSpPr>
      <xdr:spPr>
        <a:xfrm>
          <a:off x="9372111" y="641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89789</xdr:rowOff>
    </xdr:from>
    <xdr:to>
      <xdr:col>45</xdr:col>
      <xdr:colOff>177800</xdr:colOff>
      <xdr:row>36</xdr:row>
      <xdr:rowOff>87982</xdr:rowOff>
    </xdr:to>
    <xdr:cxnSp macro="">
      <xdr:nvCxnSpPr>
        <xdr:cNvPr id="297" name="直線コネクタ 296"/>
        <xdr:cNvCxnSpPr/>
      </xdr:nvCxnSpPr>
      <xdr:spPr>
        <a:xfrm flipV="1">
          <a:off x="7861300" y="5919089"/>
          <a:ext cx="889000" cy="34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157524</xdr:rowOff>
    </xdr:from>
    <xdr:to>
      <xdr:col>46</xdr:col>
      <xdr:colOff>38100</xdr:colOff>
      <xdr:row>37</xdr:row>
      <xdr:rowOff>87674</xdr:rowOff>
    </xdr:to>
    <xdr:sp macro="" textlink="">
      <xdr:nvSpPr>
        <xdr:cNvPr id="298" name="フローチャート: 判断 297"/>
        <xdr:cNvSpPr/>
      </xdr:nvSpPr>
      <xdr:spPr>
        <a:xfrm>
          <a:off x="86995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78801</xdr:rowOff>
    </xdr:from>
    <xdr:ext cx="534377" cy="259045"/>
    <xdr:sp macro="" textlink="">
      <xdr:nvSpPr>
        <xdr:cNvPr id="299" name="テキスト ボックス 298"/>
        <xdr:cNvSpPr txBox="1"/>
      </xdr:nvSpPr>
      <xdr:spPr>
        <a:xfrm>
          <a:off x="8483111" y="64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133049</xdr:rowOff>
    </xdr:from>
    <xdr:to>
      <xdr:col>41</xdr:col>
      <xdr:colOff>50800</xdr:colOff>
      <xdr:row>36</xdr:row>
      <xdr:rowOff>87982</xdr:rowOff>
    </xdr:to>
    <xdr:cxnSp macro="">
      <xdr:nvCxnSpPr>
        <xdr:cNvPr id="300" name="直線コネクタ 299"/>
        <xdr:cNvCxnSpPr/>
      </xdr:nvCxnSpPr>
      <xdr:spPr>
        <a:xfrm>
          <a:off x="6972300" y="5105099"/>
          <a:ext cx="889000" cy="115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159276</xdr:rowOff>
    </xdr:from>
    <xdr:to>
      <xdr:col>41</xdr:col>
      <xdr:colOff>101600</xdr:colOff>
      <xdr:row>37</xdr:row>
      <xdr:rowOff>89426</xdr:rowOff>
    </xdr:to>
    <xdr:sp macro="" textlink="">
      <xdr:nvSpPr>
        <xdr:cNvPr id="301" name="フローチャート: 判断 300"/>
        <xdr:cNvSpPr/>
      </xdr:nvSpPr>
      <xdr:spPr>
        <a:xfrm>
          <a:off x="7810500" y="633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80553</xdr:rowOff>
    </xdr:from>
    <xdr:ext cx="534377" cy="259045"/>
    <xdr:sp macro="" textlink="">
      <xdr:nvSpPr>
        <xdr:cNvPr id="302" name="テキスト ボックス 301"/>
        <xdr:cNvSpPr txBox="1"/>
      </xdr:nvSpPr>
      <xdr:spPr>
        <a:xfrm>
          <a:off x="7594111" y="64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61653</xdr:rowOff>
    </xdr:from>
    <xdr:to>
      <xdr:col>36</xdr:col>
      <xdr:colOff>165100</xdr:colOff>
      <xdr:row>35</xdr:row>
      <xdr:rowOff>163253</xdr:rowOff>
    </xdr:to>
    <xdr:sp macro="" textlink="">
      <xdr:nvSpPr>
        <xdr:cNvPr id="303" name="フローチャート: 判断 302"/>
        <xdr:cNvSpPr/>
      </xdr:nvSpPr>
      <xdr:spPr>
        <a:xfrm>
          <a:off x="6921500" y="606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154380</xdr:rowOff>
    </xdr:from>
    <xdr:ext cx="534377" cy="259045"/>
    <xdr:sp macro="" textlink="">
      <xdr:nvSpPr>
        <xdr:cNvPr id="304" name="テキスト ボックス 303"/>
        <xdr:cNvSpPr txBox="1"/>
      </xdr:nvSpPr>
      <xdr:spPr>
        <a:xfrm>
          <a:off x="6705111" y="61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46511</xdr:rowOff>
    </xdr:from>
    <xdr:to>
      <xdr:col>55</xdr:col>
      <xdr:colOff>50800</xdr:colOff>
      <xdr:row>36</xdr:row>
      <xdr:rowOff>148111</xdr:rowOff>
    </xdr:to>
    <xdr:sp macro="" textlink="">
      <xdr:nvSpPr>
        <xdr:cNvPr id="310" name="楕円 309"/>
        <xdr:cNvSpPr/>
      </xdr:nvSpPr>
      <xdr:spPr>
        <a:xfrm>
          <a:off x="10426700" y="62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69388</xdr:rowOff>
    </xdr:from>
    <xdr:ext cx="534377" cy="259045"/>
    <xdr:sp macro="" textlink="">
      <xdr:nvSpPr>
        <xdr:cNvPr id="311" name="補助費等該当値テキスト"/>
        <xdr:cNvSpPr txBox="1"/>
      </xdr:nvSpPr>
      <xdr:spPr>
        <a:xfrm>
          <a:off x="10528300" y="60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144559</xdr:rowOff>
    </xdr:from>
    <xdr:to>
      <xdr:col>50</xdr:col>
      <xdr:colOff>165100</xdr:colOff>
      <xdr:row>37</xdr:row>
      <xdr:rowOff>74709</xdr:rowOff>
    </xdr:to>
    <xdr:sp macro="" textlink="">
      <xdr:nvSpPr>
        <xdr:cNvPr id="312" name="楕円 311"/>
        <xdr:cNvSpPr/>
      </xdr:nvSpPr>
      <xdr:spPr>
        <a:xfrm>
          <a:off x="9588500" y="63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91236</xdr:rowOff>
    </xdr:from>
    <xdr:ext cx="534377" cy="259045"/>
    <xdr:sp macro="" textlink="">
      <xdr:nvSpPr>
        <xdr:cNvPr id="313" name="テキスト ボックス 312"/>
        <xdr:cNvSpPr txBox="1"/>
      </xdr:nvSpPr>
      <xdr:spPr>
        <a:xfrm>
          <a:off x="9372111" y="60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38989</xdr:rowOff>
    </xdr:from>
    <xdr:to>
      <xdr:col>46</xdr:col>
      <xdr:colOff>38100</xdr:colOff>
      <xdr:row>34</xdr:row>
      <xdr:rowOff>140589</xdr:rowOff>
    </xdr:to>
    <xdr:sp macro="" textlink="">
      <xdr:nvSpPr>
        <xdr:cNvPr id="314" name="楕円 313"/>
        <xdr:cNvSpPr/>
      </xdr:nvSpPr>
      <xdr:spPr>
        <a:xfrm>
          <a:off x="8699500" y="58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157116</xdr:rowOff>
    </xdr:from>
    <xdr:ext cx="534377" cy="259045"/>
    <xdr:sp macro="" textlink="">
      <xdr:nvSpPr>
        <xdr:cNvPr id="315" name="テキスト ボックス 314"/>
        <xdr:cNvSpPr txBox="1"/>
      </xdr:nvSpPr>
      <xdr:spPr>
        <a:xfrm>
          <a:off x="8483111" y="56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37182</xdr:rowOff>
    </xdr:from>
    <xdr:to>
      <xdr:col>41</xdr:col>
      <xdr:colOff>101600</xdr:colOff>
      <xdr:row>36</xdr:row>
      <xdr:rowOff>138782</xdr:rowOff>
    </xdr:to>
    <xdr:sp macro="" textlink="">
      <xdr:nvSpPr>
        <xdr:cNvPr id="316" name="楕円 315"/>
        <xdr:cNvSpPr/>
      </xdr:nvSpPr>
      <xdr:spPr>
        <a:xfrm>
          <a:off x="7810500" y="62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155309</xdr:rowOff>
    </xdr:from>
    <xdr:ext cx="534377" cy="259045"/>
    <xdr:sp macro="" textlink="">
      <xdr:nvSpPr>
        <xdr:cNvPr id="317" name="テキスト ボックス 316"/>
        <xdr:cNvSpPr txBox="1"/>
      </xdr:nvSpPr>
      <xdr:spPr>
        <a:xfrm>
          <a:off x="7594111" y="59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82249</xdr:rowOff>
    </xdr:from>
    <xdr:to>
      <xdr:col>36</xdr:col>
      <xdr:colOff>165100</xdr:colOff>
      <xdr:row>30</xdr:row>
      <xdr:rowOff>12399</xdr:rowOff>
    </xdr:to>
    <xdr:sp macro="" textlink="">
      <xdr:nvSpPr>
        <xdr:cNvPr id="318" name="楕円 317"/>
        <xdr:cNvSpPr/>
      </xdr:nvSpPr>
      <xdr:spPr>
        <a:xfrm>
          <a:off x="6921500" y="50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28926</xdr:rowOff>
    </xdr:from>
    <xdr:ext cx="599010" cy="259045"/>
    <xdr:sp macro="" textlink="">
      <xdr:nvSpPr>
        <xdr:cNvPr id="319" name="テキスト ボックス 318"/>
        <xdr:cNvSpPr txBox="1"/>
      </xdr:nvSpPr>
      <xdr:spPr>
        <a:xfrm>
          <a:off x="6672795" y="48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164057</xdr:rowOff>
    </xdr:from>
    <xdr:to>
      <xdr:col>54</xdr:col>
      <xdr:colOff>189865</xdr:colOff>
      <xdr:row>58</xdr:row>
      <xdr:rowOff>149423</xdr:rowOff>
    </xdr:to>
    <xdr:cxnSp macro="">
      <xdr:nvCxnSpPr>
        <xdr:cNvPr id="343" name="直線コネクタ 342"/>
        <xdr:cNvCxnSpPr/>
      </xdr:nvCxnSpPr>
      <xdr:spPr>
        <a:xfrm flipV="1">
          <a:off x="10475595" y="8908007"/>
          <a:ext cx="1270" cy="118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153250</xdr:rowOff>
    </xdr:from>
    <xdr:ext cx="534377" cy="259045"/>
    <xdr:sp macro="" textlink="">
      <xdr:nvSpPr>
        <xdr:cNvPr id="344" name="普通建設事業費最小値テキスト"/>
        <xdr:cNvSpPr txBox="1"/>
      </xdr:nvSpPr>
      <xdr:spPr>
        <a:xfrm>
          <a:off x="10528300" y="100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149423</xdr:rowOff>
    </xdr:from>
    <xdr:to>
      <xdr:col>55</xdr:col>
      <xdr:colOff>88900</xdr:colOff>
      <xdr:row>58</xdr:row>
      <xdr:rowOff>149423</xdr:rowOff>
    </xdr:to>
    <xdr:cxnSp macro="">
      <xdr:nvCxnSpPr>
        <xdr:cNvPr id="345" name="直線コネクタ 344"/>
        <xdr:cNvCxnSpPr/>
      </xdr:nvCxnSpPr>
      <xdr:spPr>
        <a:xfrm>
          <a:off x="10388600" y="100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110734</xdr:rowOff>
    </xdr:from>
    <xdr:ext cx="599010" cy="259045"/>
    <xdr:sp macro="" textlink="">
      <xdr:nvSpPr>
        <xdr:cNvPr id="346" name="普通建設事業費最大値テキスト"/>
        <xdr:cNvSpPr txBox="1"/>
      </xdr:nvSpPr>
      <xdr:spPr>
        <a:xfrm>
          <a:off x="10528300" y="868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164057</xdr:rowOff>
    </xdr:from>
    <xdr:to>
      <xdr:col>55</xdr:col>
      <xdr:colOff>88900</xdr:colOff>
      <xdr:row>51</xdr:row>
      <xdr:rowOff>164057</xdr:rowOff>
    </xdr:to>
    <xdr:cxnSp macro="">
      <xdr:nvCxnSpPr>
        <xdr:cNvPr id="347" name="直線コネクタ 346"/>
        <xdr:cNvCxnSpPr/>
      </xdr:nvCxnSpPr>
      <xdr:spPr>
        <a:xfrm>
          <a:off x="10388600" y="890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129383</xdr:rowOff>
    </xdr:from>
    <xdr:to>
      <xdr:col>55</xdr:col>
      <xdr:colOff>0</xdr:colOff>
      <xdr:row>51</xdr:row>
      <xdr:rowOff>164057</xdr:rowOff>
    </xdr:to>
    <xdr:cxnSp macro="">
      <xdr:nvCxnSpPr>
        <xdr:cNvPr id="348" name="直線コネクタ 347"/>
        <xdr:cNvCxnSpPr/>
      </xdr:nvCxnSpPr>
      <xdr:spPr>
        <a:xfrm>
          <a:off x="9639300" y="8873333"/>
          <a:ext cx="838200" cy="3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132783</xdr:rowOff>
    </xdr:from>
    <xdr:ext cx="534377" cy="259045"/>
    <xdr:sp macro="" textlink="">
      <xdr:nvSpPr>
        <xdr:cNvPr id="349" name="普通建設事業費平均値テキスト"/>
        <xdr:cNvSpPr txBox="1"/>
      </xdr:nvSpPr>
      <xdr:spPr>
        <a:xfrm>
          <a:off x="10528300" y="9905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154356</xdr:rowOff>
    </xdr:from>
    <xdr:to>
      <xdr:col>55</xdr:col>
      <xdr:colOff>50800</xdr:colOff>
      <xdr:row>58</xdr:row>
      <xdr:rowOff>84506</xdr:rowOff>
    </xdr:to>
    <xdr:sp macro="" textlink="">
      <xdr:nvSpPr>
        <xdr:cNvPr id="350" name="フローチャート: 判断 349"/>
        <xdr:cNvSpPr/>
      </xdr:nvSpPr>
      <xdr:spPr>
        <a:xfrm>
          <a:off x="10426700" y="99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129383</xdr:rowOff>
    </xdr:from>
    <xdr:to>
      <xdr:col>50</xdr:col>
      <xdr:colOff>114300</xdr:colOff>
      <xdr:row>53</xdr:row>
      <xdr:rowOff>122993</xdr:rowOff>
    </xdr:to>
    <xdr:cxnSp macro="">
      <xdr:nvCxnSpPr>
        <xdr:cNvPr id="351" name="直線コネクタ 350"/>
        <xdr:cNvCxnSpPr/>
      </xdr:nvCxnSpPr>
      <xdr:spPr>
        <a:xfrm flipV="1">
          <a:off x="8750300" y="8873333"/>
          <a:ext cx="889000" cy="33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166990</xdr:rowOff>
    </xdr:from>
    <xdr:to>
      <xdr:col>50</xdr:col>
      <xdr:colOff>165100</xdr:colOff>
      <xdr:row>58</xdr:row>
      <xdr:rowOff>97140</xdr:rowOff>
    </xdr:to>
    <xdr:sp macro="" textlink="">
      <xdr:nvSpPr>
        <xdr:cNvPr id="352" name="フローチャート: 判断 351"/>
        <xdr:cNvSpPr/>
      </xdr:nvSpPr>
      <xdr:spPr>
        <a:xfrm>
          <a:off x="95885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88267</xdr:rowOff>
    </xdr:from>
    <xdr:ext cx="534377" cy="259045"/>
    <xdr:sp macro="" textlink="">
      <xdr:nvSpPr>
        <xdr:cNvPr id="353" name="テキスト ボックス 352"/>
        <xdr:cNvSpPr txBox="1"/>
      </xdr:nvSpPr>
      <xdr:spPr>
        <a:xfrm>
          <a:off x="9372111" y="100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167349</xdr:rowOff>
    </xdr:from>
    <xdr:to>
      <xdr:col>45</xdr:col>
      <xdr:colOff>177800</xdr:colOff>
      <xdr:row>53</xdr:row>
      <xdr:rowOff>122993</xdr:rowOff>
    </xdr:to>
    <xdr:cxnSp macro="">
      <xdr:nvCxnSpPr>
        <xdr:cNvPr id="354" name="直線コネクタ 353"/>
        <xdr:cNvCxnSpPr/>
      </xdr:nvCxnSpPr>
      <xdr:spPr>
        <a:xfrm>
          <a:off x="7861300" y="8911299"/>
          <a:ext cx="889000" cy="29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156421</xdr:rowOff>
    </xdr:from>
    <xdr:to>
      <xdr:col>46</xdr:col>
      <xdr:colOff>38100</xdr:colOff>
      <xdr:row>58</xdr:row>
      <xdr:rowOff>86571</xdr:rowOff>
    </xdr:to>
    <xdr:sp macro="" textlink="">
      <xdr:nvSpPr>
        <xdr:cNvPr id="355" name="フローチャート: 判断 354"/>
        <xdr:cNvSpPr/>
      </xdr:nvSpPr>
      <xdr:spPr>
        <a:xfrm>
          <a:off x="8699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77698</xdr:rowOff>
    </xdr:from>
    <xdr:ext cx="534377" cy="259045"/>
    <xdr:sp macro="" textlink="">
      <xdr:nvSpPr>
        <xdr:cNvPr id="356" name="テキスト ボックス 355"/>
        <xdr:cNvSpPr txBox="1"/>
      </xdr:nvSpPr>
      <xdr:spPr>
        <a:xfrm>
          <a:off x="8483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167349</xdr:rowOff>
    </xdr:from>
    <xdr:to>
      <xdr:col>41</xdr:col>
      <xdr:colOff>50800</xdr:colOff>
      <xdr:row>56</xdr:row>
      <xdr:rowOff>100526</xdr:rowOff>
    </xdr:to>
    <xdr:cxnSp macro="">
      <xdr:nvCxnSpPr>
        <xdr:cNvPr id="357" name="直線コネクタ 356"/>
        <xdr:cNvCxnSpPr/>
      </xdr:nvCxnSpPr>
      <xdr:spPr>
        <a:xfrm flipV="1">
          <a:off x="6972300" y="8911299"/>
          <a:ext cx="889000" cy="79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131206</xdr:rowOff>
    </xdr:from>
    <xdr:to>
      <xdr:col>41</xdr:col>
      <xdr:colOff>101600</xdr:colOff>
      <xdr:row>58</xdr:row>
      <xdr:rowOff>61356</xdr:rowOff>
    </xdr:to>
    <xdr:sp macro="" textlink="">
      <xdr:nvSpPr>
        <xdr:cNvPr id="358" name="フローチャート: 判断 357"/>
        <xdr:cNvSpPr/>
      </xdr:nvSpPr>
      <xdr:spPr>
        <a:xfrm>
          <a:off x="7810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52483</xdr:rowOff>
    </xdr:from>
    <xdr:ext cx="534377" cy="259045"/>
    <xdr:sp macro="" textlink="">
      <xdr:nvSpPr>
        <xdr:cNvPr id="359" name="テキスト ボックス 358"/>
        <xdr:cNvSpPr txBox="1"/>
      </xdr:nvSpPr>
      <xdr:spPr>
        <a:xfrm>
          <a:off x="7594111" y="9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99354</xdr:rowOff>
    </xdr:from>
    <xdr:to>
      <xdr:col>36</xdr:col>
      <xdr:colOff>165100</xdr:colOff>
      <xdr:row>58</xdr:row>
      <xdr:rowOff>29504</xdr:rowOff>
    </xdr:to>
    <xdr:sp macro="" textlink="">
      <xdr:nvSpPr>
        <xdr:cNvPr id="360" name="フローチャート: 判断 359"/>
        <xdr:cNvSpPr/>
      </xdr:nvSpPr>
      <xdr:spPr>
        <a:xfrm>
          <a:off x="6921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20631</xdr:rowOff>
    </xdr:from>
    <xdr:ext cx="534377" cy="259045"/>
    <xdr:sp macro="" textlink="">
      <xdr:nvSpPr>
        <xdr:cNvPr id="361" name="テキスト ボックス 360"/>
        <xdr:cNvSpPr txBox="1"/>
      </xdr:nvSpPr>
      <xdr:spPr>
        <a:xfrm>
          <a:off x="6705111" y="99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113257</xdr:rowOff>
    </xdr:from>
    <xdr:to>
      <xdr:col>55</xdr:col>
      <xdr:colOff>50800</xdr:colOff>
      <xdr:row>52</xdr:row>
      <xdr:rowOff>43407</xdr:rowOff>
    </xdr:to>
    <xdr:sp macro="" textlink="">
      <xdr:nvSpPr>
        <xdr:cNvPr id="367" name="楕円 366"/>
        <xdr:cNvSpPr/>
      </xdr:nvSpPr>
      <xdr:spPr>
        <a:xfrm>
          <a:off x="10426700" y="8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66284</xdr:rowOff>
    </xdr:from>
    <xdr:ext cx="599010" cy="259045"/>
    <xdr:sp macro="" textlink="">
      <xdr:nvSpPr>
        <xdr:cNvPr id="368" name="普通建設事業費該当値テキスト"/>
        <xdr:cNvSpPr txBox="1"/>
      </xdr:nvSpPr>
      <xdr:spPr>
        <a:xfrm>
          <a:off x="10528300" y="881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78583</xdr:rowOff>
    </xdr:from>
    <xdr:to>
      <xdr:col>50</xdr:col>
      <xdr:colOff>165100</xdr:colOff>
      <xdr:row>52</xdr:row>
      <xdr:rowOff>8733</xdr:rowOff>
    </xdr:to>
    <xdr:sp macro="" textlink="">
      <xdr:nvSpPr>
        <xdr:cNvPr id="369" name="楕円 368"/>
        <xdr:cNvSpPr/>
      </xdr:nvSpPr>
      <xdr:spPr>
        <a:xfrm>
          <a:off x="9588500" y="88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25260</xdr:rowOff>
    </xdr:from>
    <xdr:ext cx="599010" cy="259045"/>
    <xdr:sp macro="" textlink="">
      <xdr:nvSpPr>
        <xdr:cNvPr id="370" name="テキスト ボックス 369"/>
        <xdr:cNvSpPr txBox="1"/>
      </xdr:nvSpPr>
      <xdr:spPr>
        <a:xfrm>
          <a:off x="9339795" y="859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72193</xdr:rowOff>
    </xdr:from>
    <xdr:to>
      <xdr:col>46</xdr:col>
      <xdr:colOff>38100</xdr:colOff>
      <xdr:row>54</xdr:row>
      <xdr:rowOff>2343</xdr:rowOff>
    </xdr:to>
    <xdr:sp macro="" textlink="">
      <xdr:nvSpPr>
        <xdr:cNvPr id="371" name="楕円 370"/>
        <xdr:cNvSpPr/>
      </xdr:nvSpPr>
      <xdr:spPr>
        <a:xfrm>
          <a:off x="8699500" y="91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18870</xdr:rowOff>
    </xdr:from>
    <xdr:ext cx="599010" cy="259045"/>
    <xdr:sp macro="" textlink="">
      <xdr:nvSpPr>
        <xdr:cNvPr id="372" name="テキスト ボックス 371"/>
        <xdr:cNvSpPr txBox="1"/>
      </xdr:nvSpPr>
      <xdr:spPr>
        <a:xfrm>
          <a:off x="8450795" y="893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116549</xdr:rowOff>
    </xdr:from>
    <xdr:to>
      <xdr:col>41</xdr:col>
      <xdr:colOff>101600</xdr:colOff>
      <xdr:row>52</xdr:row>
      <xdr:rowOff>46699</xdr:rowOff>
    </xdr:to>
    <xdr:sp macro="" textlink="">
      <xdr:nvSpPr>
        <xdr:cNvPr id="373" name="楕円 372"/>
        <xdr:cNvSpPr/>
      </xdr:nvSpPr>
      <xdr:spPr>
        <a:xfrm>
          <a:off x="7810500" y="88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63226</xdr:rowOff>
    </xdr:from>
    <xdr:ext cx="599010" cy="259045"/>
    <xdr:sp macro="" textlink="">
      <xdr:nvSpPr>
        <xdr:cNvPr id="374" name="テキスト ボックス 373"/>
        <xdr:cNvSpPr txBox="1"/>
      </xdr:nvSpPr>
      <xdr:spPr>
        <a:xfrm>
          <a:off x="7561795" y="863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49726</xdr:rowOff>
    </xdr:from>
    <xdr:to>
      <xdr:col>36</xdr:col>
      <xdr:colOff>165100</xdr:colOff>
      <xdr:row>56</xdr:row>
      <xdr:rowOff>151326</xdr:rowOff>
    </xdr:to>
    <xdr:sp macro="" textlink="">
      <xdr:nvSpPr>
        <xdr:cNvPr id="375" name="楕円 374"/>
        <xdr:cNvSpPr/>
      </xdr:nvSpPr>
      <xdr:spPr>
        <a:xfrm>
          <a:off x="6921500" y="96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167853</xdr:rowOff>
    </xdr:from>
    <xdr:ext cx="599010" cy="259045"/>
    <xdr:sp macro="" textlink="">
      <xdr:nvSpPr>
        <xdr:cNvPr id="376" name="テキスト ボックス 375"/>
        <xdr:cNvSpPr txBox="1"/>
      </xdr:nvSpPr>
      <xdr:spPr>
        <a:xfrm>
          <a:off x="6672795" y="942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6" name="直線コネクタ 395"/>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9"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400" name="直線コネクタ 399"/>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61285</xdr:rowOff>
    </xdr:from>
    <xdr:to>
      <xdr:col>55</xdr:col>
      <xdr:colOff>0</xdr:colOff>
      <xdr:row>72</xdr:row>
      <xdr:rowOff>20959</xdr:rowOff>
    </xdr:to>
    <xdr:cxnSp macro="">
      <xdr:nvCxnSpPr>
        <xdr:cNvPr id="401" name="直線コネクタ 400"/>
        <xdr:cNvCxnSpPr/>
      </xdr:nvCxnSpPr>
      <xdr:spPr>
        <a:xfrm flipV="1">
          <a:off x="9639300" y="12234235"/>
          <a:ext cx="838200" cy="13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402"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403" name="フローチャート: 判断 402"/>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20959</xdr:rowOff>
    </xdr:from>
    <xdr:to>
      <xdr:col>50</xdr:col>
      <xdr:colOff>114300</xdr:colOff>
      <xdr:row>73</xdr:row>
      <xdr:rowOff>47465</xdr:rowOff>
    </xdr:to>
    <xdr:cxnSp macro="">
      <xdr:nvCxnSpPr>
        <xdr:cNvPr id="404" name="直線コネクタ 403"/>
        <xdr:cNvCxnSpPr/>
      </xdr:nvCxnSpPr>
      <xdr:spPr>
        <a:xfrm flipV="1">
          <a:off x="8750300" y="12365359"/>
          <a:ext cx="889000" cy="19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5" name="フローチャート: 判断 404"/>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6" name="テキスト ボックス 405"/>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47465</xdr:rowOff>
    </xdr:from>
    <xdr:to>
      <xdr:col>45</xdr:col>
      <xdr:colOff>177800</xdr:colOff>
      <xdr:row>74</xdr:row>
      <xdr:rowOff>23960</xdr:rowOff>
    </xdr:to>
    <xdr:cxnSp macro="">
      <xdr:nvCxnSpPr>
        <xdr:cNvPr id="407" name="直線コネクタ 406"/>
        <xdr:cNvCxnSpPr/>
      </xdr:nvCxnSpPr>
      <xdr:spPr>
        <a:xfrm flipV="1">
          <a:off x="7861300" y="12563315"/>
          <a:ext cx="889000" cy="14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8" name="フローチャート: 判断 407"/>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9" name="テキスト ボックス 408"/>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36128</xdr:rowOff>
    </xdr:from>
    <xdr:to>
      <xdr:col>41</xdr:col>
      <xdr:colOff>101600</xdr:colOff>
      <xdr:row>77</xdr:row>
      <xdr:rowOff>137728</xdr:rowOff>
    </xdr:to>
    <xdr:sp macro="" textlink="">
      <xdr:nvSpPr>
        <xdr:cNvPr id="410" name="フローチャート: 判断 409"/>
        <xdr:cNvSpPr/>
      </xdr:nvSpPr>
      <xdr:spPr>
        <a:xfrm>
          <a:off x="7810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128855</xdr:rowOff>
    </xdr:from>
    <xdr:ext cx="534377" cy="259045"/>
    <xdr:sp macro="" textlink="">
      <xdr:nvSpPr>
        <xdr:cNvPr id="411" name="テキスト ボックス 410"/>
        <xdr:cNvSpPr txBox="1"/>
      </xdr:nvSpPr>
      <xdr:spPr>
        <a:xfrm>
          <a:off x="7594111" y="13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10485</xdr:rowOff>
    </xdr:from>
    <xdr:to>
      <xdr:col>55</xdr:col>
      <xdr:colOff>50800</xdr:colOff>
      <xdr:row>71</xdr:row>
      <xdr:rowOff>112085</xdr:rowOff>
    </xdr:to>
    <xdr:sp macro="" textlink="">
      <xdr:nvSpPr>
        <xdr:cNvPr id="417" name="楕円 416"/>
        <xdr:cNvSpPr/>
      </xdr:nvSpPr>
      <xdr:spPr>
        <a:xfrm>
          <a:off x="10426700" y="121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134962</xdr:rowOff>
    </xdr:from>
    <xdr:ext cx="599010" cy="259045"/>
    <xdr:sp macro="" textlink="">
      <xdr:nvSpPr>
        <xdr:cNvPr id="418" name="普通建設事業費 （ うち新規整備　）該当値テキスト"/>
        <xdr:cNvSpPr txBox="1"/>
      </xdr:nvSpPr>
      <xdr:spPr>
        <a:xfrm>
          <a:off x="10528300" y="1213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141609</xdr:rowOff>
    </xdr:from>
    <xdr:to>
      <xdr:col>50</xdr:col>
      <xdr:colOff>165100</xdr:colOff>
      <xdr:row>72</xdr:row>
      <xdr:rowOff>71759</xdr:rowOff>
    </xdr:to>
    <xdr:sp macro="" textlink="">
      <xdr:nvSpPr>
        <xdr:cNvPr id="419" name="楕円 418"/>
        <xdr:cNvSpPr/>
      </xdr:nvSpPr>
      <xdr:spPr>
        <a:xfrm>
          <a:off x="9588500" y="123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88286</xdr:rowOff>
    </xdr:from>
    <xdr:ext cx="599010" cy="259045"/>
    <xdr:sp macro="" textlink="">
      <xdr:nvSpPr>
        <xdr:cNvPr id="420" name="テキスト ボックス 419"/>
        <xdr:cNvSpPr txBox="1"/>
      </xdr:nvSpPr>
      <xdr:spPr>
        <a:xfrm>
          <a:off x="9339795" y="120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168115</xdr:rowOff>
    </xdr:from>
    <xdr:to>
      <xdr:col>46</xdr:col>
      <xdr:colOff>38100</xdr:colOff>
      <xdr:row>73</xdr:row>
      <xdr:rowOff>98265</xdr:rowOff>
    </xdr:to>
    <xdr:sp macro="" textlink="">
      <xdr:nvSpPr>
        <xdr:cNvPr id="421" name="楕円 420"/>
        <xdr:cNvSpPr/>
      </xdr:nvSpPr>
      <xdr:spPr>
        <a:xfrm>
          <a:off x="8699500" y="125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114792</xdr:rowOff>
    </xdr:from>
    <xdr:ext cx="599010" cy="259045"/>
    <xdr:sp macro="" textlink="">
      <xdr:nvSpPr>
        <xdr:cNvPr id="422" name="テキスト ボックス 421"/>
        <xdr:cNvSpPr txBox="1"/>
      </xdr:nvSpPr>
      <xdr:spPr>
        <a:xfrm>
          <a:off x="8450795" y="1228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144610</xdr:rowOff>
    </xdr:from>
    <xdr:to>
      <xdr:col>41</xdr:col>
      <xdr:colOff>101600</xdr:colOff>
      <xdr:row>74</xdr:row>
      <xdr:rowOff>74760</xdr:rowOff>
    </xdr:to>
    <xdr:sp macro="" textlink="">
      <xdr:nvSpPr>
        <xdr:cNvPr id="423" name="楕円 422"/>
        <xdr:cNvSpPr/>
      </xdr:nvSpPr>
      <xdr:spPr>
        <a:xfrm>
          <a:off x="7810500" y="1266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91287</xdr:rowOff>
    </xdr:from>
    <xdr:ext cx="599010" cy="259045"/>
    <xdr:sp macro="" textlink="">
      <xdr:nvSpPr>
        <xdr:cNvPr id="424" name="テキスト ボックス 423"/>
        <xdr:cNvSpPr txBox="1"/>
      </xdr:nvSpPr>
      <xdr:spPr>
        <a:xfrm>
          <a:off x="7561795" y="1243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50" name="直線コネクタ 449"/>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51"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52" name="直線コネクタ 451"/>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53"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4" name="直線コネクタ 453"/>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168667</xdr:rowOff>
    </xdr:from>
    <xdr:to>
      <xdr:col>55</xdr:col>
      <xdr:colOff>0</xdr:colOff>
      <xdr:row>96</xdr:row>
      <xdr:rowOff>77831</xdr:rowOff>
    </xdr:to>
    <xdr:cxnSp macro="">
      <xdr:nvCxnSpPr>
        <xdr:cNvPr id="455" name="直線コネクタ 454"/>
        <xdr:cNvCxnSpPr/>
      </xdr:nvCxnSpPr>
      <xdr:spPr>
        <a:xfrm flipV="1">
          <a:off x="9639300" y="16284967"/>
          <a:ext cx="838200" cy="2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6"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7" name="フローチャート: 判断 456"/>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77831</xdr:rowOff>
    </xdr:from>
    <xdr:to>
      <xdr:col>50</xdr:col>
      <xdr:colOff>114300</xdr:colOff>
      <xdr:row>97</xdr:row>
      <xdr:rowOff>28274</xdr:rowOff>
    </xdr:to>
    <xdr:cxnSp macro="">
      <xdr:nvCxnSpPr>
        <xdr:cNvPr id="458" name="直線コネクタ 457"/>
        <xdr:cNvCxnSpPr/>
      </xdr:nvCxnSpPr>
      <xdr:spPr>
        <a:xfrm flipV="1">
          <a:off x="8750300" y="16537031"/>
          <a:ext cx="889000" cy="1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9" name="フローチャート: 判断 458"/>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60" name="テキスト ボックス 459"/>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28274</xdr:rowOff>
    </xdr:from>
    <xdr:to>
      <xdr:col>45</xdr:col>
      <xdr:colOff>177800</xdr:colOff>
      <xdr:row>98</xdr:row>
      <xdr:rowOff>99792</xdr:rowOff>
    </xdr:to>
    <xdr:cxnSp macro="">
      <xdr:nvCxnSpPr>
        <xdr:cNvPr id="461" name="直線コネクタ 460"/>
        <xdr:cNvCxnSpPr/>
      </xdr:nvCxnSpPr>
      <xdr:spPr>
        <a:xfrm flipV="1">
          <a:off x="7861300" y="16658924"/>
          <a:ext cx="889000" cy="2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62" name="フローチャート: 判断 461"/>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63" name="テキスト ボックス 462"/>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xdr:rowOff>
    </xdr:from>
    <xdr:to>
      <xdr:col>41</xdr:col>
      <xdr:colOff>101600</xdr:colOff>
      <xdr:row>97</xdr:row>
      <xdr:rowOff>102800</xdr:rowOff>
    </xdr:to>
    <xdr:sp macro="" textlink="">
      <xdr:nvSpPr>
        <xdr:cNvPr id="464" name="フローチャート: 判断 463"/>
        <xdr:cNvSpPr/>
      </xdr:nvSpPr>
      <xdr:spPr>
        <a:xfrm>
          <a:off x="7810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119327</xdr:rowOff>
    </xdr:from>
    <xdr:ext cx="534377" cy="259045"/>
    <xdr:sp macro="" textlink="">
      <xdr:nvSpPr>
        <xdr:cNvPr id="465" name="テキスト ボックス 464"/>
        <xdr:cNvSpPr txBox="1"/>
      </xdr:nvSpPr>
      <xdr:spPr>
        <a:xfrm>
          <a:off x="7594111" y="1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117867</xdr:rowOff>
    </xdr:from>
    <xdr:to>
      <xdr:col>55</xdr:col>
      <xdr:colOff>50800</xdr:colOff>
      <xdr:row>95</xdr:row>
      <xdr:rowOff>48017</xdr:rowOff>
    </xdr:to>
    <xdr:sp macro="" textlink="">
      <xdr:nvSpPr>
        <xdr:cNvPr id="471" name="楕円 470"/>
        <xdr:cNvSpPr/>
      </xdr:nvSpPr>
      <xdr:spPr>
        <a:xfrm>
          <a:off x="10426700" y="162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140744</xdr:rowOff>
    </xdr:from>
    <xdr:ext cx="534377" cy="259045"/>
    <xdr:sp macro="" textlink="">
      <xdr:nvSpPr>
        <xdr:cNvPr id="472" name="普通建設事業費 （ うち更新整備　）該当値テキスト"/>
        <xdr:cNvSpPr txBox="1"/>
      </xdr:nvSpPr>
      <xdr:spPr>
        <a:xfrm>
          <a:off x="10528300" y="1608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27031</xdr:rowOff>
    </xdr:from>
    <xdr:to>
      <xdr:col>50</xdr:col>
      <xdr:colOff>165100</xdr:colOff>
      <xdr:row>96</xdr:row>
      <xdr:rowOff>128631</xdr:rowOff>
    </xdr:to>
    <xdr:sp macro="" textlink="">
      <xdr:nvSpPr>
        <xdr:cNvPr id="473" name="楕円 472"/>
        <xdr:cNvSpPr/>
      </xdr:nvSpPr>
      <xdr:spPr>
        <a:xfrm>
          <a:off x="9588500" y="164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145158</xdr:rowOff>
    </xdr:from>
    <xdr:ext cx="534377" cy="259045"/>
    <xdr:sp macro="" textlink="">
      <xdr:nvSpPr>
        <xdr:cNvPr id="474" name="テキスト ボックス 473"/>
        <xdr:cNvSpPr txBox="1"/>
      </xdr:nvSpPr>
      <xdr:spPr>
        <a:xfrm>
          <a:off x="9372111" y="162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148924</xdr:rowOff>
    </xdr:from>
    <xdr:to>
      <xdr:col>46</xdr:col>
      <xdr:colOff>38100</xdr:colOff>
      <xdr:row>97</xdr:row>
      <xdr:rowOff>79074</xdr:rowOff>
    </xdr:to>
    <xdr:sp macro="" textlink="">
      <xdr:nvSpPr>
        <xdr:cNvPr id="475" name="楕円 474"/>
        <xdr:cNvSpPr/>
      </xdr:nvSpPr>
      <xdr:spPr>
        <a:xfrm>
          <a:off x="8699500" y="166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95601</xdr:rowOff>
    </xdr:from>
    <xdr:ext cx="534377" cy="259045"/>
    <xdr:sp macro="" textlink="">
      <xdr:nvSpPr>
        <xdr:cNvPr id="476" name="テキスト ボックス 475"/>
        <xdr:cNvSpPr txBox="1"/>
      </xdr:nvSpPr>
      <xdr:spPr>
        <a:xfrm>
          <a:off x="8483111" y="1638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48992</xdr:rowOff>
    </xdr:from>
    <xdr:to>
      <xdr:col>41</xdr:col>
      <xdr:colOff>101600</xdr:colOff>
      <xdr:row>98</xdr:row>
      <xdr:rowOff>150592</xdr:rowOff>
    </xdr:to>
    <xdr:sp macro="" textlink="">
      <xdr:nvSpPr>
        <xdr:cNvPr id="477" name="楕円 476"/>
        <xdr:cNvSpPr/>
      </xdr:nvSpPr>
      <xdr:spPr>
        <a:xfrm>
          <a:off x="7810500" y="168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141719</xdr:rowOff>
    </xdr:from>
    <xdr:ext cx="534377" cy="259045"/>
    <xdr:sp macro="" textlink="">
      <xdr:nvSpPr>
        <xdr:cNvPr id="478" name="テキスト ボックス 477"/>
        <xdr:cNvSpPr txBox="1"/>
      </xdr:nvSpPr>
      <xdr:spPr>
        <a:xfrm>
          <a:off x="7594111" y="16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9" name="直線コネクタ 48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0" name="テキスト ボックス 48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1" name="直線コネクタ 49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2" name="テキスト ボックス 49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3" name="直線コネクタ 49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4" name="テキスト ボックス 49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5" name="直線コネクタ 49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6" name="テキスト ボックス 49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7" name="直線コネクタ 49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8" name="テキスト ボックス 49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9" name="直線コネクタ 49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0" name="テキスト ボックス 49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4" name="直線コネクタ 503"/>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5"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6" name="直線コネクタ 50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7"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8" name="直線コネクタ 507"/>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51362</xdr:rowOff>
    </xdr:from>
    <xdr:to>
      <xdr:col>85</xdr:col>
      <xdr:colOff>127000</xdr:colOff>
      <xdr:row>34</xdr:row>
      <xdr:rowOff>38822</xdr:rowOff>
    </xdr:to>
    <xdr:cxnSp macro="">
      <xdr:nvCxnSpPr>
        <xdr:cNvPr id="509" name="直線コネクタ 508"/>
        <xdr:cNvCxnSpPr/>
      </xdr:nvCxnSpPr>
      <xdr:spPr>
        <a:xfrm flipV="1">
          <a:off x="15481300" y="5194862"/>
          <a:ext cx="838200" cy="67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6585</xdr:rowOff>
    </xdr:from>
    <xdr:ext cx="378565" cy="259045"/>
    <xdr:sp macro="" textlink="">
      <xdr:nvSpPr>
        <xdr:cNvPr id="510" name="災害復旧事業費平均値テキスト"/>
        <xdr:cNvSpPr txBox="1"/>
      </xdr:nvSpPr>
      <xdr:spPr>
        <a:xfrm>
          <a:off x="16370300" y="6693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11" name="フローチャート: 判断 510"/>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38822</xdr:rowOff>
    </xdr:from>
    <xdr:to>
      <xdr:col>81</xdr:col>
      <xdr:colOff>50800</xdr:colOff>
      <xdr:row>37</xdr:row>
      <xdr:rowOff>70206</xdr:rowOff>
    </xdr:to>
    <xdr:cxnSp macro="">
      <xdr:nvCxnSpPr>
        <xdr:cNvPr id="512" name="直線コネクタ 511"/>
        <xdr:cNvCxnSpPr/>
      </xdr:nvCxnSpPr>
      <xdr:spPr>
        <a:xfrm flipV="1">
          <a:off x="14592300" y="5868122"/>
          <a:ext cx="889000" cy="5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13" name="フローチャート: 判断 512"/>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126926</xdr:rowOff>
    </xdr:from>
    <xdr:ext cx="378565" cy="259045"/>
    <xdr:sp macro="" textlink="">
      <xdr:nvSpPr>
        <xdr:cNvPr id="514" name="テキスト ボックス 513"/>
        <xdr:cNvSpPr txBox="1"/>
      </xdr:nvSpPr>
      <xdr:spPr>
        <a:xfrm>
          <a:off x="15292017" y="68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128041</xdr:rowOff>
    </xdr:from>
    <xdr:to>
      <xdr:col>76</xdr:col>
      <xdr:colOff>114300</xdr:colOff>
      <xdr:row>37</xdr:row>
      <xdr:rowOff>70206</xdr:rowOff>
    </xdr:to>
    <xdr:cxnSp macro="">
      <xdr:nvCxnSpPr>
        <xdr:cNvPr id="515" name="直線コネクタ 514"/>
        <xdr:cNvCxnSpPr/>
      </xdr:nvCxnSpPr>
      <xdr:spPr>
        <a:xfrm>
          <a:off x="13703300" y="6300241"/>
          <a:ext cx="889000" cy="1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6" name="フローチャート: 判断 515"/>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126599</xdr:rowOff>
    </xdr:from>
    <xdr:ext cx="378565" cy="259045"/>
    <xdr:sp macro="" textlink="">
      <xdr:nvSpPr>
        <xdr:cNvPr id="517" name="テキスト ボックス 516"/>
        <xdr:cNvSpPr txBox="1"/>
      </xdr:nvSpPr>
      <xdr:spPr>
        <a:xfrm>
          <a:off x="14403017" y="681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128041</xdr:rowOff>
    </xdr:from>
    <xdr:to>
      <xdr:col>71</xdr:col>
      <xdr:colOff>177800</xdr:colOff>
      <xdr:row>37</xdr:row>
      <xdr:rowOff>53746</xdr:rowOff>
    </xdr:to>
    <xdr:cxnSp macro="">
      <xdr:nvCxnSpPr>
        <xdr:cNvPr id="518" name="直線コネクタ 517"/>
        <xdr:cNvCxnSpPr/>
      </xdr:nvCxnSpPr>
      <xdr:spPr>
        <a:xfrm flipV="1">
          <a:off x="12814300" y="6300241"/>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14768</xdr:rowOff>
    </xdr:from>
    <xdr:to>
      <xdr:col>72</xdr:col>
      <xdr:colOff>38100</xdr:colOff>
      <xdr:row>39</xdr:row>
      <xdr:rowOff>116368</xdr:rowOff>
    </xdr:to>
    <xdr:sp macro="" textlink="">
      <xdr:nvSpPr>
        <xdr:cNvPr id="519" name="フローチャート: 判断 518"/>
        <xdr:cNvSpPr/>
      </xdr:nvSpPr>
      <xdr:spPr>
        <a:xfrm>
          <a:off x="1365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107495</xdr:rowOff>
    </xdr:from>
    <xdr:ext cx="469744" cy="259045"/>
    <xdr:sp macro="" textlink="">
      <xdr:nvSpPr>
        <xdr:cNvPr id="520" name="テキスト ボックス 519"/>
        <xdr:cNvSpPr txBox="1"/>
      </xdr:nvSpPr>
      <xdr:spPr>
        <a:xfrm>
          <a:off x="13468428" y="67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129068</xdr:rowOff>
    </xdr:from>
    <xdr:to>
      <xdr:col>67</xdr:col>
      <xdr:colOff>101600</xdr:colOff>
      <xdr:row>39</xdr:row>
      <xdr:rowOff>59218</xdr:rowOff>
    </xdr:to>
    <xdr:sp macro="" textlink="">
      <xdr:nvSpPr>
        <xdr:cNvPr id="521" name="フローチャート: 判断 520"/>
        <xdr:cNvSpPr/>
      </xdr:nvSpPr>
      <xdr:spPr>
        <a:xfrm>
          <a:off x="12763500" y="664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50345</xdr:rowOff>
    </xdr:from>
    <xdr:ext cx="469744" cy="259045"/>
    <xdr:sp macro="" textlink="">
      <xdr:nvSpPr>
        <xdr:cNvPr id="522" name="テキスト ボックス 521"/>
        <xdr:cNvSpPr txBox="1"/>
      </xdr:nvSpPr>
      <xdr:spPr>
        <a:xfrm>
          <a:off x="12579428" y="67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562</xdr:rowOff>
    </xdr:from>
    <xdr:to>
      <xdr:col>85</xdr:col>
      <xdr:colOff>177800</xdr:colOff>
      <xdr:row>30</xdr:row>
      <xdr:rowOff>102162</xdr:rowOff>
    </xdr:to>
    <xdr:sp macro="" textlink="">
      <xdr:nvSpPr>
        <xdr:cNvPr id="528" name="楕円 527"/>
        <xdr:cNvSpPr/>
      </xdr:nvSpPr>
      <xdr:spPr>
        <a:xfrm>
          <a:off x="16268700" y="51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125039</xdr:rowOff>
    </xdr:from>
    <xdr:ext cx="534377" cy="259045"/>
    <xdr:sp macro="" textlink="">
      <xdr:nvSpPr>
        <xdr:cNvPr id="529" name="災害復旧事業費該当値テキスト"/>
        <xdr:cNvSpPr txBox="1"/>
      </xdr:nvSpPr>
      <xdr:spPr>
        <a:xfrm>
          <a:off x="16370300" y="50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159472</xdr:rowOff>
    </xdr:from>
    <xdr:to>
      <xdr:col>81</xdr:col>
      <xdr:colOff>101600</xdr:colOff>
      <xdr:row>34</xdr:row>
      <xdr:rowOff>89622</xdr:rowOff>
    </xdr:to>
    <xdr:sp macro="" textlink="">
      <xdr:nvSpPr>
        <xdr:cNvPr id="530" name="楕円 529"/>
        <xdr:cNvSpPr/>
      </xdr:nvSpPr>
      <xdr:spPr>
        <a:xfrm>
          <a:off x="15430500" y="58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106149</xdr:rowOff>
    </xdr:from>
    <xdr:ext cx="534377" cy="259045"/>
    <xdr:sp macro="" textlink="">
      <xdr:nvSpPr>
        <xdr:cNvPr id="531" name="テキスト ボックス 530"/>
        <xdr:cNvSpPr txBox="1"/>
      </xdr:nvSpPr>
      <xdr:spPr>
        <a:xfrm>
          <a:off x="15214111" y="55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19406</xdr:rowOff>
    </xdr:from>
    <xdr:to>
      <xdr:col>76</xdr:col>
      <xdr:colOff>165100</xdr:colOff>
      <xdr:row>37</xdr:row>
      <xdr:rowOff>121006</xdr:rowOff>
    </xdr:to>
    <xdr:sp macro="" textlink="">
      <xdr:nvSpPr>
        <xdr:cNvPr id="532" name="楕円 531"/>
        <xdr:cNvSpPr/>
      </xdr:nvSpPr>
      <xdr:spPr>
        <a:xfrm>
          <a:off x="14541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137533</xdr:rowOff>
    </xdr:from>
    <xdr:ext cx="534377" cy="259045"/>
    <xdr:sp macro="" textlink="">
      <xdr:nvSpPr>
        <xdr:cNvPr id="533" name="テキスト ボックス 532"/>
        <xdr:cNvSpPr txBox="1"/>
      </xdr:nvSpPr>
      <xdr:spPr>
        <a:xfrm>
          <a:off x="14325111" y="613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77241</xdr:rowOff>
    </xdr:from>
    <xdr:to>
      <xdr:col>72</xdr:col>
      <xdr:colOff>38100</xdr:colOff>
      <xdr:row>37</xdr:row>
      <xdr:rowOff>7391</xdr:rowOff>
    </xdr:to>
    <xdr:sp macro="" textlink="">
      <xdr:nvSpPr>
        <xdr:cNvPr id="534" name="楕円 533"/>
        <xdr:cNvSpPr/>
      </xdr:nvSpPr>
      <xdr:spPr>
        <a:xfrm>
          <a:off x="13652500" y="62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23918</xdr:rowOff>
    </xdr:from>
    <xdr:ext cx="534377" cy="259045"/>
    <xdr:sp macro="" textlink="">
      <xdr:nvSpPr>
        <xdr:cNvPr id="535" name="テキスト ボックス 534"/>
        <xdr:cNvSpPr txBox="1"/>
      </xdr:nvSpPr>
      <xdr:spPr>
        <a:xfrm>
          <a:off x="13436111" y="60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2946</xdr:rowOff>
    </xdr:from>
    <xdr:to>
      <xdr:col>67</xdr:col>
      <xdr:colOff>101600</xdr:colOff>
      <xdr:row>37</xdr:row>
      <xdr:rowOff>104546</xdr:rowOff>
    </xdr:to>
    <xdr:sp macro="" textlink="">
      <xdr:nvSpPr>
        <xdr:cNvPr id="536" name="楕円 535"/>
        <xdr:cNvSpPr/>
      </xdr:nvSpPr>
      <xdr:spPr>
        <a:xfrm>
          <a:off x="12763500" y="63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121073</xdr:rowOff>
    </xdr:from>
    <xdr:ext cx="534377" cy="259045"/>
    <xdr:sp macro="" textlink="">
      <xdr:nvSpPr>
        <xdr:cNvPr id="537" name="テキスト ボックス 536"/>
        <xdr:cNvSpPr txBox="1"/>
      </xdr:nvSpPr>
      <xdr:spPr>
        <a:xfrm>
          <a:off x="12547111" y="61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4" name="テキスト ボックス 60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10" name="直線コネクタ 609"/>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11"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12" name="直線コネクタ 611"/>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13"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4" name="直線コネクタ 613"/>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79883</xdr:rowOff>
    </xdr:from>
    <xdr:to>
      <xdr:col>85</xdr:col>
      <xdr:colOff>127000</xdr:colOff>
      <xdr:row>76</xdr:row>
      <xdr:rowOff>99377</xdr:rowOff>
    </xdr:to>
    <xdr:cxnSp macro="">
      <xdr:nvCxnSpPr>
        <xdr:cNvPr id="615" name="直線コネクタ 614"/>
        <xdr:cNvCxnSpPr/>
      </xdr:nvCxnSpPr>
      <xdr:spPr>
        <a:xfrm flipV="1">
          <a:off x="15481300" y="13110083"/>
          <a:ext cx="8382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6"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7" name="フローチャート: 判断 616"/>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36664</xdr:rowOff>
    </xdr:from>
    <xdr:to>
      <xdr:col>81</xdr:col>
      <xdr:colOff>50800</xdr:colOff>
      <xdr:row>76</xdr:row>
      <xdr:rowOff>99377</xdr:rowOff>
    </xdr:to>
    <xdr:cxnSp macro="">
      <xdr:nvCxnSpPr>
        <xdr:cNvPr id="618" name="直線コネクタ 617"/>
        <xdr:cNvCxnSpPr/>
      </xdr:nvCxnSpPr>
      <xdr:spPr>
        <a:xfrm>
          <a:off x="14592300" y="13066864"/>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9" name="フローチャート: 判断 618"/>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20" name="テキスト ボックス 619"/>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148298</xdr:rowOff>
    </xdr:from>
    <xdr:to>
      <xdr:col>76</xdr:col>
      <xdr:colOff>114300</xdr:colOff>
      <xdr:row>76</xdr:row>
      <xdr:rowOff>36664</xdr:rowOff>
    </xdr:to>
    <xdr:cxnSp macro="">
      <xdr:nvCxnSpPr>
        <xdr:cNvPr id="621" name="直線コネクタ 620"/>
        <xdr:cNvCxnSpPr/>
      </xdr:nvCxnSpPr>
      <xdr:spPr>
        <a:xfrm>
          <a:off x="13703300" y="13007048"/>
          <a:ext cx="889000" cy="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22" name="フローチャート: 判断 621"/>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23" name="テキスト ボックス 622"/>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148298</xdr:rowOff>
    </xdr:from>
    <xdr:to>
      <xdr:col>71</xdr:col>
      <xdr:colOff>177800</xdr:colOff>
      <xdr:row>76</xdr:row>
      <xdr:rowOff>45465</xdr:rowOff>
    </xdr:to>
    <xdr:cxnSp macro="">
      <xdr:nvCxnSpPr>
        <xdr:cNvPr id="624" name="直線コネクタ 623"/>
        <xdr:cNvCxnSpPr/>
      </xdr:nvCxnSpPr>
      <xdr:spPr>
        <a:xfrm flipV="1">
          <a:off x="12814300" y="13007048"/>
          <a:ext cx="889000" cy="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146813</xdr:rowOff>
    </xdr:from>
    <xdr:to>
      <xdr:col>72</xdr:col>
      <xdr:colOff>38100</xdr:colOff>
      <xdr:row>76</xdr:row>
      <xdr:rowOff>76963</xdr:rowOff>
    </xdr:to>
    <xdr:sp macro="" textlink="">
      <xdr:nvSpPr>
        <xdr:cNvPr id="625" name="フローチャート: 判断 624"/>
        <xdr:cNvSpPr/>
      </xdr:nvSpPr>
      <xdr:spPr>
        <a:xfrm>
          <a:off x="13652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68090</xdr:rowOff>
    </xdr:from>
    <xdr:ext cx="534377" cy="259045"/>
    <xdr:sp macro="" textlink="">
      <xdr:nvSpPr>
        <xdr:cNvPr id="626" name="テキスト ボックス 625"/>
        <xdr:cNvSpPr txBox="1"/>
      </xdr:nvSpPr>
      <xdr:spPr>
        <a:xfrm>
          <a:off x="13436111" y="13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155487</xdr:rowOff>
    </xdr:from>
    <xdr:to>
      <xdr:col>67</xdr:col>
      <xdr:colOff>101600</xdr:colOff>
      <xdr:row>76</xdr:row>
      <xdr:rowOff>85637</xdr:rowOff>
    </xdr:to>
    <xdr:sp macro="" textlink="">
      <xdr:nvSpPr>
        <xdr:cNvPr id="627" name="フローチャート: 判断 626"/>
        <xdr:cNvSpPr/>
      </xdr:nvSpPr>
      <xdr:spPr>
        <a:xfrm>
          <a:off x="12763500" y="1301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102163</xdr:rowOff>
    </xdr:from>
    <xdr:ext cx="534377" cy="259045"/>
    <xdr:sp macro="" textlink="">
      <xdr:nvSpPr>
        <xdr:cNvPr id="628" name="テキスト ボックス 627"/>
        <xdr:cNvSpPr txBox="1"/>
      </xdr:nvSpPr>
      <xdr:spPr>
        <a:xfrm>
          <a:off x="12547111" y="12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29083</xdr:rowOff>
    </xdr:from>
    <xdr:to>
      <xdr:col>85</xdr:col>
      <xdr:colOff>177800</xdr:colOff>
      <xdr:row>76</xdr:row>
      <xdr:rowOff>130683</xdr:rowOff>
    </xdr:to>
    <xdr:sp macro="" textlink="">
      <xdr:nvSpPr>
        <xdr:cNvPr id="634" name="楕円 633"/>
        <xdr:cNvSpPr/>
      </xdr:nvSpPr>
      <xdr:spPr>
        <a:xfrm>
          <a:off x="16268700" y="130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51960</xdr:rowOff>
    </xdr:from>
    <xdr:ext cx="534377" cy="259045"/>
    <xdr:sp macro="" textlink="">
      <xdr:nvSpPr>
        <xdr:cNvPr id="635" name="公債費該当値テキスト"/>
        <xdr:cNvSpPr txBox="1"/>
      </xdr:nvSpPr>
      <xdr:spPr>
        <a:xfrm>
          <a:off x="16370300" y="129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48577</xdr:rowOff>
    </xdr:from>
    <xdr:to>
      <xdr:col>81</xdr:col>
      <xdr:colOff>101600</xdr:colOff>
      <xdr:row>76</xdr:row>
      <xdr:rowOff>150177</xdr:rowOff>
    </xdr:to>
    <xdr:sp macro="" textlink="">
      <xdr:nvSpPr>
        <xdr:cNvPr id="636" name="楕円 635"/>
        <xdr:cNvSpPr/>
      </xdr:nvSpPr>
      <xdr:spPr>
        <a:xfrm>
          <a:off x="15430500" y="130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141304</xdr:rowOff>
    </xdr:from>
    <xdr:ext cx="534377" cy="259045"/>
    <xdr:sp macro="" textlink="">
      <xdr:nvSpPr>
        <xdr:cNvPr id="637" name="テキスト ボックス 636"/>
        <xdr:cNvSpPr txBox="1"/>
      </xdr:nvSpPr>
      <xdr:spPr>
        <a:xfrm>
          <a:off x="15214111" y="131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157314</xdr:rowOff>
    </xdr:from>
    <xdr:to>
      <xdr:col>76</xdr:col>
      <xdr:colOff>165100</xdr:colOff>
      <xdr:row>76</xdr:row>
      <xdr:rowOff>87464</xdr:rowOff>
    </xdr:to>
    <xdr:sp macro="" textlink="">
      <xdr:nvSpPr>
        <xdr:cNvPr id="638" name="楕円 637"/>
        <xdr:cNvSpPr/>
      </xdr:nvSpPr>
      <xdr:spPr>
        <a:xfrm>
          <a:off x="14541500" y="130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103992</xdr:rowOff>
    </xdr:from>
    <xdr:ext cx="534377" cy="259045"/>
    <xdr:sp macro="" textlink="">
      <xdr:nvSpPr>
        <xdr:cNvPr id="639" name="テキスト ボックス 638"/>
        <xdr:cNvSpPr txBox="1"/>
      </xdr:nvSpPr>
      <xdr:spPr>
        <a:xfrm>
          <a:off x="14325111" y="127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97498</xdr:rowOff>
    </xdr:from>
    <xdr:to>
      <xdr:col>72</xdr:col>
      <xdr:colOff>38100</xdr:colOff>
      <xdr:row>76</xdr:row>
      <xdr:rowOff>27648</xdr:rowOff>
    </xdr:to>
    <xdr:sp macro="" textlink="">
      <xdr:nvSpPr>
        <xdr:cNvPr id="640" name="楕円 639"/>
        <xdr:cNvSpPr/>
      </xdr:nvSpPr>
      <xdr:spPr>
        <a:xfrm>
          <a:off x="13652500" y="129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44175</xdr:rowOff>
    </xdr:from>
    <xdr:ext cx="534377" cy="259045"/>
    <xdr:sp macro="" textlink="">
      <xdr:nvSpPr>
        <xdr:cNvPr id="641" name="テキスト ボックス 640"/>
        <xdr:cNvSpPr txBox="1"/>
      </xdr:nvSpPr>
      <xdr:spPr>
        <a:xfrm>
          <a:off x="13436111" y="1273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166115</xdr:rowOff>
    </xdr:from>
    <xdr:to>
      <xdr:col>67</xdr:col>
      <xdr:colOff>101600</xdr:colOff>
      <xdr:row>76</xdr:row>
      <xdr:rowOff>96265</xdr:rowOff>
    </xdr:to>
    <xdr:sp macro="" textlink="">
      <xdr:nvSpPr>
        <xdr:cNvPr id="642" name="楕円 641"/>
        <xdr:cNvSpPr/>
      </xdr:nvSpPr>
      <xdr:spPr>
        <a:xfrm>
          <a:off x="12763500" y="130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87392</xdr:rowOff>
    </xdr:from>
    <xdr:ext cx="534377" cy="259045"/>
    <xdr:sp macro="" textlink="">
      <xdr:nvSpPr>
        <xdr:cNvPr id="643" name="テキスト ボックス 642"/>
        <xdr:cNvSpPr txBox="1"/>
      </xdr:nvSpPr>
      <xdr:spPr>
        <a:xfrm>
          <a:off x="12547111" y="131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23358</xdr:rowOff>
    </xdr:from>
    <xdr:to>
      <xdr:col>85</xdr:col>
      <xdr:colOff>126364</xdr:colOff>
      <xdr:row>99</xdr:row>
      <xdr:rowOff>44214</xdr:rowOff>
    </xdr:to>
    <xdr:cxnSp macro="">
      <xdr:nvCxnSpPr>
        <xdr:cNvPr id="667" name="直線コネクタ 666"/>
        <xdr:cNvCxnSpPr/>
      </xdr:nvCxnSpPr>
      <xdr:spPr>
        <a:xfrm flipV="1">
          <a:off x="16317595" y="16654008"/>
          <a:ext cx="1269" cy="363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61198</xdr:rowOff>
    </xdr:from>
    <xdr:ext cx="313932" cy="259045"/>
    <xdr:sp macro="" textlink="">
      <xdr:nvSpPr>
        <xdr:cNvPr id="668" name="積立金最小値テキスト"/>
        <xdr:cNvSpPr txBox="1"/>
      </xdr:nvSpPr>
      <xdr:spPr>
        <a:xfrm>
          <a:off x="16370300" y="170347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44214</xdr:rowOff>
    </xdr:from>
    <xdr:to>
      <xdr:col>86</xdr:col>
      <xdr:colOff>25400</xdr:colOff>
      <xdr:row>99</xdr:row>
      <xdr:rowOff>44214</xdr:rowOff>
    </xdr:to>
    <xdr:cxnSp macro="">
      <xdr:nvCxnSpPr>
        <xdr:cNvPr id="669" name="直線コネクタ 668"/>
        <xdr:cNvCxnSpPr/>
      </xdr:nvCxnSpPr>
      <xdr:spPr>
        <a:xfrm>
          <a:off x="16230600" y="1701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141485</xdr:rowOff>
    </xdr:from>
    <xdr:ext cx="534377" cy="259045"/>
    <xdr:sp macro="" textlink="">
      <xdr:nvSpPr>
        <xdr:cNvPr id="670" name="積立金最大値テキスト"/>
        <xdr:cNvSpPr txBox="1"/>
      </xdr:nvSpPr>
      <xdr:spPr>
        <a:xfrm>
          <a:off x="16370300" y="1642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23358</xdr:rowOff>
    </xdr:from>
    <xdr:to>
      <xdr:col>86</xdr:col>
      <xdr:colOff>25400</xdr:colOff>
      <xdr:row>97</xdr:row>
      <xdr:rowOff>23358</xdr:rowOff>
    </xdr:to>
    <xdr:cxnSp macro="">
      <xdr:nvCxnSpPr>
        <xdr:cNvPr id="671" name="直線コネクタ 670"/>
        <xdr:cNvCxnSpPr/>
      </xdr:nvCxnSpPr>
      <xdr:spPr>
        <a:xfrm>
          <a:off x="16230600" y="1665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140286</xdr:rowOff>
    </xdr:from>
    <xdr:to>
      <xdr:col>85</xdr:col>
      <xdr:colOff>127000</xdr:colOff>
      <xdr:row>98</xdr:row>
      <xdr:rowOff>78553</xdr:rowOff>
    </xdr:to>
    <xdr:cxnSp macro="">
      <xdr:nvCxnSpPr>
        <xdr:cNvPr id="672" name="直線コネクタ 671"/>
        <xdr:cNvCxnSpPr/>
      </xdr:nvCxnSpPr>
      <xdr:spPr>
        <a:xfrm>
          <a:off x="15481300" y="16428036"/>
          <a:ext cx="838200" cy="45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105649</xdr:rowOff>
    </xdr:from>
    <xdr:ext cx="469744" cy="259045"/>
    <xdr:sp macro="" textlink="">
      <xdr:nvSpPr>
        <xdr:cNvPr id="673" name="積立金平均値テキスト"/>
        <xdr:cNvSpPr txBox="1"/>
      </xdr:nvSpPr>
      <xdr:spPr>
        <a:xfrm>
          <a:off x="16370300" y="16907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127222</xdr:rowOff>
    </xdr:from>
    <xdr:to>
      <xdr:col>85</xdr:col>
      <xdr:colOff>177800</xdr:colOff>
      <xdr:row>99</xdr:row>
      <xdr:rowOff>57372</xdr:rowOff>
    </xdr:to>
    <xdr:sp macro="" textlink="">
      <xdr:nvSpPr>
        <xdr:cNvPr id="674" name="フローチャート: 判断 673"/>
        <xdr:cNvSpPr/>
      </xdr:nvSpPr>
      <xdr:spPr>
        <a:xfrm>
          <a:off x="16268700" y="1692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74271</xdr:rowOff>
    </xdr:from>
    <xdr:to>
      <xdr:col>81</xdr:col>
      <xdr:colOff>50800</xdr:colOff>
      <xdr:row>95</xdr:row>
      <xdr:rowOff>140286</xdr:rowOff>
    </xdr:to>
    <xdr:cxnSp macro="">
      <xdr:nvCxnSpPr>
        <xdr:cNvPr id="675" name="直線コネクタ 674"/>
        <xdr:cNvCxnSpPr/>
      </xdr:nvCxnSpPr>
      <xdr:spPr>
        <a:xfrm>
          <a:off x="14592300" y="16190571"/>
          <a:ext cx="889000" cy="2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130623</xdr:rowOff>
    </xdr:from>
    <xdr:to>
      <xdr:col>81</xdr:col>
      <xdr:colOff>101600</xdr:colOff>
      <xdr:row>99</xdr:row>
      <xdr:rowOff>60773</xdr:rowOff>
    </xdr:to>
    <xdr:sp macro="" textlink="">
      <xdr:nvSpPr>
        <xdr:cNvPr id="676" name="フローチャート: 判断 675"/>
        <xdr:cNvSpPr/>
      </xdr:nvSpPr>
      <xdr:spPr>
        <a:xfrm>
          <a:off x="15430500" y="169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51900</xdr:rowOff>
    </xdr:from>
    <xdr:ext cx="469744" cy="259045"/>
    <xdr:sp macro="" textlink="">
      <xdr:nvSpPr>
        <xdr:cNvPr id="677" name="テキスト ボックス 676"/>
        <xdr:cNvSpPr txBox="1"/>
      </xdr:nvSpPr>
      <xdr:spPr>
        <a:xfrm>
          <a:off x="15246428" y="1702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74271</xdr:rowOff>
    </xdr:from>
    <xdr:to>
      <xdr:col>76</xdr:col>
      <xdr:colOff>114300</xdr:colOff>
      <xdr:row>95</xdr:row>
      <xdr:rowOff>9108</xdr:rowOff>
    </xdr:to>
    <xdr:cxnSp macro="">
      <xdr:nvCxnSpPr>
        <xdr:cNvPr id="678" name="直線コネクタ 677"/>
        <xdr:cNvCxnSpPr/>
      </xdr:nvCxnSpPr>
      <xdr:spPr>
        <a:xfrm flipV="1">
          <a:off x="13703300" y="16190571"/>
          <a:ext cx="889000" cy="10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114171</xdr:rowOff>
    </xdr:from>
    <xdr:to>
      <xdr:col>76</xdr:col>
      <xdr:colOff>165100</xdr:colOff>
      <xdr:row>99</xdr:row>
      <xdr:rowOff>44321</xdr:rowOff>
    </xdr:to>
    <xdr:sp macro="" textlink="">
      <xdr:nvSpPr>
        <xdr:cNvPr id="679" name="フローチャート: 判断 678"/>
        <xdr:cNvSpPr/>
      </xdr:nvSpPr>
      <xdr:spPr>
        <a:xfrm>
          <a:off x="14541500" y="1691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35448</xdr:rowOff>
    </xdr:from>
    <xdr:ext cx="534377" cy="259045"/>
    <xdr:sp macro="" textlink="">
      <xdr:nvSpPr>
        <xdr:cNvPr id="680" name="テキスト ボックス 679"/>
        <xdr:cNvSpPr txBox="1"/>
      </xdr:nvSpPr>
      <xdr:spPr>
        <a:xfrm>
          <a:off x="14325111" y="170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6522</xdr:rowOff>
    </xdr:from>
    <xdr:to>
      <xdr:col>71</xdr:col>
      <xdr:colOff>177800</xdr:colOff>
      <xdr:row>95</xdr:row>
      <xdr:rowOff>9108</xdr:rowOff>
    </xdr:to>
    <xdr:cxnSp macro="">
      <xdr:nvCxnSpPr>
        <xdr:cNvPr id="681" name="直線コネクタ 680"/>
        <xdr:cNvCxnSpPr/>
      </xdr:nvCxnSpPr>
      <xdr:spPr>
        <a:xfrm>
          <a:off x="12814300" y="15608472"/>
          <a:ext cx="889000" cy="68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70479</xdr:rowOff>
    </xdr:from>
    <xdr:to>
      <xdr:col>72</xdr:col>
      <xdr:colOff>38100</xdr:colOff>
      <xdr:row>99</xdr:row>
      <xdr:rowOff>629</xdr:rowOff>
    </xdr:to>
    <xdr:sp macro="" textlink="">
      <xdr:nvSpPr>
        <xdr:cNvPr id="682" name="フローチャート: 判断 681"/>
        <xdr:cNvSpPr/>
      </xdr:nvSpPr>
      <xdr:spPr>
        <a:xfrm>
          <a:off x="13652500" y="168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163206</xdr:rowOff>
    </xdr:from>
    <xdr:ext cx="534377" cy="259045"/>
    <xdr:sp macro="" textlink="">
      <xdr:nvSpPr>
        <xdr:cNvPr id="683" name="テキスト ボックス 682"/>
        <xdr:cNvSpPr txBox="1"/>
      </xdr:nvSpPr>
      <xdr:spPr>
        <a:xfrm>
          <a:off x="13436111" y="169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136902</xdr:rowOff>
    </xdr:from>
    <xdr:to>
      <xdr:col>67</xdr:col>
      <xdr:colOff>101600</xdr:colOff>
      <xdr:row>98</xdr:row>
      <xdr:rowOff>67052</xdr:rowOff>
    </xdr:to>
    <xdr:sp macro="" textlink="">
      <xdr:nvSpPr>
        <xdr:cNvPr id="684" name="フローチャート: 判断 683"/>
        <xdr:cNvSpPr/>
      </xdr:nvSpPr>
      <xdr:spPr>
        <a:xfrm>
          <a:off x="12763500" y="167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58179</xdr:rowOff>
    </xdr:from>
    <xdr:ext cx="534377" cy="259045"/>
    <xdr:sp macro="" textlink="">
      <xdr:nvSpPr>
        <xdr:cNvPr id="685" name="テキスト ボックス 684"/>
        <xdr:cNvSpPr txBox="1"/>
      </xdr:nvSpPr>
      <xdr:spPr>
        <a:xfrm>
          <a:off x="12547111" y="168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27753</xdr:rowOff>
    </xdr:from>
    <xdr:to>
      <xdr:col>85</xdr:col>
      <xdr:colOff>177800</xdr:colOff>
      <xdr:row>98</xdr:row>
      <xdr:rowOff>129353</xdr:rowOff>
    </xdr:to>
    <xdr:sp macro="" textlink="">
      <xdr:nvSpPr>
        <xdr:cNvPr id="691" name="楕円 690"/>
        <xdr:cNvSpPr/>
      </xdr:nvSpPr>
      <xdr:spPr>
        <a:xfrm>
          <a:off x="16268700" y="1682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50630</xdr:rowOff>
    </xdr:from>
    <xdr:ext cx="534377" cy="259045"/>
    <xdr:sp macro="" textlink="">
      <xdr:nvSpPr>
        <xdr:cNvPr id="692" name="積立金該当値テキスト"/>
        <xdr:cNvSpPr txBox="1"/>
      </xdr:nvSpPr>
      <xdr:spPr>
        <a:xfrm>
          <a:off x="16370300" y="1668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89486</xdr:rowOff>
    </xdr:from>
    <xdr:to>
      <xdr:col>81</xdr:col>
      <xdr:colOff>101600</xdr:colOff>
      <xdr:row>96</xdr:row>
      <xdr:rowOff>19636</xdr:rowOff>
    </xdr:to>
    <xdr:sp macro="" textlink="">
      <xdr:nvSpPr>
        <xdr:cNvPr id="693" name="楕円 692"/>
        <xdr:cNvSpPr/>
      </xdr:nvSpPr>
      <xdr:spPr>
        <a:xfrm>
          <a:off x="15430500" y="163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36163</xdr:rowOff>
    </xdr:from>
    <xdr:ext cx="599010" cy="259045"/>
    <xdr:sp macro="" textlink="">
      <xdr:nvSpPr>
        <xdr:cNvPr id="694" name="テキスト ボックス 693"/>
        <xdr:cNvSpPr txBox="1"/>
      </xdr:nvSpPr>
      <xdr:spPr>
        <a:xfrm>
          <a:off x="15181795" y="1615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23471</xdr:rowOff>
    </xdr:from>
    <xdr:to>
      <xdr:col>76</xdr:col>
      <xdr:colOff>165100</xdr:colOff>
      <xdr:row>94</xdr:row>
      <xdr:rowOff>125071</xdr:rowOff>
    </xdr:to>
    <xdr:sp macro="" textlink="">
      <xdr:nvSpPr>
        <xdr:cNvPr id="695" name="楕円 694"/>
        <xdr:cNvSpPr/>
      </xdr:nvSpPr>
      <xdr:spPr>
        <a:xfrm>
          <a:off x="14541500" y="161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141598</xdr:rowOff>
    </xdr:from>
    <xdr:ext cx="599010" cy="259045"/>
    <xdr:sp macro="" textlink="">
      <xdr:nvSpPr>
        <xdr:cNvPr id="696" name="テキスト ボックス 695"/>
        <xdr:cNvSpPr txBox="1"/>
      </xdr:nvSpPr>
      <xdr:spPr>
        <a:xfrm>
          <a:off x="14292795" y="1591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129758</xdr:rowOff>
    </xdr:from>
    <xdr:to>
      <xdr:col>72</xdr:col>
      <xdr:colOff>38100</xdr:colOff>
      <xdr:row>95</xdr:row>
      <xdr:rowOff>59908</xdr:rowOff>
    </xdr:to>
    <xdr:sp macro="" textlink="">
      <xdr:nvSpPr>
        <xdr:cNvPr id="697" name="楕円 696"/>
        <xdr:cNvSpPr/>
      </xdr:nvSpPr>
      <xdr:spPr>
        <a:xfrm>
          <a:off x="13652500" y="162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76435</xdr:rowOff>
    </xdr:from>
    <xdr:ext cx="599010" cy="259045"/>
    <xdr:sp macro="" textlink="">
      <xdr:nvSpPr>
        <xdr:cNvPr id="698" name="テキスト ボックス 697"/>
        <xdr:cNvSpPr txBox="1"/>
      </xdr:nvSpPr>
      <xdr:spPr>
        <a:xfrm>
          <a:off x="13403795" y="1602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127172</xdr:rowOff>
    </xdr:from>
    <xdr:to>
      <xdr:col>67</xdr:col>
      <xdr:colOff>101600</xdr:colOff>
      <xdr:row>91</xdr:row>
      <xdr:rowOff>57322</xdr:rowOff>
    </xdr:to>
    <xdr:sp macro="" textlink="">
      <xdr:nvSpPr>
        <xdr:cNvPr id="699" name="楕円 698"/>
        <xdr:cNvSpPr/>
      </xdr:nvSpPr>
      <xdr:spPr>
        <a:xfrm>
          <a:off x="12763500" y="155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73849</xdr:rowOff>
    </xdr:from>
    <xdr:ext cx="599010" cy="259045"/>
    <xdr:sp macro="" textlink="">
      <xdr:nvSpPr>
        <xdr:cNvPr id="700" name="テキスト ボックス 699"/>
        <xdr:cNvSpPr txBox="1"/>
      </xdr:nvSpPr>
      <xdr:spPr>
        <a:xfrm>
          <a:off x="12514795" y="1533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8" name="テキスト ボックス 71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5893</xdr:rowOff>
    </xdr:from>
    <xdr:to>
      <xdr:col>116</xdr:col>
      <xdr:colOff>62864</xdr:colOff>
      <xdr:row>39</xdr:row>
      <xdr:rowOff>44450</xdr:rowOff>
    </xdr:to>
    <xdr:cxnSp macro="">
      <xdr:nvCxnSpPr>
        <xdr:cNvPr id="724" name="直線コネクタ 723"/>
        <xdr:cNvCxnSpPr/>
      </xdr:nvCxnSpPr>
      <xdr:spPr>
        <a:xfrm flipV="1">
          <a:off x="22159595" y="5663743"/>
          <a:ext cx="1269" cy="1067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124020</xdr:rowOff>
    </xdr:from>
    <xdr:ext cx="534377" cy="259045"/>
    <xdr:sp macro="" textlink="">
      <xdr:nvSpPr>
        <xdr:cNvPr id="727" name="投資及び出資金最大値テキスト"/>
        <xdr:cNvSpPr txBox="1"/>
      </xdr:nvSpPr>
      <xdr:spPr>
        <a:xfrm>
          <a:off x="22212300" y="543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5893</xdr:rowOff>
    </xdr:from>
    <xdr:to>
      <xdr:col>116</xdr:col>
      <xdr:colOff>152400</xdr:colOff>
      <xdr:row>33</xdr:row>
      <xdr:rowOff>5893</xdr:rowOff>
    </xdr:to>
    <xdr:cxnSp macro="">
      <xdr:nvCxnSpPr>
        <xdr:cNvPr id="728" name="直線コネクタ 727"/>
        <xdr:cNvCxnSpPr/>
      </xdr:nvCxnSpPr>
      <xdr:spPr>
        <a:xfrm>
          <a:off x="22072600" y="566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5893</xdr:rowOff>
    </xdr:from>
    <xdr:to>
      <xdr:col>116</xdr:col>
      <xdr:colOff>63500</xdr:colOff>
      <xdr:row>33</xdr:row>
      <xdr:rowOff>13208</xdr:rowOff>
    </xdr:to>
    <xdr:cxnSp macro="">
      <xdr:nvCxnSpPr>
        <xdr:cNvPr id="729" name="直線コネクタ 728"/>
        <xdr:cNvCxnSpPr/>
      </xdr:nvCxnSpPr>
      <xdr:spPr>
        <a:xfrm flipV="1">
          <a:off x="21323300" y="566374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75557</xdr:rowOff>
    </xdr:from>
    <xdr:ext cx="378565" cy="259045"/>
    <xdr:sp macro="" textlink="">
      <xdr:nvSpPr>
        <xdr:cNvPr id="730" name="投資及び出資金平均値テキスト"/>
        <xdr:cNvSpPr txBox="1"/>
      </xdr:nvSpPr>
      <xdr:spPr>
        <a:xfrm>
          <a:off x="22212300" y="6590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97130</xdr:rowOff>
    </xdr:from>
    <xdr:to>
      <xdr:col>116</xdr:col>
      <xdr:colOff>114300</xdr:colOff>
      <xdr:row>39</xdr:row>
      <xdr:rowOff>27280</xdr:rowOff>
    </xdr:to>
    <xdr:sp macro="" textlink="">
      <xdr:nvSpPr>
        <xdr:cNvPr id="731" name="フローチャート: 判断 730"/>
        <xdr:cNvSpPr/>
      </xdr:nvSpPr>
      <xdr:spPr>
        <a:xfrm>
          <a:off x="221107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116916</xdr:rowOff>
    </xdr:from>
    <xdr:to>
      <xdr:col>111</xdr:col>
      <xdr:colOff>177800</xdr:colOff>
      <xdr:row>33</xdr:row>
      <xdr:rowOff>13208</xdr:rowOff>
    </xdr:to>
    <xdr:cxnSp macro="">
      <xdr:nvCxnSpPr>
        <xdr:cNvPr id="732" name="直線コネクタ 731"/>
        <xdr:cNvCxnSpPr/>
      </xdr:nvCxnSpPr>
      <xdr:spPr>
        <a:xfrm>
          <a:off x="20434300" y="5431866"/>
          <a:ext cx="889000" cy="2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107112</xdr:rowOff>
    </xdr:from>
    <xdr:to>
      <xdr:col>112</xdr:col>
      <xdr:colOff>38100</xdr:colOff>
      <xdr:row>39</xdr:row>
      <xdr:rowOff>37262</xdr:rowOff>
    </xdr:to>
    <xdr:sp macro="" textlink="">
      <xdr:nvSpPr>
        <xdr:cNvPr id="733" name="フローチャート: 判断 732"/>
        <xdr:cNvSpPr/>
      </xdr:nvSpPr>
      <xdr:spPr>
        <a:xfrm>
          <a:off x="21272500" y="66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28389</xdr:rowOff>
    </xdr:from>
    <xdr:ext cx="378565" cy="259045"/>
    <xdr:sp macro="" textlink="">
      <xdr:nvSpPr>
        <xdr:cNvPr id="734" name="テキスト ボックス 733"/>
        <xdr:cNvSpPr txBox="1"/>
      </xdr:nvSpPr>
      <xdr:spPr>
        <a:xfrm>
          <a:off x="21134017" y="6714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116916</xdr:rowOff>
    </xdr:from>
    <xdr:to>
      <xdr:col>107</xdr:col>
      <xdr:colOff>50800</xdr:colOff>
      <xdr:row>32</xdr:row>
      <xdr:rowOff>38735</xdr:rowOff>
    </xdr:to>
    <xdr:cxnSp macro="">
      <xdr:nvCxnSpPr>
        <xdr:cNvPr id="735" name="直線コネクタ 734"/>
        <xdr:cNvCxnSpPr/>
      </xdr:nvCxnSpPr>
      <xdr:spPr>
        <a:xfrm flipV="1">
          <a:off x="19545300" y="5431866"/>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100254</xdr:rowOff>
    </xdr:from>
    <xdr:to>
      <xdr:col>107</xdr:col>
      <xdr:colOff>101600</xdr:colOff>
      <xdr:row>39</xdr:row>
      <xdr:rowOff>30404</xdr:rowOff>
    </xdr:to>
    <xdr:sp macro="" textlink="">
      <xdr:nvSpPr>
        <xdr:cNvPr id="736" name="フローチャート: 判断 735"/>
        <xdr:cNvSpPr/>
      </xdr:nvSpPr>
      <xdr:spPr>
        <a:xfrm>
          <a:off x="203835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21531</xdr:rowOff>
    </xdr:from>
    <xdr:ext cx="378565" cy="259045"/>
    <xdr:sp macro="" textlink="">
      <xdr:nvSpPr>
        <xdr:cNvPr id="737" name="テキスト ボックス 736"/>
        <xdr:cNvSpPr txBox="1"/>
      </xdr:nvSpPr>
      <xdr:spPr>
        <a:xfrm>
          <a:off x="20245017" y="670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38735</xdr:rowOff>
    </xdr:from>
    <xdr:to>
      <xdr:col>102</xdr:col>
      <xdr:colOff>114300</xdr:colOff>
      <xdr:row>32</xdr:row>
      <xdr:rowOff>147549</xdr:rowOff>
    </xdr:to>
    <xdr:cxnSp macro="">
      <xdr:nvCxnSpPr>
        <xdr:cNvPr id="738" name="直線コネクタ 737"/>
        <xdr:cNvCxnSpPr/>
      </xdr:nvCxnSpPr>
      <xdr:spPr>
        <a:xfrm flipV="1">
          <a:off x="18656300" y="5525135"/>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88062</xdr:rowOff>
    </xdr:from>
    <xdr:to>
      <xdr:col>102</xdr:col>
      <xdr:colOff>165100</xdr:colOff>
      <xdr:row>39</xdr:row>
      <xdr:rowOff>18212</xdr:rowOff>
    </xdr:to>
    <xdr:sp macro="" textlink="">
      <xdr:nvSpPr>
        <xdr:cNvPr id="739" name="フローチャート: 判断 738"/>
        <xdr:cNvSpPr/>
      </xdr:nvSpPr>
      <xdr:spPr>
        <a:xfrm>
          <a:off x="19494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9339</xdr:rowOff>
    </xdr:from>
    <xdr:ext cx="469744" cy="259045"/>
    <xdr:sp macro="" textlink="">
      <xdr:nvSpPr>
        <xdr:cNvPr id="740" name="テキスト ボックス 739"/>
        <xdr:cNvSpPr txBox="1"/>
      </xdr:nvSpPr>
      <xdr:spPr>
        <a:xfrm>
          <a:off x="19310428" y="669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147193</xdr:rowOff>
    </xdr:from>
    <xdr:to>
      <xdr:col>98</xdr:col>
      <xdr:colOff>38100</xdr:colOff>
      <xdr:row>38</xdr:row>
      <xdr:rowOff>77343</xdr:rowOff>
    </xdr:to>
    <xdr:sp macro="" textlink="">
      <xdr:nvSpPr>
        <xdr:cNvPr id="741" name="フローチャート: 判断 740"/>
        <xdr:cNvSpPr/>
      </xdr:nvSpPr>
      <xdr:spPr>
        <a:xfrm>
          <a:off x="18605500" y="649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68470</xdr:rowOff>
    </xdr:from>
    <xdr:ext cx="469744" cy="259045"/>
    <xdr:sp macro="" textlink="">
      <xdr:nvSpPr>
        <xdr:cNvPr id="742" name="テキスト ボックス 741"/>
        <xdr:cNvSpPr txBox="1"/>
      </xdr:nvSpPr>
      <xdr:spPr>
        <a:xfrm>
          <a:off x="18421428" y="65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126543</xdr:rowOff>
    </xdr:from>
    <xdr:to>
      <xdr:col>116</xdr:col>
      <xdr:colOff>114300</xdr:colOff>
      <xdr:row>33</xdr:row>
      <xdr:rowOff>56693</xdr:rowOff>
    </xdr:to>
    <xdr:sp macro="" textlink="">
      <xdr:nvSpPr>
        <xdr:cNvPr id="748" name="楕円 747"/>
        <xdr:cNvSpPr/>
      </xdr:nvSpPr>
      <xdr:spPr>
        <a:xfrm>
          <a:off x="22110700" y="56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79570</xdr:rowOff>
    </xdr:from>
    <xdr:ext cx="534377" cy="259045"/>
    <xdr:sp macro="" textlink="">
      <xdr:nvSpPr>
        <xdr:cNvPr id="749" name="投資及び出資金該当値テキスト"/>
        <xdr:cNvSpPr txBox="1"/>
      </xdr:nvSpPr>
      <xdr:spPr>
        <a:xfrm>
          <a:off x="22212300" y="556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133858</xdr:rowOff>
    </xdr:from>
    <xdr:to>
      <xdr:col>112</xdr:col>
      <xdr:colOff>38100</xdr:colOff>
      <xdr:row>33</xdr:row>
      <xdr:rowOff>64008</xdr:rowOff>
    </xdr:to>
    <xdr:sp macro="" textlink="">
      <xdr:nvSpPr>
        <xdr:cNvPr id="750" name="楕円 749"/>
        <xdr:cNvSpPr/>
      </xdr:nvSpPr>
      <xdr:spPr>
        <a:xfrm>
          <a:off x="21272500" y="56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80535</xdr:rowOff>
    </xdr:from>
    <xdr:ext cx="534377" cy="259045"/>
    <xdr:sp macro="" textlink="">
      <xdr:nvSpPr>
        <xdr:cNvPr id="751" name="テキスト ボックス 750"/>
        <xdr:cNvSpPr txBox="1"/>
      </xdr:nvSpPr>
      <xdr:spPr>
        <a:xfrm>
          <a:off x="21056111" y="539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66116</xdr:rowOff>
    </xdr:from>
    <xdr:to>
      <xdr:col>107</xdr:col>
      <xdr:colOff>101600</xdr:colOff>
      <xdr:row>31</xdr:row>
      <xdr:rowOff>167716</xdr:rowOff>
    </xdr:to>
    <xdr:sp macro="" textlink="">
      <xdr:nvSpPr>
        <xdr:cNvPr id="752" name="楕円 751"/>
        <xdr:cNvSpPr/>
      </xdr:nvSpPr>
      <xdr:spPr>
        <a:xfrm>
          <a:off x="20383500" y="53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12793</xdr:rowOff>
    </xdr:from>
    <xdr:ext cx="534377" cy="259045"/>
    <xdr:sp macro="" textlink="">
      <xdr:nvSpPr>
        <xdr:cNvPr id="753" name="テキスト ボックス 752"/>
        <xdr:cNvSpPr txBox="1"/>
      </xdr:nvSpPr>
      <xdr:spPr>
        <a:xfrm>
          <a:off x="20167111" y="515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159385</xdr:rowOff>
    </xdr:from>
    <xdr:to>
      <xdr:col>102</xdr:col>
      <xdr:colOff>165100</xdr:colOff>
      <xdr:row>32</xdr:row>
      <xdr:rowOff>89535</xdr:rowOff>
    </xdr:to>
    <xdr:sp macro="" textlink="">
      <xdr:nvSpPr>
        <xdr:cNvPr id="754" name="楕円 753"/>
        <xdr:cNvSpPr/>
      </xdr:nvSpPr>
      <xdr:spPr>
        <a:xfrm>
          <a:off x="19494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106062</xdr:rowOff>
    </xdr:from>
    <xdr:ext cx="534377" cy="259045"/>
    <xdr:sp macro="" textlink="">
      <xdr:nvSpPr>
        <xdr:cNvPr id="755" name="テキスト ボックス 754"/>
        <xdr:cNvSpPr txBox="1"/>
      </xdr:nvSpPr>
      <xdr:spPr>
        <a:xfrm>
          <a:off x="19278111" y="52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96749</xdr:rowOff>
    </xdr:from>
    <xdr:to>
      <xdr:col>98</xdr:col>
      <xdr:colOff>38100</xdr:colOff>
      <xdr:row>33</xdr:row>
      <xdr:rowOff>26899</xdr:rowOff>
    </xdr:to>
    <xdr:sp macro="" textlink="">
      <xdr:nvSpPr>
        <xdr:cNvPr id="756" name="楕円 755"/>
        <xdr:cNvSpPr/>
      </xdr:nvSpPr>
      <xdr:spPr>
        <a:xfrm>
          <a:off x="18605500" y="558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43426</xdr:rowOff>
    </xdr:from>
    <xdr:ext cx="534377" cy="259045"/>
    <xdr:sp macro="" textlink="">
      <xdr:nvSpPr>
        <xdr:cNvPr id="757" name="テキスト ボックス 756"/>
        <xdr:cNvSpPr txBox="1"/>
      </xdr:nvSpPr>
      <xdr:spPr>
        <a:xfrm>
          <a:off x="18389111" y="53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113548</xdr:rowOff>
    </xdr:from>
    <xdr:to>
      <xdr:col>116</xdr:col>
      <xdr:colOff>63500</xdr:colOff>
      <xdr:row>57</xdr:row>
      <xdr:rowOff>119080</xdr:rowOff>
    </xdr:to>
    <xdr:cxnSp macro="">
      <xdr:nvCxnSpPr>
        <xdr:cNvPr id="784" name="直線コネクタ 783"/>
        <xdr:cNvCxnSpPr/>
      </xdr:nvCxnSpPr>
      <xdr:spPr>
        <a:xfrm flipV="1">
          <a:off x="21323300" y="9886198"/>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112633</xdr:rowOff>
    </xdr:from>
    <xdr:to>
      <xdr:col>111</xdr:col>
      <xdr:colOff>177800</xdr:colOff>
      <xdr:row>57</xdr:row>
      <xdr:rowOff>119080</xdr:rowOff>
    </xdr:to>
    <xdr:cxnSp macro="">
      <xdr:nvCxnSpPr>
        <xdr:cNvPr id="787" name="直線コネクタ 786"/>
        <xdr:cNvCxnSpPr/>
      </xdr:nvCxnSpPr>
      <xdr:spPr>
        <a:xfrm>
          <a:off x="20434300" y="9885283"/>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94163</xdr:rowOff>
    </xdr:from>
    <xdr:to>
      <xdr:col>107</xdr:col>
      <xdr:colOff>50800</xdr:colOff>
      <xdr:row>57</xdr:row>
      <xdr:rowOff>112633</xdr:rowOff>
    </xdr:to>
    <xdr:cxnSp macro="">
      <xdr:nvCxnSpPr>
        <xdr:cNvPr id="790" name="直線コネクタ 789"/>
        <xdr:cNvCxnSpPr/>
      </xdr:nvCxnSpPr>
      <xdr:spPr>
        <a:xfrm>
          <a:off x="19545300" y="9866813"/>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63213</xdr:rowOff>
    </xdr:from>
    <xdr:ext cx="469744" cy="259045"/>
    <xdr:sp macro="" textlink="">
      <xdr:nvSpPr>
        <xdr:cNvPr id="792" name="テキスト ボックス 791"/>
        <xdr:cNvSpPr txBox="1"/>
      </xdr:nvSpPr>
      <xdr:spPr>
        <a:xfrm>
          <a:off x="20199428"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44740</xdr:rowOff>
    </xdr:from>
    <xdr:to>
      <xdr:col>102</xdr:col>
      <xdr:colOff>114300</xdr:colOff>
      <xdr:row>57</xdr:row>
      <xdr:rowOff>94163</xdr:rowOff>
    </xdr:to>
    <xdr:cxnSp macro="">
      <xdr:nvCxnSpPr>
        <xdr:cNvPr id="793" name="直線コネクタ 792"/>
        <xdr:cNvCxnSpPr/>
      </xdr:nvCxnSpPr>
      <xdr:spPr>
        <a:xfrm>
          <a:off x="18656300" y="9817390"/>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63891</xdr:rowOff>
    </xdr:from>
    <xdr:to>
      <xdr:col>102</xdr:col>
      <xdr:colOff>165100</xdr:colOff>
      <xdr:row>57</xdr:row>
      <xdr:rowOff>165491</xdr:rowOff>
    </xdr:to>
    <xdr:sp macro="" textlink="">
      <xdr:nvSpPr>
        <xdr:cNvPr id="794" name="フローチャート: 判断 793"/>
        <xdr:cNvSpPr/>
      </xdr:nvSpPr>
      <xdr:spPr>
        <a:xfrm>
          <a:off x="19494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156618</xdr:rowOff>
    </xdr:from>
    <xdr:ext cx="469744" cy="259045"/>
    <xdr:sp macro="" textlink="">
      <xdr:nvSpPr>
        <xdr:cNvPr id="795" name="テキスト ボックス 794"/>
        <xdr:cNvSpPr txBox="1"/>
      </xdr:nvSpPr>
      <xdr:spPr>
        <a:xfrm>
          <a:off x="19310428"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33670</xdr:rowOff>
    </xdr:from>
    <xdr:to>
      <xdr:col>98</xdr:col>
      <xdr:colOff>38100</xdr:colOff>
      <xdr:row>57</xdr:row>
      <xdr:rowOff>135270</xdr:rowOff>
    </xdr:to>
    <xdr:sp macro="" textlink="">
      <xdr:nvSpPr>
        <xdr:cNvPr id="796" name="フローチャート: 判断 795"/>
        <xdr:cNvSpPr/>
      </xdr:nvSpPr>
      <xdr:spPr>
        <a:xfrm>
          <a:off x="18605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126397</xdr:rowOff>
    </xdr:from>
    <xdr:ext cx="469744" cy="259045"/>
    <xdr:sp macro="" textlink="">
      <xdr:nvSpPr>
        <xdr:cNvPr id="797" name="テキスト ボックス 796"/>
        <xdr:cNvSpPr txBox="1"/>
      </xdr:nvSpPr>
      <xdr:spPr>
        <a:xfrm>
          <a:off x="18421428" y="989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62748</xdr:rowOff>
    </xdr:from>
    <xdr:to>
      <xdr:col>116</xdr:col>
      <xdr:colOff>114300</xdr:colOff>
      <xdr:row>57</xdr:row>
      <xdr:rowOff>164348</xdr:rowOff>
    </xdr:to>
    <xdr:sp macro="" textlink="">
      <xdr:nvSpPr>
        <xdr:cNvPr id="803" name="楕円 802"/>
        <xdr:cNvSpPr/>
      </xdr:nvSpPr>
      <xdr:spPr>
        <a:xfrm>
          <a:off x="22110700" y="983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85625</xdr:rowOff>
    </xdr:from>
    <xdr:ext cx="469744" cy="259045"/>
    <xdr:sp macro="" textlink="">
      <xdr:nvSpPr>
        <xdr:cNvPr id="804" name="貸付金該当値テキスト"/>
        <xdr:cNvSpPr txBox="1"/>
      </xdr:nvSpPr>
      <xdr:spPr>
        <a:xfrm>
          <a:off x="22212300" y="968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68280</xdr:rowOff>
    </xdr:from>
    <xdr:to>
      <xdr:col>112</xdr:col>
      <xdr:colOff>38100</xdr:colOff>
      <xdr:row>57</xdr:row>
      <xdr:rowOff>169880</xdr:rowOff>
    </xdr:to>
    <xdr:sp macro="" textlink="">
      <xdr:nvSpPr>
        <xdr:cNvPr id="805" name="楕円 804"/>
        <xdr:cNvSpPr/>
      </xdr:nvSpPr>
      <xdr:spPr>
        <a:xfrm>
          <a:off x="21272500" y="98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14957</xdr:rowOff>
    </xdr:from>
    <xdr:ext cx="469744" cy="259045"/>
    <xdr:sp macro="" textlink="">
      <xdr:nvSpPr>
        <xdr:cNvPr id="806" name="テキスト ボックス 805"/>
        <xdr:cNvSpPr txBox="1"/>
      </xdr:nvSpPr>
      <xdr:spPr>
        <a:xfrm>
          <a:off x="21088428" y="96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61833</xdr:rowOff>
    </xdr:from>
    <xdr:to>
      <xdr:col>107</xdr:col>
      <xdr:colOff>101600</xdr:colOff>
      <xdr:row>57</xdr:row>
      <xdr:rowOff>163433</xdr:rowOff>
    </xdr:to>
    <xdr:sp macro="" textlink="">
      <xdr:nvSpPr>
        <xdr:cNvPr id="807" name="楕円 806"/>
        <xdr:cNvSpPr/>
      </xdr:nvSpPr>
      <xdr:spPr>
        <a:xfrm>
          <a:off x="20383500" y="98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8510</xdr:rowOff>
    </xdr:from>
    <xdr:ext cx="469744" cy="259045"/>
    <xdr:sp macro="" textlink="">
      <xdr:nvSpPr>
        <xdr:cNvPr id="808" name="テキスト ボックス 807"/>
        <xdr:cNvSpPr txBox="1"/>
      </xdr:nvSpPr>
      <xdr:spPr>
        <a:xfrm>
          <a:off x="20199428" y="960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43363</xdr:rowOff>
    </xdr:from>
    <xdr:to>
      <xdr:col>102</xdr:col>
      <xdr:colOff>165100</xdr:colOff>
      <xdr:row>57</xdr:row>
      <xdr:rowOff>144963</xdr:rowOff>
    </xdr:to>
    <xdr:sp macro="" textlink="">
      <xdr:nvSpPr>
        <xdr:cNvPr id="809" name="楕円 808"/>
        <xdr:cNvSpPr/>
      </xdr:nvSpPr>
      <xdr:spPr>
        <a:xfrm>
          <a:off x="19494500" y="98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161490</xdr:rowOff>
    </xdr:from>
    <xdr:ext cx="469744" cy="259045"/>
    <xdr:sp macro="" textlink="">
      <xdr:nvSpPr>
        <xdr:cNvPr id="810" name="テキスト ボックス 809"/>
        <xdr:cNvSpPr txBox="1"/>
      </xdr:nvSpPr>
      <xdr:spPr>
        <a:xfrm>
          <a:off x="19310428" y="959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165390</xdr:rowOff>
    </xdr:from>
    <xdr:to>
      <xdr:col>98</xdr:col>
      <xdr:colOff>38100</xdr:colOff>
      <xdr:row>57</xdr:row>
      <xdr:rowOff>95540</xdr:rowOff>
    </xdr:to>
    <xdr:sp macro="" textlink="">
      <xdr:nvSpPr>
        <xdr:cNvPr id="811" name="楕円 810"/>
        <xdr:cNvSpPr/>
      </xdr:nvSpPr>
      <xdr:spPr>
        <a:xfrm>
          <a:off x="18605500" y="97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112067</xdr:rowOff>
    </xdr:from>
    <xdr:ext cx="469744" cy="259045"/>
    <xdr:sp macro="" textlink="">
      <xdr:nvSpPr>
        <xdr:cNvPr id="812" name="テキスト ボックス 811"/>
        <xdr:cNvSpPr txBox="1"/>
      </xdr:nvSpPr>
      <xdr:spPr>
        <a:xfrm>
          <a:off x="18421428" y="954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75647</xdr:rowOff>
    </xdr:from>
    <xdr:to>
      <xdr:col>116</xdr:col>
      <xdr:colOff>63500</xdr:colOff>
      <xdr:row>78</xdr:row>
      <xdr:rowOff>79510</xdr:rowOff>
    </xdr:to>
    <xdr:cxnSp macro="">
      <xdr:nvCxnSpPr>
        <xdr:cNvPr id="840" name="直線コネクタ 839"/>
        <xdr:cNvCxnSpPr/>
      </xdr:nvCxnSpPr>
      <xdr:spPr>
        <a:xfrm flipV="1">
          <a:off x="21323300" y="13448747"/>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60238</xdr:rowOff>
    </xdr:from>
    <xdr:to>
      <xdr:col>111</xdr:col>
      <xdr:colOff>177800</xdr:colOff>
      <xdr:row>78</xdr:row>
      <xdr:rowOff>79510</xdr:rowOff>
    </xdr:to>
    <xdr:cxnSp macro="">
      <xdr:nvCxnSpPr>
        <xdr:cNvPr id="843" name="直線コネクタ 842"/>
        <xdr:cNvCxnSpPr/>
      </xdr:nvCxnSpPr>
      <xdr:spPr>
        <a:xfrm>
          <a:off x="20434300" y="13433338"/>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60238</xdr:rowOff>
    </xdr:from>
    <xdr:to>
      <xdr:col>107</xdr:col>
      <xdr:colOff>50800</xdr:colOff>
      <xdr:row>78</xdr:row>
      <xdr:rowOff>83624</xdr:rowOff>
    </xdr:to>
    <xdr:cxnSp macro="">
      <xdr:nvCxnSpPr>
        <xdr:cNvPr id="846" name="直線コネクタ 845"/>
        <xdr:cNvCxnSpPr/>
      </xdr:nvCxnSpPr>
      <xdr:spPr>
        <a:xfrm flipV="1">
          <a:off x="19545300" y="13433338"/>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83624</xdr:rowOff>
    </xdr:from>
    <xdr:to>
      <xdr:col>102</xdr:col>
      <xdr:colOff>114300</xdr:colOff>
      <xdr:row>78</xdr:row>
      <xdr:rowOff>100220</xdr:rowOff>
    </xdr:to>
    <xdr:cxnSp macro="">
      <xdr:nvCxnSpPr>
        <xdr:cNvPr id="849" name="直線コネクタ 848"/>
        <xdr:cNvCxnSpPr/>
      </xdr:nvCxnSpPr>
      <xdr:spPr>
        <a:xfrm flipV="1">
          <a:off x="18656300" y="13456724"/>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58793</xdr:rowOff>
    </xdr:from>
    <xdr:to>
      <xdr:col>102</xdr:col>
      <xdr:colOff>165100</xdr:colOff>
      <xdr:row>75</xdr:row>
      <xdr:rowOff>160393</xdr:rowOff>
    </xdr:to>
    <xdr:sp macro="" textlink="">
      <xdr:nvSpPr>
        <xdr:cNvPr id="850" name="フローチャート: 判断 849"/>
        <xdr:cNvSpPr/>
      </xdr:nvSpPr>
      <xdr:spPr>
        <a:xfrm>
          <a:off x="19494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5470</xdr:rowOff>
    </xdr:from>
    <xdr:ext cx="534377" cy="259045"/>
    <xdr:sp macro="" textlink="">
      <xdr:nvSpPr>
        <xdr:cNvPr id="851" name="テキスト ボックス 850"/>
        <xdr:cNvSpPr txBox="1"/>
      </xdr:nvSpPr>
      <xdr:spPr>
        <a:xfrm>
          <a:off x="19278111" y="126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107783</xdr:rowOff>
    </xdr:from>
    <xdr:to>
      <xdr:col>98</xdr:col>
      <xdr:colOff>38100</xdr:colOff>
      <xdr:row>76</xdr:row>
      <xdr:rowOff>37933</xdr:rowOff>
    </xdr:to>
    <xdr:sp macro="" textlink="">
      <xdr:nvSpPr>
        <xdr:cNvPr id="852" name="フローチャート: 判断 851"/>
        <xdr:cNvSpPr/>
      </xdr:nvSpPr>
      <xdr:spPr>
        <a:xfrm>
          <a:off x="18605500" y="1296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54460</xdr:rowOff>
    </xdr:from>
    <xdr:ext cx="534377" cy="259045"/>
    <xdr:sp macro="" textlink="">
      <xdr:nvSpPr>
        <xdr:cNvPr id="853" name="テキスト ボックス 852"/>
        <xdr:cNvSpPr txBox="1"/>
      </xdr:nvSpPr>
      <xdr:spPr>
        <a:xfrm>
          <a:off x="18389111" y="1274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24847</xdr:rowOff>
    </xdr:from>
    <xdr:to>
      <xdr:col>116</xdr:col>
      <xdr:colOff>114300</xdr:colOff>
      <xdr:row>78</xdr:row>
      <xdr:rowOff>126447</xdr:rowOff>
    </xdr:to>
    <xdr:sp macro="" textlink="">
      <xdr:nvSpPr>
        <xdr:cNvPr id="859" name="楕円 858"/>
        <xdr:cNvSpPr/>
      </xdr:nvSpPr>
      <xdr:spPr>
        <a:xfrm>
          <a:off x="22110700" y="133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111224</xdr:rowOff>
    </xdr:from>
    <xdr:ext cx="534377" cy="259045"/>
    <xdr:sp macro="" textlink="">
      <xdr:nvSpPr>
        <xdr:cNvPr id="860" name="繰出金該当値テキスト"/>
        <xdr:cNvSpPr txBox="1"/>
      </xdr:nvSpPr>
      <xdr:spPr>
        <a:xfrm>
          <a:off x="22212300" y="133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28710</xdr:rowOff>
    </xdr:from>
    <xdr:to>
      <xdr:col>112</xdr:col>
      <xdr:colOff>38100</xdr:colOff>
      <xdr:row>78</xdr:row>
      <xdr:rowOff>130310</xdr:rowOff>
    </xdr:to>
    <xdr:sp macro="" textlink="">
      <xdr:nvSpPr>
        <xdr:cNvPr id="861" name="楕円 860"/>
        <xdr:cNvSpPr/>
      </xdr:nvSpPr>
      <xdr:spPr>
        <a:xfrm>
          <a:off x="21272500" y="13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121437</xdr:rowOff>
    </xdr:from>
    <xdr:ext cx="534377" cy="259045"/>
    <xdr:sp macro="" textlink="">
      <xdr:nvSpPr>
        <xdr:cNvPr id="862" name="テキスト ボックス 861"/>
        <xdr:cNvSpPr txBox="1"/>
      </xdr:nvSpPr>
      <xdr:spPr>
        <a:xfrm>
          <a:off x="21056111" y="1349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9438</xdr:rowOff>
    </xdr:from>
    <xdr:to>
      <xdr:col>107</xdr:col>
      <xdr:colOff>101600</xdr:colOff>
      <xdr:row>78</xdr:row>
      <xdr:rowOff>111038</xdr:rowOff>
    </xdr:to>
    <xdr:sp macro="" textlink="">
      <xdr:nvSpPr>
        <xdr:cNvPr id="863" name="楕円 862"/>
        <xdr:cNvSpPr/>
      </xdr:nvSpPr>
      <xdr:spPr>
        <a:xfrm>
          <a:off x="20383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102165</xdr:rowOff>
    </xdr:from>
    <xdr:ext cx="534377" cy="259045"/>
    <xdr:sp macro="" textlink="">
      <xdr:nvSpPr>
        <xdr:cNvPr id="864" name="テキスト ボックス 863"/>
        <xdr:cNvSpPr txBox="1"/>
      </xdr:nvSpPr>
      <xdr:spPr>
        <a:xfrm>
          <a:off x="20167111" y="134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32824</xdr:rowOff>
    </xdr:from>
    <xdr:to>
      <xdr:col>102</xdr:col>
      <xdr:colOff>165100</xdr:colOff>
      <xdr:row>78</xdr:row>
      <xdr:rowOff>134424</xdr:rowOff>
    </xdr:to>
    <xdr:sp macro="" textlink="">
      <xdr:nvSpPr>
        <xdr:cNvPr id="865" name="楕円 864"/>
        <xdr:cNvSpPr/>
      </xdr:nvSpPr>
      <xdr:spPr>
        <a:xfrm>
          <a:off x="19494500" y="134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125551</xdr:rowOff>
    </xdr:from>
    <xdr:ext cx="534377" cy="259045"/>
    <xdr:sp macro="" textlink="">
      <xdr:nvSpPr>
        <xdr:cNvPr id="866" name="テキスト ボックス 865"/>
        <xdr:cNvSpPr txBox="1"/>
      </xdr:nvSpPr>
      <xdr:spPr>
        <a:xfrm>
          <a:off x="19278111" y="134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49420</xdr:rowOff>
    </xdr:from>
    <xdr:to>
      <xdr:col>98</xdr:col>
      <xdr:colOff>38100</xdr:colOff>
      <xdr:row>78</xdr:row>
      <xdr:rowOff>151020</xdr:rowOff>
    </xdr:to>
    <xdr:sp macro="" textlink="">
      <xdr:nvSpPr>
        <xdr:cNvPr id="867" name="楕円 866"/>
        <xdr:cNvSpPr/>
      </xdr:nvSpPr>
      <xdr:spPr>
        <a:xfrm>
          <a:off x="18605500" y="1342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142147</xdr:rowOff>
    </xdr:from>
    <xdr:ext cx="534377" cy="259045"/>
    <xdr:sp macro="" textlink="">
      <xdr:nvSpPr>
        <xdr:cNvPr id="868" name="テキスト ボックス 867"/>
        <xdr:cNvSpPr txBox="1"/>
      </xdr:nvSpPr>
      <xdr:spPr>
        <a:xfrm>
          <a:off x="18389111" y="1351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歳出決算総額は一人当たり７３２，５９７円／人となり、昨年度の８３０，０３２円／人と比較して９７，４３５円減となっている。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その理由としては、被災市街地復興土地区画整理事業など東日本大震災からの復旧・復興事業の進捗に伴い、東日本大震災復興交付金基金積立金が大きく減少し、積立金全体で昨年度と比較して一人当たり１１８，７９７円／人の減となる３６，０４９円／人となったためであ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　前年度に引き続き、歳出のうち普通建設事業費が一人当たり３２８，６０７円／人（構成割合４４．９％）となっており、歳出総額の半分近くを占める状況となっている。これは前年度同様に復旧・復興事業の進捗によるものであ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災害復旧事業費ついてはは、新たに小中一貫教育校として開校した閖上小中学校の災害復旧が本格化し、公立学校災害復旧事業が大きく増となったほか、新図書館と一体的に整備する増田公民館災害復旧事業が皆増となったこと等により大幅増となっ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78,460
78,083
98.17
70,846,734
57,479,580
2,838,990
15,567,786
29,617,886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109982</xdr:rowOff>
    </xdr:from>
    <xdr:to>
      <xdr:col>24</xdr:col>
      <xdr:colOff>63500</xdr:colOff>
      <xdr:row>36</xdr:row>
      <xdr:rowOff>34087</xdr:rowOff>
    </xdr:to>
    <xdr:cxnSp macro="">
      <xdr:nvCxnSpPr>
        <xdr:cNvPr id="59" name="直線コネクタ 58"/>
        <xdr:cNvCxnSpPr/>
      </xdr:nvCxnSpPr>
      <xdr:spPr>
        <a:xfrm>
          <a:off x="3797300" y="6110732"/>
          <a:ext cx="8382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136042</xdr:rowOff>
    </xdr:from>
    <xdr:to>
      <xdr:col>19</xdr:col>
      <xdr:colOff>177800</xdr:colOff>
      <xdr:row>35</xdr:row>
      <xdr:rowOff>109982</xdr:rowOff>
    </xdr:to>
    <xdr:cxnSp macro="">
      <xdr:nvCxnSpPr>
        <xdr:cNvPr id="62" name="直線コネクタ 61"/>
        <xdr:cNvCxnSpPr/>
      </xdr:nvCxnSpPr>
      <xdr:spPr>
        <a:xfrm>
          <a:off x="2908300" y="5965342"/>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136042</xdr:rowOff>
    </xdr:from>
    <xdr:to>
      <xdr:col>15</xdr:col>
      <xdr:colOff>50800</xdr:colOff>
      <xdr:row>35</xdr:row>
      <xdr:rowOff>11684</xdr:rowOff>
    </xdr:to>
    <xdr:cxnSp macro="">
      <xdr:nvCxnSpPr>
        <xdr:cNvPr id="65" name="直線コネクタ 64"/>
        <xdr:cNvCxnSpPr/>
      </xdr:nvCxnSpPr>
      <xdr:spPr>
        <a:xfrm flipV="1">
          <a:off x="2019300" y="5965342"/>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33630</xdr:rowOff>
    </xdr:from>
    <xdr:to>
      <xdr:col>10</xdr:col>
      <xdr:colOff>114300</xdr:colOff>
      <xdr:row>35</xdr:row>
      <xdr:rowOff>11684</xdr:rowOff>
    </xdr:to>
    <xdr:cxnSp macro="">
      <xdr:nvCxnSpPr>
        <xdr:cNvPr id="68" name="直線コネクタ 67"/>
        <xdr:cNvCxnSpPr/>
      </xdr:nvCxnSpPr>
      <xdr:spPr>
        <a:xfrm>
          <a:off x="1130300" y="5862930"/>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72898</xdr:rowOff>
    </xdr:from>
    <xdr:to>
      <xdr:col>10</xdr:col>
      <xdr:colOff>165100</xdr:colOff>
      <xdr:row>34</xdr:row>
      <xdr:rowOff>3048</xdr:rowOff>
    </xdr:to>
    <xdr:sp macro="" textlink="">
      <xdr:nvSpPr>
        <xdr:cNvPr id="69" name="フローチャート: 判断 68"/>
        <xdr:cNvSpPr/>
      </xdr:nvSpPr>
      <xdr:spPr>
        <a:xfrm>
          <a:off x="1968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19575</xdr:rowOff>
    </xdr:from>
    <xdr:ext cx="469744" cy="259045"/>
    <xdr:sp macro="" textlink="">
      <xdr:nvSpPr>
        <xdr:cNvPr id="70" name="テキスト ボックス 69"/>
        <xdr:cNvSpPr txBox="1"/>
      </xdr:nvSpPr>
      <xdr:spPr>
        <a:xfrm>
          <a:off x="1784428"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93472</xdr:rowOff>
    </xdr:from>
    <xdr:to>
      <xdr:col>6</xdr:col>
      <xdr:colOff>38100</xdr:colOff>
      <xdr:row>34</xdr:row>
      <xdr:rowOff>23622</xdr:rowOff>
    </xdr:to>
    <xdr:sp macro="" textlink="">
      <xdr:nvSpPr>
        <xdr:cNvPr id="71" name="フローチャート: 判断 70"/>
        <xdr:cNvSpPr/>
      </xdr:nvSpPr>
      <xdr:spPr>
        <a:xfrm>
          <a:off x="1079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40149</xdr:rowOff>
    </xdr:from>
    <xdr:ext cx="469744" cy="259045"/>
    <xdr:sp macro="" textlink="">
      <xdr:nvSpPr>
        <xdr:cNvPr id="72" name="テキスト ボックス 71"/>
        <xdr:cNvSpPr txBox="1"/>
      </xdr:nvSpPr>
      <xdr:spPr>
        <a:xfrm>
          <a:off x="895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154737</xdr:rowOff>
    </xdr:from>
    <xdr:to>
      <xdr:col>24</xdr:col>
      <xdr:colOff>114300</xdr:colOff>
      <xdr:row>36</xdr:row>
      <xdr:rowOff>84887</xdr:rowOff>
    </xdr:to>
    <xdr:sp macro="" textlink="">
      <xdr:nvSpPr>
        <xdr:cNvPr id="78" name="楕円 77"/>
        <xdr:cNvSpPr/>
      </xdr:nvSpPr>
      <xdr:spPr>
        <a:xfrm>
          <a:off x="45847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133164</xdr:rowOff>
    </xdr:from>
    <xdr:ext cx="469744" cy="259045"/>
    <xdr:sp macro="" textlink="">
      <xdr:nvSpPr>
        <xdr:cNvPr id="79" name="議会費該当値テキスト"/>
        <xdr:cNvSpPr txBox="1"/>
      </xdr:nvSpPr>
      <xdr:spPr>
        <a:xfrm>
          <a:off x="4686300" y="613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59182</xdr:rowOff>
    </xdr:from>
    <xdr:to>
      <xdr:col>20</xdr:col>
      <xdr:colOff>38100</xdr:colOff>
      <xdr:row>35</xdr:row>
      <xdr:rowOff>160782</xdr:rowOff>
    </xdr:to>
    <xdr:sp macro="" textlink="">
      <xdr:nvSpPr>
        <xdr:cNvPr id="80" name="楕円 79"/>
        <xdr:cNvSpPr/>
      </xdr:nvSpPr>
      <xdr:spPr>
        <a:xfrm>
          <a:off x="3746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151909</xdr:rowOff>
    </xdr:from>
    <xdr:ext cx="469744" cy="259045"/>
    <xdr:sp macro="" textlink="">
      <xdr:nvSpPr>
        <xdr:cNvPr id="81" name="テキスト ボックス 80"/>
        <xdr:cNvSpPr txBox="1"/>
      </xdr:nvSpPr>
      <xdr:spPr>
        <a:xfrm>
          <a:off x="3562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85242</xdr:rowOff>
    </xdr:from>
    <xdr:to>
      <xdr:col>15</xdr:col>
      <xdr:colOff>101600</xdr:colOff>
      <xdr:row>35</xdr:row>
      <xdr:rowOff>15392</xdr:rowOff>
    </xdr:to>
    <xdr:sp macro="" textlink="">
      <xdr:nvSpPr>
        <xdr:cNvPr id="82" name="楕円 81"/>
        <xdr:cNvSpPr/>
      </xdr:nvSpPr>
      <xdr:spPr>
        <a:xfrm>
          <a:off x="2857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6519</xdr:rowOff>
    </xdr:from>
    <xdr:ext cx="469744" cy="259045"/>
    <xdr:sp macro="" textlink="">
      <xdr:nvSpPr>
        <xdr:cNvPr id="83" name="テキスト ボックス 82"/>
        <xdr:cNvSpPr txBox="1"/>
      </xdr:nvSpPr>
      <xdr:spPr>
        <a:xfrm>
          <a:off x="2673428" y="60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132334</xdr:rowOff>
    </xdr:from>
    <xdr:to>
      <xdr:col>10</xdr:col>
      <xdr:colOff>165100</xdr:colOff>
      <xdr:row>35</xdr:row>
      <xdr:rowOff>62484</xdr:rowOff>
    </xdr:to>
    <xdr:sp macro="" textlink="">
      <xdr:nvSpPr>
        <xdr:cNvPr id="84" name="楕円 83"/>
        <xdr:cNvSpPr/>
      </xdr:nvSpPr>
      <xdr:spPr>
        <a:xfrm>
          <a:off x="1968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53611</xdr:rowOff>
    </xdr:from>
    <xdr:ext cx="469744" cy="259045"/>
    <xdr:sp macro="" textlink="">
      <xdr:nvSpPr>
        <xdr:cNvPr id="85" name="テキスト ボックス 84"/>
        <xdr:cNvSpPr txBox="1"/>
      </xdr:nvSpPr>
      <xdr:spPr>
        <a:xfrm>
          <a:off x="1784428"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154280</xdr:rowOff>
    </xdr:from>
    <xdr:to>
      <xdr:col>6</xdr:col>
      <xdr:colOff>38100</xdr:colOff>
      <xdr:row>34</xdr:row>
      <xdr:rowOff>84430</xdr:rowOff>
    </xdr:to>
    <xdr:sp macro="" textlink="">
      <xdr:nvSpPr>
        <xdr:cNvPr id="86" name="楕円 85"/>
        <xdr:cNvSpPr/>
      </xdr:nvSpPr>
      <xdr:spPr>
        <a:xfrm>
          <a:off x="1079500" y="58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75557</xdr:rowOff>
    </xdr:from>
    <xdr:ext cx="469744" cy="259045"/>
    <xdr:sp macro="" textlink="">
      <xdr:nvSpPr>
        <xdr:cNvPr id="87" name="テキスト ボックス 86"/>
        <xdr:cNvSpPr txBox="1"/>
      </xdr:nvSpPr>
      <xdr:spPr>
        <a:xfrm>
          <a:off x="895428" y="59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138980</xdr:rowOff>
    </xdr:from>
    <xdr:to>
      <xdr:col>24</xdr:col>
      <xdr:colOff>62865</xdr:colOff>
      <xdr:row>58</xdr:row>
      <xdr:rowOff>109643</xdr:rowOff>
    </xdr:to>
    <xdr:cxnSp macro="">
      <xdr:nvCxnSpPr>
        <xdr:cNvPr id="111" name="直線コネクタ 110"/>
        <xdr:cNvCxnSpPr/>
      </xdr:nvCxnSpPr>
      <xdr:spPr>
        <a:xfrm flipV="1">
          <a:off x="4633595" y="9568730"/>
          <a:ext cx="1270" cy="48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113470</xdr:rowOff>
    </xdr:from>
    <xdr:ext cx="534377" cy="259045"/>
    <xdr:sp macro="" textlink="">
      <xdr:nvSpPr>
        <xdr:cNvPr id="112" name="総務費最小値テキスト"/>
        <xdr:cNvSpPr txBox="1"/>
      </xdr:nvSpPr>
      <xdr:spPr>
        <a:xfrm>
          <a:off x="4686300" y="100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109643</xdr:rowOff>
    </xdr:from>
    <xdr:to>
      <xdr:col>24</xdr:col>
      <xdr:colOff>152400</xdr:colOff>
      <xdr:row>58</xdr:row>
      <xdr:rowOff>109643</xdr:rowOff>
    </xdr:to>
    <xdr:cxnSp macro="">
      <xdr:nvCxnSpPr>
        <xdr:cNvPr id="113" name="直線コネクタ 112"/>
        <xdr:cNvCxnSpPr/>
      </xdr:nvCxnSpPr>
      <xdr:spPr>
        <a:xfrm>
          <a:off x="4546600" y="100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85657</xdr:rowOff>
    </xdr:from>
    <xdr:ext cx="599010" cy="259045"/>
    <xdr:sp macro="" textlink="">
      <xdr:nvSpPr>
        <xdr:cNvPr id="114" name="総務費最大値テキスト"/>
        <xdr:cNvSpPr txBox="1"/>
      </xdr:nvSpPr>
      <xdr:spPr>
        <a:xfrm>
          <a:off x="4686300" y="934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138980</xdr:rowOff>
    </xdr:from>
    <xdr:to>
      <xdr:col>24</xdr:col>
      <xdr:colOff>152400</xdr:colOff>
      <xdr:row>55</xdr:row>
      <xdr:rowOff>138980</xdr:rowOff>
    </xdr:to>
    <xdr:cxnSp macro="">
      <xdr:nvCxnSpPr>
        <xdr:cNvPr id="115" name="直線コネクタ 114"/>
        <xdr:cNvCxnSpPr/>
      </xdr:nvCxnSpPr>
      <xdr:spPr>
        <a:xfrm>
          <a:off x="4546600" y="95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138942</xdr:rowOff>
    </xdr:from>
    <xdr:to>
      <xdr:col>24</xdr:col>
      <xdr:colOff>63500</xdr:colOff>
      <xdr:row>57</xdr:row>
      <xdr:rowOff>125976</xdr:rowOff>
    </xdr:to>
    <xdr:cxnSp macro="">
      <xdr:nvCxnSpPr>
        <xdr:cNvPr id="116" name="直線コネクタ 115"/>
        <xdr:cNvCxnSpPr/>
      </xdr:nvCxnSpPr>
      <xdr:spPr>
        <a:xfrm>
          <a:off x="3797300" y="9397242"/>
          <a:ext cx="838200" cy="5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129533</xdr:rowOff>
    </xdr:from>
    <xdr:ext cx="534377" cy="259045"/>
    <xdr:sp macro="" textlink="">
      <xdr:nvSpPr>
        <xdr:cNvPr id="117" name="総務費平均値テキスト"/>
        <xdr:cNvSpPr txBox="1"/>
      </xdr:nvSpPr>
      <xdr:spPr>
        <a:xfrm>
          <a:off x="4686300" y="99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151106</xdr:rowOff>
    </xdr:from>
    <xdr:to>
      <xdr:col>24</xdr:col>
      <xdr:colOff>114300</xdr:colOff>
      <xdr:row>58</xdr:row>
      <xdr:rowOff>81256</xdr:rowOff>
    </xdr:to>
    <xdr:sp macro="" textlink="">
      <xdr:nvSpPr>
        <xdr:cNvPr id="118" name="フローチャート: 判断 117"/>
        <xdr:cNvSpPr/>
      </xdr:nvSpPr>
      <xdr:spPr>
        <a:xfrm>
          <a:off x="4584700" y="992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87511</xdr:rowOff>
    </xdr:from>
    <xdr:to>
      <xdr:col>19</xdr:col>
      <xdr:colOff>177800</xdr:colOff>
      <xdr:row>54</xdr:row>
      <xdr:rowOff>138942</xdr:rowOff>
    </xdr:to>
    <xdr:cxnSp macro="">
      <xdr:nvCxnSpPr>
        <xdr:cNvPr id="119" name="直線コネクタ 118"/>
        <xdr:cNvCxnSpPr/>
      </xdr:nvCxnSpPr>
      <xdr:spPr>
        <a:xfrm>
          <a:off x="2908300" y="9174361"/>
          <a:ext cx="889000" cy="22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154992</xdr:rowOff>
    </xdr:from>
    <xdr:to>
      <xdr:col>20</xdr:col>
      <xdr:colOff>38100</xdr:colOff>
      <xdr:row>58</xdr:row>
      <xdr:rowOff>85142</xdr:rowOff>
    </xdr:to>
    <xdr:sp macro="" textlink="">
      <xdr:nvSpPr>
        <xdr:cNvPr id="120" name="フローチャート: 判断 119"/>
        <xdr:cNvSpPr/>
      </xdr:nvSpPr>
      <xdr:spPr>
        <a:xfrm>
          <a:off x="3746500" y="992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76269</xdr:rowOff>
    </xdr:from>
    <xdr:ext cx="534377" cy="259045"/>
    <xdr:sp macro="" textlink="">
      <xdr:nvSpPr>
        <xdr:cNvPr id="121" name="テキスト ボックス 120"/>
        <xdr:cNvSpPr txBox="1"/>
      </xdr:nvSpPr>
      <xdr:spPr>
        <a:xfrm>
          <a:off x="3530111" y="100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87511</xdr:rowOff>
    </xdr:from>
    <xdr:to>
      <xdr:col>15</xdr:col>
      <xdr:colOff>50800</xdr:colOff>
      <xdr:row>54</xdr:row>
      <xdr:rowOff>20070</xdr:rowOff>
    </xdr:to>
    <xdr:cxnSp macro="">
      <xdr:nvCxnSpPr>
        <xdr:cNvPr id="122" name="直線コネクタ 121"/>
        <xdr:cNvCxnSpPr/>
      </xdr:nvCxnSpPr>
      <xdr:spPr>
        <a:xfrm flipV="1">
          <a:off x="2019300" y="9174361"/>
          <a:ext cx="889000" cy="10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136087</xdr:rowOff>
    </xdr:from>
    <xdr:to>
      <xdr:col>15</xdr:col>
      <xdr:colOff>101600</xdr:colOff>
      <xdr:row>58</xdr:row>
      <xdr:rowOff>66237</xdr:rowOff>
    </xdr:to>
    <xdr:sp macro="" textlink="">
      <xdr:nvSpPr>
        <xdr:cNvPr id="123" name="フローチャート: 判断 122"/>
        <xdr:cNvSpPr/>
      </xdr:nvSpPr>
      <xdr:spPr>
        <a:xfrm>
          <a:off x="2857500" y="99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57364</xdr:rowOff>
    </xdr:from>
    <xdr:ext cx="534377" cy="259045"/>
    <xdr:sp macro="" textlink="">
      <xdr:nvSpPr>
        <xdr:cNvPr id="124" name="テキスト ボックス 123"/>
        <xdr:cNvSpPr txBox="1"/>
      </xdr:nvSpPr>
      <xdr:spPr>
        <a:xfrm>
          <a:off x="2641111" y="100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32094</xdr:rowOff>
    </xdr:from>
    <xdr:to>
      <xdr:col>10</xdr:col>
      <xdr:colOff>114300</xdr:colOff>
      <xdr:row>54</xdr:row>
      <xdr:rowOff>20070</xdr:rowOff>
    </xdr:to>
    <xdr:cxnSp macro="">
      <xdr:nvCxnSpPr>
        <xdr:cNvPr id="125" name="直線コネクタ 124"/>
        <xdr:cNvCxnSpPr/>
      </xdr:nvCxnSpPr>
      <xdr:spPr>
        <a:xfrm>
          <a:off x="1130300" y="8604594"/>
          <a:ext cx="889000" cy="67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116473</xdr:rowOff>
    </xdr:from>
    <xdr:to>
      <xdr:col>10</xdr:col>
      <xdr:colOff>165100</xdr:colOff>
      <xdr:row>58</xdr:row>
      <xdr:rowOff>46623</xdr:rowOff>
    </xdr:to>
    <xdr:sp macro="" textlink="">
      <xdr:nvSpPr>
        <xdr:cNvPr id="126" name="フローチャート: 判断 125"/>
        <xdr:cNvSpPr/>
      </xdr:nvSpPr>
      <xdr:spPr>
        <a:xfrm>
          <a:off x="1968500" y="98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37750</xdr:rowOff>
    </xdr:from>
    <xdr:ext cx="534377" cy="259045"/>
    <xdr:sp macro="" textlink="">
      <xdr:nvSpPr>
        <xdr:cNvPr id="127" name="テキスト ボックス 126"/>
        <xdr:cNvSpPr txBox="1"/>
      </xdr:nvSpPr>
      <xdr:spPr>
        <a:xfrm>
          <a:off x="1752111" y="998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129580</xdr:rowOff>
    </xdr:from>
    <xdr:to>
      <xdr:col>6</xdr:col>
      <xdr:colOff>38100</xdr:colOff>
      <xdr:row>57</xdr:row>
      <xdr:rowOff>59730</xdr:rowOff>
    </xdr:to>
    <xdr:sp macro="" textlink="">
      <xdr:nvSpPr>
        <xdr:cNvPr id="128" name="フローチャート: 判断 127"/>
        <xdr:cNvSpPr/>
      </xdr:nvSpPr>
      <xdr:spPr>
        <a:xfrm>
          <a:off x="1079500" y="973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50857</xdr:rowOff>
    </xdr:from>
    <xdr:ext cx="534377" cy="259045"/>
    <xdr:sp macro="" textlink="">
      <xdr:nvSpPr>
        <xdr:cNvPr id="129" name="テキスト ボックス 128"/>
        <xdr:cNvSpPr txBox="1"/>
      </xdr:nvSpPr>
      <xdr:spPr>
        <a:xfrm>
          <a:off x="863111" y="98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75176</xdr:rowOff>
    </xdr:from>
    <xdr:to>
      <xdr:col>24</xdr:col>
      <xdr:colOff>114300</xdr:colOff>
      <xdr:row>58</xdr:row>
      <xdr:rowOff>5326</xdr:rowOff>
    </xdr:to>
    <xdr:sp macro="" textlink="">
      <xdr:nvSpPr>
        <xdr:cNvPr id="135" name="楕円 134"/>
        <xdr:cNvSpPr/>
      </xdr:nvSpPr>
      <xdr:spPr>
        <a:xfrm>
          <a:off x="4584700" y="98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98053</xdr:rowOff>
    </xdr:from>
    <xdr:ext cx="534377" cy="259045"/>
    <xdr:sp macro="" textlink="">
      <xdr:nvSpPr>
        <xdr:cNvPr id="136" name="総務費該当値テキスト"/>
        <xdr:cNvSpPr txBox="1"/>
      </xdr:nvSpPr>
      <xdr:spPr>
        <a:xfrm>
          <a:off x="4686300" y="96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88142</xdr:rowOff>
    </xdr:from>
    <xdr:to>
      <xdr:col>20</xdr:col>
      <xdr:colOff>38100</xdr:colOff>
      <xdr:row>55</xdr:row>
      <xdr:rowOff>18292</xdr:rowOff>
    </xdr:to>
    <xdr:sp macro="" textlink="">
      <xdr:nvSpPr>
        <xdr:cNvPr id="137" name="楕円 136"/>
        <xdr:cNvSpPr/>
      </xdr:nvSpPr>
      <xdr:spPr>
        <a:xfrm>
          <a:off x="3746500" y="93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34819</xdr:rowOff>
    </xdr:from>
    <xdr:ext cx="599010" cy="259045"/>
    <xdr:sp macro="" textlink="">
      <xdr:nvSpPr>
        <xdr:cNvPr id="138" name="テキスト ボックス 137"/>
        <xdr:cNvSpPr txBox="1"/>
      </xdr:nvSpPr>
      <xdr:spPr>
        <a:xfrm>
          <a:off x="3497795" y="912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36711</xdr:rowOff>
    </xdr:from>
    <xdr:to>
      <xdr:col>15</xdr:col>
      <xdr:colOff>101600</xdr:colOff>
      <xdr:row>53</xdr:row>
      <xdr:rowOff>138311</xdr:rowOff>
    </xdr:to>
    <xdr:sp macro="" textlink="">
      <xdr:nvSpPr>
        <xdr:cNvPr id="139" name="楕円 138"/>
        <xdr:cNvSpPr/>
      </xdr:nvSpPr>
      <xdr:spPr>
        <a:xfrm>
          <a:off x="2857500" y="91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154838</xdr:rowOff>
    </xdr:from>
    <xdr:ext cx="599010" cy="259045"/>
    <xdr:sp macro="" textlink="">
      <xdr:nvSpPr>
        <xdr:cNvPr id="140" name="テキスト ボックス 139"/>
        <xdr:cNvSpPr txBox="1"/>
      </xdr:nvSpPr>
      <xdr:spPr>
        <a:xfrm>
          <a:off x="2608795" y="889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140720</xdr:rowOff>
    </xdr:from>
    <xdr:to>
      <xdr:col>10</xdr:col>
      <xdr:colOff>165100</xdr:colOff>
      <xdr:row>54</xdr:row>
      <xdr:rowOff>70870</xdr:rowOff>
    </xdr:to>
    <xdr:sp macro="" textlink="">
      <xdr:nvSpPr>
        <xdr:cNvPr id="141" name="楕円 140"/>
        <xdr:cNvSpPr/>
      </xdr:nvSpPr>
      <xdr:spPr>
        <a:xfrm>
          <a:off x="1968500" y="92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87397</xdr:rowOff>
    </xdr:from>
    <xdr:ext cx="599010" cy="259045"/>
    <xdr:sp macro="" textlink="">
      <xdr:nvSpPr>
        <xdr:cNvPr id="142" name="テキスト ボックス 141"/>
        <xdr:cNvSpPr txBox="1"/>
      </xdr:nvSpPr>
      <xdr:spPr>
        <a:xfrm>
          <a:off x="1719795" y="90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152744</xdr:rowOff>
    </xdr:from>
    <xdr:to>
      <xdr:col>6</xdr:col>
      <xdr:colOff>38100</xdr:colOff>
      <xdr:row>50</xdr:row>
      <xdr:rowOff>82894</xdr:rowOff>
    </xdr:to>
    <xdr:sp macro="" textlink="">
      <xdr:nvSpPr>
        <xdr:cNvPr id="143" name="楕円 142"/>
        <xdr:cNvSpPr/>
      </xdr:nvSpPr>
      <xdr:spPr>
        <a:xfrm>
          <a:off x="1079500" y="855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99421</xdr:rowOff>
    </xdr:from>
    <xdr:ext cx="599010" cy="259045"/>
    <xdr:sp macro="" textlink="">
      <xdr:nvSpPr>
        <xdr:cNvPr id="144" name="テキスト ボックス 143"/>
        <xdr:cNvSpPr txBox="1"/>
      </xdr:nvSpPr>
      <xdr:spPr>
        <a:xfrm>
          <a:off x="830795" y="83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69" name="直線コネクタ 168"/>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0"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1" name="直線コネクタ 170"/>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2"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3" name="直線コネクタ 172"/>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26543</xdr:rowOff>
    </xdr:from>
    <xdr:to>
      <xdr:col>24</xdr:col>
      <xdr:colOff>63500</xdr:colOff>
      <xdr:row>77</xdr:row>
      <xdr:rowOff>58153</xdr:rowOff>
    </xdr:to>
    <xdr:cxnSp macro="">
      <xdr:nvCxnSpPr>
        <xdr:cNvPr id="174" name="直線コネクタ 173"/>
        <xdr:cNvCxnSpPr/>
      </xdr:nvCxnSpPr>
      <xdr:spPr>
        <a:xfrm flipV="1">
          <a:off x="3797300" y="13228193"/>
          <a:ext cx="8382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5"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6" name="フローチャート: 判断 175"/>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142824</xdr:rowOff>
    </xdr:from>
    <xdr:to>
      <xdr:col>19</xdr:col>
      <xdr:colOff>177800</xdr:colOff>
      <xdr:row>77</xdr:row>
      <xdr:rowOff>58153</xdr:rowOff>
    </xdr:to>
    <xdr:cxnSp macro="">
      <xdr:nvCxnSpPr>
        <xdr:cNvPr id="177" name="直線コネクタ 176"/>
        <xdr:cNvCxnSpPr/>
      </xdr:nvCxnSpPr>
      <xdr:spPr>
        <a:xfrm>
          <a:off x="2908300" y="13173024"/>
          <a:ext cx="889000" cy="8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8" name="フローチャート: 判断 177"/>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79" name="テキスト ボックス 178"/>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142824</xdr:rowOff>
    </xdr:from>
    <xdr:to>
      <xdr:col>15</xdr:col>
      <xdr:colOff>50800</xdr:colOff>
      <xdr:row>77</xdr:row>
      <xdr:rowOff>164681</xdr:rowOff>
    </xdr:to>
    <xdr:cxnSp macro="">
      <xdr:nvCxnSpPr>
        <xdr:cNvPr id="180" name="直線コネクタ 179"/>
        <xdr:cNvCxnSpPr/>
      </xdr:nvCxnSpPr>
      <xdr:spPr>
        <a:xfrm flipV="1">
          <a:off x="2019300" y="13173024"/>
          <a:ext cx="889000" cy="1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1" name="フローチャート: 判断 180"/>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2" name="テキスト ボックス 181"/>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34582</xdr:rowOff>
    </xdr:from>
    <xdr:to>
      <xdr:col>10</xdr:col>
      <xdr:colOff>114300</xdr:colOff>
      <xdr:row>77</xdr:row>
      <xdr:rowOff>164681</xdr:rowOff>
    </xdr:to>
    <xdr:cxnSp macro="">
      <xdr:nvCxnSpPr>
        <xdr:cNvPr id="183" name="直線コネクタ 182"/>
        <xdr:cNvCxnSpPr/>
      </xdr:nvCxnSpPr>
      <xdr:spPr>
        <a:xfrm>
          <a:off x="1130300" y="12036082"/>
          <a:ext cx="889000" cy="13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65354</xdr:rowOff>
    </xdr:from>
    <xdr:to>
      <xdr:col>10</xdr:col>
      <xdr:colOff>165100</xdr:colOff>
      <xdr:row>74</xdr:row>
      <xdr:rowOff>166954</xdr:rowOff>
    </xdr:to>
    <xdr:sp macro="" textlink="">
      <xdr:nvSpPr>
        <xdr:cNvPr id="184" name="フローチャート: 判断 183"/>
        <xdr:cNvSpPr/>
      </xdr:nvSpPr>
      <xdr:spPr>
        <a:xfrm>
          <a:off x="1968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12031</xdr:rowOff>
    </xdr:from>
    <xdr:ext cx="599010" cy="259045"/>
    <xdr:sp macro="" textlink="">
      <xdr:nvSpPr>
        <xdr:cNvPr id="185" name="テキスト ボックス 184"/>
        <xdr:cNvSpPr txBox="1"/>
      </xdr:nvSpPr>
      <xdr:spPr>
        <a:xfrm>
          <a:off x="1719795"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12611</xdr:rowOff>
    </xdr:from>
    <xdr:to>
      <xdr:col>6</xdr:col>
      <xdr:colOff>38100</xdr:colOff>
      <xdr:row>74</xdr:row>
      <xdr:rowOff>114211</xdr:rowOff>
    </xdr:to>
    <xdr:sp macro="" textlink="">
      <xdr:nvSpPr>
        <xdr:cNvPr id="186" name="フローチャート: 判断 185"/>
        <xdr:cNvSpPr/>
      </xdr:nvSpPr>
      <xdr:spPr>
        <a:xfrm>
          <a:off x="1079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105338</xdr:rowOff>
    </xdr:from>
    <xdr:ext cx="599010" cy="259045"/>
    <xdr:sp macro="" textlink="">
      <xdr:nvSpPr>
        <xdr:cNvPr id="187" name="テキスト ボックス 186"/>
        <xdr:cNvSpPr txBox="1"/>
      </xdr:nvSpPr>
      <xdr:spPr>
        <a:xfrm>
          <a:off x="830795" y="1279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147193</xdr:rowOff>
    </xdr:from>
    <xdr:to>
      <xdr:col>24</xdr:col>
      <xdr:colOff>114300</xdr:colOff>
      <xdr:row>77</xdr:row>
      <xdr:rowOff>77343</xdr:rowOff>
    </xdr:to>
    <xdr:sp macro="" textlink="">
      <xdr:nvSpPr>
        <xdr:cNvPr id="193" name="楕円 192"/>
        <xdr:cNvSpPr/>
      </xdr:nvSpPr>
      <xdr:spPr>
        <a:xfrm>
          <a:off x="4584700" y="131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125620</xdr:rowOff>
    </xdr:from>
    <xdr:ext cx="599010" cy="259045"/>
    <xdr:sp macro="" textlink="">
      <xdr:nvSpPr>
        <xdr:cNvPr id="194" name="民生費該当値テキスト"/>
        <xdr:cNvSpPr txBox="1"/>
      </xdr:nvSpPr>
      <xdr:spPr>
        <a:xfrm>
          <a:off x="4686300" y="1315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7353</xdr:rowOff>
    </xdr:from>
    <xdr:to>
      <xdr:col>20</xdr:col>
      <xdr:colOff>38100</xdr:colOff>
      <xdr:row>77</xdr:row>
      <xdr:rowOff>108953</xdr:rowOff>
    </xdr:to>
    <xdr:sp macro="" textlink="">
      <xdr:nvSpPr>
        <xdr:cNvPr id="195" name="楕円 194"/>
        <xdr:cNvSpPr/>
      </xdr:nvSpPr>
      <xdr:spPr>
        <a:xfrm>
          <a:off x="3746500" y="132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100080</xdr:rowOff>
    </xdr:from>
    <xdr:ext cx="599010" cy="259045"/>
    <xdr:sp macro="" textlink="">
      <xdr:nvSpPr>
        <xdr:cNvPr id="196" name="テキスト ボックス 195"/>
        <xdr:cNvSpPr txBox="1"/>
      </xdr:nvSpPr>
      <xdr:spPr>
        <a:xfrm>
          <a:off x="3497795" y="1330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92024</xdr:rowOff>
    </xdr:from>
    <xdr:to>
      <xdr:col>15</xdr:col>
      <xdr:colOff>101600</xdr:colOff>
      <xdr:row>77</xdr:row>
      <xdr:rowOff>22174</xdr:rowOff>
    </xdr:to>
    <xdr:sp macro="" textlink="">
      <xdr:nvSpPr>
        <xdr:cNvPr id="197" name="楕円 196"/>
        <xdr:cNvSpPr/>
      </xdr:nvSpPr>
      <xdr:spPr>
        <a:xfrm>
          <a:off x="2857500" y="131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13301</xdr:rowOff>
    </xdr:from>
    <xdr:ext cx="599010" cy="259045"/>
    <xdr:sp macro="" textlink="">
      <xdr:nvSpPr>
        <xdr:cNvPr id="198" name="テキスト ボックス 197"/>
        <xdr:cNvSpPr txBox="1"/>
      </xdr:nvSpPr>
      <xdr:spPr>
        <a:xfrm>
          <a:off x="2608795" y="1321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113881</xdr:rowOff>
    </xdr:from>
    <xdr:to>
      <xdr:col>10</xdr:col>
      <xdr:colOff>165100</xdr:colOff>
      <xdr:row>78</xdr:row>
      <xdr:rowOff>44031</xdr:rowOff>
    </xdr:to>
    <xdr:sp macro="" textlink="">
      <xdr:nvSpPr>
        <xdr:cNvPr id="199" name="楕円 198"/>
        <xdr:cNvSpPr/>
      </xdr:nvSpPr>
      <xdr:spPr>
        <a:xfrm>
          <a:off x="1968500" y="133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35158</xdr:rowOff>
    </xdr:from>
    <xdr:ext cx="599010" cy="259045"/>
    <xdr:sp macro="" textlink="">
      <xdr:nvSpPr>
        <xdr:cNvPr id="200" name="テキスト ボックス 199"/>
        <xdr:cNvSpPr txBox="1"/>
      </xdr:nvSpPr>
      <xdr:spPr>
        <a:xfrm>
          <a:off x="1719795" y="1340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155232</xdr:rowOff>
    </xdr:from>
    <xdr:to>
      <xdr:col>6</xdr:col>
      <xdr:colOff>38100</xdr:colOff>
      <xdr:row>70</xdr:row>
      <xdr:rowOff>85382</xdr:rowOff>
    </xdr:to>
    <xdr:sp macro="" textlink="">
      <xdr:nvSpPr>
        <xdr:cNvPr id="201" name="楕円 200"/>
        <xdr:cNvSpPr/>
      </xdr:nvSpPr>
      <xdr:spPr>
        <a:xfrm>
          <a:off x="1079500" y="119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101909</xdr:rowOff>
    </xdr:from>
    <xdr:ext cx="599010" cy="259045"/>
    <xdr:sp macro="" textlink="">
      <xdr:nvSpPr>
        <xdr:cNvPr id="202" name="テキスト ボックス 201"/>
        <xdr:cNvSpPr txBox="1"/>
      </xdr:nvSpPr>
      <xdr:spPr>
        <a:xfrm>
          <a:off x="830795" y="1176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7" name="直線コネクタ 226"/>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8"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29" name="直線コネクタ 228"/>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0"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1" name="直線コネクタ 230"/>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138804</xdr:rowOff>
    </xdr:from>
    <xdr:to>
      <xdr:col>24</xdr:col>
      <xdr:colOff>63500</xdr:colOff>
      <xdr:row>98</xdr:row>
      <xdr:rowOff>167590</xdr:rowOff>
    </xdr:to>
    <xdr:cxnSp macro="">
      <xdr:nvCxnSpPr>
        <xdr:cNvPr id="232" name="直線コネクタ 231"/>
        <xdr:cNvCxnSpPr/>
      </xdr:nvCxnSpPr>
      <xdr:spPr>
        <a:xfrm flipV="1">
          <a:off x="3797300" y="16940904"/>
          <a:ext cx="838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3"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4" name="フローチャート: 判断 233"/>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16484</xdr:rowOff>
    </xdr:from>
    <xdr:to>
      <xdr:col>19</xdr:col>
      <xdr:colOff>177800</xdr:colOff>
      <xdr:row>98</xdr:row>
      <xdr:rowOff>167590</xdr:rowOff>
    </xdr:to>
    <xdr:cxnSp macro="">
      <xdr:nvCxnSpPr>
        <xdr:cNvPr id="235" name="直線コネクタ 234"/>
        <xdr:cNvCxnSpPr/>
      </xdr:nvCxnSpPr>
      <xdr:spPr>
        <a:xfrm>
          <a:off x="2908300" y="16304234"/>
          <a:ext cx="889000" cy="6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6" name="フローチャート: 判断 235"/>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7" name="テキスト ボックス 236"/>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16484</xdr:rowOff>
    </xdr:from>
    <xdr:to>
      <xdr:col>15</xdr:col>
      <xdr:colOff>50800</xdr:colOff>
      <xdr:row>97</xdr:row>
      <xdr:rowOff>89694</xdr:rowOff>
    </xdr:to>
    <xdr:cxnSp macro="">
      <xdr:nvCxnSpPr>
        <xdr:cNvPr id="238" name="直線コネクタ 237"/>
        <xdr:cNvCxnSpPr/>
      </xdr:nvCxnSpPr>
      <xdr:spPr>
        <a:xfrm flipV="1">
          <a:off x="2019300" y="16304234"/>
          <a:ext cx="889000" cy="4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39" name="フローチャート: 判断 238"/>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0" name="テキスト ボックス 239"/>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89694</xdr:rowOff>
    </xdr:from>
    <xdr:to>
      <xdr:col>10</xdr:col>
      <xdr:colOff>114300</xdr:colOff>
      <xdr:row>98</xdr:row>
      <xdr:rowOff>101181</xdr:rowOff>
    </xdr:to>
    <xdr:cxnSp macro="">
      <xdr:nvCxnSpPr>
        <xdr:cNvPr id="241" name="直線コネクタ 240"/>
        <xdr:cNvCxnSpPr/>
      </xdr:nvCxnSpPr>
      <xdr:spPr>
        <a:xfrm flipV="1">
          <a:off x="1130300" y="16720344"/>
          <a:ext cx="889000" cy="1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33407</xdr:rowOff>
    </xdr:from>
    <xdr:to>
      <xdr:col>10</xdr:col>
      <xdr:colOff>165100</xdr:colOff>
      <xdr:row>97</xdr:row>
      <xdr:rowOff>135007</xdr:rowOff>
    </xdr:to>
    <xdr:sp macro="" textlink="">
      <xdr:nvSpPr>
        <xdr:cNvPr id="242" name="フローチャート: 判断 241"/>
        <xdr:cNvSpPr/>
      </xdr:nvSpPr>
      <xdr:spPr>
        <a:xfrm>
          <a:off x="1968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151534</xdr:rowOff>
    </xdr:from>
    <xdr:ext cx="534377" cy="259045"/>
    <xdr:sp macro="" textlink="">
      <xdr:nvSpPr>
        <xdr:cNvPr id="243" name="テキスト ボックス 242"/>
        <xdr:cNvSpPr txBox="1"/>
      </xdr:nvSpPr>
      <xdr:spPr>
        <a:xfrm>
          <a:off x="1752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28874</xdr:rowOff>
    </xdr:from>
    <xdr:to>
      <xdr:col>6</xdr:col>
      <xdr:colOff>38100</xdr:colOff>
      <xdr:row>97</xdr:row>
      <xdr:rowOff>130474</xdr:rowOff>
    </xdr:to>
    <xdr:sp macro="" textlink="">
      <xdr:nvSpPr>
        <xdr:cNvPr id="244" name="フローチャート: 判断 243"/>
        <xdr:cNvSpPr/>
      </xdr:nvSpPr>
      <xdr:spPr>
        <a:xfrm>
          <a:off x="1079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147001</xdr:rowOff>
    </xdr:from>
    <xdr:ext cx="534377" cy="259045"/>
    <xdr:sp macro="" textlink="">
      <xdr:nvSpPr>
        <xdr:cNvPr id="245" name="テキスト ボックス 244"/>
        <xdr:cNvSpPr txBox="1"/>
      </xdr:nvSpPr>
      <xdr:spPr>
        <a:xfrm>
          <a:off x="863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88004</xdr:rowOff>
    </xdr:from>
    <xdr:to>
      <xdr:col>24</xdr:col>
      <xdr:colOff>114300</xdr:colOff>
      <xdr:row>99</xdr:row>
      <xdr:rowOff>18154</xdr:rowOff>
    </xdr:to>
    <xdr:sp macro="" textlink="">
      <xdr:nvSpPr>
        <xdr:cNvPr id="251" name="楕円 250"/>
        <xdr:cNvSpPr/>
      </xdr:nvSpPr>
      <xdr:spPr>
        <a:xfrm>
          <a:off x="4584700" y="168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2931</xdr:rowOff>
    </xdr:from>
    <xdr:ext cx="534377" cy="259045"/>
    <xdr:sp macro="" textlink="">
      <xdr:nvSpPr>
        <xdr:cNvPr id="252" name="衛生費該当値テキスト"/>
        <xdr:cNvSpPr txBox="1"/>
      </xdr:nvSpPr>
      <xdr:spPr>
        <a:xfrm>
          <a:off x="4686300" y="1680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116790</xdr:rowOff>
    </xdr:from>
    <xdr:to>
      <xdr:col>20</xdr:col>
      <xdr:colOff>38100</xdr:colOff>
      <xdr:row>99</xdr:row>
      <xdr:rowOff>46940</xdr:rowOff>
    </xdr:to>
    <xdr:sp macro="" textlink="">
      <xdr:nvSpPr>
        <xdr:cNvPr id="253" name="楕円 252"/>
        <xdr:cNvSpPr/>
      </xdr:nvSpPr>
      <xdr:spPr>
        <a:xfrm>
          <a:off x="3746500" y="169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38067</xdr:rowOff>
    </xdr:from>
    <xdr:ext cx="534377" cy="259045"/>
    <xdr:sp macro="" textlink="">
      <xdr:nvSpPr>
        <xdr:cNvPr id="254" name="テキスト ボックス 253"/>
        <xdr:cNvSpPr txBox="1"/>
      </xdr:nvSpPr>
      <xdr:spPr>
        <a:xfrm>
          <a:off x="3530111" y="1701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137134</xdr:rowOff>
    </xdr:from>
    <xdr:to>
      <xdr:col>15</xdr:col>
      <xdr:colOff>101600</xdr:colOff>
      <xdr:row>95</xdr:row>
      <xdr:rowOff>67284</xdr:rowOff>
    </xdr:to>
    <xdr:sp macro="" textlink="">
      <xdr:nvSpPr>
        <xdr:cNvPr id="255" name="楕円 254"/>
        <xdr:cNvSpPr/>
      </xdr:nvSpPr>
      <xdr:spPr>
        <a:xfrm>
          <a:off x="2857500" y="16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83811</xdr:rowOff>
    </xdr:from>
    <xdr:ext cx="534377" cy="259045"/>
    <xdr:sp macro="" textlink="">
      <xdr:nvSpPr>
        <xdr:cNvPr id="256" name="テキスト ボックス 255"/>
        <xdr:cNvSpPr txBox="1"/>
      </xdr:nvSpPr>
      <xdr:spPr>
        <a:xfrm>
          <a:off x="2641111" y="160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38894</xdr:rowOff>
    </xdr:from>
    <xdr:to>
      <xdr:col>10</xdr:col>
      <xdr:colOff>165100</xdr:colOff>
      <xdr:row>97</xdr:row>
      <xdr:rowOff>140494</xdr:rowOff>
    </xdr:to>
    <xdr:sp macro="" textlink="">
      <xdr:nvSpPr>
        <xdr:cNvPr id="257" name="楕円 256"/>
        <xdr:cNvSpPr/>
      </xdr:nvSpPr>
      <xdr:spPr>
        <a:xfrm>
          <a:off x="1968500" y="166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131621</xdr:rowOff>
    </xdr:from>
    <xdr:ext cx="534377" cy="259045"/>
    <xdr:sp macro="" textlink="">
      <xdr:nvSpPr>
        <xdr:cNvPr id="258" name="テキスト ボックス 257"/>
        <xdr:cNvSpPr txBox="1"/>
      </xdr:nvSpPr>
      <xdr:spPr>
        <a:xfrm>
          <a:off x="1752111" y="16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50381</xdr:rowOff>
    </xdr:from>
    <xdr:to>
      <xdr:col>6</xdr:col>
      <xdr:colOff>38100</xdr:colOff>
      <xdr:row>98</xdr:row>
      <xdr:rowOff>151981</xdr:rowOff>
    </xdr:to>
    <xdr:sp macro="" textlink="">
      <xdr:nvSpPr>
        <xdr:cNvPr id="259" name="楕円 258"/>
        <xdr:cNvSpPr/>
      </xdr:nvSpPr>
      <xdr:spPr>
        <a:xfrm>
          <a:off x="1079500" y="1685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143108</xdr:rowOff>
    </xdr:from>
    <xdr:ext cx="534377" cy="259045"/>
    <xdr:sp macro="" textlink="">
      <xdr:nvSpPr>
        <xdr:cNvPr id="260" name="テキスト ボックス 259"/>
        <xdr:cNvSpPr txBox="1"/>
      </xdr:nvSpPr>
      <xdr:spPr>
        <a:xfrm>
          <a:off x="863111" y="1694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4" name="直線コネクタ 283"/>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7"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8" name="直線コネクタ 287"/>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51498</xdr:rowOff>
    </xdr:from>
    <xdr:to>
      <xdr:col>55</xdr:col>
      <xdr:colOff>0</xdr:colOff>
      <xdr:row>38</xdr:row>
      <xdr:rowOff>162751</xdr:rowOff>
    </xdr:to>
    <xdr:cxnSp macro="">
      <xdr:nvCxnSpPr>
        <xdr:cNvPr id="289" name="直線コネクタ 288"/>
        <xdr:cNvCxnSpPr/>
      </xdr:nvCxnSpPr>
      <xdr:spPr>
        <a:xfrm>
          <a:off x="9639300" y="6566598"/>
          <a:ext cx="838200" cy="1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0"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1" name="フローチャート: 判断 290"/>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90551</xdr:rowOff>
    </xdr:from>
    <xdr:to>
      <xdr:col>50</xdr:col>
      <xdr:colOff>114300</xdr:colOff>
      <xdr:row>38</xdr:row>
      <xdr:rowOff>51498</xdr:rowOff>
    </xdr:to>
    <xdr:cxnSp macro="">
      <xdr:nvCxnSpPr>
        <xdr:cNvPr id="292" name="直線コネクタ 291"/>
        <xdr:cNvCxnSpPr/>
      </xdr:nvCxnSpPr>
      <xdr:spPr>
        <a:xfrm>
          <a:off x="8750300" y="6434201"/>
          <a:ext cx="889000" cy="1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3" name="フローチャート: 判断 292"/>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4" name="テキスト ボックス 293"/>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41783</xdr:rowOff>
    </xdr:from>
    <xdr:to>
      <xdr:col>45</xdr:col>
      <xdr:colOff>177800</xdr:colOff>
      <xdr:row>37</xdr:row>
      <xdr:rowOff>90551</xdr:rowOff>
    </xdr:to>
    <xdr:cxnSp macro="">
      <xdr:nvCxnSpPr>
        <xdr:cNvPr id="295" name="直線コネクタ 294"/>
        <xdr:cNvCxnSpPr/>
      </xdr:nvCxnSpPr>
      <xdr:spPr>
        <a:xfrm>
          <a:off x="7861300" y="6385433"/>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6" name="フローチャート: 判断 295"/>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7" name="テキスト ボックス 296"/>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6159</xdr:rowOff>
    </xdr:from>
    <xdr:to>
      <xdr:col>41</xdr:col>
      <xdr:colOff>50800</xdr:colOff>
      <xdr:row>37</xdr:row>
      <xdr:rowOff>41783</xdr:rowOff>
    </xdr:to>
    <xdr:cxnSp macro="">
      <xdr:nvCxnSpPr>
        <xdr:cNvPr id="298" name="直線コネクタ 297"/>
        <xdr:cNvCxnSpPr/>
      </xdr:nvCxnSpPr>
      <xdr:spPr>
        <a:xfrm>
          <a:off x="6972300" y="6349809"/>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24321</xdr:rowOff>
    </xdr:from>
    <xdr:to>
      <xdr:col>41</xdr:col>
      <xdr:colOff>101600</xdr:colOff>
      <xdr:row>37</xdr:row>
      <xdr:rowOff>125921</xdr:rowOff>
    </xdr:to>
    <xdr:sp macro="" textlink="">
      <xdr:nvSpPr>
        <xdr:cNvPr id="299" name="フローチャート: 判断 298"/>
        <xdr:cNvSpPr/>
      </xdr:nvSpPr>
      <xdr:spPr>
        <a:xfrm>
          <a:off x="7810500" y="63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117048</xdr:rowOff>
    </xdr:from>
    <xdr:ext cx="469744" cy="259045"/>
    <xdr:sp macro="" textlink="">
      <xdr:nvSpPr>
        <xdr:cNvPr id="300" name="テキスト ボックス 299"/>
        <xdr:cNvSpPr txBox="1"/>
      </xdr:nvSpPr>
      <xdr:spPr>
        <a:xfrm>
          <a:off x="7626428" y="64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119571</xdr:rowOff>
    </xdr:from>
    <xdr:to>
      <xdr:col>36</xdr:col>
      <xdr:colOff>165100</xdr:colOff>
      <xdr:row>37</xdr:row>
      <xdr:rowOff>49721</xdr:rowOff>
    </xdr:to>
    <xdr:sp macro="" textlink="">
      <xdr:nvSpPr>
        <xdr:cNvPr id="301" name="フローチャート: 判断 300"/>
        <xdr:cNvSpPr/>
      </xdr:nvSpPr>
      <xdr:spPr>
        <a:xfrm>
          <a:off x="6921500" y="62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66248</xdr:rowOff>
    </xdr:from>
    <xdr:ext cx="469744" cy="259045"/>
    <xdr:sp macro="" textlink="">
      <xdr:nvSpPr>
        <xdr:cNvPr id="302" name="テキスト ボックス 301"/>
        <xdr:cNvSpPr txBox="1"/>
      </xdr:nvSpPr>
      <xdr:spPr>
        <a:xfrm>
          <a:off x="6737428" y="60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111951</xdr:rowOff>
    </xdr:from>
    <xdr:to>
      <xdr:col>55</xdr:col>
      <xdr:colOff>50800</xdr:colOff>
      <xdr:row>39</xdr:row>
      <xdr:rowOff>42101</xdr:rowOff>
    </xdr:to>
    <xdr:sp macro="" textlink="">
      <xdr:nvSpPr>
        <xdr:cNvPr id="308" name="楕円 307"/>
        <xdr:cNvSpPr/>
      </xdr:nvSpPr>
      <xdr:spPr>
        <a:xfrm>
          <a:off x="10426700" y="66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26878</xdr:rowOff>
    </xdr:from>
    <xdr:ext cx="378565" cy="259045"/>
    <xdr:sp macro="" textlink="">
      <xdr:nvSpPr>
        <xdr:cNvPr id="309" name="労働費該当値テキスト"/>
        <xdr:cNvSpPr txBox="1"/>
      </xdr:nvSpPr>
      <xdr:spPr>
        <a:xfrm>
          <a:off x="10528300" y="65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698</xdr:rowOff>
    </xdr:from>
    <xdr:to>
      <xdr:col>50</xdr:col>
      <xdr:colOff>165100</xdr:colOff>
      <xdr:row>38</xdr:row>
      <xdr:rowOff>102298</xdr:rowOff>
    </xdr:to>
    <xdr:sp macro="" textlink="">
      <xdr:nvSpPr>
        <xdr:cNvPr id="310" name="楕円 309"/>
        <xdr:cNvSpPr/>
      </xdr:nvSpPr>
      <xdr:spPr>
        <a:xfrm>
          <a:off x="9588500" y="65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118825</xdr:rowOff>
    </xdr:from>
    <xdr:ext cx="378565" cy="259045"/>
    <xdr:sp macro="" textlink="">
      <xdr:nvSpPr>
        <xdr:cNvPr id="311" name="テキスト ボックス 310"/>
        <xdr:cNvSpPr txBox="1"/>
      </xdr:nvSpPr>
      <xdr:spPr>
        <a:xfrm>
          <a:off x="9450017" y="629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39751</xdr:rowOff>
    </xdr:from>
    <xdr:to>
      <xdr:col>46</xdr:col>
      <xdr:colOff>38100</xdr:colOff>
      <xdr:row>37</xdr:row>
      <xdr:rowOff>141351</xdr:rowOff>
    </xdr:to>
    <xdr:sp macro="" textlink="">
      <xdr:nvSpPr>
        <xdr:cNvPr id="312" name="楕円 311"/>
        <xdr:cNvSpPr/>
      </xdr:nvSpPr>
      <xdr:spPr>
        <a:xfrm>
          <a:off x="8699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157878</xdr:rowOff>
    </xdr:from>
    <xdr:ext cx="469744" cy="259045"/>
    <xdr:sp macro="" textlink="">
      <xdr:nvSpPr>
        <xdr:cNvPr id="313" name="テキスト ボックス 312"/>
        <xdr:cNvSpPr txBox="1"/>
      </xdr:nvSpPr>
      <xdr:spPr>
        <a:xfrm>
          <a:off x="8515428"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162433</xdr:rowOff>
    </xdr:from>
    <xdr:to>
      <xdr:col>41</xdr:col>
      <xdr:colOff>101600</xdr:colOff>
      <xdr:row>37</xdr:row>
      <xdr:rowOff>92583</xdr:rowOff>
    </xdr:to>
    <xdr:sp macro="" textlink="">
      <xdr:nvSpPr>
        <xdr:cNvPr id="314" name="楕円 313"/>
        <xdr:cNvSpPr/>
      </xdr:nvSpPr>
      <xdr:spPr>
        <a:xfrm>
          <a:off x="7810500" y="63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109110</xdr:rowOff>
    </xdr:from>
    <xdr:ext cx="469744" cy="259045"/>
    <xdr:sp macro="" textlink="">
      <xdr:nvSpPr>
        <xdr:cNvPr id="315" name="テキスト ボックス 314"/>
        <xdr:cNvSpPr txBox="1"/>
      </xdr:nvSpPr>
      <xdr:spPr>
        <a:xfrm>
          <a:off x="7626428" y="610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126809</xdr:rowOff>
    </xdr:from>
    <xdr:to>
      <xdr:col>36</xdr:col>
      <xdr:colOff>165100</xdr:colOff>
      <xdr:row>37</xdr:row>
      <xdr:rowOff>56959</xdr:rowOff>
    </xdr:to>
    <xdr:sp macro="" textlink="">
      <xdr:nvSpPr>
        <xdr:cNvPr id="316" name="楕円 315"/>
        <xdr:cNvSpPr/>
      </xdr:nvSpPr>
      <xdr:spPr>
        <a:xfrm>
          <a:off x="6921500" y="629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48086</xdr:rowOff>
    </xdr:from>
    <xdr:ext cx="469744" cy="259045"/>
    <xdr:sp macro="" textlink="">
      <xdr:nvSpPr>
        <xdr:cNvPr id="317" name="テキスト ボックス 316"/>
        <xdr:cNvSpPr txBox="1"/>
      </xdr:nvSpPr>
      <xdr:spPr>
        <a:xfrm>
          <a:off x="6737428" y="639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39" name="直線コネクタ 338"/>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0"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1" name="直線コネクタ 340"/>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2"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3" name="直線コネクタ 342"/>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24165</xdr:rowOff>
    </xdr:from>
    <xdr:to>
      <xdr:col>55</xdr:col>
      <xdr:colOff>0</xdr:colOff>
      <xdr:row>55</xdr:row>
      <xdr:rowOff>134442</xdr:rowOff>
    </xdr:to>
    <xdr:cxnSp macro="">
      <xdr:nvCxnSpPr>
        <xdr:cNvPr id="344" name="直線コネクタ 343"/>
        <xdr:cNvCxnSpPr/>
      </xdr:nvCxnSpPr>
      <xdr:spPr>
        <a:xfrm>
          <a:off x="9639300" y="8939565"/>
          <a:ext cx="838200" cy="62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5"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6" name="フローチャート: 判断 345"/>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24165</xdr:rowOff>
    </xdr:from>
    <xdr:to>
      <xdr:col>50</xdr:col>
      <xdr:colOff>114300</xdr:colOff>
      <xdr:row>54</xdr:row>
      <xdr:rowOff>75509</xdr:rowOff>
    </xdr:to>
    <xdr:cxnSp macro="">
      <xdr:nvCxnSpPr>
        <xdr:cNvPr id="347" name="直線コネクタ 346"/>
        <xdr:cNvCxnSpPr/>
      </xdr:nvCxnSpPr>
      <xdr:spPr>
        <a:xfrm flipV="1">
          <a:off x="8750300" y="8939565"/>
          <a:ext cx="889000" cy="39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8" name="フローチャート: 判断 347"/>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49" name="テキスト ボックス 348"/>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160594</xdr:rowOff>
    </xdr:from>
    <xdr:to>
      <xdr:col>45</xdr:col>
      <xdr:colOff>177800</xdr:colOff>
      <xdr:row>54</xdr:row>
      <xdr:rowOff>75509</xdr:rowOff>
    </xdr:to>
    <xdr:cxnSp macro="">
      <xdr:nvCxnSpPr>
        <xdr:cNvPr id="350" name="直線コネクタ 349"/>
        <xdr:cNvCxnSpPr/>
      </xdr:nvCxnSpPr>
      <xdr:spPr>
        <a:xfrm>
          <a:off x="7861300" y="9247444"/>
          <a:ext cx="889000" cy="8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1" name="フローチャート: 判断 350"/>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40169</xdr:rowOff>
    </xdr:from>
    <xdr:ext cx="469744" cy="259045"/>
    <xdr:sp macro="" textlink="">
      <xdr:nvSpPr>
        <xdr:cNvPr id="352" name="テキスト ボックス 351"/>
        <xdr:cNvSpPr txBox="1"/>
      </xdr:nvSpPr>
      <xdr:spPr>
        <a:xfrm>
          <a:off x="8515428"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160594</xdr:rowOff>
    </xdr:from>
    <xdr:to>
      <xdr:col>41</xdr:col>
      <xdr:colOff>50800</xdr:colOff>
      <xdr:row>56</xdr:row>
      <xdr:rowOff>131059</xdr:rowOff>
    </xdr:to>
    <xdr:cxnSp macro="">
      <xdr:nvCxnSpPr>
        <xdr:cNvPr id="353" name="直線コネクタ 352"/>
        <xdr:cNvCxnSpPr/>
      </xdr:nvCxnSpPr>
      <xdr:spPr>
        <a:xfrm flipV="1">
          <a:off x="6972300" y="9247444"/>
          <a:ext cx="889000" cy="48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59227</xdr:rowOff>
    </xdr:from>
    <xdr:to>
      <xdr:col>41</xdr:col>
      <xdr:colOff>101600</xdr:colOff>
      <xdr:row>57</xdr:row>
      <xdr:rowOff>160827</xdr:rowOff>
    </xdr:to>
    <xdr:sp macro="" textlink="">
      <xdr:nvSpPr>
        <xdr:cNvPr id="354" name="フローチャート: 判断 353"/>
        <xdr:cNvSpPr/>
      </xdr:nvSpPr>
      <xdr:spPr>
        <a:xfrm>
          <a:off x="7810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151954</xdr:rowOff>
    </xdr:from>
    <xdr:ext cx="469744" cy="259045"/>
    <xdr:sp macro="" textlink="">
      <xdr:nvSpPr>
        <xdr:cNvPr id="355" name="テキスト ボックス 354"/>
        <xdr:cNvSpPr txBox="1"/>
      </xdr:nvSpPr>
      <xdr:spPr>
        <a:xfrm>
          <a:off x="7626428" y="992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42814</xdr:rowOff>
    </xdr:from>
    <xdr:to>
      <xdr:col>36</xdr:col>
      <xdr:colOff>165100</xdr:colOff>
      <xdr:row>57</xdr:row>
      <xdr:rowOff>144414</xdr:rowOff>
    </xdr:to>
    <xdr:sp macro="" textlink="">
      <xdr:nvSpPr>
        <xdr:cNvPr id="356" name="フローチャート: 判断 355"/>
        <xdr:cNvSpPr/>
      </xdr:nvSpPr>
      <xdr:spPr>
        <a:xfrm>
          <a:off x="6921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135541</xdr:rowOff>
    </xdr:from>
    <xdr:ext cx="469744" cy="259045"/>
    <xdr:sp macro="" textlink="">
      <xdr:nvSpPr>
        <xdr:cNvPr id="357" name="テキスト ボックス 356"/>
        <xdr:cNvSpPr txBox="1"/>
      </xdr:nvSpPr>
      <xdr:spPr>
        <a:xfrm>
          <a:off x="6737428" y="990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83642</xdr:rowOff>
    </xdr:from>
    <xdr:to>
      <xdr:col>55</xdr:col>
      <xdr:colOff>50800</xdr:colOff>
      <xdr:row>56</xdr:row>
      <xdr:rowOff>13792</xdr:rowOff>
    </xdr:to>
    <xdr:sp macro="" textlink="">
      <xdr:nvSpPr>
        <xdr:cNvPr id="363" name="楕円 362"/>
        <xdr:cNvSpPr/>
      </xdr:nvSpPr>
      <xdr:spPr>
        <a:xfrm>
          <a:off x="10426700" y="95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106519</xdr:rowOff>
    </xdr:from>
    <xdr:ext cx="534377" cy="259045"/>
    <xdr:sp macro="" textlink="">
      <xdr:nvSpPr>
        <xdr:cNvPr id="364" name="農林水産業費該当値テキスト"/>
        <xdr:cNvSpPr txBox="1"/>
      </xdr:nvSpPr>
      <xdr:spPr>
        <a:xfrm>
          <a:off x="10528300" y="93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144815</xdr:rowOff>
    </xdr:from>
    <xdr:to>
      <xdr:col>50</xdr:col>
      <xdr:colOff>165100</xdr:colOff>
      <xdr:row>52</xdr:row>
      <xdr:rowOff>74965</xdr:rowOff>
    </xdr:to>
    <xdr:sp macro="" textlink="">
      <xdr:nvSpPr>
        <xdr:cNvPr id="365" name="楕円 364"/>
        <xdr:cNvSpPr/>
      </xdr:nvSpPr>
      <xdr:spPr>
        <a:xfrm>
          <a:off x="9588500" y="88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91492</xdr:rowOff>
    </xdr:from>
    <xdr:ext cx="534377" cy="259045"/>
    <xdr:sp macro="" textlink="">
      <xdr:nvSpPr>
        <xdr:cNvPr id="366" name="テキスト ボックス 365"/>
        <xdr:cNvSpPr txBox="1"/>
      </xdr:nvSpPr>
      <xdr:spPr>
        <a:xfrm>
          <a:off x="9372111" y="866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24709</xdr:rowOff>
    </xdr:from>
    <xdr:to>
      <xdr:col>46</xdr:col>
      <xdr:colOff>38100</xdr:colOff>
      <xdr:row>54</xdr:row>
      <xdr:rowOff>126309</xdr:rowOff>
    </xdr:to>
    <xdr:sp macro="" textlink="">
      <xdr:nvSpPr>
        <xdr:cNvPr id="367" name="楕円 366"/>
        <xdr:cNvSpPr/>
      </xdr:nvSpPr>
      <xdr:spPr>
        <a:xfrm>
          <a:off x="8699500" y="92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142836</xdr:rowOff>
    </xdr:from>
    <xdr:ext cx="534377" cy="259045"/>
    <xdr:sp macro="" textlink="">
      <xdr:nvSpPr>
        <xdr:cNvPr id="368" name="テキスト ボックス 367"/>
        <xdr:cNvSpPr txBox="1"/>
      </xdr:nvSpPr>
      <xdr:spPr>
        <a:xfrm>
          <a:off x="8483111" y="90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109794</xdr:rowOff>
    </xdr:from>
    <xdr:to>
      <xdr:col>41</xdr:col>
      <xdr:colOff>101600</xdr:colOff>
      <xdr:row>54</xdr:row>
      <xdr:rowOff>39944</xdr:rowOff>
    </xdr:to>
    <xdr:sp macro="" textlink="">
      <xdr:nvSpPr>
        <xdr:cNvPr id="369" name="楕円 368"/>
        <xdr:cNvSpPr/>
      </xdr:nvSpPr>
      <xdr:spPr>
        <a:xfrm>
          <a:off x="7810500" y="91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56471</xdr:rowOff>
    </xdr:from>
    <xdr:ext cx="534377" cy="259045"/>
    <xdr:sp macro="" textlink="">
      <xdr:nvSpPr>
        <xdr:cNvPr id="370" name="テキスト ボックス 369"/>
        <xdr:cNvSpPr txBox="1"/>
      </xdr:nvSpPr>
      <xdr:spPr>
        <a:xfrm>
          <a:off x="7594111" y="897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80259</xdr:rowOff>
    </xdr:from>
    <xdr:to>
      <xdr:col>36</xdr:col>
      <xdr:colOff>165100</xdr:colOff>
      <xdr:row>57</xdr:row>
      <xdr:rowOff>10409</xdr:rowOff>
    </xdr:to>
    <xdr:sp macro="" textlink="">
      <xdr:nvSpPr>
        <xdr:cNvPr id="371" name="楕円 370"/>
        <xdr:cNvSpPr/>
      </xdr:nvSpPr>
      <xdr:spPr>
        <a:xfrm>
          <a:off x="6921500" y="96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26936</xdr:rowOff>
    </xdr:from>
    <xdr:ext cx="534377" cy="259045"/>
    <xdr:sp macro="" textlink="">
      <xdr:nvSpPr>
        <xdr:cNvPr id="372" name="テキスト ボックス 371"/>
        <xdr:cNvSpPr txBox="1"/>
      </xdr:nvSpPr>
      <xdr:spPr>
        <a:xfrm>
          <a:off x="6705111" y="94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6" name="直線コネクタ 395"/>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7"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8" name="直線コネクタ 397"/>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399"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0" name="直線コネクタ 399"/>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17704</xdr:rowOff>
    </xdr:from>
    <xdr:to>
      <xdr:col>55</xdr:col>
      <xdr:colOff>0</xdr:colOff>
      <xdr:row>77</xdr:row>
      <xdr:rowOff>47840</xdr:rowOff>
    </xdr:to>
    <xdr:cxnSp macro="">
      <xdr:nvCxnSpPr>
        <xdr:cNvPr id="401" name="直線コネクタ 400"/>
        <xdr:cNvCxnSpPr/>
      </xdr:nvCxnSpPr>
      <xdr:spPr>
        <a:xfrm flipV="1">
          <a:off x="9639300" y="13219354"/>
          <a:ext cx="8382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2"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3" name="フローチャート: 判断 402"/>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163740</xdr:rowOff>
    </xdr:from>
    <xdr:to>
      <xdr:col>50</xdr:col>
      <xdr:colOff>114300</xdr:colOff>
      <xdr:row>77</xdr:row>
      <xdr:rowOff>47840</xdr:rowOff>
    </xdr:to>
    <xdr:cxnSp macro="">
      <xdr:nvCxnSpPr>
        <xdr:cNvPr id="404" name="直線コネクタ 403"/>
        <xdr:cNvCxnSpPr/>
      </xdr:nvCxnSpPr>
      <xdr:spPr>
        <a:xfrm>
          <a:off x="8750300" y="13193940"/>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5" name="フローチャート: 判断 404"/>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6" name="テキスト ボックス 405"/>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163740</xdr:rowOff>
    </xdr:from>
    <xdr:to>
      <xdr:col>45</xdr:col>
      <xdr:colOff>177800</xdr:colOff>
      <xdr:row>77</xdr:row>
      <xdr:rowOff>142024</xdr:rowOff>
    </xdr:to>
    <xdr:cxnSp macro="">
      <xdr:nvCxnSpPr>
        <xdr:cNvPr id="407" name="直線コネクタ 406"/>
        <xdr:cNvCxnSpPr/>
      </xdr:nvCxnSpPr>
      <xdr:spPr>
        <a:xfrm flipV="1">
          <a:off x="7861300" y="13193940"/>
          <a:ext cx="889000" cy="14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8" name="フローチャート: 判断 407"/>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09" name="テキスト ボックス 408"/>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137948</xdr:rowOff>
    </xdr:from>
    <xdr:to>
      <xdr:col>41</xdr:col>
      <xdr:colOff>50800</xdr:colOff>
      <xdr:row>77</xdr:row>
      <xdr:rowOff>142024</xdr:rowOff>
    </xdr:to>
    <xdr:cxnSp macro="">
      <xdr:nvCxnSpPr>
        <xdr:cNvPr id="410" name="直線コネクタ 409"/>
        <xdr:cNvCxnSpPr/>
      </xdr:nvCxnSpPr>
      <xdr:spPr>
        <a:xfrm>
          <a:off x="6972300" y="13339598"/>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154890</xdr:rowOff>
    </xdr:from>
    <xdr:to>
      <xdr:col>41</xdr:col>
      <xdr:colOff>101600</xdr:colOff>
      <xdr:row>77</xdr:row>
      <xdr:rowOff>85040</xdr:rowOff>
    </xdr:to>
    <xdr:sp macro="" textlink="">
      <xdr:nvSpPr>
        <xdr:cNvPr id="411" name="フローチャート: 判断 410"/>
        <xdr:cNvSpPr/>
      </xdr:nvSpPr>
      <xdr:spPr>
        <a:xfrm>
          <a:off x="7810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101566</xdr:rowOff>
    </xdr:from>
    <xdr:ext cx="469744" cy="259045"/>
    <xdr:sp macro="" textlink="">
      <xdr:nvSpPr>
        <xdr:cNvPr id="412" name="テキスト ボックス 411"/>
        <xdr:cNvSpPr txBox="1"/>
      </xdr:nvSpPr>
      <xdr:spPr>
        <a:xfrm>
          <a:off x="7626428"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79642</xdr:rowOff>
    </xdr:from>
    <xdr:to>
      <xdr:col>36</xdr:col>
      <xdr:colOff>165100</xdr:colOff>
      <xdr:row>78</xdr:row>
      <xdr:rowOff>9792</xdr:rowOff>
    </xdr:to>
    <xdr:sp macro="" textlink="">
      <xdr:nvSpPr>
        <xdr:cNvPr id="413" name="フローチャート: 判断 412"/>
        <xdr:cNvSpPr/>
      </xdr:nvSpPr>
      <xdr:spPr>
        <a:xfrm>
          <a:off x="6921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26319</xdr:rowOff>
    </xdr:from>
    <xdr:ext cx="469744" cy="259045"/>
    <xdr:sp macro="" textlink="">
      <xdr:nvSpPr>
        <xdr:cNvPr id="414" name="テキスト ボックス 413"/>
        <xdr:cNvSpPr txBox="1"/>
      </xdr:nvSpPr>
      <xdr:spPr>
        <a:xfrm>
          <a:off x="6737428"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138354</xdr:rowOff>
    </xdr:from>
    <xdr:to>
      <xdr:col>55</xdr:col>
      <xdr:colOff>50800</xdr:colOff>
      <xdr:row>77</xdr:row>
      <xdr:rowOff>68504</xdr:rowOff>
    </xdr:to>
    <xdr:sp macro="" textlink="">
      <xdr:nvSpPr>
        <xdr:cNvPr id="420" name="楕円 419"/>
        <xdr:cNvSpPr/>
      </xdr:nvSpPr>
      <xdr:spPr>
        <a:xfrm>
          <a:off x="10426700" y="131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161231</xdr:rowOff>
    </xdr:from>
    <xdr:ext cx="469744" cy="259045"/>
    <xdr:sp macro="" textlink="">
      <xdr:nvSpPr>
        <xdr:cNvPr id="421" name="商工費該当値テキスト"/>
        <xdr:cNvSpPr txBox="1"/>
      </xdr:nvSpPr>
      <xdr:spPr>
        <a:xfrm>
          <a:off x="10528300" y="1301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168490</xdr:rowOff>
    </xdr:from>
    <xdr:to>
      <xdr:col>50</xdr:col>
      <xdr:colOff>165100</xdr:colOff>
      <xdr:row>77</xdr:row>
      <xdr:rowOff>98640</xdr:rowOff>
    </xdr:to>
    <xdr:sp macro="" textlink="">
      <xdr:nvSpPr>
        <xdr:cNvPr id="422" name="楕円 421"/>
        <xdr:cNvSpPr/>
      </xdr:nvSpPr>
      <xdr:spPr>
        <a:xfrm>
          <a:off x="9588500" y="131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115167</xdr:rowOff>
    </xdr:from>
    <xdr:ext cx="469744" cy="259045"/>
    <xdr:sp macro="" textlink="">
      <xdr:nvSpPr>
        <xdr:cNvPr id="423" name="テキスト ボックス 422"/>
        <xdr:cNvSpPr txBox="1"/>
      </xdr:nvSpPr>
      <xdr:spPr>
        <a:xfrm>
          <a:off x="9404428" y="1297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112940</xdr:rowOff>
    </xdr:from>
    <xdr:to>
      <xdr:col>46</xdr:col>
      <xdr:colOff>38100</xdr:colOff>
      <xdr:row>77</xdr:row>
      <xdr:rowOff>43090</xdr:rowOff>
    </xdr:to>
    <xdr:sp macro="" textlink="">
      <xdr:nvSpPr>
        <xdr:cNvPr id="424" name="楕円 423"/>
        <xdr:cNvSpPr/>
      </xdr:nvSpPr>
      <xdr:spPr>
        <a:xfrm>
          <a:off x="8699500" y="131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59618</xdr:rowOff>
    </xdr:from>
    <xdr:ext cx="534377" cy="259045"/>
    <xdr:sp macro="" textlink="">
      <xdr:nvSpPr>
        <xdr:cNvPr id="425" name="テキスト ボックス 424"/>
        <xdr:cNvSpPr txBox="1"/>
      </xdr:nvSpPr>
      <xdr:spPr>
        <a:xfrm>
          <a:off x="8483111" y="129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91224</xdr:rowOff>
    </xdr:from>
    <xdr:to>
      <xdr:col>41</xdr:col>
      <xdr:colOff>101600</xdr:colOff>
      <xdr:row>78</xdr:row>
      <xdr:rowOff>21374</xdr:rowOff>
    </xdr:to>
    <xdr:sp macro="" textlink="">
      <xdr:nvSpPr>
        <xdr:cNvPr id="426" name="楕円 425"/>
        <xdr:cNvSpPr/>
      </xdr:nvSpPr>
      <xdr:spPr>
        <a:xfrm>
          <a:off x="7810500" y="132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12501</xdr:rowOff>
    </xdr:from>
    <xdr:ext cx="469744" cy="259045"/>
    <xdr:sp macro="" textlink="">
      <xdr:nvSpPr>
        <xdr:cNvPr id="427" name="テキスト ボックス 426"/>
        <xdr:cNvSpPr txBox="1"/>
      </xdr:nvSpPr>
      <xdr:spPr>
        <a:xfrm>
          <a:off x="7626428" y="1338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87148</xdr:rowOff>
    </xdr:from>
    <xdr:to>
      <xdr:col>36</xdr:col>
      <xdr:colOff>165100</xdr:colOff>
      <xdr:row>78</xdr:row>
      <xdr:rowOff>17298</xdr:rowOff>
    </xdr:to>
    <xdr:sp macro="" textlink="">
      <xdr:nvSpPr>
        <xdr:cNvPr id="428" name="楕円 427"/>
        <xdr:cNvSpPr/>
      </xdr:nvSpPr>
      <xdr:spPr>
        <a:xfrm>
          <a:off x="6921500" y="132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8425</xdr:rowOff>
    </xdr:from>
    <xdr:ext cx="469744" cy="259045"/>
    <xdr:sp macro="" textlink="">
      <xdr:nvSpPr>
        <xdr:cNvPr id="429" name="テキスト ボックス 428"/>
        <xdr:cNvSpPr txBox="1"/>
      </xdr:nvSpPr>
      <xdr:spPr>
        <a:xfrm>
          <a:off x="6737428" y="1338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1" name="直線コネクタ 450"/>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2"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3" name="直線コネクタ 452"/>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4"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5" name="直線コネクタ 454"/>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12292</xdr:rowOff>
    </xdr:from>
    <xdr:to>
      <xdr:col>55</xdr:col>
      <xdr:colOff>0</xdr:colOff>
      <xdr:row>90</xdr:row>
      <xdr:rowOff>140720</xdr:rowOff>
    </xdr:to>
    <xdr:cxnSp macro="">
      <xdr:nvCxnSpPr>
        <xdr:cNvPr id="456" name="直線コネクタ 455"/>
        <xdr:cNvCxnSpPr/>
      </xdr:nvCxnSpPr>
      <xdr:spPr>
        <a:xfrm flipV="1">
          <a:off x="9639300" y="15442792"/>
          <a:ext cx="838200" cy="1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7"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8" name="フローチャート: 判断 457"/>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140720</xdr:rowOff>
    </xdr:from>
    <xdr:to>
      <xdr:col>50</xdr:col>
      <xdr:colOff>114300</xdr:colOff>
      <xdr:row>92</xdr:row>
      <xdr:rowOff>120876</xdr:rowOff>
    </xdr:to>
    <xdr:cxnSp macro="">
      <xdr:nvCxnSpPr>
        <xdr:cNvPr id="459" name="直線コネクタ 458"/>
        <xdr:cNvCxnSpPr/>
      </xdr:nvCxnSpPr>
      <xdr:spPr>
        <a:xfrm flipV="1">
          <a:off x="8750300" y="15571220"/>
          <a:ext cx="889000" cy="3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0" name="フローチャート: 判断 459"/>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1" name="テキスト ボックス 460"/>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167663</xdr:rowOff>
    </xdr:from>
    <xdr:to>
      <xdr:col>45</xdr:col>
      <xdr:colOff>177800</xdr:colOff>
      <xdr:row>92</xdr:row>
      <xdr:rowOff>120876</xdr:rowOff>
    </xdr:to>
    <xdr:cxnSp macro="">
      <xdr:nvCxnSpPr>
        <xdr:cNvPr id="462" name="直線コネクタ 461"/>
        <xdr:cNvCxnSpPr/>
      </xdr:nvCxnSpPr>
      <xdr:spPr>
        <a:xfrm>
          <a:off x="7861300" y="15598163"/>
          <a:ext cx="889000" cy="29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3" name="フローチャート: 判断 462"/>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4" name="テキスト ボックス 463"/>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167663</xdr:rowOff>
    </xdr:from>
    <xdr:to>
      <xdr:col>41</xdr:col>
      <xdr:colOff>50800</xdr:colOff>
      <xdr:row>95</xdr:row>
      <xdr:rowOff>66287</xdr:rowOff>
    </xdr:to>
    <xdr:cxnSp macro="">
      <xdr:nvCxnSpPr>
        <xdr:cNvPr id="465" name="直線コネクタ 464"/>
        <xdr:cNvCxnSpPr/>
      </xdr:nvCxnSpPr>
      <xdr:spPr>
        <a:xfrm flipV="1">
          <a:off x="6972300" y="15598163"/>
          <a:ext cx="889000" cy="75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44283</xdr:rowOff>
    </xdr:from>
    <xdr:to>
      <xdr:col>41</xdr:col>
      <xdr:colOff>101600</xdr:colOff>
      <xdr:row>97</xdr:row>
      <xdr:rowOff>145883</xdr:rowOff>
    </xdr:to>
    <xdr:sp macro="" textlink="">
      <xdr:nvSpPr>
        <xdr:cNvPr id="466" name="フローチャート: 判断 465"/>
        <xdr:cNvSpPr/>
      </xdr:nvSpPr>
      <xdr:spPr>
        <a:xfrm>
          <a:off x="7810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137010</xdr:rowOff>
    </xdr:from>
    <xdr:ext cx="534377" cy="259045"/>
    <xdr:sp macro="" textlink="">
      <xdr:nvSpPr>
        <xdr:cNvPr id="467" name="テキスト ボックス 466"/>
        <xdr:cNvSpPr txBox="1"/>
      </xdr:nvSpPr>
      <xdr:spPr>
        <a:xfrm>
          <a:off x="7594111" y="1676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2384</xdr:rowOff>
    </xdr:from>
    <xdr:to>
      <xdr:col>36</xdr:col>
      <xdr:colOff>165100</xdr:colOff>
      <xdr:row>97</xdr:row>
      <xdr:rowOff>103984</xdr:rowOff>
    </xdr:to>
    <xdr:sp macro="" textlink="">
      <xdr:nvSpPr>
        <xdr:cNvPr id="468" name="フローチャート: 判断 467"/>
        <xdr:cNvSpPr/>
      </xdr:nvSpPr>
      <xdr:spPr>
        <a:xfrm>
          <a:off x="6921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95111</xdr:rowOff>
    </xdr:from>
    <xdr:ext cx="534377" cy="259045"/>
    <xdr:sp macro="" textlink="">
      <xdr:nvSpPr>
        <xdr:cNvPr id="469" name="テキスト ボックス 468"/>
        <xdr:cNvSpPr txBox="1"/>
      </xdr:nvSpPr>
      <xdr:spPr>
        <a:xfrm>
          <a:off x="6705111" y="167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132942</xdr:rowOff>
    </xdr:from>
    <xdr:to>
      <xdr:col>55</xdr:col>
      <xdr:colOff>50800</xdr:colOff>
      <xdr:row>90</xdr:row>
      <xdr:rowOff>63092</xdr:rowOff>
    </xdr:to>
    <xdr:sp macro="" textlink="">
      <xdr:nvSpPr>
        <xdr:cNvPr id="475" name="楕円 474"/>
        <xdr:cNvSpPr/>
      </xdr:nvSpPr>
      <xdr:spPr>
        <a:xfrm>
          <a:off x="10426700" y="153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85969</xdr:rowOff>
    </xdr:from>
    <xdr:ext cx="599010" cy="259045"/>
    <xdr:sp macro="" textlink="">
      <xdr:nvSpPr>
        <xdr:cNvPr id="476" name="土木費該当値テキスト"/>
        <xdr:cNvSpPr txBox="1"/>
      </xdr:nvSpPr>
      <xdr:spPr>
        <a:xfrm>
          <a:off x="10528300" y="1534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89920</xdr:rowOff>
    </xdr:from>
    <xdr:to>
      <xdr:col>50</xdr:col>
      <xdr:colOff>165100</xdr:colOff>
      <xdr:row>91</xdr:row>
      <xdr:rowOff>20070</xdr:rowOff>
    </xdr:to>
    <xdr:sp macro="" textlink="">
      <xdr:nvSpPr>
        <xdr:cNvPr id="477" name="楕円 476"/>
        <xdr:cNvSpPr/>
      </xdr:nvSpPr>
      <xdr:spPr>
        <a:xfrm>
          <a:off x="9588500" y="15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36597</xdr:rowOff>
    </xdr:from>
    <xdr:ext cx="599010" cy="259045"/>
    <xdr:sp macro="" textlink="">
      <xdr:nvSpPr>
        <xdr:cNvPr id="478" name="テキスト ボックス 477"/>
        <xdr:cNvSpPr txBox="1"/>
      </xdr:nvSpPr>
      <xdr:spPr>
        <a:xfrm>
          <a:off x="9339795" y="1529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70076</xdr:rowOff>
    </xdr:from>
    <xdr:to>
      <xdr:col>46</xdr:col>
      <xdr:colOff>38100</xdr:colOff>
      <xdr:row>93</xdr:row>
      <xdr:rowOff>226</xdr:rowOff>
    </xdr:to>
    <xdr:sp macro="" textlink="">
      <xdr:nvSpPr>
        <xdr:cNvPr id="479" name="楕円 478"/>
        <xdr:cNvSpPr/>
      </xdr:nvSpPr>
      <xdr:spPr>
        <a:xfrm>
          <a:off x="8699500" y="158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16753</xdr:rowOff>
    </xdr:from>
    <xdr:ext cx="599010" cy="259045"/>
    <xdr:sp macro="" textlink="">
      <xdr:nvSpPr>
        <xdr:cNvPr id="480" name="テキスト ボックス 479"/>
        <xdr:cNvSpPr txBox="1"/>
      </xdr:nvSpPr>
      <xdr:spPr>
        <a:xfrm>
          <a:off x="8450795" y="1561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116863</xdr:rowOff>
    </xdr:from>
    <xdr:to>
      <xdr:col>41</xdr:col>
      <xdr:colOff>101600</xdr:colOff>
      <xdr:row>91</xdr:row>
      <xdr:rowOff>47013</xdr:rowOff>
    </xdr:to>
    <xdr:sp macro="" textlink="">
      <xdr:nvSpPr>
        <xdr:cNvPr id="481" name="楕円 480"/>
        <xdr:cNvSpPr/>
      </xdr:nvSpPr>
      <xdr:spPr>
        <a:xfrm>
          <a:off x="7810500" y="155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63540</xdr:rowOff>
    </xdr:from>
    <xdr:ext cx="599010" cy="259045"/>
    <xdr:sp macro="" textlink="">
      <xdr:nvSpPr>
        <xdr:cNvPr id="482" name="テキスト ボックス 481"/>
        <xdr:cNvSpPr txBox="1"/>
      </xdr:nvSpPr>
      <xdr:spPr>
        <a:xfrm>
          <a:off x="7561795" y="1532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15487</xdr:rowOff>
    </xdr:from>
    <xdr:to>
      <xdr:col>36</xdr:col>
      <xdr:colOff>165100</xdr:colOff>
      <xdr:row>95</xdr:row>
      <xdr:rowOff>117087</xdr:rowOff>
    </xdr:to>
    <xdr:sp macro="" textlink="">
      <xdr:nvSpPr>
        <xdr:cNvPr id="483" name="楕円 482"/>
        <xdr:cNvSpPr/>
      </xdr:nvSpPr>
      <xdr:spPr>
        <a:xfrm>
          <a:off x="6921500" y="1630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133614</xdr:rowOff>
    </xdr:from>
    <xdr:ext cx="599010" cy="259045"/>
    <xdr:sp macro="" textlink="">
      <xdr:nvSpPr>
        <xdr:cNvPr id="484" name="テキスト ボックス 483"/>
        <xdr:cNvSpPr txBox="1"/>
      </xdr:nvSpPr>
      <xdr:spPr>
        <a:xfrm>
          <a:off x="6672795" y="1607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7" name="直線コネクタ 506"/>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8"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09" name="直線コネクタ 508"/>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0"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1" name="直線コネクタ 510"/>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122921</xdr:rowOff>
    </xdr:from>
    <xdr:to>
      <xdr:col>85</xdr:col>
      <xdr:colOff>127000</xdr:colOff>
      <xdr:row>38</xdr:row>
      <xdr:rowOff>37561</xdr:rowOff>
    </xdr:to>
    <xdr:cxnSp macro="">
      <xdr:nvCxnSpPr>
        <xdr:cNvPr id="512" name="直線コネクタ 511"/>
        <xdr:cNvCxnSpPr/>
      </xdr:nvCxnSpPr>
      <xdr:spPr>
        <a:xfrm>
          <a:off x="15481300" y="6466571"/>
          <a:ext cx="8382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3"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4" name="フローチャート: 判断 513"/>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85705</xdr:rowOff>
    </xdr:from>
    <xdr:to>
      <xdr:col>81</xdr:col>
      <xdr:colOff>50800</xdr:colOff>
      <xdr:row>37</xdr:row>
      <xdr:rowOff>122921</xdr:rowOff>
    </xdr:to>
    <xdr:cxnSp macro="">
      <xdr:nvCxnSpPr>
        <xdr:cNvPr id="515" name="直線コネクタ 514"/>
        <xdr:cNvCxnSpPr/>
      </xdr:nvCxnSpPr>
      <xdr:spPr>
        <a:xfrm>
          <a:off x="14592300" y="6429355"/>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6" name="フローチャート: 判断 515"/>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7" name="テキスト ボックス 516"/>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85705</xdr:rowOff>
    </xdr:from>
    <xdr:to>
      <xdr:col>76</xdr:col>
      <xdr:colOff>114300</xdr:colOff>
      <xdr:row>37</xdr:row>
      <xdr:rowOff>94483</xdr:rowOff>
    </xdr:to>
    <xdr:cxnSp macro="">
      <xdr:nvCxnSpPr>
        <xdr:cNvPr id="518" name="直線コネクタ 517"/>
        <xdr:cNvCxnSpPr/>
      </xdr:nvCxnSpPr>
      <xdr:spPr>
        <a:xfrm flipV="1">
          <a:off x="13703300" y="6429355"/>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19" name="フローチャート: 判断 518"/>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0" name="テキスト ボックス 519"/>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94483</xdr:rowOff>
    </xdr:from>
    <xdr:to>
      <xdr:col>71</xdr:col>
      <xdr:colOff>177800</xdr:colOff>
      <xdr:row>37</xdr:row>
      <xdr:rowOff>169418</xdr:rowOff>
    </xdr:to>
    <xdr:cxnSp macro="">
      <xdr:nvCxnSpPr>
        <xdr:cNvPr id="521" name="直線コネクタ 520"/>
        <xdr:cNvCxnSpPr/>
      </xdr:nvCxnSpPr>
      <xdr:spPr>
        <a:xfrm flipV="1">
          <a:off x="12814300" y="6438133"/>
          <a:ext cx="8890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163561</xdr:rowOff>
    </xdr:from>
    <xdr:to>
      <xdr:col>72</xdr:col>
      <xdr:colOff>38100</xdr:colOff>
      <xdr:row>37</xdr:row>
      <xdr:rowOff>93711</xdr:rowOff>
    </xdr:to>
    <xdr:sp macro="" textlink="">
      <xdr:nvSpPr>
        <xdr:cNvPr id="522" name="フローチャート: 判断 521"/>
        <xdr:cNvSpPr/>
      </xdr:nvSpPr>
      <xdr:spPr>
        <a:xfrm>
          <a:off x="13652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110238</xdr:rowOff>
    </xdr:from>
    <xdr:ext cx="534377" cy="259045"/>
    <xdr:sp macro="" textlink="">
      <xdr:nvSpPr>
        <xdr:cNvPr id="523" name="テキスト ボックス 522"/>
        <xdr:cNvSpPr txBox="1"/>
      </xdr:nvSpPr>
      <xdr:spPr>
        <a:xfrm>
          <a:off x="13436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105176</xdr:rowOff>
    </xdr:from>
    <xdr:to>
      <xdr:col>67</xdr:col>
      <xdr:colOff>101600</xdr:colOff>
      <xdr:row>38</xdr:row>
      <xdr:rowOff>35327</xdr:rowOff>
    </xdr:to>
    <xdr:sp macro="" textlink="">
      <xdr:nvSpPr>
        <xdr:cNvPr id="524" name="フローチャート: 判断 523"/>
        <xdr:cNvSpPr/>
      </xdr:nvSpPr>
      <xdr:spPr>
        <a:xfrm>
          <a:off x="12763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51853</xdr:rowOff>
    </xdr:from>
    <xdr:ext cx="534377" cy="259045"/>
    <xdr:sp macro="" textlink="">
      <xdr:nvSpPr>
        <xdr:cNvPr id="525" name="テキスト ボックス 524"/>
        <xdr:cNvSpPr txBox="1"/>
      </xdr:nvSpPr>
      <xdr:spPr>
        <a:xfrm>
          <a:off x="12547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158212</xdr:rowOff>
    </xdr:from>
    <xdr:to>
      <xdr:col>85</xdr:col>
      <xdr:colOff>177800</xdr:colOff>
      <xdr:row>38</xdr:row>
      <xdr:rowOff>88362</xdr:rowOff>
    </xdr:to>
    <xdr:sp macro="" textlink="">
      <xdr:nvSpPr>
        <xdr:cNvPr id="531" name="楕円 530"/>
        <xdr:cNvSpPr/>
      </xdr:nvSpPr>
      <xdr:spPr>
        <a:xfrm>
          <a:off x="16268700" y="65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136638</xdr:rowOff>
    </xdr:from>
    <xdr:ext cx="534377" cy="259045"/>
    <xdr:sp macro="" textlink="">
      <xdr:nvSpPr>
        <xdr:cNvPr id="532" name="消防費該当値テキスト"/>
        <xdr:cNvSpPr txBox="1"/>
      </xdr:nvSpPr>
      <xdr:spPr>
        <a:xfrm>
          <a:off x="16370300" y="64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72121</xdr:rowOff>
    </xdr:from>
    <xdr:to>
      <xdr:col>81</xdr:col>
      <xdr:colOff>101600</xdr:colOff>
      <xdr:row>38</xdr:row>
      <xdr:rowOff>2271</xdr:rowOff>
    </xdr:to>
    <xdr:sp macro="" textlink="">
      <xdr:nvSpPr>
        <xdr:cNvPr id="533" name="楕円 532"/>
        <xdr:cNvSpPr/>
      </xdr:nvSpPr>
      <xdr:spPr>
        <a:xfrm>
          <a:off x="15430500" y="641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164847</xdr:rowOff>
    </xdr:from>
    <xdr:ext cx="534377" cy="259045"/>
    <xdr:sp macro="" textlink="">
      <xdr:nvSpPr>
        <xdr:cNvPr id="534" name="テキスト ボックス 533"/>
        <xdr:cNvSpPr txBox="1"/>
      </xdr:nvSpPr>
      <xdr:spPr>
        <a:xfrm>
          <a:off x="15214111" y="650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34905</xdr:rowOff>
    </xdr:from>
    <xdr:to>
      <xdr:col>76</xdr:col>
      <xdr:colOff>165100</xdr:colOff>
      <xdr:row>37</xdr:row>
      <xdr:rowOff>136505</xdr:rowOff>
    </xdr:to>
    <xdr:sp macro="" textlink="">
      <xdr:nvSpPr>
        <xdr:cNvPr id="535" name="楕円 534"/>
        <xdr:cNvSpPr/>
      </xdr:nvSpPr>
      <xdr:spPr>
        <a:xfrm>
          <a:off x="14541500" y="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153032</xdr:rowOff>
    </xdr:from>
    <xdr:ext cx="534377" cy="259045"/>
    <xdr:sp macro="" textlink="">
      <xdr:nvSpPr>
        <xdr:cNvPr id="536" name="テキスト ボックス 535"/>
        <xdr:cNvSpPr txBox="1"/>
      </xdr:nvSpPr>
      <xdr:spPr>
        <a:xfrm>
          <a:off x="14325111" y="61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43683</xdr:rowOff>
    </xdr:from>
    <xdr:to>
      <xdr:col>72</xdr:col>
      <xdr:colOff>38100</xdr:colOff>
      <xdr:row>37</xdr:row>
      <xdr:rowOff>145283</xdr:rowOff>
    </xdr:to>
    <xdr:sp macro="" textlink="">
      <xdr:nvSpPr>
        <xdr:cNvPr id="537" name="楕円 536"/>
        <xdr:cNvSpPr/>
      </xdr:nvSpPr>
      <xdr:spPr>
        <a:xfrm>
          <a:off x="13652500" y="63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136410</xdr:rowOff>
    </xdr:from>
    <xdr:ext cx="534377" cy="259045"/>
    <xdr:sp macro="" textlink="">
      <xdr:nvSpPr>
        <xdr:cNvPr id="538" name="テキスト ボックス 537"/>
        <xdr:cNvSpPr txBox="1"/>
      </xdr:nvSpPr>
      <xdr:spPr>
        <a:xfrm>
          <a:off x="13436111" y="64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118618</xdr:rowOff>
    </xdr:from>
    <xdr:to>
      <xdr:col>67</xdr:col>
      <xdr:colOff>101600</xdr:colOff>
      <xdr:row>38</xdr:row>
      <xdr:rowOff>48768</xdr:rowOff>
    </xdr:to>
    <xdr:sp macro="" textlink="">
      <xdr:nvSpPr>
        <xdr:cNvPr id="539" name="楕円 538"/>
        <xdr:cNvSpPr/>
      </xdr:nvSpPr>
      <xdr:spPr>
        <a:xfrm>
          <a:off x="12763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39895</xdr:rowOff>
    </xdr:from>
    <xdr:ext cx="534377" cy="259045"/>
    <xdr:sp macro="" textlink="">
      <xdr:nvSpPr>
        <xdr:cNvPr id="540" name="テキスト ボックス 539"/>
        <xdr:cNvSpPr txBox="1"/>
      </xdr:nvSpPr>
      <xdr:spPr>
        <a:xfrm>
          <a:off x="12547111" y="65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3" name="直線コネクタ 562"/>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4"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5" name="直線コネクタ 564"/>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6"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7" name="直線コネクタ 566"/>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105204</xdr:rowOff>
    </xdr:from>
    <xdr:to>
      <xdr:col>85</xdr:col>
      <xdr:colOff>127000</xdr:colOff>
      <xdr:row>54</xdr:row>
      <xdr:rowOff>153279</xdr:rowOff>
    </xdr:to>
    <xdr:cxnSp macro="">
      <xdr:nvCxnSpPr>
        <xdr:cNvPr id="568" name="直線コネクタ 567"/>
        <xdr:cNvCxnSpPr/>
      </xdr:nvCxnSpPr>
      <xdr:spPr>
        <a:xfrm flipV="1">
          <a:off x="15481300" y="9192054"/>
          <a:ext cx="838200" cy="2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69"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0" name="フローチャート: 判断 569"/>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153279</xdr:rowOff>
    </xdr:from>
    <xdr:to>
      <xdr:col>81</xdr:col>
      <xdr:colOff>50800</xdr:colOff>
      <xdr:row>55</xdr:row>
      <xdr:rowOff>57038</xdr:rowOff>
    </xdr:to>
    <xdr:cxnSp macro="">
      <xdr:nvCxnSpPr>
        <xdr:cNvPr id="571" name="直線コネクタ 570"/>
        <xdr:cNvCxnSpPr/>
      </xdr:nvCxnSpPr>
      <xdr:spPr>
        <a:xfrm flipV="1">
          <a:off x="14592300" y="9411579"/>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2" name="フローチャート: 判断 571"/>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3" name="テキスト ボックス 572"/>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167658</xdr:rowOff>
    </xdr:from>
    <xdr:to>
      <xdr:col>76</xdr:col>
      <xdr:colOff>114300</xdr:colOff>
      <xdr:row>55</xdr:row>
      <xdr:rowOff>57038</xdr:rowOff>
    </xdr:to>
    <xdr:cxnSp macro="">
      <xdr:nvCxnSpPr>
        <xdr:cNvPr id="574" name="直線コネクタ 573"/>
        <xdr:cNvCxnSpPr/>
      </xdr:nvCxnSpPr>
      <xdr:spPr>
        <a:xfrm>
          <a:off x="13703300" y="9254508"/>
          <a:ext cx="889000" cy="23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5" name="フローチャート: 判断 574"/>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6" name="テキスト ボックス 575"/>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167658</xdr:rowOff>
    </xdr:from>
    <xdr:to>
      <xdr:col>71</xdr:col>
      <xdr:colOff>177800</xdr:colOff>
      <xdr:row>55</xdr:row>
      <xdr:rowOff>117663</xdr:rowOff>
    </xdr:to>
    <xdr:cxnSp macro="">
      <xdr:nvCxnSpPr>
        <xdr:cNvPr id="577" name="直線コネクタ 576"/>
        <xdr:cNvCxnSpPr/>
      </xdr:nvCxnSpPr>
      <xdr:spPr>
        <a:xfrm flipV="1">
          <a:off x="12814300" y="9254508"/>
          <a:ext cx="889000" cy="29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112537</xdr:rowOff>
    </xdr:from>
    <xdr:to>
      <xdr:col>72</xdr:col>
      <xdr:colOff>38100</xdr:colOff>
      <xdr:row>56</xdr:row>
      <xdr:rowOff>42687</xdr:rowOff>
    </xdr:to>
    <xdr:sp macro="" textlink="">
      <xdr:nvSpPr>
        <xdr:cNvPr id="578" name="フローチャート: 判断 577"/>
        <xdr:cNvSpPr/>
      </xdr:nvSpPr>
      <xdr:spPr>
        <a:xfrm>
          <a:off x="13652500" y="954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33814</xdr:rowOff>
    </xdr:from>
    <xdr:ext cx="534377" cy="259045"/>
    <xdr:sp macro="" textlink="">
      <xdr:nvSpPr>
        <xdr:cNvPr id="579" name="テキスト ボックス 578"/>
        <xdr:cNvSpPr txBox="1"/>
      </xdr:nvSpPr>
      <xdr:spPr>
        <a:xfrm>
          <a:off x="13436111" y="963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161366</xdr:rowOff>
    </xdr:from>
    <xdr:to>
      <xdr:col>67</xdr:col>
      <xdr:colOff>101600</xdr:colOff>
      <xdr:row>56</xdr:row>
      <xdr:rowOff>91516</xdr:rowOff>
    </xdr:to>
    <xdr:sp macro="" textlink="">
      <xdr:nvSpPr>
        <xdr:cNvPr id="580" name="フローチャート: 判断 579"/>
        <xdr:cNvSpPr/>
      </xdr:nvSpPr>
      <xdr:spPr>
        <a:xfrm>
          <a:off x="12763500" y="95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82643</xdr:rowOff>
    </xdr:from>
    <xdr:ext cx="534377" cy="259045"/>
    <xdr:sp macro="" textlink="">
      <xdr:nvSpPr>
        <xdr:cNvPr id="581" name="テキスト ボックス 580"/>
        <xdr:cNvSpPr txBox="1"/>
      </xdr:nvSpPr>
      <xdr:spPr>
        <a:xfrm>
          <a:off x="12547111" y="96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54404</xdr:rowOff>
    </xdr:from>
    <xdr:to>
      <xdr:col>85</xdr:col>
      <xdr:colOff>177800</xdr:colOff>
      <xdr:row>53</xdr:row>
      <xdr:rowOff>156004</xdr:rowOff>
    </xdr:to>
    <xdr:sp macro="" textlink="">
      <xdr:nvSpPr>
        <xdr:cNvPr id="587" name="楕円 586"/>
        <xdr:cNvSpPr/>
      </xdr:nvSpPr>
      <xdr:spPr>
        <a:xfrm>
          <a:off x="16268700" y="91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77281</xdr:rowOff>
    </xdr:from>
    <xdr:ext cx="534377" cy="259045"/>
    <xdr:sp macro="" textlink="">
      <xdr:nvSpPr>
        <xdr:cNvPr id="588" name="教育費該当値テキスト"/>
        <xdr:cNvSpPr txBox="1"/>
      </xdr:nvSpPr>
      <xdr:spPr>
        <a:xfrm>
          <a:off x="16370300" y="899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102479</xdr:rowOff>
    </xdr:from>
    <xdr:to>
      <xdr:col>81</xdr:col>
      <xdr:colOff>101600</xdr:colOff>
      <xdr:row>55</xdr:row>
      <xdr:rowOff>32629</xdr:rowOff>
    </xdr:to>
    <xdr:sp macro="" textlink="">
      <xdr:nvSpPr>
        <xdr:cNvPr id="589" name="楕円 588"/>
        <xdr:cNvSpPr/>
      </xdr:nvSpPr>
      <xdr:spPr>
        <a:xfrm>
          <a:off x="15430500" y="936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49156</xdr:rowOff>
    </xdr:from>
    <xdr:ext cx="534377" cy="259045"/>
    <xdr:sp macro="" textlink="">
      <xdr:nvSpPr>
        <xdr:cNvPr id="590" name="テキスト ボックス 589"/>
        <xdr:cNvSpPr txBox="1"/>
      </xdr:nvSpPr>
      <xdr:spPr>
        <a:xfrm>
          <a:off x="15214111" y="913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6238</xdr:rowOff>
    </xdr:from>
    <xdr:to>
      <xdr:col>76</xdr:col>
      <xdr:colOff>165100</xdr:colOff>
      <xdr:row>55</xdr:row>
      <xdr:rowOff>107838</xdr:rowOff>
    </xdr:to>
    <xdr:sp macro="" textlink="">
      <xdr:nvSpPr>
        <xdr:cNvPr id="591" name="楕円 590"/>
        <xdr:cNvSpPr/>
      </xdr:nvSpPr>
      <xdr:spPr>
        <a:xfrm>
          <a:off x="14541500" y="943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124365</xdr:rowOff>
    </xdr:from>
    <xdr:ext cx="534377" cy="259045"/>
    <xdr:sp macro="" textlink="">
      <xdr:nvSpPr>
        <xdr:cNvPr id="592" name="テキスト ボックス 591"/>
        <xdr:cNvSpPr txBox="1"/>
      </xdr:nvSpPr>
      <xdr:spPr>
        <a:xfrm>
          <a:off x="14325111" y="921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116858</xdr:rowOff>
    </xdr:from>
    <xdr:to>
      <xdr:col>72</xdr:col>
      <xdr:colOff>38100</xdr:colOff>
      <xdr:row>54</xdr:row>
      <xdr:rowOff>47008</xdr:rowOff>
    </xdr:to>
    <xdr:sp macro="" textlink="">
      <xdr:nvSpPr>
        <xdr:cNvPr id="593" name="楕円 592"/>
        <xdr:cNvSpPr/>
      </xdr:nvSpPr>
      <xdr:spPr>
        <a:xfrm>
          <a:off x="13652500" y="92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63535</xdr:rowOff>
    </xdr:from>
    <xdr:ext cx="534377" cy="259045"/>
    <xdr:sp macro="" textlink="">
      <xdr:nvSpPr>
        <xdr:cNvPr id="594" name="テキスト ボックス 593"/>
        <xdr:cNvSpPr txBox="1"/>
      </xdr:nvSpPr>
      <xdr:spPr>
        <a:xfrm>
          <a:off x="13436111" y="897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66863</xdr:rowOff>
    </xdr:from>
    <xdr:to>
      <xdr:col>67</xdr:col>
      <xdr:colOff>101600</xdr:colOff>
      <xdr:row>55</xdr:row>
      <xdr:rowOff>168463</xdr:rowOff>
    </xdr:to>
    <xdr:sp macro="" textlink="">
      <xdr:nvSpPr>
        <xdr:cNvPr id="595" name="楕円 594"/>
        <xdr:cNvSpPr/>
      </xdr:nvSpPr>
      <xdr:spPr>
        <a:xfrm>
          <a:off x="12763500" y="94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13540</xdr:rowOff>
    </xdr:from>
    <xdr:ext cx="534377" cy="259045"/>
    <xdr:sp macro="" textlink="">
      <xdr:nvSpPr>
        <xdr:cNvPr id="596" name="テキスト ボックス 595"/>
        <xdr:cNvSpPr txBox="1"/>
      </xdr:nvSpPr>
      <xdr:spPr>
        <a:xfrm>
          <a:off x="12547111" y="927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2" name="直線コネクタ 621"/>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3"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5"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6" name="直線コネクタ 625"/>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51363</xdr:rowOff>
    </xdr:from>
    <xdr:to>
      <xdr:col>85</xdr:col>
      <xdr:colOff>127000</xdr:colOff>
      <xdr:row>74</xdr:row>
      <xdr:rowOff>38822</xdr:rowOff>
    </xdr:to>
    <xdr:cxnSp macro="">
      <xdr:nvCxnSpPr>
        <xdr:cNvPr id="627" name="直線コネクタ 626"/>
        <xdr:cNvCxnSpPr/>
      </xdr:nvCxnSpPr>
      <xdr:spPr>
        <a:xfrm flipV="1">
          <a:off x="15481300" y="12052863"/>
          <a:ext cx="838200" cy="67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6585</xdr:rowOff>
    </xdr:from>
    <xdr:ext cx="378565" cy="259045"/>
    <xdr:sp macro="" textlink="">
      <xdr:nvSpPr>
        <xdr:cNvPr id="628" name="災害復旧費平均値テキスト"/>
        <xdr:cNvSpPr txBox="1"/>
      </xdr:nvSpPr>
      <xdr:spPr>
        <a:xfrm>
          <a:off x="16370300" y="1355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29" name="フローチャート: 判断 628"/>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38822</xdr:rowOff>
    </xdr:from>
    <xdr:to>
      <xdr:col>81</xdr:col>
      <xdr:colOff>50800</xdr:colOff>
      <xdr:row>77</xdr:row>
      <xdr:rowOff>70205</xdr:rowOff>
    </xdr:to>
    <xdr:cxnSp macro="">
      <xdr:nvCxnSpPr>
        <xdr:cNvPr id="630" name="直線コネクタ 629"/>
        <xdr:cNvCxnSpPr/>
      </xdr:nvCxnSpPr>
      <xdr:spPr>
        <a:xfrm flipV="1">
          <a:off x="14592300" y="12726122"/>
          <a:ext cx="889000" cy="5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1" name="フローチャート: 判断 630"/>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126926</xdr:rowOff>
    </xdr:from>
    <xdr:ext cx="378565" cy="259045"/>
    <xdr:sp macro="" textlink="">
      <xdr:nvSpPr>
        <xdr:cNvPr id="632" name="テキスト ボックス 631"/>
        <xdr:cNvSpPr txBox="1"/>
      </xdr:nvSpPr>
      <xdr:spPr>
        <a:xfrm>
          <a:off x="15292017" y="1367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128042</xdr:rowOff>
    </xdr:from>
    <xdr:to>
      <xdr:col>76</xdr:col>
      <xdr:colOff>114300</xdr:colOff>
      <xdr:row>77</xdr:row>
      <xdr:rowOff>70205</xdr:rowOff>
    </xdr:to>
    <xdr:cxnSp macro="">
      <xdr:nvCxnSpPr>
        <xdr:cNvPr id="633" name="直線コネクタ 632"/>
        <xdr:cNvCxnSpPr/>
      </xdr:nvCxnSpPr>
      <xdr:spPr>
        <a:xfrm>
          <a:off x="13703300" y="13158242"/>
          <a:ext cx="889000" cy="11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4" name="フローチャート: 判断 633"/>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125947</xdr:rowOff>
    </xdr:from>
    <xdr:ext cx="378565" cy="259045"/>
    <xdr:sp macro="" textlink="">
      <xdr:nvSpPr>
        <xdr:cNvPr id="635" name="テキスト ボックス 634"/>
        <xdr:cNvSpPr txBox="1"/>
      </xdr:nvSpPr>
      <xdr:spPr>
        <a:xfrm>
          <a:off x="14403017" y="136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128042</xdr:rowOff>
    </xdr:from>
    <xdr:to>
      <xdr:col>71</xdr:col>
      <xdr:colOff>177800</xdr:colOff>
      <xdr:row>77</xdr:row>
      <xdr:rowOff>53747</xdr:rowOff>
    </xdr:to>
    <xdr:cxnSp macro="">
      <xdr:nvCxnSpPr>
        <xdr:cNvPr id="636" name="直線コネクタ 635"/>
        <xdr:cNvCxnSpPr/>
      </xdr:nvCxnSpPr>
      <xdr:spPr>
        <a:xfrm flipV="1">
          <a:off x="12814300" y="13158242"/>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10294</xdr:rowOff>
    </xdr:from>
    <xdr:to>
      <xdr:col>72</xdr:col>
      <xdr:colOff>38100</xdr:colOff>
      <xdr:row>79</xdr:row>
      <xdr:rowOff>111894</xdr:rowOff>
    </xdr:to>
    <xdr:sp macro="" textlink="">
      <xdr:nvSpPr>
        <xdr:cNvPr id="637" name="フローチャート: 判断 636"/>
        <xdr:cNvSpPr/>
      </xdr:nvSpPr>
      <xdr:spPr>
        <a:xfrm>
          <a:off x="13652500" y="1355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103021</xdr:rowOff>
    </xdr:from>
    <xdr:ext cx="469744" cy="259045"/>
    <xdr:sp macro="" textlink="">
      <xdr:nvSpPr>
        <xdr:cNvPr id="638" name="テキスト ボックス 637"/>
        <xdr:cNvSpPr txBox="1"/>
      </xdr:nvSpPr>
      <xdr:spPr>
        <a:xfrm>
          <a:off x="13468428" y="136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125606</xdr:rowOff>
    </xdr:from>
    <xdr:to>
      <xdr:col>67</xdr:col>
      <xdr:colOff>101600</xdr:colOff>
      <xdr:row>79</xdr:row>
      <xdr:rowOff>55756</xdr:rowOff>
    </xdr:to>
    <xdr:sp macro="" textlink="">
      <xdr:nvSpPr>
        <xdr:cNvPr id="639" name="フローチャート: 判断 638"/>
        <xdr:cNvSpPr/>
      </xdr:nvSpPr>
      <xdr:spPr>
        <a:xfrm>
          <a:off x="12763500" y="1349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46883</xdr:rowOff>
    </xdr:from>
    <xdr:ext cx="469744" cy="259045"/>
    <xdr:sp macro="" textlink="">
      <xdr:nvSpPr>
        <xdr:cNvPr id="640" name="テキスト ボックス 639"/>
        <xdr:cNvSpPr txBox="1"/>
      </xdr:nvSpPr>
      <xdr:spPr>
        <a:xfrm>
          <a:off x="12579428" y="1359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563</xdr:rowOff>
    </xdr:from>
    <xdr:to>
      <xdr:col>85</xdr:col>
      <xdr:colOff>177800</xdr:colOff>
      <xdr:row>70</xdr:row>
      <xdr:rowOff>102163</xdr:rowOff>
    </xdr:to>
    <xdr:sp macro="" textlink="">
      <xdr:nvSpPr>
        <xdr:cNvPr id="646" name="楕円 645"/>
        <xdr:cNvSpPr/>
      </xdr:nvSpPr>
      <xdr:spPr>
        <a:xfrm>
          <a:off x="16268700" y="12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125040</xdr:rowOff>
    </xdr:from>
    <xdr:ext cx="534377" cy="259045"/>
    <xdr:sp macro="" textlink="">
      <xdr:nvSpPr>
        <xdr:cNvPr id="647" name="災害復旧費該当値テキスト"/>
        <xdr:cNvSpPr txBox="1"/>
      </xdr:nvSpPr>
      <xdr:spPr>
        <a:xfrm>
          <a:off x="16370300" y="1195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159472</xdr:rowOff>
    </xdr:from>
    <xdr:to>
      <xdr:col>81</xdr:col>
      <xdr:colOff>101600</xdr:colOff>
      <xdr:row>74</xdr:row>
      <xdr:rowOff>89622</xdr:rowOff>
    </xdr:to>
    <xdr:sp macro="" textlink="">
      <xdr:nvSpPr>
        <xdr:cNvPr id="648" name="楕円 647"/>
        <xdr:cNvSpPr/>
      </xdr:nvSpPr>
      <xdr:spPr>
        <a:xfrm>
          <a:off x="15430500" y="126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106149</xdr:rowOff>
    </xdr:from>
    <xdr:ext cx="534377" cy="259045"/>
    <xdr:sp macro="" textlink="">
      <xdr:nvSpPr>
        <xdr:cNvPr id="649" name="テキスト ボックス 648"/>
        <xdr:cNvSpPr txBox="1"/>
      </xdr:nvSpPr>
      <xdr:spPr>
        <a:xfrm>
          <a:off x="15214111" y="1245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19405</xdr:rowOff>
    </xdr:from>
    <xdr:to>
      <xdr:col>76</xdr:col>
      <xdr:colOff>165100</xdr:colOff>
      <xdr:row>77</xdr:row>
      <xdr:rowOff>121005</xdr:rowOff>
    </xdr:to>
    <xdr:sp macro="" textlink="">
      <xdr:nvSpPr>
        <xdr:cNvPr id="650" name="楕円 649"/>
        <xdr:cNvSpPr/>
      </xdr:nvSpPr>
      <xdr:spPr>
        <a:xfrm>
          <a:off x="14541500" y="132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137532</xdr:rowOff>
    </xdr:from>
    <xdr:ext cx="534377" cy="259045"/>
    <xdr:sp macro="" textlink="">
      <xdr:nvSpPr>
        <xdr:cNvPr id="651" name="テキスト ボックス 650"/>
        <xdr:cNvSpPr txBox="1"/>
      </xdr:nvSpPr>
      <xdr:spPr>
        <a:xfrm>
          <a:off x="14325111" y="129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77242</xdr:rowOff>
    </xdr:from>
    <xdr:to>
      <xdr:col>72</xdr:col>
      <xdr:colOff>38100</xdr:colOff>
      <xdr:row>77</xdr:row>
      <xdr:rowOff>7392</xdr:rowOff>
    </xdr:to>
    <xdr:sp macro="" textlink="">
      <xdr:nvSpPr>
        <xdr:cNvPr id="652" name="楕円 651"/>
        <xdr:cNvSpPr/>
      </xdr:nvSpPr>
      <xdr:spPr>
        <a:xfrm>
          <a:off x="136525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23918</xdr:rowOff>
    </xdr:from>
    <xdr:ext cx="534377" cy="259045"/>
    <xdr:sp macro="" textlink="">
      <xdr:nvSpPr>
        <xdr:cNvPr id="653" name="テキスト ボックス 652"/>
        <xdr:cNvSpPr txBox="1"/>
      </xdr:nvSpPr>
      <xdr:spPr>
        <a:xfrm>
          <a:off x="13436111" y="128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2947</xdr:rowOff>
    </xdr:from>
    <xdr:to>
      <xdr:col>67</xdr:col>
      <xdr:colOff>101600</xdr:colOff>
      <xdr:row>77</xdr:row>
      <xdr:rowOff>104547</xdr:rowOff>
    </xdr:to>
    <xdr:sp macro="" textlink="">
      <xdr:nvSpPr>
        <xdr:cNvPr id="654" name="楕円 653"/>
        <xdr:cNvSpPr/>
      </xdr:nvSpPr>
      <xdr:spPr>
        <a:xfrm>
          <a:off x="12763500" y="132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121074</xdr:rowOff>
    </xdr:from>
    <xdr:ext cx="534377" cy="259045"/>
    <xdr:sp macro="" textlink="">
      <xdr:nvSpPr>
        <xdr:cNvPr id="655" name="テキスト ボックス 654"/>
        <xdr:cNvSpPr txBox="1"/>
      </xdr:nvSpPr>
      <xdr:spPr>
        <a:xfrm>
          <a:off x="12547111" y="1297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79" name="直線コネクタ 678"/>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0"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1" name="直線コネクタ 680"/>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2"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3" name="直線コネクタ 682"/>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79883</xdr:rowOff>
    </xdr:from>
    <xdr:to>
      <xdr:col>85</xdr:col>
      <xdr:colOff>127000</xdr:colOff>
      <xdr:row>96</xdr:row>
      <xdr:rowOff>99377</xdr:rowOff>
    </xdr:to>
    <xdr:cxnSp macro="">
      <xdr:nvCxnSpPr>
        <xdr:cNvPr id="684" name="直線コネクタ 683"/>
        <xdr:cNvCxnSpPr/>
      </xdr:nvCxnSpPr>
      <xdr:spPr>
        <a:xfrm flipV="1">
          <a:off x="15481300" y="16539083"/>
          <a:ext cx="8382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5"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6" name="フローチャート: 判断 685"/>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36664</xdr:rowOff>
    </xdr:from>
    <xdr:to>
      <xdr:col>81</xdr:col>
      <xdr:colOff>50800</xdr:colOff>
      <xdr:row>96</xdr:row>
      <xdr:rowOff>99377</xdr:rowOff>
    </xdr:to>
    <xdr:cxnSp macro="">
      <xdr:nvCxnSpPr>
        <xdr:cNvPr id="687" name="直線コネクタ 686"/>
        <xdr:cNvCxnSpPr/>
      </xdr:nvCxnSpPr>
      <xdr:spPr>
        <a:xfrm>
          <a:off x="14592300" y="16495864"/>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8" name="フローチャート: 判断 687"/>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89" name="テキスト ボックス 688"/>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148298</xdr:rowOff>
    </xdr:from>
    <xdr:to>
      <xdr:col>76</xdr:col>
      <xdr:colOff>114300</xdr:colOff>
      <xdr:row>96</xdr:row>
      <xdr:rowOff>36664</xdr:rowOff>
    </xdr:to>
    <xdr:cxnSp macro="">
      <xdr:nvCxnSpPr>
        <xdr:cNvPr id="690" name="直線コネクタ 689"/>
        <xdr:cNvCxnSpPr/>
      </xdr:nvCxnSpPr>
      <xdr:spPr>
        <a:xfrm>
          <a:off x="13703300" y="16436048"/>
          <a:ext cx="889000" cy="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1" name="フローチャート: 判断 690"/>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2" name="テキスト ボックス 691"/>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148298</xdr:rowOff>
    </xdr:from>
    <xdr:to>
      <xdr:col>71</xdr:col>
      <xdr:colOff>177800</xdr:colOff>
      <xdr:row>96</xdr:row>
      <xdr:rowOff>45465</xdr:rowOff>
    </xdr:to>
    <xdr:cxnSp macro="">
      <xdr:nvCxnSpPr>
        <xdr:cNvPr id="693" name="直線コネクタ 692"/>
        <xdr:cNvCxnSpPr/>
      </xdr:nvCxnSpPr>
      <xdr:spPr>
        <a:xfrm flipV="1">
          <a:off x="12814300" y="16436048"/>
          <a:ext cx="889000" cy="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146038</xdr:rowOff>
    </xdr:from>
    <xdr:to>
      <xdr:col>72</xdr:col>
      <xdr:colOff>38100</xdr:colOff>
      <xdr:row>96</xdr:row>
      <xdr:rowOff>76188</xdr:rowOff>
    </xdr:to>
    <xdr:sp macro="" textlink="">
      <xdr:nvSpPr>
        <xdr:cNvPr id="694" name="フローチャート: 判断 693"/>
        <xdr:cNvSpPr/>
      </xdr:nvSpPr>
      <xdr:spPr>
        <a:xfrm>
          <a:off x="13652500" y="1643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67315</xdr:rowOff>
    </xdr:from>
    <xdr:ext cx="534377" cy="259045"/>
    <xdr:sp macro="" textlink="">
      <xdr:nvSpPr>
        <xdr:cNvPr id="695" name="テキスト ボックス 694"/>
        <xdr:cNvSpPr txBox="1"/>
      </xdr:nvSpPr>
      <xdr:spPr>
        <a:xfrm>
          <a:off x="13436111" y="165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155423</xdr:rowOff>
    </xdr:from>
    <xdr:to>
      <xdr:col>67</xdr:col>
      <xdr:colOff>101600</xdr:colOff>
      <xdr:row>96</xdr:row>
      <xdr:rowOff>85573</xdr:rowOff>
    </xdr:to>
    <xdr:sp macro="" textlink="">
      <xdr:nvSpPr>
        <xdr:cNvPr id="696" name="フローチャート: 判断 695"/>
        <xdr:cNvSpPr/>
      </xdr:nvSpPr>
      <xdr:spPr>
        <a:xfrm>
          <a:off x="12763500" y="1644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102100</xdr:rowOff>
    </xdr:from>
    <xdr:ext cx="534377" cy="259045"/>
    <xdr:sp macro="" textlink="">
      <xdr:nvSpPr>
        <xdr:cNvPr id="697" name="テキスト ボックス 696"/>
        <xdr:cNvSpPr txBox="1"/>
      </xdr:nvSpPr>
      <xdr:spPr>
        <a:xfrm>
          <a:off x="12547111" y="162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29083</xdr:rowOff>
    </xdr:from>
    <xdr:to>
      <xdr:col>85</xdr:col>
      <xdr:colOff>177800</xdr:colOff>
      <xdr:row>96</xdr:row>
      <xdr:rowOff>130683</xdr:rowOff>
    </xdr:to>
    <xdr:sp macro="" textlink="">
      <xdr:nvSpPr>
        <xdr:cNvPr id="703" name="楕円 702"/>
        <xdr:cNvSpPr/>
      </xdr:nvSpPr>
      <xdr:spPr>
        <a:xfrm>
          <a:off x="16268700" y="164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51960</xdr:rowOff>
    </xdr:from>
    <xdr:ext cx="534377" cy="259045"/>
    <xdr:sp macro="" textlink="">
      <xdr:nvSpPr>
        <xdr:cNvPr id="704" name="公債費該当値テキスト"/>
        <xdr:cNvSpPr txBox="1"/>
      </xdr:nvSpPr>
      <xdr:spPr>
        <a:xfrm>
          <a:off x="16370300" y="1633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48577</xdr:rowOff>
    </xdr:from>
    <xdr:to>
      <xdr:col>81</xdr:col>
      <xdr:colOff>101600</xdr:colOff>
      <xdr:row>96</xdr:row>
      <xdr:rowOff>150177</xdr:rowOff>
    </xdr:to>
    <xdr:sp macro="" textlink="">
      <xdr:nvSpPr>
        <xdr:cNvPr id="705" name="楕円 704"/>
        <xdr:cNvSpPr/>
      </xdr:nvSpPr>
      <xdr:spPr>
        <a:xfrm>
          <a:off x="15430500" y="165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141304</xdr:rowOff>
    </xdr:from>
    <xdr:ext cx="534377" cy="259045"/>
    <xdr:sp macro="" textlink="">
      <xdr:nvSpPr>
        <xdr:cNvPr id="706" name="テキスト ボックス 705"/>
        <xdr:cNvSpPr txBox="1"/>
      </xdr:nvSpPr>
      <xdr:spPr>
        <a:xfrm>
          <a:off x="15214111" y="166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157314</xdr:rowOff>
    </xdr:from>
    <xdr:to>
      <xdr:col>76</xdr:col>
      <xdr:colOff>165100</xdr:colOff>
      <xdr:row>96</xdr:row>
      <xdr:rowOff>87464</xdr:rowOff>
    </xdr:to>
    <xdr:sp macro="" textlink="">
      <xdr:nvSpPr>
        <xdr:cNvPr id="707" name="楕円 706"/>
        <xdr:cNvSpPr/>
      </xdr:nvSpPr>
      <xdr:spPr>
        <a:xfrm>
          <a:off x="14541500" y="164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103991</xdr:rowOff>
    </xdr:from>
    <xdr:ext cx="534377" cy="259045"/>
    <xdr:sp macro="" textlink="">
      <xdr:nvSpPr>
        <xdr:cNvPr id="708" name="テキスト ボックス 707"/>
        <xdr:cNvSpPr txBox="1"/>
      </xdr:nvSpPr>
      <xdr:spPr>
        <a:xfrm>
          <a:off x="14325111" y="1622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97498</xdr:rowOff>
    </xdr:from>
    <xdr:to>
      <xdr:col>72</xdr:col>
      <xdr:colOff>38100</xdr:colOff>
      <xdr:row>96</xdr:row>
      <xdr:rowOff>27648</xdr:rowOff>
    </xdr:to>
    <xdr:sp macro="" textlink="">
      <xdr:nvSpPr>
        <xdr:cNvPr id="709" name="楕円 708"/>
        <xdr:cNvSpPr/>
      </xdr:nvSpPr>
      <xdr:spPr>
        <a:xfrm>
          <a:off x="13652500" y="163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44175</xdr:rowOff>
    </xdr:from>
    <xdr:ext cx="534377" cy="259045"/>
    <xdr:sp macro="" textlink="">
      <xdr:nvSpPr>
        <xdr:cNvPr id="710" name="テキスト ボックス 709"/>
        <xdr:cNvSpPr txBox="1"/>
      </xdr:nvSpPr>
      <xdr:spPr>
        <a:xfrm>
          <a:off x="13436111" y="1616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166115</xdr:rowOff>
    </xdr:from>
    <xdr:to>
      <xdr:col>67</xdr:col>
      <xdr:colOff>101600</xdr:colOff>
      <xdr:row>96</xdr:row>
      <xdr:rowOff>96265</xdr:rowOff>
    </xdr:to>
    <xdr:sp macro="" textlink="">
      <xdr:nvSpPr>
        <xdr:cNvPr id="711" name="楕円 710"/>
        <xdr:cNvSpPr/>
      </xdr:nvSpPr>
      <xdr:spPr>
        <a:xfrm>
          <a:off x="12763500" y="164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87392</xdr:rowOff>
    </xdr:from>
    <xdr:ext cx="534377" cy="259045"/>
    <xdr:sp macro="" textlink="">
      <xdr:nvSpPr>
        <xdr:cNvPr id="712" name="テキスト ボックス 711"/>
        <xdr:cNvSpPr txBox="1"/>
      </xdr:nvSpPr>
      <xdr:spPr>
        <a:xfrm>
          <a:off x="12547111" y="1654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4" name="直線コネクタ 733"/>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5"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7"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8" name="直線コネクタ 737"/>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119583</xdr:rowOff>
    </xdr:from>
    <xdr:to>
      <xdr:col>116</xdr:col>
      <xdr:colOff>63500</xdr:colOff>
      <xdr:row>37</xdr:row>
      <xdr:rowOff>164388</xdr:rowOff>
    </xdr:to>
    <xdr:cxnSp macro="">
      <xdr:nvCxnSpPr>
        <xdr:cNvPr id="739" name="直線コネクタ 738"/>
        <xdr:cNvCxnSpPr/>
      </xdr:nvCxnSpPr>
      <xdr:spPr>
        <a:xfrm>
          <a:off x="21323300" y="6291783"/>
          <a:ext cx="838200" cy="2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30294</xdr:rowOff>
    </xdr:from>
    <xdr:ext cx="313932" cy="259045"/>
    <xdr:sp macro="" textlink="">
      <xdr:nvSpPr>
        <xdr:cNvPr id="740" name="諸支出金平均値テキスト"/>
        <xdr:cNvSpPr txBox="1"/>
      </xdr:nvSpPr>
      <xdr:spPr>
        <a:xfrm>
          <a:off x="22212300" y="6545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1" name="フローチャート: 判断 740"/>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119583</xdr:rowOff>
    </xdr:from>
    <xdr:to>
      <xdr:col>111</xdr:col>
      <xdr:colOff>177800</xdr:colOff>
      <xdr:row>37</xdr:row>
      <xdr:rowOff>105867</xdr:rowOff>
    </xdr:to>
    <xdr:cxnSp macro="">
      <xdr:nvCxnSpPr>
        <xdr:cNvPr id="742" name="直線コネクタ 741"/>
        <xdr:cNvCxnSpPr/>
      </xdr:nvCxnSpPr>
      <xdr:spPr>
        <a:xfrm flipV="1">
          <a:off x="20434300" y="6291783"/>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3" name="フローチャート: 判断 742"/>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118991</xdr:rowOff>
    </xdr:from>
    <xdr:ext cx="378565" cy="259045"/>
    <xdr:sp macro="" textlink="">
      <xdr:nvSpPr>
        <xdr:cNvPr id="744" name="テキスト ボックス 743"/>
        <xdr:cNvSpPr txBox="1"/>
      </xdr:nvSpPr>
      <xdr:spPr>
        <a:xfrm>
          <a:off x="21134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158902</xdr:rowOff>
    </xdr:from>
    <xdr:to>
      <xdr:col>107</xdr:col>
      <xdr:colOff>50800</xdr:colOff>
      <xdr:row>37</xdr:row>
      <xdr:rowOff>105867</xdr:rowOff>
    </xdr:to>
    <xdr:cxnSp macro="">
      <xdr:nvCxnSpPr>
        <xdr:cNvPr id="745" name="直線コネクタ 744"/>
        <xdr:cNvCxnSpPr/>
      </xdr:nvCxnSpPr>
      <xdr:spPr>
        <a:xfrm>
          <a:off x="19545300" y="5988202"/>
          <a:ext cx="889000" cy="46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6" name="フローチャート: 判断 745"/>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139107</xdr:rowOff>
    </xdr:from>
    <xdr:ext cx="313932" cy="259045"/>
    <xdr:sp macro="" textlink="">
      <xdr:nvSpPr>
        <xdr:cNvPr id="747" name="テキスト ボックス 746"/>
        <xdr:cNvSpPr txBox="1"/>
      </xdr:nvSpPr>
      <xdr:spPr>
        <a:xfrm>
          <a:off x="20277333" y="665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158902</xdr:rowOff>
    </xdr:from>
    <xdr:to>
      <xdr:col>102</xdr:col>
      <xdr:colOff>114300</xdr:colOff>
      <xdr:row>36</xdr:row>
      <xdr:rowOff>86665</xdr:rowOff>
    </xdr:to>
    <xdr:cxnSp macro="">
      <xdr:nvCxnSpPr>
        <xdr:cNvPr id="748" name="直線コネクタ 747"/>
        <xdr:cNvCxnSpPr/>
      </xdr:nvCxnSpPr>
      <xdr:spPr>
        <a:xfrm flipV="1">
          <a:off x="18656300" y="5988202"/>
          <a:ext cx="889000" cy="27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59639</xdr:rowOff>
    </xdr:from>
    <xdr:to>
      <xdr:col>102</xdr:col>
      <xdr:colOff>165100</xdr:colOff>
      <xdr:row>37</xdr:row>
      <xdr:rowOff>161240</xdr:rowOff>
    </xdr:to>
    <xdr:sp macro="" textlink="">
      <xdr:nvSpPr>
        <xdr:cNvPr id="749" name="フローチャート: 判断 748"/>
        <xdr:cNvSpPr/>
      </xdr:nvSpPr>
      <xdr:spPr>
        <a:xfrm>
          <a:off x="19494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152366</xdr:rowOff>
    </xdr:from>
    <xdr:ext cx="378565" cy="259045"/>
    <xdr:sp macro="" textlink="">
      <xdr:nvSpPr>
        <xdr:cNvPr id="750" name="テキスト ボックス 749"/>
        <xdr:cNvSpPr txBox="1"/>
      </xdr:nvSpPr>
      <xdr:spPr>
        <a:xfrm>
          <a:off x="19356017" y="64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77470</xdr:rowOff>
    </xdr:from>
    <xdr:to>
      <xdr:col>98</xdr:col>
      <xdr:colOff>38100</xdr:colOff>
      <xdr:row>37</xdr:row>
      <xdr:rowOff>7620</xdr:rowOff>
    </xdr:to>
    <xdr:sp macro="" textlink="">
      <xdr:nvSpPr>
        <xdr:cNvPr id="751" name="フローチャート: 判断 750"/>
        <xdr:cNvSpPr/>
      </xdr:nvSpPr>
      <xdr:spPr>
        <a:xfrm>
          <a:off x="18605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170197</xdr:rowOff>
    </xdr:from>
    <xdr:ext cx="378565" cy="259045"/>
    <xdr:sp macro="" textlink="">
      <xdr:nvSpPr>
        <xdr:cNvPr id="752" name="テキスト ボックス 751"/>
        <xdr:cNvSpPr txBox="1"/>
      </xdr:nvSpPr>
      <xdr:spPr>
        <a:xfrm>
          <a:off x="18467017" y="63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113589</xdr:rowOff>
    </xdr:from>
    <xdr:to>
      <xdr:col>116</xdr:col>
      <xdr:colOff>114300</xdr:colOff>
      <xdr:row>38</xdr:row>
      <xdr:rowOff>43738</xdr:rowOff>
    </xdr:to>
    <xdr:sp macro="" textlink="">
      <xdr:nvSpPr>
        <xdr:cNvPr id="758" name="楕円 757"/>
        <xdr:cNvSpPr/>
      </xdr:nvSpPr>
      <xdr:spPr>
        <a:xfrm>
          <a:off x="221107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136466</xdr:rowOff>
    </xdr:from>
    <xdr:ext cx="378565" cy="259045"/>
    <xdr:sp macro="" textlink="">
      <xdr:nvSpPr>
        <xdr:cNvPr id="759" name="諸支出金該当値テキスト"/>
        <xdr:cNvSpPr txBox="1"/>
      </xdr:nvSpPr>
      <xdr:spPr>
        <a:xfrm>
          <a:off x="22212300" y="6308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68783</xdr:rowOff>
    </xdr:from>
    <xdr:to>
      <xdr:col>112</xdr:col>
      <xdr:colOff>38100</xdr:colOff>
      <xdr:row>36</xdr:row>
      <xdr:rowOff>170383</xdr:rowOff>
    </xdr:to>
    <xdr:sp macro="" textlink="">
      <xdr:nvSpPr>
        <xdr:cNvPr id="760" name="楕円 759"/>
        <xdr:cNvSpPr/>
      </xdr:nvSpPr>
      <xdr:spPr>
        <a:xfrm>
          <a:off x="21272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15460</xdr:rowOff>
    </xdr:from>
    <xdr:ext cx="378565" cy="259045"/>
    <xdr:sp macro="" textlink="">
      <xdr:nvSpPr>
        <xdr:cNvPr id="761" name="テキスト ボックス 760"/>
        <xdr:cNvSpPr txBox="1"/>
      </xdr:nvSpPr>
      <xdr:spPr>
        <a:xfrm>
          <a:off x="21134017" y="6016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55067</xdr:rowOff>
    </xdr:from>
    <xdr:to>
      <xdr:col>107</xdr:col>
      <xdr:colOff>101600</xdr:colOff>
      <xdr:row>37</xdr:row>
      <xdr:rowOff>156667</xdr:rowOff>
    </xdr:to>
    <xdr:sp macro="" textlink="">
      <xdr:nvSpPr>
        <xdr:cNvPr id="762" name="楕円 761"/>
        <xdr:cNvSpPr/>
      </xdr:nvSpPr>
      <xdr:spPr>
        <a:xfrm>
          <a:off x="20383500" y="6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1744</xdr:rowOff>
    </xdr:from>
    <xdr:ext cx="378565" cy="259045"/>
    <xdr:sp macro="" textlink="">
      <xdr:nvSpPr>
        <xdr:cNvPr id="763" name="テキスト ボックス 762"/>
        <xdr:cNvSpPr txBox="1"/>
      </xdr:nvSpPr>
      <xdr:spPr>
        <a:xfrm>
          <a:off x="20245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108102</xdr:rowOff>
    </xdr:from>
    <xdr:to>
      <xdr:col>102</xdr:col>
      <xdr:colOff>165100</xdr:colOff>
      <xdr:row>35</xdr:row>
      <xdr:rowOff>38252</xdr:rowOff>
    </xdr:to>
    <xdr:sp macro="" textlink="">
      <xdr:nvSpPr>
        <xdr:cNvPr id="764" name="楕円 763"/>
        <xdr:cNvSpPr/>
      </xdr:nvSpPr>
      <xdr:spPr>
        <a:xfrm>
          <a:off x="19494500" y="59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54779</xdr:rowOff>
    </xdr:from>
    <xdr:ext cx="469744" cy="259045"/>
    <xdr:sp macro="" textlink="">
      <xdr:nvSpPr>
        <xdr:cNvPr id="765" name="テキスト ボックス 764"/>
        <xdr:cNvSpPr txBox="1"/>
      </xdr:nvSpPr>
      <xdr:spPr>
        <a:xfrm>
          <a:off x="19310428" y="57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35865</xdr:rowOff>
    </xdr:from>
    <xdr:to>
      <xdr:col>98</xdr:col>
      <xdr:colOff>38100</xdr:colOff>
      <xdr:row>36</xdr:row>
      <xdr:rowOff>137465</xdr:rowOff>
    </xdr:to>
    <xdr:sp macro="" textlink="">
      <xdr:nvSpPr>
        <xdr:cNvPr id="766" name="楕円 765"/>
        <xdr:cNvSpPr/>
      </xdr:nvSpPr>
      <xdr:spPr>
        <a:xfrm>
          <a:off x="18605500" y="62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153992</xdr:rowOff>
    </xdr:from>
    <xdr:ext cx="378565" cy="259045"/>
    <xdr:sp macro="" textlink="">
      <xdr:nvSpPr>
        <xdr:cNvPr id="767" name="テキスト ボックス 766"/>
        <xdr:cNvSpPr txBox="1"/>
      </xdr:nvSpPr>
      <xdr:spPr>
        <a:xfrm>
          <a:off x="18467017" y="5983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歳出決算総額は一人当たり７３２，５９７円／人となり、昨年度の８３０，０３２円／人と比較して９７，４３５円減となっている。うち、全体の</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54.6%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を占める復旧・復興分は一人当たり４００，２２３円／人となっており、対前年度一人当たり９７，６７７円／人（１９．６</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）の減となった。これは、平成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月に新たに開校した閖上小中学校をはじめとする災害復旧事業が大幅に増加した一方で、東日本大震災復興交付金基金への積立金がそれらを超える規模で減少したことによるものである。　一方、全体の４５．４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を占める通常分は一人当たり３３２，３７４円／人となり、対前年度０．１</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の増となった。これは、新たに新図書館の整備事業に着手したこと等により増となったものである。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変動の大きい費目の増減要因は次のとおりである。総務費の減となった主な要因は、東日本大震災復興交付金基金積立金の減である。農林水産業費の減となった主な要因は、水産業共同利用施設整備事業補助金の減である。土木費の増となった主な要因は、前年度同様に</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被災市街地復興土地区画整理事業等の復旧・復興事業が主なものとなっていることから、この傾向は復興完了を予定している平成３１年度までは継続するものと捉えている。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教育費の主な増減要因は、公立幼稚園の廃止による幼稚園費の減、社会教育費のうち愛島公民館改築事業費の減、新図書館整備事業費の増である。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東日本大震災以降、震災復興特別交付税を財政調整基金へ積み立てているため、財政調整基金残高の標準財政規模比が震災前に比べて高水準で推移している。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実質収支額も震災からの復旧・復興事業で繰越事業として実施したものについて、事業完了等による不用額が依然として多額となっていることから、前年度と比較するとその比率は減っているものの、震災前と比較すると引き続き高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年度は前年度と同様、全会計において黒字となったことから、連結実質赤字比率を算定していない。</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70846734</v>
      </c>
      <c r="BO4" s="441"/>
      <c r="BP4" s="441"/>
      <c r="BQ4" s="441"/>
      <c r="BR4" s="441"/>
      <c r="BS4" s="441"/>
      <c r="BT4" s="441"/>
      <c r="BU4" s="442"/>
      <c r="BV4" s="440">
        <v>80160654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18.2</v>
      </c>
      <c r="CU4" s="622"/>
      <c r="CV4" s="622"/>
      <c r="CW4" s="622"/>
      <c r="CX4" s="622"/>
      <c r="CY4" s="622"/>
      <c r="CZ4" s="622"/>
      <c r="DA4" s="623"/>
      <c r="DB4" s="621">
        <v>9.6999999999999993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57479580</v>
      </c>
      <c r="BO5" s="446"/>
      <c r="BP5" s="446"/>
      <c r="BQ5" s="446"/>
      <c r="BR5" s="446"/>
      <c r="BS5" s="446"/>
      <c r="BT5" s="446"/>
      <c r="BU5" s="447"/>
      <c r="BV5" s="445">
        <v>64613843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92.6</v>
      </c>
      <c r="CU5" s="416"/>
      <c r="CV5" s="416"/>
      <c r="CW5" s="416"/>
      <c r="CX5" s="416"/>
      <c r="CY5" s="416"/>
      <c r="CZ5" s="416"/>
      <c r="DA5" s="417"/>
      <c r="DB5" s="415">
        <v>92.3</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13367154</v>
      </c>
      <c r="BO6" s="446"/>
      <c r="BP6" s="446"/>
      <c r="BQ6" s="446"/>
      <c r="BR6" s="446"/>
      <c r="BS6" s="446"/>
      <c r="BT6" s="446"/>
      <c r="BU6" s="447"/>
      <c r="BV6" s="445">
        <v>15546811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98.9</v>
      </c>
      <c r="CU6" s="596"/>
      <c r="CV6" s="596"/>
      <c r="CW6" s="596"/>
      <c r="CX6" s="596"/>
      <c r="CY6" s="596"/>
      <c r="CZ6" s="596"/>
      <c r="DA6" s="597"/>
      <c r="DB6" s="595">
        <v>98.5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95</v>
      </c>
      <c r="AV7" s="503"/>
      <c r="AW7" s="503"/>
      <c r="AX7" s="503"/>
      <c r="AY7" s="425" t="s">
        <v>99</v>
      </c>
      <c r="AZ7" s="426"/>
      <c r="BA7" s="426"/>
      <c r="BB7" s="426"/>
      <c r="BC7" s="426"/>
      <c r="BD7" s="426"/>
      <c r="BE7" s="426"/>
      <c r="BF7" s="426"/>
      <c r="BG7" s="426"/>
      <c r="BH7" s="426"/>
      <c r="BI7" s="426"/>
      <c r="BJ7" s="426"/>
      <c r="BK7" s="426"/>
      <c r="BL7" s="426"/>
      <c r="BM7" s="427"/>
      <c r="BN7" s="445">
        <v>10528164</v>
      </c>
      <c r="BO7" s="446"/>
      <c r="BP7" s="446"/>
      <c r="BQ7" s="446"/>
      <c r="BR7" s="446"/>
      <c r="BS7" s="446"/>
      <c r="BT7" s="446"/>
      <c r="BU7" s="447"/>
      <c r="BV7" s="445">
        <v>14047699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15567786</v>
      </c>
      <c r="CU7" s="446"/>
      <c r="CV7" s="446"/>
      <c r="CW7" s="446"/>
      <c r="CX7" s="446"/>
      <c r="CY7" s="446"/>
      <c r="CZ7" s="446"/>
      <c r="DA7" s="447"/>
      <c r="DB7" s="445">
        <v>15391605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95</v>
      </c>
      <c r="AV8" s="503"/>
      <c r="AW8" s="503"/>
      <c r="AX8" s="503"/>
      <c r="AY8" s="425" t="s">
        <v>102</v>
      </c>
      <c r="AZ8" s="426"/>
      <c r="BA8" s="426"/>
      <c r="BB8" s="426"/>
      <c r="BC8" s="426"/>
      <c r="BD8" s="426"/>
      <c r="BE8" s="426"/>
      <c r="BF8" s="426"/>
      <c r="BG8" s="426"/>
      <c r="BH8" s="426"/>
      <c r="BI8" s="426"/>
      <c r="BJ8" s="426"/>
      <c r="BK8" s="426"/>
      <c r="BL8" s="426"/>
      <c r="BM8" s="427"/>
      <c r="BN8" s="445">
        <v>2838990</v>
      </c>
      <c r="BO8" s="446"/>
      <c r="BP8" s="446"/>
      <c r="BQ8" s="446"/>
      <c r="BR8" s="446"/>
      <c r="BS8" s="446"/>
      <c r="BT8" s="446"/>
      <c r="BU8" s="447"/>
      <c r="BV8" s="445">
        <v>1499112</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0.81</v>
      </c>
      <c r="CU8" s="559"/>
      <c r="CV8" s="559"/>
      <c r="CW8" s="559"/>
      <c r="CX8" s="559"/>
      <c r="CY8" s="559"/>
      <c r="CZ8" s="559"/>
      <c r="DA8" s="560"/>
      <c r="DB8" s="558">
        <v>0.8</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76668</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95</v>
      </c>
      <c r="AV9" s="503"/>
      <c r="AW9" s="503"/>
      <c r="AX9" s="503"/>
      <c r="AY9" s="425" t="s">
        <v>108</v>
      </c>
      <c r="AZ9" s="426"/>
      <c r="BA9" s="426"/>
      <c r="BB9" s="426"/>
      <c r="BC9" s="426"/>
      <c r="BD9" s="426"/>
      <c r="BE9" s="426"/>
      <c r="BF9" s="426"/>
      <c r="BG9" s="426"/>
      <c r="BH9" s="426"/>
      <c r="BI9" s="426"/>
      <c r="BJ9" s="426"/>
      <c r="BK9" s="426"/>
      <c r="BL9" s="426"/>
      <c r="BM9" s="427"/>
      <c r="BN9" s="445">
        <v>1339878</v>
      </c>
      <c r="BO9" s="446"/>
      <c r="BP9" s="446"/>
      <c r="BQ9" s="446"/>
      <c r="BR9" s="446"/>
      <c r="BS9" s="446"/>
      <c r="BT9" s="446"/>
      <c r="BU9" s="447"/>
      <c r="BV9" s="445">
        <v>-568060</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9.8000000000000007</v>
      </c>
      <c r="CU9" s="416"/>
      <c r="CV9" s="416"/>
      <c r="CW9" s="416"/>
      <c r="CX9" s="416"/>
      <c r="CY9" s="416"/>
      <c r="CZ9" s="416"/>
      <c r="DA9" s="417"/>
      <c r="DB9" s="415">
        <v>9.3000000000000007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73134</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87</v>
      </c>
      <c r="AV10" s="503"/>
      <c r="AW10" s="503"/>
      <c r="AX10" s="503"/>
      <c r="AY10" s="425" t="s">
        <v>112</v>
      </c>
      <c r="AZ10" s="426"/>
      <c r="BA10" s="426"/>
      <c r="BB10" s="426"/>
      <c r="BC10" s="426"/>
      <c r="BD10" s="426"/>
      <c r="BE10" s="426"/>
      <c r="BF10" s="426"/>
      <c r="BG10" s="426"/>
      <c r="BH10" s="426"/>
      <c r="BI10" s="426"/>
      <c r="BJ10" s="426"/>
      <c r="BK10" s="426"/>
      <c r="BL10" s="426"/>
      <c r="BM10" s="427"/>
      <c r="BN10" s="445">
        <v>1488</v>
      </c>
      <c r="BO10" s="446"/>
      <c r="BP10" s="446"/>
      <c r="BQ10" s="446"/>
      <c r="BR10" s="446"/>
      <c r="BS10" s="446"/>
      <c r="BT10" s="446"/>
      <c r="BU10" s="447"/>
      <c r="BV10" s="445">
        <v>2748</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95</v>
      </c>
      <c r="AV11" s="503"/>
      <c r="AW11" s="503"/>
      <c r="AX11" s="503"/>
      <c r="AY11" s="425" t="s">
        <v>117</v>
      </c>
      <c r="AZ11" s="426"/>
      <c r="BA11" s="426"/>
      <c r="BB11" s="426"/>
      <c r="BC11" s="426"/>
      <c r="BD11" s="426"/>
      <c r="BE11" s="426"/>
      <c r="BF11" s="426"/>
      <c r="BG11" s="426"/>
      <c r="BH11" s="426"/>
      <c r="BI11" s="426"/>
      <c r="BJ11" s="426"/>
      <c r="BK11" s="426"/>
      <c r="BL11" s="426"/>
      <c r="BM11" s="427"/>
      <c r="BN11" s="445">
        <v>199675</v>
      </c>
      <c r="BO11" s="446"/>
      <c r="BP11" s="446"/>
      <c r="BQ11" s="446"/>
      <c r="BR11" s="446"/>
      <c r="BS11" s="446"/>
      <c r="BT11" s="446"/>
      <c r="BU11" s="447"/>
      <c r="BV11" s="445">
        <v>92340</v>
      </c>
      <c r="BW11" s="446"/>
      <c r="BX11" s="446"/>
      <c r="BY11" s="446"/>
      <c r="BZ11" s="446"/>
      <c r="CA11" s="446"/>
      <c r="CB11" s="446"/>
      <c r="CC11" s="447"/>
      <c r="CD11" s="454" t="s">
        <v>118</v>
      </c>
      <c r="CE11" s="455"/>
      <c r="CF11" s="455"/>
      <c r="CG11" s="455"/>
      <c r="CH11" s="455"/>
      <c r="CI11" s="455"/>
      <c r="CJ11" s="455"/>
      <c r="CK11" s="455"/>
      <c r="CL11" s="455"/>
      <c r="CM11" s="455"/>
      <c r="CN11" s="455"/>
      <c r="CO11" s="455"/>
      <c r="CP11" s="455"/>
      <c r="CQ11" s="455"/>
      <c r="CR11" s="455"/>
      <c r="CS11" s="456"/>
      <c r="CT11" s="558" t="s">
        <v>119</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78460</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87</v>
      </c>
      <c r="AV12" s="503"/>
      <c r="AW12" s="503"/>
      <c r="AX12" s="503"/>
      <c r="AY12" s="425" t="s">
        <v>126</v>
      </c>
      <c r="AZ12" s="426"/>
      <c r="BA12" s="426"/>
      <c r="BB12" s="426"/>
      <c r="BC12" s="426"/>
      <c r="BD12" s="426"/>
      <c r="BE12" s="426"/>
      <c r="BF12" s="426"/>
      <c r="BG12" s="426"/>
      <c r="BH12" s="426"/>
      <c r="BI12" s="426"/>
      <c r="BJ12" s="426"/>
      <c r="BK12" s="426"/>
      <c r="BL12" s="426"/>
      <c r="BM12" s="427"/>
      <c r="BN12" s="445">
        <v>371324</v>
      </c>
      <c r="BO12" s="446"/>
      <c r="BP12" s="446"/>
      <c r="BQ12" s="446"/>
      <c r="BR12" s="446"/>
      <c r="BS12" s="446"/>
      <c r="BT12" s="446"/>
      <c r="BU12" s="447"/>
      <c r="BV12" s="445">
        <v>2095629</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128</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78083</v>
      </c>
      <c r="S13" s="549"/>
      <c r="T13" s="549"/>
      <c r="U13" s="549"/>
      <c r="V13" s="550"/>
      <c r="W13" s="536" t="s">
        <v>130</v>
      </c>
      <c r="X13" s="458"/>
      <c r="Y13" s="458"/>
      <c r="Z13" s="458"/>
      <c r="AA13" s="458"/>
      <c r="AB13" s="459"/>
      <c r="AC13" s="421">
        <v>1222</v>
      </c>
      <c r="AD13" s="422"/>
      <c r="AE13" s="422"/>
      <c r="AF13" s="422"/>
      <c r="AG13" s="423"/>
      <c r="AH13" s="421">
        <v>1439</v>
      </c>
      <c r="AI13" s="422"/>
      <c r="AJ13" s="422"/>
      <c r="AK13" s="422"/>
      <c r="AL13" s="424"/>
      <c r="AM13" s="514" t="s">
        <v>131</v>
      </c>
      <c r="AN13" s="419"/>
      <c r="AO13" s="419"/>
      <c r="AP13" s="419"/>
      <c r="AQ13" s="419"/>
      <c r="AR13" s="419"/>
      <c r="AS13" s="419"/>
      <c r="AT13" s="420"/>
      <c r="AU13" s="502" t="s">
        <v>87</v>
      </c>
      <c r="AV13" s="503"/>
      <c r="AW13" s="503"/>
      <c r="AX13" s="503"/>
      <c r="AY13" s="425" t="s">
        <v>132</v>
      </c>
      <c r="AZ13" s="426"/>
      <c r="BA13" s="426"/>
      <c r="BB13" s="426"/>
      <c r="BC13" s="426"/>
      <c r="BD13" s="426"/>
      <c r="BE13" s="426"/>
      <c r="BF13" s="426"/>
      <c r="BG13" s="426"/>
      <c r="BH13" s="426"/>
      <c r="BI13" s="426"/>
      <c r="BJ13" s="426"/>
      <c r="BK13" s="426"/>
      <c r="BL13" s="426"/>
      <c r="BM13" s="427"/>
      <c r="BN13" s="445">
        <v>1169717</v>
      </c>
      <c r="BO13" s="446"/>
      <c r="BP13" s="446"/>
      <c r="BQ13" s="446"/>
      <c r="BR13" s="446"/>
      <c r="BS13" s="446"/>
      <c r="BT13" s="446"/>
      <c r="BU13" s="447"/>
      <c r="BV13" s="445">
        <v>-2568601</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3.9</v>
      </c>
      <c r="CU13" s="416"/>
      <c r="CV13" s="416"/>
      <c r="CW13" s="416"/>
      <c r="CX13" s="416"/>
      <c r="CY13" s="416"/>
      <c r="CZ13" s="416"/>
      <c r="DA13" s="417"/>
      <c r="DB13" s="415">
        <v>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134</v>
      </c>
      <c r="M14" s="579"/>
      <c r="N14" s="579"/>
      <c r="O14" s="579"/>
      <c r="P14" s="579"/>
      <c r="Q14" s="580"/>
      <c r="R14" s="548">
        <v>77845</v>
      </c>
      <c r="S14" s="549"/>
      <c r="T14" s="549"/>
      <c r="U14" s="549"/>
      <c r="V14" s="550"/>
      <c r="W14" s="551"/>
      <c r="X14" s="461"/>
      <c r="Y14" s="461"/>
      <c r="Z14" s="461"/>
      <c r="AA14" s="461"/>
      <c r="AB14" s="462"/>
      <c r="AC14" s="541">
        <v>3.5</v>
      </c>
      <c r="AD14" s="542"/>
      <c r="AE14" s="542"/>
      <c r="AF14" s="542"/>
      <c r="AG14" s="543"/>
      <c r="AH14" s="541">
        <v>4.5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t="s">
        <v>136</v>
      </c>
      <c r="CU14" s="553"/>
      <c r="CV14" s="553"/>
      <c r="CW14" s="553"/>
      <c r="CX14" s="553"/>
      <c r="CY14" s="553"/>
      <c r="CZ14" s="553"/>
      <c r="DA14" s="554"/>
      <c r="DB14" s="552" t="s">
        <v>137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77465</v>
      </c>
      <c r="S15" s="549"/>
      <c r="T15" s="549"/>
      <c r="U15" s="549"/>
      <c r="V15" s="550"/>
      <c r="W15" s="536" t="s">
        <v>139</v>
      </c>
      <c r="X15" s="458"/>
      <c r="Y15" s="458"/>
      <c r="Z15" s="458"/>
      <c r="AA15" s="458"/>
      <c r="AB15" s="459"/>
      <c r="AC15" s="421">
        <v>7904</v>
      </c>
      <c r="AD15" s="422"/>
      <c r="AE15" s="422"/>
      <c r="AF15" s="422"/>
      <c r="AG15" s="423"/>
      <c r="AH15" s="421">
        <v>7184</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9805151</v>
      </c>
      <c r="BO15" s="441"/>
      <c r="BP15" s="441"/>
      <c r="BQ15" s="441"/>
      <c r="BR15" s="441"/>
      <c r="BS15" s="441"/>
      <c r="BT15" s="441"/>
      <c r="BU15" s="442"/>
      <c r="BV15" s="440">
        <v>9446930</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22.7</v>
      </c>
      <c r="AD16" s="542"/>
      <c r="AE16" s="542"/>
      <c r="AF16" s="542"/>
      <c r="AG16" s="543"/>
      <c r="AH16" s="541">
        <v>22.3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11788551</v>
      </c>
      <c r="BO16" s="446"/>
      <c r="BP16" s="446"/>
      <c r="BQ16" s="446"/>
      <c r="BR16" s="446"/>
      <c r="BS16" s="446"/>
      <c r="BT16" s="446"/>
      <c r="BU16" s="447"/>
      <c r="BV16" s="445">
        <v>11760898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25707</v>
      </c>
      <c r="AD17" s="422"/>
      <c r="AE17" s="422"/>
      <c r="AF17" s="422"/>
      <c r="AG17" s="423"/>
      <c r="AH17" s="421">
        <v>23659</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12557850</v>
      </c>
      <c r="BO17" s="446"/>
      <c r="BP17" s="446"/>
      <c r="BQ17" s="446"/>
      <c r="BR17" s="446"/>
      <c r="BS17" s="446"/>
      <c r="BT17" s="446"/>
      <c r="BU17" s="447"/>
      <c r="BV17" s="445">
        <v>12092435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98.17</v>
      </c>
      <c r="M18" s="510"/>
      <c r="N18" s="510"/>
      <c r="O18" s="510"/>
      <c r="P18" s="510"/>
      <c r="Q18" s="510"/>
      <c r="R18" s="511"/>
      <c r="S18" s="511"/>
      <c r="T18" s="511"/>
      <c r="U18" s="511"/>
      <c r="V18" s="512"/>
      <c r="W18" s="526"/>
      <c r="X18" s="527"/>
      <c r="Y18" s="527"/>
      <c r="Z18" s="527"/>
      <c r="AA18" s="527"/>
      <c r="AB18" s="537"/>
      <c r="AC18" s="409">
        <v>73.8</v>
      </c>
      <c r="AD18" s="410"/>
      <c r="AE18" s="410"/>
      <c r="AF18" s="410"/>
      <c r="AG18" s="513"/>
      <c r="AH18" s="409">
        <v>73.3</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14634611</v>
      </c>
      <c r="BO18" s="446"/>
      <c r="BP18" s="446"/>
      <c r="BQ18" s="446"/>
      <c r="BR18" s="446"/>
      <c r="BS18" s="446"/>
      <c r="BT18" s="446"/>
      <c r="BU18" s="447"/>
      <c r="BV18" s="445">
        <v>14498745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781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27437742</v>
      </c>
      <c r="BO19" s="446"/>
      <c r="BP19" s="446"/>
      <c r="BQ19" s="446"/>
      <c r="BR19" s="446"/>
      <c r="BS19" s="446"/>
      <c r="BT19" s="446"/>
      <c r="BU19" s="447"/>
      <c r="BV19" s="445">
        <v>29223177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27529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29617886</v>
      </c>
      <c r="BO23" s="446"/>
      <c r="BP23" s="446"/>
      <c r="BQ23" s="446"/>
      <c r="BR23" s="446"/>
      <c r="BS23" s="446"/>
      <c r="BT23" s="446"/>
      <c r="BU23" s="447"/>
      <c r="BV23" s="445">
        <v>28301827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9750</v>
      </c>
      <c r="R24" s="422"/>
      <c r="S24" s="422"/>
      <c r="T24" s="422"/>
      <c r="U24" s="422"/>
      <c r="V24" s="423"/>
      <c r="W24" s="487"/>
      <c r="X24" s="478"/>
      <c r="Y24" s="479"/>
      <c r="Z24" s="418" t="s">
        <v>163</v>
      </c>
      <c r="AA24" s="419"/>
      <c r="AB24" s="419"/>
      <c r="AC24" s="419"/>
      <c r="AD24" s="419"/>
      <c r="AE24" s="419"/>
      <c r="AF24" s="419"/>
      <c r="AG24" s="420"/>
      <c r="AH24" s="421">
        <v>551</v>
      </c>
      <c r="AI24" s="422"/>
      <c r="AJ24" s="422"/>
      <c r="AK24" s="422"/>
      <c r="AL24" s="423"/>
      <c r="AM24" s="421">
        <v>1627654</v>
      </c>
      <c r="AN24" s="422"/>
      <c r="AO24" s="422"/>
      <c r="AP24" s="422"/>
      <c r="AQ24" s="422"/>
      <c r="AR24" s="423"/>
      <c r="AS24" s="421">
        <v>2954</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23839044</v>
      </c>
      <c r="BO24" s="446"/>
      <c r="BP24" s="446"/>
      <c r="BQ24" s="446"/>
      <c r="BR24" s="446"/>
      <c r="BS24" s="446"/>
      <c r="BT24" s="446"/>
      <c r="BU24" s="447"/>
      <c r="BV24" s="445">
        <v>23476018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7880</v>
      </c>
      <c r="R25" s="422"/>
      <c r="S25" s="422"/>
      <c r="T25" s="422"/>
      <c r="U25" s="422"/>
      <c r="V25" s="423"/>
      <c r="W25" s="487"/>
      <c r="X25" s="478"/>
      <c r="Y25" s="479"/>
      <c r="Z25" s="418" t="s">
        <v>166</v>
      </c>
      <c r="AA25" s="419"/>
      <c r="AB25" s="419"/>
      <c r="AC25" s="419"/>
      <c r="AD25" s="419"/>
      <c r="AE25" s="419"/>
      <c r="AF25" s="419"/>
      <c r="AG25" s="420"/>
      <c r="AH25" s="421">
        <v>95</v>
      </c>
      <c r="AI25" s="422"/>
      <c r="AJ25" s="422"/>
      <c r="AK25" s="422"/>
      <c r="AL25" s="423"/>
      <c r="AM25" s="421">
        <v>268280</v>
      </c>
      <c r="AN25" s="422"/>
      <c r="AO25" s="422"/>
      <c r="AP25" s="422"/>
      <c r="AQ25" s="422"/>
      <c r="AR25" s="423"/>
      <c r="AS25" s="421">
        <v>2824</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8351255</v>
      </c>
      <c r="BO25" s="441"/>
      <c r="BP25" s="441"/>
      <c r="BQ25" s="441"/>
      <c r="BR25" s="441"/>
      <c r="BS25" s="441"/>
      <c r="BT25" s="441"/>
      <c r="BU25" s="442"/>
      <c r="BV25" s="440">
        <v>13961521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6580</v>
      </c>
      <c r="R26" s="422"/>
      <c r="S26" s="422"/>
      <c r="T26" s="422"/>
      <c r="U26" s="422"/>
      <c r="V26" s="423"/>
      <c r="W26" s="487"/>
      <c r="X26" s="478"/>
      <c r="Y26" s="479"/>
      <c r="Z26" s="418" t="s">
        <v>169</v>
      </c>
      <c r="AA26" s="500"/>
      <c r="AB26" s="500"/>
      <c r="AC26" s="500"/>
      <c r="AD26" s="500"/>
      <c r="AE26" s="500"/>
      <c r="AF26" s="500"/>
      <c r="AG26" s="501"/>
      <c r="AH26" s="421">
        <v>46</v>
      </c>
      <c r="AI26" s="422"/>
      <c r="AJ26" s="422"/>
      <c r="AK26" s="422"/>
      <c r="AL26" s="423"/>
      <c r="AM26" s="421">
        <v>146096</v>
      </c>
      <c r="AN26" s="422"/>
      <c r="AO26" s="422"/>
      <c r="AP26" s="422"/>
      <c r="AQ26" s="422"/>
      <c r="AR26" s="423"/>
      <c r="AS26" s="421">
        <v>3176</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136</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5040</v>
      </c>
      <c r="R27" s="422"/>
      <c r="S27" s="422"/>
      <c r="T27" s="422"/>
      <c r="U27" s="422"/>
      <c r="V27" s="423"/>
      <c r="W27" s="487"/>
      <c r="X27" s="478"/>
      <c r="Y27" s="479"/>
      <c r="Z27" s="418" t="s">
        <v>173</v>
      </c>
      <c r="AA27" s="419"/>
      <c r="AB27" s="419"/>
      <c r="AC27" s="419"/>
      <c r="AD27" s="419"/>
      <c r="AE27" s="419"/>
      <c r="AF27" s="419"/>
      <c r="AG27" s="420"/>
      <c r="AH27" s="421">
        <v>4</v>
      </c>
      <c r="AI27" s="422"/>
      <c r="AJ27" s="422"/>
      <c r="AK27" s="422"/>
      <c r="AL27" s="423"/>
      <c r="AM27" s="421">
        <v>15788</v>
      </c>
      <c r="AN27" s="422"/>
      <c r="AO27" s="422"/>
      <c r="AP27" s="422"/>
      <c r="AQ27" s="422"/>
      <c r="AR27" s="423"/>
      <c r="AS27" s="421">
        <v>3947</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1324296</v>
      </c>
      <c r="BO27" s="449"/>
      <c r="BP27" s="449"/>
      <c r="BQ27" s="449"/>
      <c r="BR27" s="449"/>
      <c r="BS27" s="449"/>
      <c r="BT27" s="449"/>
      <c r="BU27" s="450"/>
      <c r="BV27" s="448">
        <v>1324078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4200</v>
      </c>
      <c r="R28" s="422"/>
      <c r="S28" s="422"/>
      <c r="T28" s="422"/>
      <c r="U28" s="422"/>
      <c r="V28" s="423"/>
      <c r="W28" s="487"/>
      <c r="X28" s="478"/>
      <c r="Y28" s="479"/>
      <c r="Z28" s="418" t="s">
        <v>176</v>
      </c>
      <c r="AA28" s="419"/>
      <c r="AB28" s="419"/>
      <c r="AC28" s="419"/>
      <c r="AD28" s="419"/>
      <c r="AE28" s="419"/>
      <c r="AF28" s="419"/>
      <c r="AG28" s="420"/>
      <c r="AH28" s="421" t="s">
        <v>137</v>
      </c>
      <c r="AI28" s="422"/>
      <c r="AJ28" s="422"/>
      <c r="AK28" s="422"/>
      <c r="AL28" s="423"/>
      <c r="AM28" s="421" t="s">
        <v>136</v>
      </c>
      <c r="AN28" s="422"/>
      <c r="AO28" s="422"/>
      <c r="AP28" s="422"/>
      <c r="AQ28" s="422"/>
      <c r="AR28" s="423"/>
      <c r="AS28" s="421" t="s">
        <v>136</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7184750</v>
      </c>
      <c r="BO28" s="441"/>
      <c r="BP28" s="441"/>
      <c r="BQ28" s="441"/>
      <c r="BR28" s="441"/>
      <c r="BS28" s="441"/>
      <c r="BT28" s="441"/>
      <c r="BU28" s="442"/>
      <c r="BV28" s="440">
        <v>6654586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19</v>
      </c>
      <c r="M29" s="422"/>
      <c r="N29" s="422"/>
      <c r="O29" s="422"/>
      <c r="P29" s="423"/>
      <c r="Q29" s="421">
        <v>3950</v>
      </c>
      <c r="R29" s="422"/>
      <c r="S29" s="422"/>
      <c r="T29" s="422"/>
      <c r="U29" s="422"/>
      <c r="V29" s="423"/>
      <c r="W29" s="488"/>
      <c r="X29" s="489"/>
      <c r="Y29" s="490"/>
      <c r="Z29" s="418" t="s">
        <v>179</v>
      </c>
      <c r="AA29" s="419"/>
      <c r="AB29" s="419"/>
      <c r="AC29" s="419"/>
      <c r="AD29" s="419"/>
      <c r="AE29" s="419"/>
      <c r="AF29" s="419"/>
      <c r="AG29" s="420"/>
      <c r="AH29" s="421">
        <v>555</v>
      </c>
      <c r="AI29" s="422"/>
      <c r="AJ29" s="422"/>
      <c r="AK29" s="422"/>
      <c r="AL29" s="423"/>
      <c r="AM29" s="421">
        <v>1643442</v>
      </c>
      <c r="AN29" s="422"/>
      <c r="AO29" s="422"/>
      <c r="AP29" s="422"/>
      <c r="AQ29" s="422"/>
      <c r="AR29" s="423"/>
      <c r="AS29" s="421">
        <v>2961</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1463296</v>
      </c>
      <c r="BO29" s="446"/>
      <c r="BP29" s="446"/>
      <c r="BQ29" s="446"/>
      <c r="BR29" s="446"/>
      <c r="BS29" s="446"/>
      <c r="BT29" s="446"/>
      <c r="BU29" s="447"/>
      <c r="BV29" s="445">
        <v>1363097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94.5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14671595</v>
      </c>
      <c r="BO30" s="449"/>
      <c r="BP30" s="449"/>
      <c r="BQ30" s="449"/>
      <c r="BR30" s="449"/>
      <c r="BS30" s="449"/>
      <c r="BT30" s="449"/>
      <c r="BU30" s="450"/>
      <c r="BV30" s="448">
        <v>26579606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188</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名取市国民健康保険特別会計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名取市下水道事業等会計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宮城県後期高齢者医療広域連合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名取市土地開発公社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名取市土地取得特別会計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名取市介護保険特別会計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IF('各会計、関係団体の財政状況及び健全化判断比率'!B32="","",'各会計、関係団体の財政状況及び健全化判断比率'!B32)</f>
        <v>名取市水道事業会計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宮城県市町村自治振興センター</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名取市文化振興財団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名取市休日夜間急患センター特別会計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名取市後期高齢者医療特別会計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亘理名取共立衛生処理組合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名取まちづくり株式会社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名取市被災市街地復興土地区画整理事業特別会計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宮城県市町村非常勤消防団員補償報酬組合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宮城県市町村職員退職手当組合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weeQv9VsigG1xSW2xDiPFoM9qeG3WxclbZx9kHxygq9FxcZZQjJ8dXW4/REjxR0biKc46fQv0aNn+EnmtrXNw==" saltValue="nO9WuvDVqH8/+5aqkSIg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554</v>
      </c>
      <c r="D34" s="1224"/>
      <c r="E34" s="1225"/>
      <c r="F34" s="32">
        <v>15.47</v>
      </c>
      <c r="G34" s="33">
        <v>17.95</v>
      </c>
      <c r="H34" s="33">
        <v>19.13</v>
      </c>
      <c r="I34" s="33">
        <v>20.93</v>
      </c>
      <c r="J34" s="34">
        <v>23.23</v>
      </c>
      <c r="K34" s="22"/>
      <c r="L34" s="22"/>
      <c r="M34" s="22"/>
      <c r="N34" s="22"/>
      <c r="O34" s="22"/>
      <c r="P34" s="22"/>
    </row>
    <row r="35" spans="1:16" ht="39" customHeight="1" x14ac:dyDescent="0.15">
      <c r="A35" s="22"/>
      <c r="B35" s="35"/>
      <c r="C35" s="1218" t="s">
        <v>555</v>
      </c>
      <c r="D35" s="1219"/>
      <c r="E35" s="1220"/>
      <c r="F35" s="36">
        <v>11.29</v>
      </c>
      <c r="G35" s="37">
        <v>12.1</v>
      </c>
      <c r="H35" s="37">
        <v>12.07</v>
      </c>
      <c r="I35" s="37">
        <v>9.2200000000000006</v>
      </c>
      <c r="J35" s="38">
        <v>12.53</v>
      </c>
      <c r="K35" s="22"/>
      <c r="L35" s="22"/>
      <c r="M35" s="22"/>
      <c r="N35" s="22"/>
      <c r="O35" s="22"/>
      <c r="P35" s="22"/>
    </row>
    <row r="36" spans="1:16" ht="39" customHeight="1" x14ac:dyDescent="0.15">
      <c r="A36" s="22"/>
      <c r="B36" s="35"/>
      <c r="C36" s="1218" t="s">
        <v>556</v>
      </c>
      <c r="D36" s="1219"/>
      <c r="E36" s="1220"/>
      <c r="F36" s="36">
        <v>4.88</v>
      </c>
      <c r="G36" s="37">
        <v>4.7</v>
      </c>
      <c r="H36" s="37">
        <v>5.21</v>
      </c>
      <c r="I36" s="37">
        <v>6.27</v>
      </c>
      <c r="J36" s="38">
        <v>5.7</v>
      </c>
      <c r="K36" s="22"/>
      <c r="L36" s="22"/>
      <c r="M36" s="22"/>
      <c r="N36" s="22"/>
      <c r="O36" s="22"/>
      <c r="P36" s="22"/>
    </row>
    <row r="37" spans="1:16" ht="39" customHeight="1" x14ac:dyDescent="0.15">
      <c r="A37" s="22"/>
      <c r="B37" s="35"/>
      <c r="C37" s="1218" t="s">
        <v>557</v>
      </c>
      <c r="D37" s="1219"/>
      <c r="E37" s="1220"/>
      <c r="F37" s="36">
        <v>0.01</v>
      </c>
      <c r="G37" s="37">
        <v>0.41</v>
      </c>
      <c r="H37" s="37">
        <v>1.23</v>
      </c>
      <c r="I37" s="37">
        <v>0.33</v>
      </c>
      <c r="J37" s="38">
        <v>5.56</v>
      </c>
      <c r="K37" s="22"/>
      <c r="L37" s="22"/>
      <c r="M37" s="22"/>
      <c r="N37" s="22"/>
      <c r="O37" s="22"/>
      <c r="P37" s="22"/>
    </row>
    <row r="38" spans="1:16" ht="39" customHeight="1" x14ac:dyDescent="0.15">
      <c r="A38" s="22"/>
      <c r="B38" s="35"/>
      <c r="C38" s="1218" t="s">
        <v>558</v>
      </c>
      <c r="D38" s="1219"/>
      <c r="E38" s="1220"/>
      <c r="F38" s="36">
        <v>4.8099999999999996</v>
      </c>
      <c r="G38" s="37">
        <v>3.2</v>
      </c>
      <c r="H38" s="37">
        <v>2.71</v>
      </c>
      <c r="I38" s="37">
        <v>3.68</v>
      </c>
      <c r="J38" s="38">
        <v>4.1399999999999997</v>
      </c>
      <c r="K38" s="22"/>
      <c r="L38" s="22"/>
      <c r="M38" s="22"/>
      <c r="N38" s="22"/>
      <c r="O38" s="22"/>
      <c r="P38" s="22"/>
    </row>
    <row r="39" spans="1:16" ht="39" customHeight="1" x14ac:dyDescent="0.15">
      <c r="A39" s="22"/>
      <c r="B39" s="35"/>
      <c r="C39" s="1218" t="s">
        <v>559</v>
      </c>
      <c r="D39" s="1219"/>
      <c r="E39" s="1220"/>
      <c r="F39" s="36">
        <v>1.22</v>
      </c>
      <c r="G39" s="37">
        <v>0.54</v>
      </c>
      <c r="H39" s="37">
        <v>1.94</v>
      </c>
      <c r="I39" s="37">
        <v>1.0900000000000001</v>
      </c>
      <c r="J39" s="38">
        <v>0.69</v>
      </c>
      <c r="K39" s="22"/>
      <c r="L39" s="22"/>
      <c r="M39" s="22"/>
      <c r="N39" s="22"/>
      <c r="O39" s="22"/>
      <c r="P39" s="22"/>
    </row>
    <row r="40" spans="1:16" ht="39" customHeight="1" x14ac:dyDescent="0.15">
      <c r="A40" s="22"/>
      <c r="B40" s="35"/>
      <c r="C40" s="1218" t="s">
        <v>560</v>
      </c>
      <c r="D40" s="1219"/>
      <c r="E40" s="1220"/>
      <c r="F40" s="36">
        <v>0.14000000000000001</v>
      </c>
      <c r="G40" s="37">
        <v>0.2</v>
      </c>
      <c r="H40" s="37">
        <v>0.08</v>
      </c>
      <c r="I40" s="37">
        <v>0.17</v>
      </c>
      <c r="J40" s="38">
        <v>0.12</v>
      </c>
      <c r="K40" s="22"/>
      <c r="L40" s="22"/>
      <c r="M40" s="22"/>
      <c r="N40" s="22"/>
      <c r="O40" s="22"/>
      <c r="P40" s="22"/>
    </row>
    <row r="41" spans="1:16" ht="39" customHeight="1" x14ac:dyDescent="0.15">
      <c r="A41" s="22"/>
      <c r="B41" s="35"/>
      <c r="C41" s="1218" t="s">
        <v>561</v>
      </c>
      <c r="D41" s="1219"/>
      <c r="E41" s="1220"/>
      <c r="F41" s="36">
        <v>7.0000000000000007E-2</v>
      </c>
      <c r="G41" s="37">
        <v>0.05</v>
      </c>
      <c r="H41" s="37">
        <v>0.06</v>
      </c>
      <c r="I41" s="37">
        <v>0.04</v>
      </c>
      <c r="J41" s="38">
        <v>0.05</v>
      </c>
      <c r="K41" s="22"/>
      <c r="L41" s="22"/>
      <c r="M41" s="22"/>
      <c r="N41" s="22"/>
      <c r="O41" s="22"/>
      <c r="P41" s="22"/>
    </row>
    <row r="42" spans="1:16" ht="39" customHeight="1" x14ac:dyDescent="0.15">
      <c r="A42" s="22"/>
      <c r="B42" s="39"/>
      <c r="C42" s="1218" t="s">
        <v>562</v>
      </c>
      <c r="D42" s="1219"/>
      <c r="E42" s="1220"/>
      <c r="F42" s="36" t="s">
        <v>503</v>
      </c>
      <c r="G42" s="37" t="s">
        <v>503</v>
      </c>
      <c r="H42" s="37" t="s">
        <v>503</v>
      </c>
      <c r="I42" s="37" t="s">
        <v>503</v>
      </c>
      <c r="J42" s="38" t="s">
        <v>503</v>
      </c>
      <c r="K42" s="22"/>
      <c r="L42" s="22"/>
      <c r="M42" s="22"/>
      <c r="N42" s="22"/>
      <c r="O42" s="22"/>
      <c r="P42" s="22"/>
    </row>
    <row r="43" spans="1:16" ht="39" customHeight="1" thickBot="1" x14ac:dyDescent="0.2">
      <c r="A43" s="22"/>
      <c r="B43" s="40"/>
      <c r="C43" s="1221" t="s">
        <v>563</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2tyFy1RCieIWcEGSlvvrQ06IWmPNkbn98xIWg9PqepkrKLlQL9KEn3fIPVJ7RgkjrS7JWnkfugDgk0Oj6LZfA==" saltValue="rMCr3bnyhkP818M6l+3A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2987</v>
      </c>
      <c r="L45" s="60">
        <v>2952</v>
      </c>
      <c r="M45" s="60">
        <v>2954</v>
      </c>
      <c r="N45" s="60">
        <v>2724</v>
      </c>
      <c r="O45" s="61">
        <v>2759</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15">
      <c r="A47" s="48"/>
      <c r="B47" s="1236"/>
      <c r="C47" s="1237"/>
      <c r="D47" s="62"/>
      <c r="E47" s="1228" t="s">
        <v>13</v>
      </c>
      <c r="F47" s="1228"/>
      <c r="G47" s="1228"/>
      <c r="H47" s="1228"/>
      <c r="I47" s="1228"/>
      <c r="J47" s="1229"/>
      <c r="K47" s="63">
        <v>29</v>
      </c>
      <c r="L47" s="64" t="s">
        <v>503</v>
      </c>
      <c r="M47" s="64" t="s">
        <v>503</v>
      </c>
      <c r="N47" s="64" t="s">
        <v>503</v>
      </c>
      <c r="O47" s="65" t="s">
        <v>503</v>
      </c>
      <c r="P47" s="48"/>
      <c r="Q47" s="48"/>
      <c r="R47" s="48"/>
      <c r="S47" s="48"/>
      <c r="T47" s="48"/>
      <c r="U47" s="48"/>
    </row>
    <row r="48" spans="1:21" ht="30.75" customHeight="1" x14ac:dyDescent="0.15">
      <c r="A48" s="48"/>
      <c r="B48" s="1236"/>
      <c r="C48" s="1237"/>
      <c r="D48" s="62"/>
      <c r="E48" s="1228" t="s">
        <v>14</v>
      </c>
      <c r="F48" s="1228"/>
      <c r="G48" s="1228"/>
      <c r="H48" s="1228"/>
      <c r="I48" s="1228"/>
      <c r="J48" s="1229"/>
      <c r="K48" s="63">
        <v>858</v>
      </c>
      <c r="L48" s="64">
        <v>696</v>
      </c>
      <c r="M48" s="64">
        <v>713</v>
      </c>
      <c r="N48" s="64">
        <v>618</v>
      </c>
      <c r="O48" s="65">
        <v>584</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503</v>
      </c>
      <c r="L49" s="64" t="s">
        <v>503</v>
      </c>
      <c r="M49" s="64" t="s">
        <v>503</v>
      </c>
      <c r="N49" s="64" t="s">
        <v>503</v>
      </c>
      <c r="O49" s="65">
        <v>6</v>
      </c>
      <c r="P49" s="48"/>
      <c r="Q49" s="48"/>
      <c r="R49" s="48"/>
      <c r="S49" s="48"/>
      <c r="T49" s="48"/>
      <c r="U49" s="48"/>
    </row>
    <row r="50" spans="1:21" ht="30.75" customHeight="1" x14ac:dyDescent="0.15">
      <c r="A50" s="48"/>
      <c r="B50" s="1236"/>
      <c r="C50" s="1237"/>
      <c r="D50" s="62"/>
      <c r="E50" s="1228" t="s">
        <v>16</v>
      </c>
      <c r="F50" s="1228"/>
      <c r="G50" s="1228"/>
      <c r="H50" s="1228"/>
      <c r="I50" s="1228"/>
      <c r="J50" s="1229"/>
      <c r="K50" s="63">
        <v>151</v>
      </c>
      <c r="L50" s="64">
        <v>148</v>
      </c>
      <c r="M50" s="64">
        <v>145</v>
      </c>
      <c r="N50" s="64">
        <v>143</v>
      </c>
      <c r="O50" s="65">
        <v>140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3031</v>
      </c>
      <c r="L52" s="64">
        <v>3068</v>
      </c>
      <c r="M52" s="64">
        <v>3021</v>
      </c>
      <c r="N52" s="64">
        <v>3059</v>
      </c>
      <c r="O52" s="65">
        <v>3159</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994</v>
      </c>
      <c r="L53" s="69">
        <v>728</v>
      </c>
      <c r="M53" s="69">
        <v>791</v>
      </c>
      <c r="N53" s="69">
        <v>426</v>
      </c>
      <c r="O53" s="70">
        <v>330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JR1G1Utaf/nJanL5eZrF7aZK2z4SY8GxTZGR6QC8e/pedClqVrQsMcvaiialiwzkk7FLchN3rGVfvCGx8s7A==" saltValue="EvvqiGNPzhmv13HOpe+l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546</v>
      </c>
      <c r="J40" s="79" t="s">
        <v>547</v>
      </c>
      <c r="K40" s="79" t="s">
        <v>548</v>
      </c>
      <c r="L40" s="79" t="s">
        <v>549</v>
      </c>
      <c r="M40" s="80" t="s">
        <v>550</v>
      </c>
    </row>
    <row r="41" spans="2:13" ht="27.75" customHeight="1" x14ac:dyDescent="0.15">
      <c r="B41" s="1254" t="s">
        <v>23</v>
      </c>
      <c r="C41" s="1255"/>
      <c r="D41" s="81"/>
      <c r="E41" s="1256" t="s">
        <v>24</v>
      </c>
      <c r="F41" s="1256"/>
      <c r="G41" s="1256"/>
      <c r="H41" s="1257"/>
      <c r="I41" s="82">
        <v>27292</v>
      </c>
      <c r="J41" s="83">
        <v>27271</v>
      </c>
      <c r="K41" s="83">
        <v>27765</v>
      </c>
      <c r="L41" s="83">
        <v>28302</v>
      </c>
      <c r="M41" s="84">
        <v>29618</v>
      </c>
    </row>
    <row r="42" spans="2:13" ht="27.75" customHeight="1" x14ac:dyDescent="0.15">
      <c r="B42" s="1244"/>
      <c r="C42" s="1245"/>
      <c r="D42" s="85"/>
      <c r="E42" s="1248" t="s">
        <v>25</v>
      </c>
      <c r="F42" s="1248"/>
      <c r="G42" s="1248"/>
      <c r="H42" s="1249"/>
      <c r="I42" s="86">
        <v>1324</v>
      </c>
      <c r="J42" s="87">
        <v>1218</v>
      </c>
      <c r="K42" s="87">
        <v>1097</v>
      </c>
      <c r="L42" s="87">
        <v>977</v>
      </c>
      <c r="M42" s="88">
        <v>842</v>
      </c>
    </row>
    <row r="43" spans="2:13" ht="27.75" customHeight="1" x14ac:dyDescent="0.15">
      <c r="B43" s="1244"/>
      <c r="C43" s="1245"/>
      <c r="D43" s="85"/>
      <c r="E43" s="1248" t="s">
        <v>26</v>
      </c>
      <c r="F43" s="1248"/>
      <c r="G43" s="1248"/>
      <c r="H43" s="1249"/>
      <c r="I43" s="86">
        <v>9269</v>
      </c>
      <c r="J43" s="87">
        <v>7502</v>
      </c>
      <c r="K43" s="87">
        <v>6239</v>
      </c>
      <c r="L43" s="87">
        <v>8914</v>
      </c>
      <c r="M43" s="88">
        <v>8527</v>
      </c>
    </row>
    <row r="44" spans="2:13" ht="27.75" customHeight="1" x14ac:dyDescent="0.15">
      <c r="B44" s="1244"/>
      <c r="C44" s="1245"/>
      <c r="D44" s="85"/>
      <c r="E44" s="1248" t="s">
        <v>27</v>
      </c>
      <c r="F44" s="1248"/>
      <c r="G44" s="1248"/>
      <c r="H44" s="1249"/>
      <c r="I44" s="86" t="s">
        <v>503</v>
      </c>
      <c r="J44" s="87" t="s">
        <v>503</v>
      </c>
      <c r="K44" s="87">
        <v>178</v>
      </c>
      <c r="L44" s="87">
        <v>169</v>
      </c>
      <c r="M44" s="88">
        <v>175</v>
      </c>
    </row>
    <row r="45" spans="2:13" ht="27.75" customHeight="1" x14ac:dyDescent="0.15">
      <c r="B45" s="1244"/>
      <c r="C45" s="1245"/>
      <c r="D45" s="85"/>
      <c r="E45" s="1248" t="s">
        <v>28</v>
      </c>
      <c r="F45" s="1248"/>
      <c r="G45" s="1248"/>
      <c r="H45" s="1249"/>
      <c r="I45" s="86">
        <v>2928</v>
      </c>
      <c r="J45" s="87">
        <v>2589</v>
      </c>
      <c r="K45" s="87">
        <v>2354</v>
      </c>
      <c r="L45" s="87">
        <v>2312</v>
      </c>
      <c r="M45" s="88">
        <v>2334</v>
      </c>
    </row>
    <row r="46" spans="2:13" ht="27.75" customHeight="1" x14ac:dyDescent="0.15">
      <c r="B46" s="1244"/>
      <c r="C46" s="1245"/>
      <c r="D46" s="89"/>
      <c r="E46" s="1248" t="s">
        <v>29</v>
      </c>
      <c r="F46" s="1248"/>
      <c r="G46" s="1248"/>
      <c r="H46" s="1249"/>
      <c r="I46" s="86">
        <v>11</v>
      </c>
      <c r="J46" s="87">
        <v>11</v>
      </c>
      <c r="K46" s="87">
        <v>15</v>
      </c>
      <c r="L46" s="87">
        <v>6</v>
      </c>
      <c r="M46" s="88">
        <v>12</v>
      </c>
    </row>
    <row r="47" spans="2:13" ht="27.75" customHeight="1" x14ac:dyDescent="0.15">
      <c r="B47" s="1244"/>
      <c r="C47" s="1245"/>
      <c r="D47" s="90"/>
      <c r="E47" s="1258" t="s">
        <v>30</v>
      </c>
      <c r="F47" s="1259"/>
      <c r="G47" s="1259"/>
      <c r="H47" s="1260"/>
      <c r="I47" s="86" t="s">
        <v>503</v>
      </c>
      <c r="J47" s="87" t="s">
        <v>503</v>
      </c>
      <c r="K47" s="87" t="s">
        <v>503</v>
      </c>
      <c r="L47" s="87" t="s">
        <v>503</v>
      </c>
      <c r="M47" s="88" t="s">
        <v>503</v>
      </c>
    </row>
    <row r="48" spans="2:13" ht="27.75" customHeight="1" x14ac:dyDescent="0.15">
      <c r="B48" s="1244"/>
      <c r="C48" s="1245"/>
      <c r="D48" s="85"/>
      <c r="E48" s="1248" t="s">
        <v>31</v>
      </c>
      <c r="F48" s="1248"/>
      <c r="G48" s="1248"/>
      <c r="H48" s="1249"/>
      <c r="I48" s="86" t="s">
        <v>503</v>
      </c>
      <c r="J48" s="87" t="s">
        <v>503</v>
      </c>
      <c r="K48" s="87" t="s">
        <v>503</v>
      </c>
      <c r="L48" s="87" t="s">
        <v>503</v>
      </c>
      <c r="M48" s="88" t="s">
        <v>503</v>
      </c>
    </row>
    <row r="49" spans="2:13" ht="27.75" customHeight="1" x14ac:dyDescent="0.15">
      <c r="B49" s="1246"/>
      <c r="C49" s="1247"/>
      <c r="D49" s="85"/>
      <c r="E49" s="1248" t="s">
        <v>32</v>
      </c>
      <c r="F49" s="1248"/>
      <c r="G49" s="1248"/>
      <c r="H49" s="1249"/>
      <c r="I49" s="86" t="s">
        <v>503</v>
      </c>
      <c r="J49" s="87" t="s">
        <v>503</v>
      </c>
      <c r="K49" s="87" t="s">
        <v>503</v>
      </c>
      <c r="L49" s="87" t="s">
        <v>503</v>
      </c>
      <c r="M49" s="88" t="s">
        <v>503</v>
      </c>
    </row>
    <row r="50" spans="2:13" ht="27.75" customHeight="1" x14ac:dyDescent="0.15">
      <c r="B50" s="1242" t="s">
        <v>33</v>
      </c>
      <c r="C50" s="1243"/>
      <c r="D50" s="91"/>
      <c r="E50" s="1248" t="s">
        <v>34</v>
      </c>
      <c r="F50" s="1248"/>
      <c r="G50" s="1248"/>
      <c r="H50" s="1249"/>
      <c r="I50" s="86">
        <v>13345</v>
      </c>
      <c r="J50" s="87">
        <v>12646</v>
      </c>
      <c r="K50" s="87">
        <v>13295</v>
      </c>
      <c r="L50" s="87">
        <v>13341</v>
      </c>
      <c r="M50" s="88">
        <v>14320</v>
      </c>
    </row>
    <row r="51" spans="2:13" ht="27.75" customHeight="1" x14ac:dyDescent="0.15">
      <c r="B51" s="1244"/>
      <c r="C51" s="1245"/>
      <c r="D51" s="85"/>
      <c r="E51" s="1248" t="s">
        <v>35</v>
      </c>
      <c r="F51" s="1248"/>
      <c r="G51" s="1248"/>
      <c r="H51" s="1249"/>
      <c r="I51" s="86">
        <v>4674</v>
      </c>
      <c r="J51" s="87">
        <v>3874</v>
      </c>
      <c r="K51" s="87">
        <v>4718</v>
      </c>
      <c r="L51" s="87">
        <v>5127</v>
      </c>
      <c r="M51" s="88">
        <v>5237</v>
      </c>
    </row>
    <row r="52" spans="2:13" ht="27.75" customHeight="1" x14ac:dyDescent="0.15">
      <c r="B52" s="1246"/>
      <c r="C52" s="1247"/>
      <c r="D52" s="85"/>
      <c r="E52" s="1248" t="s">
        <v>36</v>
      </c>
      <c r="F52" s="1248"/>
      <c r="G52" s="1248"/>
      <c r="H52" s="1249"/>
      <c r="I52" s="86">
        <v>27321</v>
      </c>
      <c r="J52" s="87">
        <v>26615</v>
      </c>
      <c r="K52" s="87">
        <v>26440</v>
      </c>
      <c r="L52" s="87">
        <v>25786</v>
      </c>
      <c r="M52" s="88">
        <v>25239</v>
      </c>
    </row>
    <row r="53" spans="2:13" ht="27.75" customHeight="1" thickBot="1" x14ac:dyDescent="0.2">
      <c r="B53" s="1250" t="s">
        <v>37</v>
      </c>
      <c r="C53" s="1251"/>
      <c r="D53" s="92"/>
      <c r="E53" s="1252" t="s">
        <v>38</v>
      </c>
      <c r="F53" s="1252"/>
      <c r="G53" s="1252"/>
      <c r="H53" s="1253"/>
      <c r="I53" s="93">
        <v>-4516</v>
      </c>
      <c r="J53" s="94">
        <v>-4544</v>
      </c>
      <c r="K53" s="94">
        <v>-6806</v>
      </c>
      <c r="L53" s="94">
        <v>-3574</v>
      </c>
      <c r="M53" s="95">
        <v>-3288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Qeco/8AkKt4I7GCtFm4JdzTq8pv08zkLRnSmge+kvWFL3CN7LS4NZHgke+Cy/fahxtlCXOoFYWRZoz1AN+OFQ==" saltValue="xKNXlr98cAFbkFcgDtGL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41</v>
      </c>
      <c r="D55" s="1269"/>
      <c r="E55" s="1270"/>
      <c r="F55" s="107">
        <v>7347</v>
      </c>
      <c r="G55" s="107">
        <v>6655</v>
      </c>
      <c r="H55" s="108">
        <v>7185</v>
      </c>
    </row>
    <row r="56" spans="2:8" ht="52.5" customHeight="1" x14ac:dyDescent="0.15">
      <c r="B56" s="109"/>
      <c r="C56" s="1271" t="s">
        <v>42</v>
      </c>
      <c r="D56" s="1271"/>
      <c r="E56" s="1272"/>
      <c r="F56" s="110">
        <v>1263</v>
      </c>
      <c r="G56" s="110">
        <v>1363</v>
      </c>
      <c r="H56" s="111">
        <v>1463</v>
      </c>
    </row>
    <row r="57" spans="2:8" ht="53.25" customHeight="1" x14ac:dyDescent="0.15">
      <c r="B57" s="109"/>
      <c r="C57" s="1273" t="s">
        <v>43</v>
      </c>
      <c r="D57" s="1273"/>
      <c r="E57" s="1274"/>
      <c r="F57" s="112">
        <v>34159</v>
      </c>
      <c r="G57" s="112">
        <v>26580</v>
      </c>
      <c r="H57" s="113">
        <v>14672</v>
      </c>
    </row>
    <row r="58" spans="2:8" ht="45.75" customHeight="1" x14ac:dyDescent="0.15">
      <c r="B58" s="114"/>
      <c r="C58" s="1261" t="s">
        <v>577</v>
      </c>
      <c r="D58" s="1262"/>
      <c r="E58" s="1263"/>
      <c r="F58" s="115">
        <v>28665</v>
      </c>
      <c r="G58" s="115">
        <v>21219</v>
      </c>
      <c r="H58" s="116">
        <v>9791</v>
      </c>
    </row>
    <row r="59" spans="2:8" ht="45.75" customHeight="1" x14ac:dyDescent="0.15">
      <c r="B59" s="114"/>
      <c r="C59" s="1261" t="s">
        <v>578</v>
      </c>
      <c r="D59" s="1262"/>
      <c r="E59" s="1263"/>
      <c r="F59" s="115">
        <v>3645</v>
      </c>
      <c r="G59" s="115">
        <v>3479</v>
      </c>
      <c r="H59" s="116">
        <v>2818</v>
      </c>
    </row>
    <row r="60" spans="2:8" ht="45.75" customHeight="1" x14ac:dyDescent="0.15">
      <c r="B60" s="114"/>
      <c r="C60" s="1261" t="s">
        <v>579</v>
      </c>
      <c r="D60" s="1262"/>
      <c r="E60" s="1263"/>
      <c r="F60" s="115">
        <v>269</v>
      </c>
      <c r="G60" s="115">
        <v>461</v>
      </c>
      <c r="H60" s="116">
        <v>769</v>
      </c>
    </row>
    <row r="61" spans="2:8" ht="45.75" customHeight="1" x14ac:dyDescent="0.15">
      <c r="B61" s="114"/>
      <c r="C61" s="1261" t="s">
        <v>580</v>
      </c>
      <c r="D61" s="1262"/>
      <c r="E61" s="1263"/>
      <c r="F61" s="115">
        <v>354</v>
      </c>
      <c r="G61" s="115">
        <v>346</v>
      </c>
      <c r="H61" s="116">
        <v>338</v>
      </c>
    </row>
    <row r="62" spans="2:8" ht="45.75" customHeight="1" thickBot="1" x14ac:dyDescent="0.2">
      <c r="B62" s="117"/>
      <c r="C62" s="1264" t="s">
        <v>581</v>
      </c>
      <c r="D62" s="1265"/>
      <c r="E62" s="1266"/>
      <c r="F62" s="118">
        <v>404</v>
      </c>
      <c r="G62" s="118">
        <v>353</v>
      </c>
      <c r="H62" s="119">
        <v>318</v>
      </c>
    </row>
    <row r="63" spans="2:8" ht="52.5" customHeight="1" thickBot="1" x14ac:dyDescent="0.2">
      <c r="B63" s="120"/>
      <c r="C63" s="1267" t="s">
        <v>44</v>
      </c>
      <c r="D63" s="1267"/>
      <c r="E63" s="1268"/>
      <c r="F63" s="121">
        <v>42769</v>
      </c>
      <c r="G63" s="121">
        <v>34597</v>
      </c>
      <c r="H63" s="122">
        <v>23320</v>
      </c>
    </row>
    <row r="64" spans="2:8" ht="15" customHeight="1" x14ac:dyDescent="0.15"/>
    <row r="65" ht="0" hidden="1" customHeight="1" x14ac:dyDescent="0.15"/>
    <row r="66" ht="0" hidden="1" customHeight="1" x14ac:dyDescent="0.15"/>
  </sheetData>
  <sheetProtection algorithmName="SHA-512" hashValue="DjXzNHeQAEa2+6c7nR6CqMBAYNmBZGAhUl9osOmi28CoQ7anuzQPFYHHZycUmzGvSFLQG422HZ3lBOkJhN+BIQ==" saltValue="xmDxV+UqFqfvPgSd+cZ9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546</v>
      </c>
      <c r="BQ50" s="1290"/>
      <c r="BR50" s="1290"/>
      <c r="BS50" s="1290"/>
      <c r="BT50" s="1290"/>
      <c r="BU50" s="1290"/>
      <c r="BV50" s="1290"/>
      <c r="BW50" s="1290"/>
      <c r="BX50" s="1290" t="s">
        <v>547</v>
      </c>
      <c r="BY50" s="1290"/>
      <c r="BZ50" s="1290"/>
      <c r="CA50" s="1290"/>
      <c r="CB50" s="1290"/>
      <c r="CC50" s="1290"/>
      <c r="CD50" s="1290"/>
      <c r="CE50" s="1290"/>
      <c r="CF50" s="1290" t="s">
        <v>548</v>
      </c>
      <c r="CG50" s="1290"/>
      <c r="CH50" s="1290"/>
      <c r="CI50" s="1290"/>
      <c r="CJ50" s="1290"/>
      <c r="CK50" s="1290"/>
      <c r="CL50" s="1290"/>
      <c r="CM50" s="1290"/>
      <c r="CN50" s="1290" t="s">
        <v>549</v>
      </c>
      <c r="CO50" s="1290"/>
      <c r="CP50" s="1290"/>
      <c r="CQ50" s="1290"/>
      <c r="CR50" s="1290"/>
      <c r="CS50" s="1290"/>
      <c r="CT50" s="1290"/>
      <c r="CU50" s="1290"/>
      <c r="CV50" s="1290" t="s">
        <v>550</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586</v>
      </c>
      <c r="AO51" s="1293"/>
      <c r="AP51" s="1293"/>
      <c r="AQ51" s="1293"/>
      <c r="AR51" s="1293"/>
      <c r="AS51" s="1293"/>
      <c r="AT51" s="1293"/>
      <c r="AU51" s="1293"/>
      <c r="AV51" s="1293"/>
      <c r="AW51" s="1293"/>
      <c r="AX51" s="1293"/>
      <c r="AY51" s="1293"/>
      <c r="AZ51" s="1293"/>
      <c r="BA51" s="1293"/>
      <c r="BB51" s="1293" t="s">
        <v>587</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588</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32.4</v>
      </c>
      <c r="CG53" s="1276"/>
      <c r="CH53" s="1276"/>
      <c r="CI53" s="1276"/>
      <c r="CJ53" s="1276"/>
      <c r="CK53" s="1276"/>
      <c r="CL53" s="1276"/>
      <c r="CM53" s="1276"/>
      <c r="CN53" s="1276">
        <v>36.5</v>
      </c>
      <c r="CO53" s="1276"/>
      <c r="CP53" s="1276"/>
      <c r="CQ53" s="1276"/>
      <c r="CR53" s="1276"/>
      <c r="CS53" s="1276"/>
      <c r="CT53" s="1276"/>
      <c r="CU53" s="1276"/>
      <c r="CV53" s="1276">
        <v>35.299999999999997</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589</v>
      </c>
      <c r="AO55" s="1290"/>
      <c r="AP55" s="1290"/>
      <c r="AQ55" s="1290"/>
      <c r="AR55" s="1290"/>
      <c r="AS55" s="1290"/>
      <c r="AT55" s="1290"/>
      <c r="AU55" s="1290"/>
      <c r="AV55" s="1290"/>
      <c r="AW55" s="1290"/>
      <c r="AX55" s="1290"/>
      <c r="AY55" s="1290"/>
      <c r="AZ55" s="1290"/>
      <c r="BA55" s="1290"/>
      <c r="BB55" s="1293" t="s">
        <v>587</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33.6</v>
      </c>
      <c r="CG55" s="1276"/>
      <c r="CH55" s="1276"/>
      <c r="CI55" s="1276"/>
      <c r="CJ55" s="1276"/>
      <c r="CK55" s="1276"/>
      <c r="CL55" s="1276"/>
      <c r="CM55" s="1276"/>
      <c r="CN55" s="1276">
        <v>35.299999999999997</v>
      </c>
      <c r="CO55" s="1276"/>
      <c r="CP55" s="1276"/>
      <c r="CQ55" s="1276"/>
      <c r="CR55" s="1276"/>
      <c r="CS55" s="1276"/>
      <c r="CT55" s="1276"/>
      <c r="CU55" s="1276"/>
      <c r="CV55" s="1276">
        <v>31.9</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588</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56.8</v>
      </c>
      <c r="CG57" s="1276"/>
      <c r="CH57" s="1276"/>
      <c r="CI57" s="1276"/>
      <c r="CJ57" s="1276"/>
      <c r="CK57" s="1276"/>
      <c r="CL57" s="1276"/>
      <c r="CM57" s="1276"/>
      <c r="CN57" s="1276">
        <v>60.4</v>
      </c>
      <c r="CO57" s="1276"/>
      <c r="CP57" s="1276"/>
      <c r="CQ57" s="1276"/>
      <c r="CR57" s="1276"/>
      <c r="CS57" s="1276"/>
      <c r="CT57" s="1276"/>
      <c r="CU57" s="1276"/>
      <c r="CV57" s="1276">
        <v>60.8</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546</v>
      </c>
      <c r="BQ72" s="1290"/>
      <c r="BR72" s="1290"/>
      <c r="BS72" s="1290"/>
      <c r="BT72" s="1290"/>
      <c r="BU72" s="1290"/>
      <c r="BV72" s="1290"/>
      <c r="BW72" s="1290"/>
      <c r="BX72" s="1290" t="s">
        <v>547</v>
      </c>
      <c r="BY72" s="1290"/>
      <c r="BZ72" s="1290"/>
      <c r="CA72" s="1290"/>
      <c r="CB72" s="1290"/>
      <c r="CC72" s="1290"/>
      <c r="CD72" s="1290"/>
      <c r="CE72" s="1290"/>
      <c r="CF72" s="1290" t="s">
        <v>548</v>
      </c>
      <c r="CG72" s="1290"/>
      <c r="CH72" s="1290"/>
      <c r="CI72" s="1290"/>
      <c r="CJ72" s="1290"/>
      <c r="CK72" s="1290"/>
      <c r="CL72" s="1290"/>
      <c r="CM72" s="1290"/>
      <c r="CN72" s="1290" t="s">
        <v>549</v>
      </c>
      <c r="CO72" s="1290"/>
      <c r="CP72" s="1290"/>
      <c r="CQ72" s="1290"/>
      <c r="CR72" s="1290"/>
      <c r="CS72" s="1290"/>
      <c r="CT72" s="1290"/>
      <c r="CU72" s="1290"/>
      <c r="CV72" s="1290" t="s">
        <v>550</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586</v>
      </c>
      <c r="AO73" s="1293"/>
      <c r="AP73" s="1293"/>
      <c r="AQ73" s="1293"/>
      <c r="AR73" s="1293"/>
      <c r="AS73" s="1293"/>
      <c r="AT73" s="1293"/>
      <c r="AU73" s="1293"/>
      <c r="AV73" s="1293"/>
      <c r="AW73" s="1293"/>
      <c r="AX73" s="1293"/>
      <c r="AY73" s="1293"/>
      <c r="AZ73" s="1293"/>
      <c r="BA73" s="1293"/>
      <c r="BB73" s="1293" t="s">
        <v>587</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591</v>
      </c>
      <c r="BC75" s="1293"/>
      <c r="BD75" s="1293"/>
      <c r="BE75" s="1293"/>
      <c r="BF75" s="1293"/>
      <c r="BG75" s="1293"/>
      <c r="BH75" s="1293"/>
      <c r="BI75" s="1293"/>
      <c r="BJ75" s="1293"/>
      <c r="BK75" s="1293"/>
      <c r="BL75" s="1293"/>
      <c r="BM75" s="1293"/>
      <c r="BN75" s="1293"/>
      <c r="BO75" s="1293"/>
      <c r="BP75" s="1276">
        <v>9.1999999999999993</v>
      </c>
      <c r="BQ75" s="1276"/>
      <c r="BR75" s="1276"/>
      <c r="BS75" s="1276"/>
      <c r="BT75" s="1276"/>
      <c r="BU75" s="1276"/>
      <c r="BV75" s="1276"/>
      <c r="BW75" s="1276"/>
      <c r="BX75" s="1276">
        <v>7.7</v>
      </c>
      <c r="BY75" s="1276"/>
      <c r="BZ75" s="1276"/>
      <c r="CA75" s="1276"/>
      <c r="CB75" s="1276"/>
      <c r="CC75" s="1276"/>
      <c r="CD75" s="1276"/>
      <c r="CE75" s="1276"/>
      <c r="CF75" s="1276">
        <v>6.5</v>
      </c>
      <c r="CG75" s="1276"/>
      <c r="CH75" s="1276"/>
      <c r="CI75" s="1276"/>
      <c r="CJ75" s="1276"/>
      <c r="CK75" s="1276"/>
      <c r="CL75" s="1276"/>
      <c r="CM75" s="1276"/>
      <c r="CN75" s="1276">
        <v>5</v>
      </c>
      <c r="CO75" s="1276"/>
      <c r="CP75" s="1276"/>
      <c r="CQ75" s="1276"/>
      <c r="CR75" s="1276"/>
      <c r="CS75" s="1276"/>
      <c r="CT75" s="1276"/>
      <c r="CU75" s="1276"/>
      <c r="CV75" s="1276">
        <v>3.9</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589</v>
      </c>
      <c r="AO77" s="1290"/>
      <c r="AP77" s="1290"/>
      <c r="AQ77" s="1290"/>
      <c r="AR77" s="1290"/>
      <c r="AS77" s="1290"/>
      <c r="AT77" s="1290"/>
      <c r="AU77" s="1290"/>
      <c r="AV77" s="1290"/>
      <c r="AW77" s="1290"/>
      <c r="AX77" s="1290"/>
      <c r="AY77" s="1290"/>
      <c r="AZ77" s="1290"/>
      <c r="BA77" s="1290"/>
      <c r="BB77" s="1293" t="s">
        <v>587</v>
      </c>
      <c r="BC77" s="1293"/>
      <c r="BD77" s="1293"/>
      <c r="BE77" s="1293"/>
      <c r="BF77" s="1293"/>
      <c r="BG77" s="1293"/>
      <c r="BH77" s="1293"/>
      <c r="BI77" s="1293"/>
      <c r="BJ77" s="1293"/>
      <c r="BK77" s="1293"/>
      <c r="BL77" s="1293"/>
      <c r="BM77" s="1293"/>
      <c r="BN77" s="1293"/>
      <c r="BO77" s="1293"/>
      <c r="BP77" s="1276">
        <v>56.6</v>
      </c>
      <c r="BQ77" s="1276"/>
      <c r="BR77" s="1276"/>
      <c r="BS77" s="1276"/>
      <c r="BT77" s="1276"/>
      <c r="BU77" s="1276"/>
      <c r="BV77" s="1276"/>
      <c r="BW77" s="1276"/>
      <c r="BX77" s="1276">
        <v>61.3</v>
      </c>
      <c r="BY77" s="1276"/>
      <c r="BZ77" s="1276"/>
      <c r="CA77" s="1276"/>
      <c r="CB77" s="1276"/>
      <c r="CC77" s="1276"/>
      <c r="CD77" s="1276"/>
      <c r="CE77" s="1276"/>
      <c r="CF77" s="1276">
        <v>33.6</v>
      </c>
      <c r="CG77" s="1276"/>
      <c r="CH77" s="1276"/>
      <c r="CI77" s="1276"/>
      <c r="CJ77" s="1276"/>
      <c r="CK77" s="1276"/>
      <c r="CL77" s="1276"/>
      <c r="CM77" s="1276"/>
      <c r="CN77" s="1276">
        <v>35.299999999999997</v>
      </c>
      <c r="CO77" s="1276"/>
      <c r="CP77" s="1276"/>
      <c r="CQ77" s="1276"/>
      <c r="CR77" s="1276"/>
      <c r="CS77" s="1276"/>
      <c r="CT77" s="1276"/>
      <c r="CU77" s="1276"/>
      <c r="CV77" s="1276">
        <v>31.9</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591</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9.3000000000000007</v>
      </c>
      <c r="BY79" s="1276"/>
      <c r="BZ79" s="1276"/>
      <c r="CA79" s="1276"/>
      <c r="CB79" s="1276"/>
      <c r="CC79" s="1276"/>
      <c r="CD79" s="1276"/>
      <c r="CE79" s="1276"/>
      <c r="CF79" s="1276">
        <v>7</v>
      </c>
      <c r="CG79" s="1276"/>
      <c r="CH79" s="1276"/>
      <c r="CI79" s="1276"/>
      <c r="CJ79" s="1276"/>
      <c r="CK79" s="1276"/>
      <c r="CL79" s="1276"/>
      <c r="CM79" s="1276"/>
      <c r="CN79" s="1276">
        <v>6.9</v>
      </c>
      <c r="CO79" s="1276"/>
      <c r="CP79" s="1276"/>
      <c r="CQ79" s="1276"/>
      <c r="CR79" s="1276"/>
      <c r="CS79" s="1276"/>
      <c r="CT79" s="1276"/>
      <c r="CU79" s="1276"/>
      <c r="CV79" s="1276">
        <v>6.6</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vnrBdgxzcFqmcClB3sfgL8GIU47perHkZV7hPt0KnzXRk5SAG2q3mhTFD5ECjmgNQzvSqiToPOO4f5dnXLrGQ==" saltValue="Fm3t7gPYL2+dvB9ONDJ7V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n5gBA/S4Y2aJsqggwO2sUybpVBWOgoZFkclf7NojdSRHrdn6dPBKel2R1xpkyHekaF2JMbiC2B/DUNYbVTe0Q==" saltValue="TLSyXZhuptEchhSM6diPP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G67coPJ2RpDoFfseH2hcnV3ARGgNWOKats1J81+t4NBpPrs2ORk/S9gfBSMhqWgtKhZJD5qwPmfDYDEDHKXzg==" saltValue="dftaSRTXBH9/d2YyuUGXp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543</v>
      </c>
      <c r="G2" s="136"/>
      <c r="H2" s="137"/>
    </row>
    <row r="3" spans="1:8" x14ac:dyDescent="0.15">
      <c r="A3" s="133" t="s">
        <v>536</v>
      </c>
      <c r="B3" s="138"/>
      <c r="C3" s="139"/>
      <c r="D3" s="140">
        <v>120282</v>
      </c>
      <c r="E3" s="141"/>
      <c r="F3" s="142">
        <v>62256</v>
      </c>
      <c r="G3" s="143"/>
      <c r="H3" s="144"/>
    </row>
    <row r="4" spans="1:8" x14ac:dyDescent="0.15">
      <c r="A4" s="145"/>
      <c r="B4" s="146"/>
      <c r="C4" s="147"/>
      <c r="D4" s="148">
        <v>30746</v>
      </c>
      <c r="E4" s="149"/>
      <c r="F4" s="150">
        <v>24482</v>
      </c>
      <c r="G4" s="151"/>
      <c r="H4" s="152"/>
    </row>
    <row r="5" spans="1:8" x14ac:dyDescent="0.15">
      <c r="A5" s="133" t="s">
        <v>538</v>
      </c>
      <c r="B5" s="138"/>
      <c r="C5" s="139"/>
      <c r="D5" s="140">
        <v>327743</v>
      </c>
      <c r="E5" s="141"/>
      <c r="F5" s="142">
        <v>53896</v>
      </c>
      <c r="G5" s="143"/>
      <c r="H5" s="144"/>
    </row>
    <row r="6" spans="1:8" x14ac:dyDescent="0.15">
      <c r="A6" s="145"/>
      <c r="B6" s="146"/>
      <c r="C6" s="147"/>
      <c r="D6" s="148">
        <v>26641</v>
      </c>
      <c r="E6" s="149"/>
      <c r="F6" s="150">
        <v>20608</v>
      </c>
      <c r="G6" s="151"/>
      <c r="H6" s="152"/>
    </row>
    <row r="7" spans="1:8" x14ac:dyDescent="0.15">
      <c r="A7" s="133" t="s">
        <v>539</v>
      </c>
      <c r="B7" s="138"/>
      <c r="C7" s="139"/>
      <c r="D7" s="140">
        <v>249385</v>
      </c>
      <c r="E7" s="141"/>
      <c r="F7" s="142">
        <v>47278</v>
      </c>
      <c r="G7" s="143"/>
      <c r="H7" s="144"/>
    </row>
    <row r="8" spans="1:8" x14ac:dyDescent="0.15">
      <c r="A8" s="145"/>
      <c r="B8" s="146"/>
      <c r="C8" s="147"/>
      <c r="D8" s="148">
        <v>44799</v>
      </c>
      <c r="E8" s="149"/>
      <c r="F8" s="150">
        <v>24096</v>
      </c>
      <c r="G8" s="151"/>
      <c r="H8" s="152"/>
    </row>
    <row r="9" spans="1:8" x14ac:dyDescent="0.15">
      <c r="A9" s="133" t="s">
        <v>540</v>
      </c>
      <c r="B9" s="138"/>
      <c r="C9" s="139"/>
      <c r="D9" s="140">
        <v>337708</v>
      </c>
      <c r="E9" s="141"/>
      <c r="F9" s="142">
        <v>44504</v>
      </c>
      <c r="G9" s="143"/>
      <c r="H9" s="144"/>
    </row>
    <row r="10" spans="1:8" x14ac:dyDescent="0.15">
      <c r="A10" s="145"/>
      <c r="B10" s="146"/>
      <c r="C10" s="147"/>
      <c r="D10" s="148">
        <v>50569</v>
      </c>
      <c r="E10" s="149"/>
      <c r="F10" s="150">
        <v>25876</v>
      </c>
      <c r="G10" s="151"/>
      <c r="H10" s="152"/>
    </row>
    <row r="11" spans="1:8" x14ac:dyDescent="0.15">
      <c r="A11" s="133" t="s">
        <v>541</v>
      </c>
      <c r="B11" s="138"/>
      <c r="C11" s="139"/>
      <c r="D11" s="140">
        <v>328607</v>
      </c>
      <c r="E11" s="141"/>
      <c r="F11" s="142">
        <v>47820</v>
      </c>
      <c r="G11" s="143"/>
      <c r="H11" s="144"/>
    </row>
    <row r="12" spans="1:8" x14ac:dyDescent="0.15">
      <c r="A12" s="145"/>
      <c r="B12" s="146"/>
      <c r="C12" s="153"/>
      <c r="D12" s="148">
        <v>60837</v>
      </c>
      <c r="E12" s="149"/>
      <c r="F12" s="150">
        <v>25855</v>
      </c>
      <c r="G12" s="151"/>
      <c r="H12" s="152"/>
    </row>
    <row r="13" spans="1:8" x14ac:dyDescent="0.15">
      <c r="A13" s="133"/>
      <c r="B13" s="138"/>
      <c r="C13" s="154"/>
      <c r="D13" s="155">
        <v>272745</v>
      </c>
      <c r="E13" s="156"/>
      <c r="F13" s="157">
        <v>51151</v>
      </c>
      <c r="G13" s="158"/>
      <c r="H13" s="144"/>
    </row>
    <row r="14" spans="1:8" x14ac:dyDescent="0.15">
      <c r="A14" s="145"/>
      <c r="B14" s="146"/>
      <c r="C14" s="147"/>
      <c r="D14" s="148">
        <v>42718</v>
      </c>
      <c r="E14" s="149"/>
      <c r="F14" s="150">
        <v>24183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11.46</v>
      </c>
      <c r="C19" s="159">
        <f>ROUND(VALUE(SUBSTITUTE(実質収支比率等に係る経年分析!G$48,"▲","-")),2)</f>
        <v>12.72</v>
      </c>
      <c r="D19" s="159">
        <f>ROUND(VALUE(SUBSTITUTE(実質収支比率等に係る経年分析!H$48,"▲","-")),2)</f>
        <v>13.4</v>
      </c>
      <c r="E19" s="159">
        <f>ROUND(VALUE(SUBSTITUTE(実質収支比率等に係る経年分析!I$48,"▲","-")),2)</f>
        <v>9.74</v>
      </c>
      <c r="F19" s="159">
        <f>ROUND(VALUE(SUBSTITUTE(実質収支比率等に係る経年分析!J$48,"▲","-")),2)</f>
        <v>18.239999999999998</v>
      </c>
    </row>
    <row r="20" spans="1:11" x14ac:dyDescent="0.15">
      <c r="A20" s="159" t="s">
        <v>48</v>
      </c>
      <c r="B20" s="159">
        <f>ROUND(VALUE(SUBSTITUTE(実質収支比率等に係る経年分析!F$47,"▲","-")),2)</f>
        <v>56.05</v>
      </c>
      <c r="C20" s="159">
        <f>ROUND(VALUE(SUBSTITUTE(実質収支比率等に係る経年分析!G$47,"▲","-")),2)</f>
        <v>48.99</v>
      </c>
      <c r="D20" s="159">
        <f>ROUND(VALUE(SUBSTITUTE(実質収支比率等に係る経年分析!H$47,"▲","-")),2)</f>
        <v>47.63</v>
      </c>
      <c r="E20" s="159">
        <f>ROUND(VALUE(SUBSTITUTE(実質収支比率等に係る経年分析!I$47,"▲","-")),2)</f>
        <v>43.24</v>
      </c>
      <c r="F20" s="159">
        <f>ROUND(VALUE(SUBSTITUTE(実質収支比率等に係る経年分析!J$47,"▲","-")),2)</f>
        <v>46.15</v>
      </c>
    </row>
    <row r="21" spans="1:11" x14ac:dyDescent="0.15">
      <c r="A21" s="159" t="s">
        <v>49</v>
      </c>
      <c r="B21" s="159">
        <f>IF(ISNUMBER(VALUE(SUBSTITUTE(実質収支比率等に係る経年分析!F$49,"▲","-"))),ROUND(VALUE(SUBSTITUTE(実質収支比率等に係る経年分析!F$49,"▲","-")),2),NA())</f>
        <v>12.47</v>
      </c>
      <c r="C21" s="159">
        <f>IF(ISNUMBER(VALUE(SUBSTITUTE(実質収支比率等に係る経年分析!G$49,"▲","-"))),ROUND(VALUE(SUBSTITUTE(実質収支比率等に係る経年分析!G$49,"▲","-")),2),NA())</f>
        <v>-10.27</v>
      </c>
      <c r="D21" s="159">
        <f>IF(ISNUMBER(VALUE(SUBSTITUTE(実質収支比率等に係る経年分析!H$49,"▲","-"))),ROUND(VALUE(SUBSTITUTE(実質収支比率等に係る経年分析!H$49,"▲","-")),2),NA())</f>
        <v>-8.41</v>
      </c>
      <c r="E21" s="159">
        <f>IF(ISNUMBER(VALUE(SUBSTITUTE(実質収支比率等に係る経年分析!I$49,"▲","-"))),ROUND(VALUE(SUBSTITUTE(実質収支比率等に係る経年分析!I$49,"▲","-")),2),NA())</f>
        <v>-16.690000000000001</v>
      </c>
      <c r="F21" s="159">
        <f>IF(ISNUMBER(VALUE(SUBSTITUTE(実質収支比率等に係る経年分析!J$49,"▲","-"))),ROUND(VALUE(SUBSTITUTE(実質収支比率等に係る経年分析!J$49,"▲","-")),2),NA())</f>
        <v>7.51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名取市後期高齢者医療特別会計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名取市休日夜間急患センター特別会計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0.14000000000000001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名取市介護保険特別会計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1.22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1.94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1.0900000000000001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0.69</v>
      </c>
    </row>
    <row r="32" spans="1:11" x14ac:dyDescent="0.15">
      <c r="A32" s="160" t="str">
        <f>IF(連結実質赤字比率に係る赤字・黒字の構成分析!C$38="",NA(),連結実質赤字比率に係る赤字・黒字の構成分析!C$38)</f>
        <v>名取市国民健康保険特別会計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4.8099999999999996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2.71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4.1399999999999997</v>
      </c>
    </row>
    <row r="33" spans="1:16" x14ac:dyDescent="0.15">
      <c r="A33" s="160" t="str">
        <f>IF(連結実質赤字比率に係る赤字・黒字の構成分析!C$37="",NA(),連結実質赤字比率に係る赤字・黒字の構成分析!C$37)</f>
        <v>名取市被災市街地復興土地区画整理事業特別会計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5.56</v>
      </c>
    </row>
    <row r="34" spans="1:16" x14ac:dyDescent="0.15">
      <c r="A34" s="160" t="str">
        <f>IF(連結実質赤字比率に係る赤字・黒字の構成分析!C$36="",NA(),連結実質赤字比率に係る赤字・黒字の構成分析!C$36)</f>
        <v>名取市下水道事業等会計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4.88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11.29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12.07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9.2200000000000006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12.53</v>
      </c>
    </row>
    <row r="36" spans="1:16" x14ac:dyDescent="0.15">
      <c r="A36" s="160" t="str">
        <f>IF(連結実質赤字比率に係る赤字・黒字の構成分析!C$34="",NA(),連結実質赤字比率に係る赤字・黒字の構成分析!C$34)</f>
        <v>名取市水道事業会計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15.47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19.13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23.23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3031</v>
      </c>
      <c r="E42" s="161"/>
      <c r="F42" s="161"/>
      <c r="G42" s="161">
        <f>'実質公債費比率（分子）の構造'!L$52</f>
        <v>3068</v>
      </c>
      <c r="H42" s="161"/>
      <c r="I42" s="161"/>
      <c r="J42" s="161">
        <f>'実質公債費比率（分子）の構造'!M$52</f>
        <v>3021</v>
      </c>
      <c r="K42" s="161"/>
      <c r="L42" s="161"/>
      <c r="M42" s="161">
        <f>'実質公債費比率（分子）の構造'!N$52</f>
        <v>3059</v>
      </c>
      <c r="N42" s="161"/>
      <c r="O42" s="161"/>
      <c r="P42" s="161">
        <f>'実質公債費比率（分子）の構造'!O$52</f>
        <v>3159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151</v>
      </c>
      <c r="C44" s="161"/>
      <c r="D44" s="161"/>
      <c r="E44" s="161">
        <f>'実質公債費比率（分子）の構造'!L$50</f>
        <v>148</v>
      </c>
      <c r="F44" s="161"/>
      <c r="G44" s="161"/>
      <c r="H44" s="161">
        <f>'実質公債費比率（分子）の構造'!M$50</f>
        <v>145</v>
      </c>
      <c r="I44" s="161"/>
      <c r="J44" s="161"/>
      <c r="K44" s="161">
        <f>'実質公債費比率（分子）の構造'!N$50</f>
        <v>143</v>
      </c>
      <c r="L44" s="161"/>
      <c r="M44" s="161"/>
      <c r="N44" s="161">
        <f>'実質公債費比率（分子）の構造'!O$50</f>
        <v>140</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f>'実質公債費比率（分子）の構造'!O$49</f>
        <v>6</v>
      </c>
      <c r="O45" s="161"/>
      <c r="P45" s="161"/>
    </row>
    <row r="46" spans="1:16" x14ac:dyDescent="0.15">
      <c r="A46" s="161" t="s">
        <v>60</v>
      </c>
      <c r="B46" s="161">
        <f>'実質公債費比率（分子）の構造'!K$48</f>
        <v>858</v>
      </c>
      <c r="C46" s="161"/>
      <c r="D46" s="161"/>
      <c r="E46" s="161">
        <f>'実質公債費比率（分子）の構造'!L$48</f>
        <v>696</v>
      </c>
      <c r="F46" s="161"/>
      <c r="G46" s="161"/>
      <c r="H46" s="161">
        <f>'実質公債費比率（分子）の構造'!M$48</f>
        <v>713</v>
      </c>
      <c r="I46" s="161"/>
      <c r="J46" s="161"/>
      <c r="K46" s="161">
        <f>'実質公債費比率（分子）の構造'!N$48</f>
        <v>618</v>
      </c>
      <c r="L46" s="161"/>
      <c r="M46" s="161"/>
      <c r="N46" s="161">
        <f>'実質公債費比率（分子）の構造'!O$48</f>
        <v>584</v>
      </c>
      <c r="O46" s="161"/>
      <c r="P46" s="161"/>
    </row>
    <row r="47" spans="1:16" x14ac:dyDescent="0.15">
      <c r="A47" s="161" t="s">
        <v>61</v>
      </c>
      <c r="B47" s="161">
        <f>'実質公債費比率（分子）の構造'!K$47</f>
        <v>29</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2987</v>
      </c>
      <c r="C49" s="161"/>
      <c r="D49" s="161"/>
      <c r="E49" s="161">
        <f>'実質公債費比率（分子）の構造'!L$45</f>
        <v>2952</v>
      </c>
      <c r="F49" s="161"/>
      <c r="G49" s="161"/>
      <c r="H49" s="161">
        <f>'実質公債費比率（分子）の構造'!M$45</f>
        <v>2954</v>
      </c>
      <c r="I49" s="161"/>
      <c r="J49" s="161"/>
      <c r="K49" s="161">
        <f>'実質公債費比率（分子）の構造'!N$45</f>
        <v>2724</v>
      </c>
      <c r="L49" s="161"/>
      <c r="M49" s="161"/>
      <c r="N49" s="161">
        <f>'実質公債費比率（分子）の構造'!O$45</f>
        <v>2759</v>
      </c>
      <c r="O49" s="161"/>
      <c r="P49" s="161"/>
    </row>
    <row r="50" spans="1:16" x14ac:dyDescent="0.15">
      <c r="A50" s="161" t="s">
        <v>64</v>
      </c>
      <c r="B50" s="161" t="e">
        <f>NA()</f>
        <v>#N/A</v>
      </c>
      <c r="C50" s="161">
        <f>IF(ISNUMBER('実質公債費比率（分子）の構造'!K$53),'実質公債費比率（分子）の構造'!K$53,NA())</f>
        <v>994</v>
      </c>
      <c r="D50" s="161" t="e">
        <f>NA()</f>
        <v>#N/A</v>
      </c>
      <c r="E50" s="161" t="e">
        <f>NA()</f>
        <v>#N/A</v>
      </c>
      <c r="F50" s="161">
        <f>IF(ISNUMBER('実質公債費比率（分子）の構造'!L$53),'実質公債費比率（分子）の構造'!L$53,NA())</f>
        <v>728</v>
      </c>
      <c r="G50" s="161" t="e">
        <f>NA()</f>
        <v>#N/A</v>
      </c>
      <c r="H50" s="161" t="e">
        <f>NA()</f>
        <v>#N/A</v>
      </c>
      <c r="I50" s="161">
        <f>IF(ISNUMBER('実質公債費比率（分子）の構造'!M$53),'実質公債費比率（分子）の構造'!M$53,NA())</f>
        <v>791</v>
      </c>
      <c r="J50" s="161" t="e">
        <f>NA()</f>
        <v>#N/A</v>
      </c>
      <c r="K50" s="161" t="e">
        <f>NA()</f>
        <v>#N/A</v>
      </c>
      <c r="L50" s="161">
        <f>IF(ISNUMBER('実質公債費比率（分子）の構造'!N$53),'実質公債費比率（分子）の構造'!N$53,NA())</f>
        <v>426</v>
      </c>
      <c r="M50" s="161" t="e">
        <f>NA()</f>
        <v>#N/A</v>
      </c>
      <c r="N50" s="161" t="e">
        <f>NA()</f>
        <v>#N/A</v>
      </c>
      <c r="O50" s="161">
        <f>IF(ISNUMBER('実質公債費比率（分子）の構造'!O$53),'実質公債費比率（分子）の構造'!O$53,NA())</f>
        <v>330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27321</v>
      </c>
      <c r="E56" s="160"/>
      <c r="F56" s="160"/>
      <c r="G56" s="160">
        <f>'将来負担比率（分子）の構造'!J$52</f>
        <v>26615</v>
      </c>
      <c r="H56" s="160"/>
      <c r="I56" s="160"/>
      <c r="J56" s="160">
        <f>'将来負担比率（分子）の構造'!K$52</f>
        <v>26440</v>
      </c>
      <c r="K56" s="160"/>
      <c r="L56" s="160"/>
      <c r="M56" s="160">
        <f>'将来負担比率（分子）の構造'!L$52</f>
        <v>25786</v>
      </c>
      <c r="N56" s="160"/>
      <c r="O56" s="160"/>
      <c r="P56" s="160">
        <f>'将来負担比率（分子）の構造'!M$52</f>
        <v>25239</v>
      </c>
    </row>
    <row r="57" spans="1:16" x14ac:dyDescent="0.15">
      <c r="A57" s="160" t="s">
        <v>35</v>
      </c>
      <c r="B57" s="160"/>
      <c r="C57" s="160"/>
      <c r="D57" s="160">
        <f>'将来負担比率（分子）の構造'!I$51</f>
        <v>4674</v>
      </c>
      <c r="E57" s="160"/>
      <c r="F57" s="160"/>
      <c r="G57" s="160">
        <f>'将来負担比率（分子）の構造'!J$51</f>
        <v>3874</v>
      </c>
      <c r="H57" s="160"/>
      <c r="I57" s="160"/>
      <c r="J57" s="160">
        <f>'将来負担比率（分子）の構造'!K$51</f>
        <v>4718</v>
      </c>
      <c r="K57" s="160"/>
      <c r="L57" s="160"/>
      <c r="M57" s="160">
        <f>'将来負担比率（分子）の構造'!L$51</f>
        <v>5127</v>
      </c>
      <c r="N57" s="160"/>
      <c r="O57" s="160"/>
      <c r="P57" s="160">
        <f>'将来負担比率（分子）の構造'!M$51</f>
        <v>5237</v>
      </c>
    </row>
    <row r="58" spans="1:16" x14ac:dyDescent="0.15">
      <c r="A58" s="160" t="s">
        <v>34</v>
      </c>
      <c r="B58" s="160"/>
      <c r="C58" s="160"/>
      <c r="D58" s="160">
        <f>'将来負担比率（分子）の構造'!I$50</f>
        <v>13345</v>
      </c>
      <c r="E58" s="160"/>
      <c r="F58" s="160"/>
      <c r="G58" s="160">
        <f>'将来負担比率（分子）の構造'!J$50</f>
        <v>12646</v>
      </c>
      <c r="H58" s="160"/>
      <c r="I58" s="160"/>
      <c r="J58" s="160">
        <f>'将来負担比率（分子）の構造'!K$50</f>
        <v>13295</v>
      </c>
      <c r="K58" s="160"/>
      <c r="L58" s="160"/>
      <c r="M58" s="160">
        <f>'将来負担比率（分子）の構造'!L$50</f>
        <v>13341</v>
      </c>
      <c r="N58" s="160"/>
      <c r="O58" s="160"/>
      <c r="P58" s="160">
        <f>'将来負担比率（分子）の構造'!M$50</f>
        <v>14320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11</v>
      </c>
      <c r="C61" s="160"/>
      <c r="D61" s="160"/>
      <c r="E61" s="160">
        <f>'将来負担比率（分子）の構造'!J$46</f>
        <v>11</v>
      </c>
      <c r="F61" s="160"/>
      <c r="G61" s="160"/>
      <c r="H61" s="160">
        <f>'将来負担比率（分子）の構造'!K$46</f>
        <v>15</v>
      </c>
      <c r="I61" s="160"/>
      <c r="J61" s="160"/>
      <c r="K61" s="160">
        <f>'将来負担比率（分子）の構造'!L$46</f>
        <v>6</v>
      </c>
      <c r="L61" s="160"/>
      <c r="M61" s="160"/>
      <c r="N61" s="160">
        <f>'将来負担比率（分子）の構造'!M$46</f>
        <v>12</v>
      </c>
      <c r="O61" s="160"/>
      <c r="P61" s="160"/>
    </row>
    <row r="62" spans="1:16" x14ac:dyDescent="0.15">
      <c r="A62" s="160" t="s">
        <v>28</v>
      </c>
      <c r="B62" s="160">
        <f>'将来負担比率（分子）の構造'!I$45</f>
        <v>2928</v>
      </c>
      <c r="C62" s="160"/>
      <c r="D62" s="160"/>
      <c r="E62" s="160">
        <f>'将来負担比率（分子）の構造'!J$45</f>
        <v>2589</v>
      </c>
      <c r="F62" s="160"/>
      <c r="G62" s="160"/>
      <c r="H62" s="160">
        <f>'将来負担比率（分子）の構造'!K$45</f>
        <v>2354</v>
      </c>
      <c r="I62" s="160"/>
      <c r="J62" s="160"/>
      <c r="K62" s="160">
        <f>'将来負担比率（分子）の構造'!L$45</f>
        <v>2312</v>
      </c>
      <c r="L62" s="160"/>
      <c r="M62" s="160"/>
      <c r="N62" s="160">
        <f>'将来負担比率（分子）の構造'!M$45</f>
        <v>2334</v>
      </c>
      <c r="O62" s="160"/>
      <c r="P62" s="160"/>
    </row>
    <row r="63" spans="1:16" x14ac:dyDescent="0.15">
      <c r="A63" s="160" t="s">
        <v>27</v>
      </c>
      <c r="B63" s="160" t="str">
        <f>'将来負担比率（分子）の構造'!I$44</f>
        <v>-</v>
      </c>
      <c r="C63" s="160"/>
      <c r="D63" s="160"/>
      <c r="E63" s="160" t="str">
        <f>'将来負担比率（分子）の構造'!J$44</f>
        <v>-</v>
      </c>
      <c r="F63" s="160"/>
      <c r="G63" s="160"/>
      <c r="H63" s="160">
        <f>'将来負担比率（分子）の構造'!K$44</f>
        <v>178</v>
      </c>
      <c r="I63" s="160"/>
      <c r="J63" s="160"/>
      <c r="K63" s="160">
        <f>'将来負担比率（分子）の構造'!L$44</f>
        <v>169</v>
      </c>
      <c r="L63" s="160"/>
      <c r="M63" s="160"/>
      <c r="N63" s="160">
        <f>'将来負担比率（分子）の構造'!M$44</f>
        <v>175</v>
      </c>
      <c r="O63" s="160"/>
      <c r="P63" s="160"/>
    </row>
    <row r="64" spans="1:16" x14ac:dyDescent="0.15">
      <c r="A64" s="160" t="s">
        <v>26</v>
      </c>
      <c r="B64" s="160">
        <f>'将来負担比率（分子）の構造'!I$43</f>
        <v>9269</v>
      </c>
      <c r="C64" s="160"/>
      <c r="D64" s="160"/>
      <c r="E64" s="160">
        <f>'将来負担比率（分子）の構造'!J$43</f>
        <v>7502</v>
      </c>
      <c r="F64" s="160"/>
      <c r="G64" s="160"/>
      <c r="H64" s="160">
        <f>'将来負担比率（分子）の構造'!K$43</f>
        <v>6239</v>
      </c>
      <c r="I64" s="160"/>
      <c r="J64" s="160"/>
      <c r="K64" s="160">
        <f>'将来負担比率（分子）の構造'!L$43</f>
        <v>8914</v>
      </c>
      <c r="L64" s="160"/>
      <c r="M64" s="160"/>
      <c r="N64" s="160">
        <f>'将来負担比率（分子）の構造'!M$43</f>
        <v>8527</v>
      </c>
      <c r="O64" s="160"/>
      <c r="P64" s="160"/>
    </row>
    <row r="65" spans="1:16" x14ac:dyDescent="0.15">
      <c r="A65" s="160" t="s">
        <v>25</v>
      </c>
      <c r="B65" s="160">
        <f>'将来負担比率（分子）の構造'!I$42</f>
        <v>1324</v>
      </c>
      <c r="C65" s="160"/>
      <c r="D65" s="160"/>
      <c r="E65" s="160">
        <f>'将来負担比率（分子）の構造'!J$42</f>
        <v>1218</v>
      </c>
      <c r="F65" s="160"/>
      <c r="G65" s="160"/>
      <c r="H65" s="160">
        <f>'将来負担比率（分子）の構造'!K$42</f>
        <v>1097</v>
      </c>
      <c r="I65" s="160"/>
      <c r="J65" s="160"/>
      <c r="K65" s="160">
        <f>'将来負担比率（分子）の構造'!L$42</f>
        <v>977</v>
      </c>
      <c r="L65" s="160"/>
      <c r="M65" s="160"/>
      <c r="N65" s="160">
        <f>'将来負担比率（分子）の構造'!M$42</f>
        <v>842</v>
      </c>
      <c r="O65" s="160"/>
      <c r="P65" s="160"/>
    </row>
    <row r="66" spans="1:16" x14ac:dyDescent="0.15">
      <c r="A66" s="160" t="s">
        <v>24</v>
      </c>
      <c r="B66" s="160">
        <f>'将来負担比率（分子）の構造'!I$41</f>
        <v>27292</v>
      </c>
      <c r="C66" s="160"/>
      <c r="D66" s="160"/>
      <c r="E66" s="160">
        <f>'将来負担比率（分子）の構造'!J$41</f>
        <v>27271</v>
      </c>
      <c r="F66" s="160"/>
      <c r="G66" s="160"/>
      <c r="H66" s="160">
        <f>'将来負担比率（分子）の構造'!K$41</f>
        <v>27765</v>
      </c>
      <c r="I66" s="160"/>
      <c r="J66" s="160"/>
      <c r="K66" s="160">
        <f>'将来負担比率（分子）の構造'!L$41</f>
        <v>28302</v>
      </c>
      <c r="L66" s="160"/>
      <c r="M66" s="160"/>
      <c r="N66" s="160">
        <f>'将来負担比率（分子）の構造'!M$41</f>
        <v>29618</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7347</v>
      </c>
      <c r="C72" s="164">
        <f>基金残高に係る経年分析!G55</f>
        <v>6655</v>
      </c>
      <c r="D72" s="164">
        <f>基金残高に係る経年分析!H55</f>
        <v>7185</v>
      </c>
    </row>
    <row r="73" spans="1:16" x14ac:dyDescent="0.15">
      <c r="A73" s="163" t="s">
        <v>71</v>
      </c>
      <c r="B73" s="164">
        <f>基金残高に係る経年分析!F56</f>
        <v>1263</v>
      </c>
      <c r="C73" s="164">
        <f>基金残高に係る経年分析!G56</f>
        <v>1363</v>
      </c>
      <c r="D73" s="164">
        <f>基金残高に係る経年分析!H56</f>
        <v>1463</v>
      </c>
    </row>
    <row r="74" spans="1:16" x14ac:dyDescent="0.15">
      <c r="A74" s="163" t="s">
        <v>72</v>
      </c>
      <c r="B74" s="164">
        <f>基金残高に係る経年分析!F57</f>
        <v>34159</v>
      </c>
      <c r="C74" s="164">
        <f>基金残高に係る経年分析!G57</f>
        <v>26580</v>
      </c>
      <c r="D74" s="164">
        <f>基金残高に係る経年分析!H57</f>
        <v>14672</v>
      </c>
    </row>
  </sheetData>
  <sheetProtection algorithmName="SHA-512" hashValue="XrbBevolfL2E0XhibLMo2cT3wsmLg81T5GiVd9+PZotVSX0YgraUH1wwTw2hl6mh9aCrqU51AI5+OBieuTC4hg==" saltValue="eKFUPN+4KqkS0IDYySXD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11557775</v>
      </c>
      <c r="S5" s="707"/>
      <c r="T5" s="707"/>
      <c r="U5" s="707"/>
      <c r="V5" s="707"/>
      <c r="W5" s="707"/>
      <c r="X5" s="707"/>
      <c r="Y5" s="753"/>
      <c r="Z5" s="771">
        <v>16.3</v>
      </c>
      <c r="AA5" s="771"/>
      <c r="AB5" s="771"/>
      <c r="AC5" s="771"/>
      <c r="AD5" s="772">
        <v>10739785</v>
      </c>
      <c r="AE5" s="772"/>
      <c r="AF5" s="772"/>
      <c r="AG5" s="772"/>
      <c r="AH5" s="772"/>
      <c r="AI5" s="772"/>
      <c r="AJ5" s="772"/>
      <c r="AK5" s="772"/>
      <c r="AL5" s="754">
        <v>72.599999999999994</v>
      </c>
      <c r="AM5" s="723"/>
      <c r="AN5" s="723"/>
      <c r="AO5" s="755"/>
      <c r="AP5" s="740" t="s">
        <v>220</v>
      </c>
      <c r="AQ5" s="741"/>
      <c r="AR5" s="741"/>
      <c r="AS5" s="741"/>
      <c r="AT5" s="741"/>
      <c r="AU5" s="741"/>
      <c r="AV5" s="741"/>
      <c r="AW5" s="741"/>
      <c r="AX5" s="741"/>
      <c r="AY5" s="741"/>
      <c r="AZ5" s="741"/>
      <c r="BA5" s="741"/>
      <c r="BB5" s="741"/>
      <c r="BC5" s="741"/>
      <c r="BD5" s="741"/>
      <c r="BE5" s="741"/>
      <c r="BF5" s="742"/>
      <c r="BG5" s="641">
        <v>10738670</v>
      </c>
      <c r="BH5" s="644"/>
      <c r="BI5" s="644"/>
      <c r="BJ5" s="644"/>
      <c r="BK5" s="644"/>
      <c r="BL5" s="644"/>
      <c r="BM5" s="644"/>
      <c r="BN5" s="645"/>
      <c r="BO5" s="703">
        <v>92.9</v>
      </c>
      <c r="BP5" s="703"/>
      <c r="BQ5" s="703"/>
      <c r="BR5" s="703"/>
      <c r="BS5" s="704">
        <v>115336</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285775</v>
      </c>
      <c r="S6" s="644"/>
      <c r="T6" s="644"/>
      <c r="U6" s="644"/>
      <c r="V6" s="644"/>
      <c r="W6" s="644"/>
      <c r="X6" s="644"/>
      <c r="Y6" s="645"/>
      <c r="Z6" s="703">
        <v>0.4</v>
      </c>
      <c r="AA6" s="703"/>
      <c r="AB6" s="703"/>
      <c r="AC6" s="703"/>
      <c r="AD6" s="704">
        <v>285775</v>
      </c>
      <c r="AE6" s="704"/>
      <c r="AF6" s="704"/>
      <c r="AG6" s="704"/>
      <c r="AH6" s="704"/>
      <c r="AI6" s="704"/>
      <c r="AJ6" s="704"/>
      <c r="AK6" s="704"/>
      <c r="AL6" s="646">
        <v>1.9</v>
      </c>
      <c r="AM6" s="647"/>
      <c r="AN6" s="647"/>
      <c r="AO6" s="705"/>
      <c r="AP6" s="638" t="s">
        <v>225</v>
      </c>
      <c r="AQ6" s="639"/>
      <c r="AR6" s="639"/>
      <c r="AS6" s="639"/>
      <c r="AT6" s="639"/>
      <c r="AU6" s="639"/>
      <c r="AV6" s="639"/>
      <c r="AW6" s="639"/>
      <c r="AX6" s="639"/>
      <c r="AY6" s="639"/>
      <c r="AZ6" s="639"/>
      <c r="BA6" s="639"/>
      <c r="BB6" s="639"/>
      <c r="BC6" s="639"/>
      <c r="BD6" s="639"/>
      <c r="BE6" s="639"/>
      <c r="BF6" s="640"/>
      <c r="BG6" s="641">
        <v>10738670</v>
      </c>
      <c r="BH6" s="644"/>
      <c r="BI6" s="644"/>
      <c r="BJ6" s="644"/>
      <c r="BK6" s="644"/>
      <c r="BL6" s="644"/>
      <c r="BM6" s="644"/>
      <c r="BN6" s="645"/>
      <c r="BO6" s="703">
        <v>92.9</v>
      </c>
      <c r="BP6" s="703"/>
      <c r="BQ6" s="703"/>
      <c r="BR6" s="703"/>
      <c r="BS6" s="704">
        <v>115336</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233852</v>
      </c>
      <c r="CS6" s="644"/>
      <c r="CT6" s="644"/>
      <c r="CU6" s="644"/>
      <c r="CV6" s="644"/>
      <c r="CW6" s="644"/>
      <c r="CX6" s="644"/>
      <c r="CY6" s="645"/>
      <c r="CZ6" s="754">
        <v>0.4</v>
      </c>
      <c r="DA6" s="723"/>
      <c r="DB6" s="723"/>
      <c r="DC6" s="757"/>
      <c r="DD6" s="649" t="s">
        <v>137</v>
      </c>
      <c r="DE6" s="644"/>
      <c r="DF6" s="644"/>
      <c r="DG6" s="644"/>
      <c r="DH6" s="644"/>
      <c r="DI6" s="644"/>
      <c r="DJ6" s="644"/>
      <c r="DK6" s="644"/>
      <c r="DL6" s="644"/>
      <c r="DM6" s="644"/>
      <c r="DN6" s="644"/>
      <c r="DO6" s="644"/>
      <c r="DP6" s="645"/>
      <c r="DQ6" s="649">
        <v>233852</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13391</v>
      </c>
      <c r="S7" s="644"/>
      <c r="T7" s="644"/>
      <c r="U7" s="644"/>
      <c r="V7" s="644"/>
      <c r="W7" s="644"/>
      <c r="X7" s="644"/>
      <c r="Y7" s="645"/>
      <c r="Z7" s="703">
        <v>0</v>
      </c>
      <c r="AA7" s="703"/>
      <c r="AB7" s="703"/>
      <c r="AC7" s="703"/>
      <c r="AD7" s="704">
        <v>13391</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5063497</v>
      </c>
      <c r="BH7" s="644"/>
      <c r="BI7" s="644"/>
      <c r="BJ7" s="644"/>
      <c r="BK7" s="644"/>
      <c r="BL7" s="644"/>
      <c r="BM7" s="644"/>
      <c r="BN7" s="645"/>
      <c r="BO7" s="703">
        <v>43.8</v>
      </c>
      <c r="BP7" s="703"/>
      <c r="BQ7" s="703"/>
      <c r="BR7" s="703"/>
      <c r="BS7" s="704">
        <v>115336</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5382491</v>
      </c>
      <c r="CS7" s="644"/>
      <c r="CT7" s="644"/>
      <c r="CU7" s="644"/>
      <c r="CV7" s="644"/>
      <c r="CW7" s="644"/>
      <c r="CX7" s="644"/>
      <c r="CY7" s="645"/>
      <c r="CZ7" s="703">
        <v>9.4</v>
      </c>
      <c r="DA7" s="703"/>
      <c r="DB7" s="703"/>
      <c r="DC7" s="703"/>
      <c r="DD7" s="649">
        <v>46202</v>
      </c>
      <c r="DE7" s="644"/>
      <c r="DF7" s="644"/>
      <c r="DG7" s="644"/>
      <c r="DH7" s="644"/>
      <c r="DI7" s="644"/>
      <c r="DJ7" s="644"/>
      <c r="DK7" s="644"/>
      <c r="DL7" s="644"/>
      <c r="DM7" s="644"/>
      <c r="DN7" s="644"/>
      <c r="DO7" s="644"/>
      <c r="DP7" s="645"/>
      <c r="DQ7" s="649">
        <v>2839024</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31270</v>
      </c>
      <c r="S8" s="644"/>
      <c r="T8" s="644"/>
      <c r="U8" s="644"/>
      <c r="V8" s="644"/>
      <c r="W8" s="644"/>
      <c r="X8" s="644"/>
      <c r="Y8" s="645"/>
      <c r="Z8" s="703">
        <v>0</v>
      </c>
      <c r="AA8" s="703"/>
      <c r="AB8" s="703"/>
      <c r="AC8" s="703"/>
      <c r="AD8" s="704">
        <v>31270</v>
      </c>
      <c r="AE8" s="704"/>
      <c r="AF8" s="704"/>
      <c r="AG8" s="704"/>
      <c r="AH8" s="704"/>
      <c r="AI8" s="704"/>
      <c r="AJ8" s="704"/>
      <c r="AK8" s="704"/>
      <c r="AL8" s="646">
        <v>0.2</v>
      </c>
      <c r="AM8" s="647"/>
      <c r="AN8" s="647"/>
      <c r="AO8" s="705"/>
      <c r="AP8" s="638" t="s">
        <v>231</v>
      </c>
      <c r="AQ8" s="639"/>
      <c r="AR8" s="639"/>
      <c r="AS8" s="639"/>
      <c r="AT8" s="639"/>
      <c r="AU8" s="639"/>
      <c r="AV8" s="639"/>
      <c r="AW8" s="639"/>
      <c r="AX8" s="639"/>
      <c r="AY8" s="639"/>
      <c r="AZ8" s="639"/>
      <c r="BA8" s="639"/>
      <c r="BB8" s="639"/>
      <c r="BC8" s="639"/>
      <c r="BD8" s="639"/>
      <c r="BE8" s="639"/>
      <c r="BF8" s="640"/>
      <c r="BG8" s="641">
        <v>132530</v>
      </c>
      <c r="BH8" s="644"/>
      <c r="BI8" s="644"/>
      <c r="BJ8" s="644"/>
      <c r="BK8" s="644"/>
      <c r="BL8" s="644"/>
      <c r="BM8" s="644"/>
      <c r="BN8" s="645"/>
      <c r="BO8" s="703">
        <v>1.1000000000000001</v>
      </c>
      <c r="BP8" s="703"/>
      <c r="BQ8" s="703"/>
      <c r="BR8" s="703"/>
      <c r="BS8" s="649" t="s">
        <v>232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9290417</v>
      </c>
      <c r="CS8" s="644"/>
      <c r="CT8" s="644"/>
      <c r="CU8" s="644"/>
      <c r="CV8" s="644"/>
      <c r="CW8" s="644"/>
      <c r="CX8" s="644"/>
      <c r="CY8" s="645"/>
      <c r="CZ8" s="703">
        <v>16.2</v>
      </c>
      <c r="DA8" s="703"/>
      <c r="DB8" s="703"/>
      <c r="DC8" s="703"/>
      <c r="DD8" s="649">
        <v>166237</v>
      </c>
      <c r="DE8" s="644"/>
      <c r="DF8" s="644"/>
      <c r="DG8" s="644"/>
      <c r="DH8" s="644"/>
      <c r="DI8" s="644"/>
      <c r="DJ8" s="644"/>
      <c r="DK8" s="644"/>
      <c r="DL8" s="644"/>
      <c r="DM8" s="644"/>
      <c r="DN8" s="644"/>
      <c r="DO8" s="644"/>
      <c r="DP8" s="645"/>
      <c r="DQ8" s="649">
        <v>4241356</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31936</v>
      </c>
      <c r="S9" s="644"/>
      <c r="T9" s="644"/>
      <c r="U9" s="644"/>
      <c r="V9" s="644"/>
      <c r="W9" s="644"/>
      <c r="X9" s="644"/>
      <c r="Y9" s="645"/>
      <c r="Z9" s="703">
        <v>0</v>
      </c>
      <c r="AA9" s="703"/>
      <c r="AB9" s="703"/>
      <c r="AC9" s="703"/>
      <c r="AD9" s="704">
        <v>31936</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4038080</v>
      </c>
      <c r="BH9" s="644"/>
      <c r="BI9" s="644"/>
      <c r="BJ9" s="644"/>
      <c r="BK9" s="644"/>
      <c r="BL9" s="644"/>
      <c r="BM9" s="644"/>
      <c r="BN9" s="645"/>
      <c r="BO9" s="703">
        <v>34.9</v>
      </c>
      <c r="BP9" s="703"/>
      <c r="BQ9" s="703"/>
      <c r="BR9" s="703"/>
      <c r="BS9" s="649" t="s">
        <v>136</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1886752</v>
      </c>
      <c r="CS9" s="644"/>
      <c r="CT9" s="644"/>
      <c r="CU9" s="644"/>
      <c r="CV9" s="644"/>
      <c r="CW9" s="644"/>
      <c r="CX9" s="644"/>
      <c r="CY9" s="645"/>
      <c r="CZ9" s="703">
        <v>3.3</v>
      </c>
      <c r="DA9" s="703"/>
      <c r="DB9" s="703"/>
      <c r="DC9" s="703"/>
      <c r="DD9" s="649">
        <v>22803</v>
      </c>
      <c r="DE9" s="644"/>
      <c r="DF9" s="644"/>
      <c r="DG9" s="644"/>
      <c r="DH9" s="644"/>
      <c r="DI9" s="644"/>
      <c r="DJ9" s="644"/>
      <c r="DK9" s="644"/>
      <c r="DL9" s="644"/>
      <c r="DM9" s="644"/>
      <c r="DN9" s="644"/>
      <c r="DO9" s="644"/>
      <c r="DP9" s="645"/>
      <c r="DQ9" s="649">
        <v>1745184</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136</v>
      </c>
      <c r="S10" s="644"/>
      <c r="T10" s="644"/>
      <c r="U10" s="644"/>
      <c r="V10" s="644"/>
      <c r="W10" s="644"/>
      <c r="X10" s="644"/>
      <c r="Y10" s="645"/>
      <c r="Z10" s="703" t="s">
        <v>136</v>
      </c>
      <c r="AA10" s="703"/>
      <c r="AB10" s="703"/>
      <c r="AC10" s="703"/>
      <c r="AD10" s="704" t="s">
        <v>137</v>
      </c>
      <c r="AE10" s="704"/>
      <c r="AF10" s="704"/>
      <c r="AG10" s="704"/>
      <c r="AH10" s="704"/>
      <c r="AI10" s="704"/>
      <c r="AJ10" s="704"/>
      <c r="AK10" s="704"/>
      <c r="AL10" s="646" t="s">
        <v>232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310255</v>
      </c>
      <c r="BH10" s="644"/>
      <c r="BI10" s="644"/>
      <c r="BJ10" s="644"/>
      <c r="BK10" s="644"/>
      <c r="BL10" s="644"/>
      <c r="BM10" s="644"/>
      <c r="BN10" s="645"/>
      <c r="BO10" s="703">
        <v>2.7</v>
      </c>
      <c r="BP10" s="703"/>
      <c r="BQ10" s="703"/>
      <c r="BR10" s="703"/>
      <c r="BS10" s="649" t="s">
        <v>136</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21882</v>
      </c>
      <c r="CS10" s="644"/>
      <c r="CT10" s="644"/>
      <c r="CU10" s="644"/>
      <c r="CV10" s="644"/>
      <c r="CW10" s="644"/>
      <c r="CX10" s="644"/>
      <c r="CY10" s="645"/>
      <c r="CZ10" s="703">
        <v>0</v>
      </c>
      <c r="DA10" s="703"/>
      <c r="DB10" s="703"/>
      <c r="DC10" s="703"/>
      <c r="DD10" s="649" t="s">
        <v>137</v>
      </c>
      <c r="DE10" s="644"/>
      <c r="DF10" s="644"/>
      <c r="DG10" s="644"/>
      <c r="DH10" s="644"/>
      <c r="DI10" s="644"/>
      <c r="DJ10" s="644"/>
      <c r="DK10" s="644"/>
      <c r="DL10" s="644"/>
      <c r="DM10" s="644"/>
      <c r="DN10" s="644"/>
      <c r="DO10" s="644"/>
      <c r="DP10" s="645"/>
      <c r="DQ10" s="649">
        <v>11882</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136</v>
      </c>
      <c r="S11" s="644"/>
      <c r="T11" s="644"/>
      <c r="U11" s="644"/>
      <c r="V11" s="644"/>
      <c r="W11" s="644"/>
      <c r="X11" s="644"/>
      <c r="Y11" s="645"/>
      <c r="Z11" s="703" t="s">
        <v>137</v>
      </c>
      <c r="AA11" s="703"/>
      <c r="AB11" s="703"/>
      <c r="AC11" s="703"/>
      <c r="AD11" s="704" t="s">
        <v>137</v>
      </c>
      <c r="AE11" s="704"/>
      <c r="AF11" s="704"/>
      <c r="AG11" s="704"/>
      <c r="AH11" s="704"/>
      <c r="AI11" s="704"/>
      <c r="AJ11" s="704"/>
      <c r="AK11" s="704"/>
      <c r="AL11" s="646" t="s">
        <v>136</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582632</v>
      </c>
      <c r="BH11" s="644"/>
      <c r="BI11" s="644"/>
      <c r="BJ11" s="644"/>
      <c r="BK11" s="644"/>
      <c r="BL11" s="644"/>
      <c r="BM11" s="644"/>
      <c r="BN11" s="645"/>
      <c r="BO11" s="703">
        <v>5</v>
      </c>
      <c r="BP11" s="703"/>
      <c r="BQ11" s="703"/>
      <c r="BR11" s="703"/>
      <c r="BS11" s="649">
        <v>115336</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1783429</v>
      </c>
      <c r="CS11" s="644"/>
      <c r="CT11" s="644"/>
      <c r="CU11" s="644"/>
      <c r="CV11" s="644"/>
      <c r="CW11" s="644"/>
      <c r="CX11" s="644"/>
      <c r="CY11" s="645"/>
      <c r="CZ11" s="703">
        <v>3.1</v>
      </c>
      <c r="DA11" s="703"/>
      <c r="DB11" s="703"/>
      <c r="DC11" s="703"/>
      <c r="DD11" s="649">
        <v>956029</v>
      </c>
      <c r="DE11" s="644"/>
      <c r="DF11" s="644"/>
      <c r="DG11" s="644"/>
      <c r="DH11" s="644"/>
      <c r="DI11" s="644"/>
      <c r="DJ11" s="644"/>
      <c r="DK11" s="644"/>
      <c r="DL11" s="644"/>
      <c r="DM11" s="644"/>
      <c r="DN11" s="644"/>
      <c r="DO11" s="644"/>
      <c r="DP11" s="645"/>
      <c r="DQ11" s="649">
        <v>550850</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1358732</v>
      </c>
      <c r="S12" s="644"/>
      <c r="T12" s="644"/>
      <c r="U12" s="644"/>
      <c r="V12" s="644"/>
      <c r="W12" s="644"/>
      <c r="X12" s="644"/>
      <c r="Y12" s="645"/>
      <c r="Z12" s="703">
        <v>1.9</v>
      </c>
      <c r="AA12" s="703"/>
      <c r="AB12" s="703"/>
      <c r="AC12" s="703"/>
      <c r="AD12" s="704">
        <v>1358732</v>
      </c>
      <c r="AE12" s="704"/>
      <c r="AF12" s="704"/>
      <c r="AG12" s="704"/>
      <c r="AH12" s="704"/>
      <c r="AI12" s="704"/>
      <c r="AJ12" s="704"/>
      <c r="AK12" s="704"/>
      <c r="AL12" s="646">
        <v>9.1999999999999993</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4969468</v>
      </c>
      <c r="BH12" s="644"/>
      <c r="BI12" s="644"/>
      <c r="BJ12" s="644"/>
      <c r="BK12" s="644"/>
      <c r="BL12" s="644"/>
      <c r="BM12" s="644"/>
      <c r="BN12" s="645"/>
      <c r="BO12" s="703">
        <v>43</v>
      </c>
      <c r="BP12" s="703"/>
      <c r="BQ12" s="703"/>
      <c r="BR12" s="703"/>
      <c r="BS12" s="649" t="s">
        <v>137</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761233</v>
      </c>
      <c r="CS12" s="644"/>
      <c r="CT12" s="644"/>
      <c r="CU12" s="644"/>
      <c r="CV12" s="644"/>
      <c r="CW12" s="644"/>
      <c r="CX12" s="644"/>
      <c r="CY12" s="645"/>
      <c r="CZ12" s="703">
        <v>1.3</v>
      </c>
      <c r="DA12" s="703"/>
      <c r="DB12" s="703"/>
      <c r="DC12" s="703"/>
      <c r="DD12" s="649">
        <v>63923</v>
      </c>
      <c r="DE12" s="644"/>
      <c r="DF12" s="644"/>
      <c r="DG12" s="644"/>
      <c r="DH12" s="644"/>
      <c r="DI12" s="644"/>
      <c r="DJ12" s="644"/>
      <c r="DK12" s="644"/>
      <c r="DL12" s="644"/>
      <c r="DM12" s="644"/>
      <c r="DN12" s="644"/>
      <c r="DO12" s="644"/>
      <c r="DP12" s="645"/>
      <c r="DQ12" s="649">
        <v>352005</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41997</v>
      </c>
      <c r="S13" s="644"/>
      <c r="T13" s="644"/>
      <c r="U13" s="644"/>
      <c r="V13" s="644"/>
      <c r="W13" s="644"/>
      <c r="X13" s="644"/>
      <c r="Y13" s="645"/>
      <c r="Z13" s="703">
        <v>0.1</v>
      </c>
      <c r="AA13" s="703"/>
      <c r="AB13" s="703"/>
      <c r="AC13" s="703"/>
      <c r="AD13" s="704">
        <v>41997</v>
      </c>
      <c r="AE13" s="704"/>
      <c r="AF13" s="704"/>
      <c r="AG13" s="704"/>
      <c r="AH13" s="704"/>
      <c r="AI13" s="704"/>
      <c r="AJ13" s="704"/>
      <c r="AK13" s="704"/>
      <c r="AL13" s="646">
        <v>0.3</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4812384</v>
      </c>
      <c r="BH13" s="644"/>
      <c r="BI13" s="644"/>
      <c r="BJ13" s="644"/>
      <c r="BK13" s="644"/>
      <c r="BL13" s="644"/>
      <c r="BM13" s="644"/>
      <c r="BN13" s="645"/>
      <c r="BO13" s="703">
        <v>41.6</v>
      </c>
      <c r="BP13" s="703"/>
      <c r="BQ13" s="703"/>
      <c r="BR13" s="703"/>
      <c r="BS13" s="649" t="s">
        <v>137</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25724460</v>
      </c>
      <c r="CS13" s="644"/>
      <c r="CT13" s="644"/>
      <c r="CU13" s="644"/>
      <c r="CV13" s="644"/>
      <c r="CW13" s="644"/>
      <c r="CX13" s="644"/>
      <c r="CY13" s="645"/>
      <c r="CZ13" s="703">
        <v>44.8</v>
      </c>
      <c r="DA13" s="703"/>
      <c r="DB13" s="703"/>
      <c r="DC13" s="703"/>
      <c r="DD13" s="649">
        <v>22613320</v>
      </c>
      <c r="DE13" s="644"/>
      <c r="DF13" s="644"/>
      <c r="DG13" s="644"/>
      <c r="DH13" s="644"/>
      <c r="DI13" s="644"/>
      <c r="DJ13" s="644"/>
      <c r="DK13" s="644"/>
      <c r="DL13" s="644"/>
      <c r="DM13" s="644"/>
      <c r="DN13" s="644"/>
      <c r="DO13" s="644"/>
      <c r="DP13" s="645"/>
      <c r="DQ13" s="649">
        <v>4677966</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137</v>
      </c>
      <c r="S14" s="644"/>
      <c r="T14" s="644"/>
      <c r="U14" s="644"/>
      <c r="V14" s="644"/>
      <c r="W14" s="644"/>
      <c r="X14" s="644"/>
      <c r="Y14" s="645"/>
      <c r="Z14" s="703" t="s">
        <v>136</v>
      </c>
      <c r="AA14" s="703"/>
      <c r="AB14" s="703"/>
      <c r="AC14" s="703"/>
      <c r="AD14" s="704" t="s">
        <v>250</v>
      </c>
      <c r="AE14" s="704"/>
      <c r="AF14" s="704"/>
      <c r="AG14" s="704"/>
      <c r="AH14" s="704"/>
      <c r="AI14" s="704"/>
      <c r="AJ14" s="704"/>
      <c r="AK14" s="704"/>
      <c r="AL14" s="646" t="s">
        <v>137</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172826</v>
      </c>
      <c r="BH14" s="644"/>
      <c r="BI14" s="644"/>
      <c r="BJ14" s="644"/>
      <c r="BK14" s="644"/>
      <c r="BL14" s="644"/>
      <c r="BM14" s="644"/>
      <c r="BN14" s="645"/>
      <c r="BO14" s="703">
        <v>1.5</v>
      </c>
      <c r="BP14" s="703"/>
      <c r="BQ14" s="703"/>
      <c r="BR14" s="703"/>
      <c r="BS14" s="649" t="s">
        <v>136</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959896</v>
      </c>
      <c r="CS14" s="644"/>
      <c r="CT14" s="644"/>
      <c r="CU14" s="644"/>
      <c r="CV14" s="644"/>
      <c r="CW14" s="644"/>
      <c r="CX14" s="644"/>
      <c r="CY14" s="645"/>
      <c r="CZ14" s="703">
        <v>1.7</v>
      </c>
      <c r="DA14" s="703"/>
      <c r="DB14" s="703"/>
      <c r="DC14" s="703"/>
      <c r="DD14" s="649">
        <v>74779</v>
      </c>
      <c r="DE14" s="644"/>
      <c r="DF14" s="644"/>
      <c r="DG14" s="644"/>
      <c r="DH14" s="644"/>
      <c r="DI14" s="644"/>
      <c r="DJ14" s="644"/>
      <c r="DK14" s="644"/>
      <c r="DL14" s="644"/>
      <c r="DM14" s="644"/>
      <c r="DN14" s="644"/>
      <c r="DO14" s="644"/>
      <c r="DP14" s="645"/>
      <c r="DQ14" s="649">
        <v>917914</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73640</v>
      </c>
      <c r="S15" s="644"/>
      <c r="T15" s="644"/>
      <c r="U15" s="644"/>
      <c r="V15" s="644"/>
      <c r="W15" s="644"/>
      <c r="X15" s="644"/>
      <c r="Y15" s="645"/>
      <c r="Z15" s="703">
        <v>0.1</v>
      </c>
      <c r="AA15" s="703"/>
      <c r="AB15" s="703"/>
      <c r="AC15" s="703"/>
      <c r="AD15" s="704">
        <v>73640</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532879</v>
      </c>
      <c r="BH15" s="644"/>
      <c r="BI15" s="644"/>
      <c r="BJ15" s="644"/>
      <c r="BK15" s="644"/>
      <c r="BL15" s="644"/>
      <c r="BM15" s="644"/>
      <c r="BN15" s="645"/>
      <c r="BO15" s="703">
        <v>4.5999999999999996</v>
      </c>
      <c r="BP15" s="703"/>
      <c r="BQ15" s="703"/>
      <c r="BR15" s="703"/>
      <c r="BS15" s="649" t="s">
        <v>137</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4629822</v>
      </c>
      <c r="CS15" s="644"/>
      <c r="CT15" s="644"/>
      <c r="CU15" s="644"/>
      <c r="CV15" s="644"/>
      <c r="CW15" s="644"/>
      <c r="CX15" s="644"/>
      <c r="CY15" s="645"/>
      <c r="CZ15" s="703">
        <v>8.1</v>
      </c>
      <c r="DA15" s="703"/>
      <c r="DB15" s="703"/>
      <c r="DC15" s="703"/>
      <c r="DD15" s="649">
        <v>1814017</v>
      </c>
      <c r="DE15" s="644"/>
      <c r="DF15" s="644"/>
      <c r="DG15" s="644"/>
      <c r="DH15" s="644"/>
      <c r="DI15" s="644"/>
      <c r="DJ15" s="644"/>
      <c r="DK15" s="644"/>
      <c r="DL15" s="644"/>
      <c r="DM15" s="644"/>
      <c r="DN15" s="644"/>
      <c r="DO15" s="644"/>
      <c r="DP15" s="645"/>
      <c r="DQ15" s="649">
        <v>2467685</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136</v>
      </c>
      <c r="S16" s="644"/>
      <c r="T16" s="644"/>
      <c r="U16" s="644"/>
      <c r="V16" s="644"/>
      <c r="W16" s="644"/>
      <c r="X16" s="644"/>
      <c r="Y16" s="645"/>
      <c r="Z16" s="703" t="s">
        <v>137</v>
      </c>
      <c r="AA16" s="703"/>
      <c r="AB16" s="703"/>
      <c r="AC16" s="703"/>
      <c r="AD16" s="704" t="s">
        <v>232</v>
      </c>
      <c r="AE16" s="704"/>
      <c r="AF16" s="704"/>
      <c r="AG16" s="704"/>
      <c r="AH16" s="704"/>
      <c r="AI16" s="704"/>
      <c r="AJ16" s="704"/>
      <c r="AK16" s="704"/>
      <c r="AL16" s="646" t="s">
        <v>137</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137</v>
      </c>
      <c r="BH16" s="644"/>
      <c r="BI16" s="644"/>
      <c r="BJ16" s="644"/>
      <c r="BK16" s="644"/>
      <c r="BL16" s="644"/>
      <c r="BM16" s="644"/>
      <c r="BN16" s="645"/>
      <c r="BO16" s="703" t="s">
        <v>232</v>
      </c>
      <c r="BP16" s="703"/>
      <c r="BQ16" s="703"/>
      <c r="BR16" s="703"/>
      <c r="BS16" s="649" t="s">
        <v>137</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3821414</v>
      </c>
      <c r="CS16" s="644"/>
      <c r="CT16" s="644"/>
      <c r="CU16" s="644"/>
      <c r="CV16" s="644"/>
      <c r="CW16" s="644"/>
      <c r="CX16" s="644"/>
      <c r="CY16" s="645"/>
      <c r="CZ16" s="703">
        <v>6.6</v>
      </c>
      <c r="DA16" s="703"/>
      <c r="DB16" s="703"/>
      <c r="DC16" s="703"/>
      <c r="DD16" s="649" t="s">
        <v>137</v>
      </c>
      <c r="DE16" s="644"/>
      <c r="DF16" s="644"/>
      <c r="DG16" s="644"/>
      <c r="DH16" s="644"/>
      <c r="DI16" s="644"/>
      <c r="DJ16" s="644"/>
      <c r="DK16" s="644"/>
      <c r="DL16" s="644"/>
      <c r="DM16" s="644"/>
      <c r="DN16" s="644"/>
      <c r="DO16" s="644"/>
      <c r="DP16" s="645"/>
      <c r="DQ16" s="649">
        <v>620884</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101679</v>
      </c>
      <c r="S17" s="644"/>
      <c r="T17" s="644"/>
      <c r="U17" s="644"/>
      <c r="V17" s="644"/>
      <c r="W17" s="644"/>
      <c r="X17" s="644"/>
      <c r="Y17" s="645"/>
      <c r="Z17" s="703">
        <v>0.1</v>
      </c>
      <c r="AA17" s="703"/>
      <c r="AB17" s="703"/>
      <c r="AC17" s="703"/>
      <c r="AD17" s="704">
        <v>101679</v>
      </c>
      <c r="AE17" s="704"/>
      <c r="AF17" s="704"/>
      <c r="AG17" s="704"/>
      <c r="AH17" s="704"/>
      <c r="AI17" s="704"/>
      <c r="AJ17" s="704"/>
      <c r="AK17" s="704"/>
      <c r="AL17" s="646">
        <v>0.7</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137</v>
      </c>
      <c r="BH17" s="644"/>
      <c r="BI17" s="644"/>
      <c r="BJ17" s="644"/>
      <c r="BK17" s="644"/>
      <c r="BL17" s="644"/>
      <c r="BM17" s="644"/>
      <c r="BN17" s="645"/>
      <c r="BO17" s="703" t="s">
        <v>137</v>
      </c>
      <c r="BP17" s="703"/>
      <c r="BQ17" s="703"/>
      <c r="BR17" s="703"/>
      <c r="BS17" s="649" t="s">
        <v>137</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2958733</v>
      </c>
      <c r="CS17" s="644"/>
      <c r="CT17" s="644"/>
      <c r="CU17" s="644"/>
      <c r="CV17" s="644"/>
      <c r="CW17" s="644"/>
      <c r="CX17" s="644"/>
      <c r="CY17" s="645"/>
      <c r="CZ17" s="703">
        <v>5.0999999999999996</v>
      </c>
      <c r="DA17" s="703"/>
      <c r="DB17" s="703"/>
      <c r="DC17" s="703"/>
      <c r="DD17" s="649" t="s">
        <v>137</v>
      </c>
      <c r="DE17" s="644"/>
      <c r="DF17" s="644"/>
      <c r="DG17" s="644"/>
      <c r="DH17" s="644"/>
      <c r="DI17" s="644"/>
      <c r="DJ17" s="644"/>
      <c r="DK17" s="644"/>
      <c r="DL17" s="644"/>
      <c r="DM17" s="644"/>
      <c r="DN17" s="644"/>
      <c r="DO17" s="644"/>
      <c r="DP17" s="645"/>
      <c r="DQ17" s="649">
        <v>2700425</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7654711</v>
      </c>
      <c r="S18" s="644"/>
      <c r="T18" s="644"/>
      <c r="U18" s="644"/>
      <c r="V18" s="644"/>
      <c r="W18" s="644"/>
      <c r="X18" s="644"/>
      <c r="Y18" s="645"/>
      <c r="Z18" s="703">
        <v>10.8</v>
      </c>
      <c r="AA18" s="703"/>
      <c r="AB18" s="703"/>
      <c r="AC18" s="703"/>
      <c r="AD18" s="704">
        <v>2009240</v>
      </c>
      <c r="AE18" s="704"/>
      <c r="AF18" s="704"/>
      <c r="AG18" s="704"/>
      <c r="AH18" s="704"/>
      <c r="AI18" s="704"/>
      <c r="AJ18" s="704"/>
      <c r="AK18" s="704"/>
      <c r="AL18" s="646">
        <v>13.6</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137</v>
      </c>
      <c r="BH18" s="644"/>
      <c r="BI18" s="644"/>
      <c r="BJ18" s="644"/>
      <c r="BK18" s="644"/>
      <c r="BL18" s="644"/>
      <c r="BM18" s="644"/>
      <c r="BN18" s="645"/>
      <c r="BO18" s="703" t="s">
        <v>136</v>
      </c>
      <c r="BP18" s="703"/>
      <c r="BQ18" s="703"/>
      <c r="BR18" s="703"/>
      <c r="BS18" s="649" t="s">
        <v>137</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v>25199</v>
      </c>
      <c r="CS18" s="644"/>
      <c r="CT18" s="644"/>
      <c r="CU18" s="644"/>
      <c r="CV18" s="644"/>
      <c r="CW18" s="644"/>
      <c r="CX18" s="644"/>
      <c r="CY18" s="645"/>
      <c r="CZ18" s="703">
        <v>0</v>
      </c>
      <c r="DA18" s="703"/>
      <c r="DB18" s="703"/>
      <c r="DC18" s="703"/>
      <c r="DD18" s="649">
        <v>25199</v>
      </c>
      <c r="DE18" s="644"/>
      <c r="DF18" s="644"/>
      <c r="DG18" s="644"/>
      <c r="DH18" s="644"/>
      <c r="DI18" s="644"/>
      <c r="DJ18" s="644"/>
      <c r="DK18" s="644"/>
      <c r="DL18" s="644"/>
      <c r="DM18" s="644"/>
      <c r="DN18" s="644"/>
      <c r="DO18" s="644"/>
      <c r="DP18" s="645"/>
      <c r="DQ18" s="649">
        <v>25199</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2009240</v>
      </c>
      <c r="S19" s="644"/>
      <c r="T19" s="644"/>
      <c r="U19" s="644"/>
      <c r="V19" s="644"/>
      <c r="W19" s="644"/>
      <c r="X19" s="644"/>
      <c r="Y19" s="645"/>
      <c r="Z19" s="703">
        <v>2.8</v>
      </c>
      <c r="AA19" s="703"/>
      <c r="AB19" s="703"/>
      <c r="AC19" s="703"/>
      <c r="AD19" s="704">
        <v>2009240</v>
      </c>
      <c r="AE19" s="704"/>
      <c r="AF19" s="704"/>
      <c r="AG19" s="704"/>
      <c r="AH19" s="704"/>
      <c r="AI19" s="704"/>
      <c r="AJ19" s="704"/>
      <c r="AK19" s="704"/>
      <c r="AL19" s="646">
        <v>13.6</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819105</v>
      </c>
      <c r="BH19" s="644"/>
      <c r="BI19" s="644"/>
      <c r="BJ19" s="644"/>
      <c r="BK19" s="644"/>
      <c r="BL19" s="644"/>
      <c r="BM19" s="644"/>
      <c r="BN19" s="645"/>
      <c r="BO19" s="703">
        <v>7.1</v>
      </c>
      <c r="BP19" s="703"/>
      <c r="BQ19" s="703"/>
      <c r="BR19" s="703"/>
      <c r="BS19" s="649" t="s">
        <v>136</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250</v>
      </c>
      <c r="CS19" s="644"/>
      <c r="CT19" s="644"/>
      <c r="CU19" s="644"/>
      <c r="CV19" s="644"/>
      <c r="CW19" s="644"/>
      <c r="CX19" s="644"/>
      <c r="CY19" s="645"/>
      <c r="CZ19" s="703" t="s">
        <v>136</v>
      </c>
      <c r="DA19" s="703"/>
      <c r="DB19" s="703"/>
      <c r="DC19" s="703"/>
      <c r="DD19" s="649" t="s">
        <v>136</v>
      </c>
      <c r="DE19" s="644"/>
      <c r="DF19" s="644"/>
      <c r="DG19" s="644"/>
      <c r="DH19" s="644"/>
      <c r="DI19" s="644"/>
      <c r="DJ19" s="644"/>
      <c r="DK19" s="644"/>
      <c r="DL19" s="644"/>
      <c r="DM19" s="644"/>
      <c r="DN19" s="644"/>
      <c r="DO19" s="644"/>
      <c r="DP19" s="645"/>
      <c r="DQ19" s="649" t="s">
        <v>137</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514104</v>
      </c>
      <c r="S20" s="644"/>
      <c r="T20" s="644"/>
      <c r="U20" s="644"/>
      <c r="V20" s="644"/>
      <c r="W20" s="644"/>
      <c r="X20" s="644"/>
      <c r="Y20" s="645"/>
      <c r="Z20" s="703">
        <v>0.7</v>
      </c>
      <c r="AA20" s="703"/>
      <c r="AB20" s="703"/>
      <c r="AC20" s="703"/>
      <c r="AD20" s="704" t="s">
        <v>137</v>
      </c>
      <c r="AE20" s="704"/>
      <c r="AF20" s="704"/>
      <c r="AG20" s="704"/>
      <c r="AH20" s="704"/>
      <c r="AI20" s="704"/>
      <c r="AJ20" s="704"/>
      <c r="AK20" s="704"/>
      <c r="AL20" s="646" t="s">
        <v>250</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819105</v>
      </c>
      <c r="BH20" s="644"/>
      <c r="BI20" s="644"/>
      <c r="BJ20" s="644"/>
      <c r="BK20" s="644"/>
      <c r="BL20" s="644"/>
      <c r="BM20" s="644"/>
      <c r="BN20" s="645"/>
      <c r="BO20" s="703">
        <v>7.1</v>
      </c>
      <c r="BP20" s="703"/>
      <c r="BQ20" s="703"/>
      <c r="BR20" s="703"/>
      <c r="BS20" s="649" t="s">
        <v>137</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57479580</v>
      </c>
      <c r="CS20" s="644"/>
      <c r="CT20" s="644"/>
      <c r="CU20" s="644"/>
      <c r="CV20" s="644"/>
      <c r="CW20" s="644"/>
      <c r="CX20" s="644"/>
      <c r="CY20" s="645"/>
      <c r="CZ20" s="703">
        <v>100</v>
      </c>
      <c r="DA20" s="703"/>
      <c r="DB20" s="703"/>
      <c r="DC20" s="703"/>
      <c r="DD20" s="649">
        <v>25782509</v>
      </c>
      <c r="DE20" s="644"/>
      <c r="DF20" s="644"/>
      <c r="DG20" s="644"/>
      <c r="DH20" s="644"/>
      <c r="DI20" s="644"/>
      <c r="DJ20" s="644"/>
      <c r="DK20" s="644"/>
      <c r="DL20" s="644"/>
      <c r="DM20" s="644"/>
      <c r="DN20" s="644"/>
      <c r="DO20" s="644"/>
      <c r="DP20" s="645"/>
      <c r="DQ20" s="649">
        <v>21384226</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5131367</v>
      </c>
      <c r="S21" s="644"/>
      <c r="T21" s="644"/>
      <c r="U21" s="644"/>
      <c r="V21" s="644"/>
      <c r="W21" s="644"/>
      <c r="X21" s="644"/>
      <c r="Y21" s="645"/>
      <c r="Z21" s="703">
        <v>7.2</v>
      </c>
      <c r="AA21" s="703"/>
      <c r="AB21" s="703"/>
      <c r="AC21" s="703"/>
      <c r="AD21" s="704" t="s">
        <v>250</v>
      </c>
      <c r="AE21" s="704"/>
      <c r="AF21" s="704"/>
      <c r="AG21" s="704"/>
      <c r="AH21" s="704"/>
      <c r="AI21" s="704"/>
      <c r="AJ21" s="704"/>
      <c r="AK21" s="704"/>
      <c r="AL21" s="646" t="s">
        <v>137</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1115</v>
      </c>
      <c r="BH21" s="644"/>
      <c r="BI21" s="644"/>
      <c r="BJ21" s="644"/>
      <c r="BK21" s="644"/>
      <c r="BL21" s="644"/>
      <c r="BM21" s="644"/>
      <c r="BN21" s="645"/>
      <c r="BO21" s="703">
        <v>0</v>
      </c>
      <c r="BP21" s="703"/>
      <c r="BQ21" s="703"/>
      <c r="BR21" s="703"/>
      <c r="BS21" s="649" t="s">
        <v>136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21150906</v>
      </c>
      <c r="S22" s="644"/>
      <c r="T22" s="644"/>
      <c r="U22" s="644"/>
      <c r="V22" s="644"/>
      <c r="W22" s="644"/>
      <c r="X22" s="644"/>
      <c r="Y22" s="645"/>
      <c r="Z22" s="703">
        <v>29.9</v>
      </c>
      <c r="AA22" s="703"/>
      <c r="AB22" s="703"/>
      <c r="AC22" s="703"/>
      <c r="AD22" s="704">
        <v>14687445</v>
      </c>
      <c r="AE22" s="704"/>
      <c r="AF22" s="704"/>
      <c r="AG22" s="704"/>
      <c r="AH22" s="704"/>
      <c r="AI22" s="704"/>
      <c r="AJ22" s="704"/>
      <c r="AK22" s="704"/>
      <c r="AL22" s="646">
        <v>99.3</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136</v>
      </c>
      <c r="BH22" s="644"/>
      <c r="BI22" s="644"/>
      <c r="BJ22" s="644"/>
      <c r="BK22" s="644"/>
      <c r="BL22" s="644"/>
      <c r="BM22" s="644"/>
      <c r="BN22" s="645"/>
      <c r="BO22" s="703" t="s">
        <v>137</v>
      </c>
      <c r="BP22" s="703"/>
      <c r="BQ22" s="703"/>
      <c r="BR22" s="703"/>
      <c r="BS22" s="649" t="s">
        <v>136</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15984</v>
      </c>
      <c r="S23" s="644"/>
      <c r="T23" s="644"/>
      <c r="U23" s="644"/>
      <c r="V23" s="644"/>
      <c r="W23" s="644"/>
      <c r="X23" s="644"/>
      <c r="Y23" s="645"/>
      <c r="Z23" s="703">
        <v>0</v>
      </c>
      <c r="AA23" s="703"/>
      <c r="AB23" s="703"/>
      <c r="AC23" s="703"/>
      <c r="AD23" s="704">
        <v>15984</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817990</v>
      </c>
      <c r="BH23" s="644"/>
      <c r="BI23" s="644"/>
      <c r="BJ23" s="644"/>
      <c r="BK23" s="644"/>
      <c r="BL23" s="644"/>
      <c r="BM23" s="644"/>
      <c r="BN23" s="645"/>
      <c r="BO23" s="703">
        <v>7.1</v>
      </c>
      <c r="BP23" s="703"/>
      <c r="BQ23" s="703"/>
      <c r="BR23" s="703"/>
      <c r="BS23" s="649" t="s">
        <v>137</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207118</v>
      </c>
      <c r="S24" s="644"/>
      <c r="T24" s="644"/>
      <c r="U24" s="644"/>
      <c r="V24" s="644"/>
      <c r="W24" s="644"/>
      <c r="X24" s="644"/>
      <c r="Y24" s="645"/>
      <c r="Z24" s="703">
        <v>0.3</v>
      </c>
      <c r="AA24" s="703"/>
      <c r="AB24" s="703"/>
      <c r="AC24" s="703"/>
      <c r="AD24" s="704" t="s">
        <v>284</v>
      </c>
      <c r="AE24" s="704"/>
      <c r="AF24" s="704"/>
      <c r="AG24" s="704"/>
      <c r="AH24" s="704"/>
      <c r="AI24" s="704"/>
      <c r="AJ24" s="704"/>
      <c r="AK24" s="704"/>
      <c r="AL24" s="646" t="s">
        <v>250</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232</v>
      </c>
      <c r="BH24" s="644"/>
      <c r="BI24" s="644"/>
      <c r="BJ24" s="644"/>
      <c r="BK24" s="644"/>
      <c r="BL24" s="644"/>
      <c r="BM24" s="644"/>
      <c r="BN24" s="645"/>
      <c r="BO24" s="703" t="s">
        <v>137</v>
      </c>
      <c r="BP24" s="703"/>
      <c r="BQ24" s="703"/>
      <c r="BR24" s="703"/>
      <c r="BS24" s="649" t="s">
        <v>232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13317619</v>
      </c>
      <c r="CS24" s="707"/>
      <c r="CT24" s="707"/>
      <c r="CU24" s="707"/>
      <c r="CV24" s="707"/>
      <c r="CW24" s="707"/>
      <c r="CX24" s="707"/>
      <c r="CY24" s="753"/>
      <c r="CZ24" s="754">
        <v>23.2</v>
      </c>
      <c r="DA24" s="723"/>
      <c r="DB24" s="723"/>
      <c r="DC24" s="757"/>
      <c r="DD24" s="752">
        <v>8751868</v>
      </c>
      <c r="DE24" s="707"/>
      <c r="DF24" s="707"/>
      <c r="DG24" s="707"/>
      <c r="DH24" s="707"/>
      <c r="DI24" s="707"/>
      <c r="DJ24" s="707"/>
      <c r="DK24" s="753"/>
      <c r="DL24" s="752">
        <v>8394280</v>
      </c>
      <c r="DM24" s="707"/>
      <c r="DN24" s="707"/>
      <c r="DO24" s="707"/>
      <c r="DP24" s="707"/>
      <c r="DQ24" s="707"/>
      <c r="DR24" s="707"/>
      <c r="DS24" s="707"/>
      <c r="DT24" s="707"/>
      <c r="DU24" s="707"/>
      <c r="DV24" s="753"/>
      <c r="DW24" s="754">
        <v>53.1</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363603</v>
      </c>
      <c r="S25" s="644"/>
      <c r="T25" s="644"/>
      <c r="U25" s="644"/>
      <c r="V25" s="644"/>
      <c r="W25" s="644"/>
      <c r="X25" s="644"/>
      <c r="Y25" s="645"/>
      <c r="Z25" s="703">
        <v>0.5</v>
      </c>
      <c r="AA25" s="703"/>
      <c r="AB25" s="703"/>
      <c r="AC25" s="703"/>
      <c r="AD25" s="704">
        <v>31120</v>
      </c>
      <c r="AE25" s="704"/>
      <c r="AF25" s="704"/>
      <c r="AG25" s="704"/>
      <c r="AH25" s="704"/>
      <c r="AI25" s="704"/>
      <c r="AJ25" s="704"/>
      <c r="AK25" s="704"/>
      <c r="AL25" s="646">
        <v>0.2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137</v>
      </c>
      <c r="BH25" s="644"/>
      <c r="BI25" s="644"/>
      <c r="BJ25" s="644"/>
      <c r="BK25" s="644"/>
      <c r="BL25" s="644"/>
      <c r="BM25" s="644"/>
      <c r="BN25" s="645"/>
      <c r="BO25" s="703" t="s">
        <v>137</v>
      </c>
      <c r="BP25" s="703"/>
      <c r="BQ25" s="703"/>
      <c r="BR25" s="703"/>
      <c r="BS25" s="649" t="s">
        <v>137</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4747231</v>
      </c>
      <c r="CS25" s="642"/>
      <c r="CT25" s="642"/>
      <c r="CU25" s="642"/>
      <c r="CV25" s="642"/>
      <c r="CW25" s="642"/>
      <c r="CX25" s="642"/>
      <c r="CY25" s="643"/>
      <c r="CZ25" s="646">
        <v>8.3000000000000007</v>
      </c>
      <c r="DA25" s="675"/>
      <c r="DB25" s="675"/>
      <c r="DC25" s="676"/>
      <c r="DD25" s="649">
        <v>4392038</v>
      </c>
      <c r="DE25" s="642"/>
      <c r="DF25" s="642"/>
      <c r="DG25" s="642"/>
      <c r="DH25" s="642"/>
      <c r="DI25" s="642"/>
      <c r="DJ25" s="642"/>
      <c r="DK25" s="643"/>
      <c r="DL25" s="649">
        <v>4270932</v>
      </c>
      <c r="DM25" s="642"/>
      <c r="DN25" s="642"/>
      <c r="DO25" s="642"/>
      <c r="DP25" s="642"/>
      <c r="DQ25" s="642"/>
      <c r="DR25" s="642"/>
      <c r="DS25" s="642"/>
      <c r="DT25" s="642"/>
      <c r="DU25" s="642"/>
      <c r="DV25" s="643"/>
      <c r="DW25" s="646">
        <v>27</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53259</v>
      </c>
      <c r="S26" s="644"/>
      <c r="T26" s="644"/>
      <c r="U26" s="644"/>
      <c r="V26" s="644"/>
      <c r="W26" s="644"/>
      <c r="X26" s="644"/>
      <c r="Y26" s="645"/>
      <c r="Z26" s="703">
        <v>0.1</v>
      </c>
      <c r="AA26" s="703"/>
      <c r="AB26" s="703"/>
      <c r="AC26" s="703"/>
      <c r="AD26" s="704" t="s">
        <v>137</v>
      </c>
      <c r="AE26" s="704"/>
      <c r="AF26" s="704"/>
      <c r="AG26" s="704"/>
      <c r="AH26" s="704"/>
      <c r="AI26" s="704"/>
      <c r="AJ26" s="704"/>
      <c r="AK26" s="704"/>
      <c r="AL26" s="646" t="s">
        <v>137</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137</v>
      </c>
      <c r="BH26" s="644"/>
      <c r="BI26" s="644"/>
      <c r="BJ26" s="644"/>
      <c r="BK26" s="644"/>
      <c r="BL26" s="644"/>
      <c r="BM26" s="644"/>
      <c r="BN26" s="645"/>
      <c r="BO26" s="703" t="s">
        <v>137</v>
      </c>
      <c r="BP26" s="703"/>
      <c r="BQ26" s="703"/>
      <c r="BR26" s="703"/>
      <c r="BS26" s="649" t="s">
        <v>137</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2984784</v>
      </c>
      <c r="CS26" s="644"/>
      <c r="CT26" s="644"/>
      <c r="CU26" s="644"/>
      <c r="CV26" s="644"/>
      <c r="CW26" s="644"/>
      <c r="CX26" s="644"/>
      <c r="CY26" s="645"/>
      <c r="CZ26" s="646">
        <v>5.2</v>
      </c>
      <c r="DA26" s="675"/>
      <c r="DB26" s="675"/>
      <c r="DC26" s="676"/>
      <c r="DD26" s="649">
        <v>2747168</v>
      </c>
      <c r="DE26" s="644"/>
      <c r="DF26" s="644"/>
      <c r="DG26" s="644"/>
      <c r="DH26" s="644"/>
      <c r="DI26" s="644"/>
      <c r="DJ26" s="644"/>
      <c r="DK26" s="645"/>
      <c r="DL26" s="649" t="s">
        <v>137</v>
      </c>
      <c r="DM26" s="644"/>
      <c r="DN26" s="644"/>
      <c r="DO26" s="644"/>
      <c r="DP26" s="644"/>
      <c r="DQ26" s="644"/>
      <c r="DR26" s="644"/>
      <c r="DS26" s="644"/>
      <c r="DT26" s="644"/>
      <c r="DU26" s="644"/>
      <c r="DV26" s="645"/>
      <c r="DW26" s="646" t="s">
        <v>232</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9592063</v>
      </c>
      <c r="S27" s="644"/>
      <c r="T27" s="644"/>
      <c r="U27" s="644"/>
      <c r="V27" s="644"/>
      <c r="W27" s="644"/>
      <c r="X27" s="644"/>
      <c r="Y27" s="645"/>
      <c r="Z27" s="703">
        <v>13.5</v>
      </c>
      <c r="AA27" s="703"/>
      <c r="AB27" s="703"/>
      <c r="AC27" s="703"/>
      <c r="AD27" s="704" t="s">
        <v>137</v>
      </c>
      <c r="AE27" s="704"/>
      <c r="AF27" s="704"/>
      <c r="AG27" s="704"/>
      <c r="AH27" s="704"/>
      <c r="AI27" s="704"/>
      <c r="AJ27" s="704"/>
      <c r="AK27" s="704"/>
      <c r="AL27" s="646" t="s">
        <v>136</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11557775</v>
      </c>
      <c r="BH27" s="644"/>
      <c r="BI27" s="644"/>
      <c r="BJ27" s="644"/>
      <c r="BK27" s="644"/>
      <c r="BL27" s="644"/>
      <c r="BM27" s="644"/>
      <c r="BN27" s="645"/>
      <c r="BO27" s="703">
        <v>100</v>
      </c>
      <c r="BP27" s="703"/>
      <c r="BQ27" s="703"/>
      <c r="BR27" s="703"/>
      <c r="BS27" s="649">
        <v>115336</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5611655</v>
      </c>
      <c r="CS27" s="642"/>
      <c r="CT27" s="642"/>
      <c r="CU27" s="642"/>
      <c r="CV27" s="642"/>
      <c r="CW27" s="642"/>
      <c r="CX27" s="642"/>
      <c r="CY27" s="643"/>
      <c r="CZ27" s="646">
        <v>9.8000000000000007</v>
      </c>
      <c r="DA27" s="675"/>
      <c r="DB27" s="675"/>
      <c r="DC27" s="676"/>
      <c r="DD27" s="649">
        <v>1659405</v>
      </c>
      <c r="DE27" s="642"/>
      <c r="DF27" s="642"/>
      <c r="DG27" s="642"/>
      <c r="DH27" s="642"/>
      <c r="DI27" s="642"/>
      <c r="DJ27" s="642"/>
      <c r="DK27" s="643"/>
      <c r="DL27" s="649">
        <v>1622598</v>
      </c>
      <c r="DM27" s="642"/>
      <c r="DN27" s="642"/>
      <c r="DO27" s="642"/>
      <c r="DP27" s="642"/>
      <c r="DQ27" s="642"/>
      <c r="DR27" s="642"/>
      <c r="DS27" s="642"/>
      <c r="DT27" s="642"/>
      <c r="DU27" s="642"/>
      <c r="DV27" s="643"/>
      <c r="DW27" s="646">
        <v>10.3</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137</v>
      </c>
      <c r="S28" s="644"/>
      <c r="T28" s="644"/>
      <c r="U28" s="644"/>
      <c r="V28" s="644"/>
      <c r="W28" s="644"/>
      <c r="X28" s="644"/>
      <c r="Y28" s="645"/>
      <c r="Z28" s="703" t="s">
        <v>136</v>
      </c>
      <c r="AA28" s="703"/>
      <c r="AB28" s="703"/>
      <c r="AC28" s="703"/>
      <c r="AD28" s="704" t="s">
        <v>284</v>
      </c>
      <c r="AE28" s="704"/>
      <c r="AF28" s="704"/>
      <c r="AG28" s="704"/>
      <c r="AH28" s="704"/>
      <c r="AI28" s="704"/>
      <c r="AJ28" s="704"/>
      <c r="AK28" s="704"/>
      <c r="AL28" s="646" t="s">
        <v>136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2958733</v>
      </c>
      <c r="CS28" s="644"/>
      <c r="CT28" s="644"/>
      <c r="CU28" s="644"/>
      <c r="CV28" s="644"/>
      <c r="CW28" s="644"/>
      <c r="CX28" s="644"/>
      <c r="CY28" s="645"/>
      <c r="CZ28" s="646">
        <v>5.0999999999999996</v>
      </c>
      <c r="DA28" s="675"/>
      <c r="DB28" s="675"/>
      <c r="DC28" s="676"/>
      <c r="DD28" s="649">
        <v>2700425</v>
      </c>
      <c r="DE28" s="644"/>
      <c r="DF28" s="644"/>
      <c r="DG28" s="644"/>
      <c r="DH28" s="644"/>
      <c r="DI28" s="644"/>
      <c r="DJ28" s="644"/>
      <c r="DK28" s="645"/>
      <c r="DL28" s="649">
        <v>2500750</v>
      </c>
      <c r="DM28" s="644"/>
      <c r="DN28" s="644"/>
      <c r="DO28" s="644"/>
      <c r="DP28" s="644"/>
      <c r="DQ28" s="644"/>
      <c r="DR28" s="644"/>
      <c r="DS28" s="644"/>
      <c r="DT28" s="644"/>
      <c r="DU28" s="644"/>
      <c r="DV28" s="645"/>
      <c r="DW28" s="646">
        <v>15.8</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2657888</v>
      </c>
      <c r="S29" s="644"/>
      <c r="T29" s="644"/>
      <c r="U29" s="644"/>
      <c r="V29" s="644"/>
      <c r="W29" s="644"/>
      <c r="X29" s="644"/>
      <c r="Y29" s="645"/>
      <c r="Z29" s="703">
        <v>3.8</v>
      </c>
      <c r="AA29" s="703"/>
      <c r="AB29" s="703"/>
      <c r="AC29" s="703"/>
      <c r="AD29" s="704" t="s">
        <v>137</v>
      </c>
      <c r="AE29" s="704"/>
      <c r="AF29" s="704"/>
      <c r="AG29" s="704"/>
      <c r="AH29" s="704"/>
      <c r="AI29" s="704"/>
      <c r="AJ29" s="704"/>
      <c r="AK29" s="704"/>
      <c r="AL29" s="646" t="s">
        <v>136</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2958733</v>
      </c>
      <c r="CS29" s="642"/>
      <c r="CT29" s="642"/>
      <c r="CU29" s="642"/>
      <c r="CV29" s="642"/>
      <c r="CW29" s="642"/>
      <c r="CX29" s="642"/>
      <c r="CY29" s="643"/>
      <c r="CZ29" s="646">
        <v>5.0999999999999996</v>
      </c>
      <c r="DA29" s="675"/>
      <c r="DB29" s="675"/>
      <c r="DC29" s="676"/>
      <c r="DD29" s="649">
        <v>2700425</v>
      </c>
      <c r="DE29" s="642"/>
      <c r="DF29" s="642"/>
      <c r="DG29" s="642"/>
      <c r="DH29" s="642"/>
      <c r="DI29" s="642"/>
      <c r="DJ29" s="642"/>
      <c r="DK29" s="643"/>
      <c r="DL29" s="649">
        <v>2500750</v>
      </c>
      <c r="DM29" s="642"/>
      <c r="DN29" s="642"/>
      <c r="DO29" s="642"/>
      <c r="DP29" s="642"/>
      <c r="DQ29" s="642"/>
      <c r="DR29" s="642"/>
      <c r="DS29" s="642"/>
      <c r="DT29" s="642"/>
      <c r="DU29" s="642"/>
      <c r="DV29" s="643"/>
      <c r="DW29" s="646">
        <v>15.8</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436598</v>
      </c>
      <c r="S30" s="644"/>
      <c r="T30" s="644"/>
      <c r="U30" s="644"/>
      <c r="V30" s="644"/>
      <c r="W30" s="644"/>
      <c r="X30" s="644"/>
      <c r="Y30" s="645"/>
      <c r="Z30" s="703">
        <v>0.6</v>
      </c>
      <c r="AA30" s="703"/>
      <c r="AB30" s="703"/>
      <c r="AC30" s="703"/>
      <c r="AD30" s="704">
        <v>57516</v>
      </c>
      <c r="AE30" s="704"/>
      <c r="AF30" s="704"/>
      <c r="AG30" s="704"/>
      <c r="AH30" s="704"/>
      <c r="AI30" s="704"/>
      <c r="AJ30" s="704"/>
      <c r="AK30" s="704"/>
      <c r="AL30" s="646">
        <v>0.4</v>
      </c>
      <c r="AM30" s="647"/>
      <c r="AN30" s="647"/>
      <c r="AO30" s="705"/>
      <c r="AP30" s="731" t="s">
        <v>304</v>
      </c>
      <c r="AQ30" s="732"/>
      <c r="AR30" s="732"/>
      <c r="AS30" s="732"/>
      <c r="AT30" s="737" t="s">
        <v>305</v>
      </c>
      <c r="AU30" s="210"/>
      <c r="AV30" s="210"/>
      <c r="AW30" s="210"/>
      <c r="AX30" s="740" t="s">
        <v>179</v>
      </c>
      <c r="AY30" s="741"/>
      <c r="AZ30" s="741"/>
      <c r="BA30" s="741"/>
      <c r="BB30" s="741"/>
      <c r="BC30" s="741"/>
      <c r="BD30" s="741"/>
      <c r="BE30" s="741"/>
      <c r="BF30" s="742"/>
      <c r="BG30" s="721">
        <v>99.3</v>
      </c>
      <c r="BH30" s="722"/>
      <c r="BI30" s="722"/>
      <c r="BJ30" s="722"/>
      <c r="BK30" s="722"/>
      <c r="BL30" s="722"/>
      <c r="BM30" s="723">
        <v>97</v>
      </c>
      <c r="BN30" s="722"/>
      <c r="BO30" s="722"/>
      <c r="BP30" s="722"/>
      <c r="BQ30" s="724"/>
      <c r="BR30" s="721">
        <v>99.2</v>
      </c>
      <c r="BS30" s="722"/>
      <c r="BT30" s="722"/>
      <c r="BU30" s="722"/>
      <c r="BV30" s="722"/>
      <c r="BW30" s="722"/>
      <c r="BX30" s="723">
        <v>96.6</v>
      </c>
      <c r="BY30" s="722"/>
      <c r="BZ30" s="722"/>
      <c r="CA30" s="722"/>
      <c r="CB30" s="724"/>
      <c r="CD30" s="727"/>
      <c r="CE30" s="728"/>
      <c r="CF30" s="685" t="s">
        <v>306</v>
      </c>
      <c r="CG30" s="682"/>
      <c r="CH30" s="682"/>
      <c r="CI30" s="682"/>
      <c r="CJ30" s="682"/>
      <c r="CK30" s="682"/>
      <c r="CL30" s="682"/>
      <c r="CM30" s="682"/>
      <c r="CN30" s="682"/>
      <c r="CO30" s="682"/>
      <c r="CP30" s="682"/>
      <c r="CQ30" s="683"/>
      <c r="CR30" s="641">
        <v>2742881</v>
      </c>
      <c r="CS30" s="644"/>
      <c r="CT30" s="644"/>
      <c r="CU30" s="644"/>
      <c r="CV30" s="644"/>
      <c r="CW30" s="644"/>
      <c r="CX30" s="644"/>
      <c r="CY30" s="645"/>
      <c r="CZ30" s="646">
        <v>4.8</v>
      </c>
      <c r="DA30" s="675"/>
      <c r="DB30" s="675"/>
      <c r="DC30" s="676"/>
      <c r="DD30" s="649">
        <v>2487080</v>
      </c>
      <c r="DE30" s="644"/>
      <c r="DF30" s="644"/>
      <c r="DG30" s="644"/>
      <c r="DH30" s="644"/>
      <c r="DI30" s="644"/>
      <c r="DJ30" s="644"/>
      <c r="DK30" s="645"/>
      <c r="DL30" s="649">
        <v>2287405</v>
      </c>
      <c r="DM30" s="644"/>
      <c r="DN30" s="644"/>
      <c r="DO30" s="644"/>
      <c r="DP30" s="644"/>
      <c r="DQ30" s="644"/>
      <c r="DR30" s="644"/>
      <c r="DS30" s="644"/>
      <c r="DT30" s="644"/>
      <c r="DU30" s="644"/>
      <c r="DV30" s="645"/>
      <c r="DW30" s="646">
        <v>14.5</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227032</v>
      </c>
      <c r="S31" s="644"/>
      <c r="T31" s="644"/>
      <c r="U31" s="644"/>
      <c r="V31" s="644"/>
      <c r="W31" s="644"/>
      <c r="X31" s="644"/>
      <c r="Y31" s="645"/>
      <c r="Z31" s="703">
        <v>0.3</v>
      </c>
      <c r="AA31" s="703"/>
      <c r="AB31" s="703"/>
      <c r="AC31" s="703"/>
      <c r="AD31" s="704" t="s">
        <v>136</v>
      </c>
      <c r="AE31" s="704"/>
      <c r="AF31" s="704"/>
      <c r="AG31" s="704"/>
      <c r="AH31" s="704"/>
      <c r="AI31" s="704"/>
      <c r="AJ31" s="704"/>
      <c r="AK31" s="704"/>
      <c r="AL31" s="646" t="s">
        <v>137</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v>
      </c>
      <c r="BH31" s="642"/>
      <c r="BI31" s="642"/>
      <c r="BJ31" s="642"/>
      <c r="BK31" s="642"/>
      <c r="BL31" s="642"/>
      <c r="BM31" s="647">
        <v>96.6</v>
      </c>
      <c r="BN31" s="720"/>
      <c r="BO31" s="720"/>
      <c r="BP31" s="720"/>
      <c r="BQ31" s="681"/>
      <c r="BR31" s="719">
        <v>99</v>
      </c>
      <c r="BS31" s="642"/>
      <c r="BT31" s="642"/>
      <c r="BU31" s="642"/>
      <c r="BV31" s="642"/>
      <c r="BW31" s="642"/>
      <c r="BX31" s="647">
        <v>96.1</v>
      </c>
      <c r="BY31" s="720"/>
      <c r="BZ31" s="720"/>
      <c r="CA31" s="720"/>
      <c r="CB31" s="681"/>
      <c r="CD31" s="727"/>
      <c r="CE31" s="728"/>
      <c r="CF31" s="685" t="s">
        <v>310</v>
      </c>
      <c r="CG31" s="682"/>
      <c r="CH31" s="682"/>
      <c r="CI31" s="682"/>
      <c r="CJ31" s="682"/>
      <c r="CK31" s="682"/>
      <c r="CL31" s="682"/>
      <c r="CM31" s="682"/>
      <c r="CN31" s="682"/>
      <c r="CO31" s="682"/>
      <c r="CP31" s="682"/>
      <c r="CQ31" s="683"/>
      <c r="CR31" s="641">
        <v>215852</v>
      </c>
      <c r="CS31" s="642"/>
      <c r="CT31" s="642"/>
      <c r="CU31" s="642"/>
      <c r="CV31" s="642"/>
      <c r="CW31" s="642"/>
      <c r="CX31" s="642"/>
      <c r="CY31" s="643"/>
      <c r="CZ31" s="646">
        <v>0.4</v>
      </c>
      <c r="DA31" s="675"/>
      <c r="DB31" s="675"/>
      <c r="DC31" s="676"/>
      <c r="DD31" s="649">
        <v>213345</v>
      </c>
      <c r="DE31" s="642"/>
      <c r="DF31" s="642"/>
      <c r="DG31" s="642"/>
      <c r="DH31" s="642"/>
      <c r="DI31" s="642"/>
      <c r="DJ31" s="642"/>
      <c r="DK31" s="643"/>
      <c r="DL31" s="649">
        <v>213345</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15231394</v>
      </c>
      <c r="S32" s="644"/>
      <c r="T32" s="644"/>
      <c r="U32" s="644"/>
      <c r="V32" s="644"/>
      <c r="W32" s="644"/>
      <c r="X32" s="644"/>
      <c r="Y32" s="645"/>
      <c r="Z32" s="703">
        <v>21.5</v>
      </c>
      <c r="AA32" s="703"/>
      <c r="AB32" s="703"/>
      <c r="AC32" s="703"/>
      <c r="AD32" s="704" t="s">
        <v>136</v>
      </c>
      <c r="AE32" s="704"/>
      <c r="AF32" s="704"/>
      <c r="AG32" s="704"/>
      <c r="AH32" s="704"/>
      <c r="AI32" s="704"/>
      <c r="AJ32" s="704"/>
      <c r="AK32" s="704"/>
      <c r="AL32" s="646" t="s">
        <v>136</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99.4</v>
      </c>
      <c r="BH32" s="657"/>
      <c r="BI32" s="657"/>
      <c r="BJ32" s="657"/>
      <c r="BK32" s="657"/>
      <c r="BL32" s="657"/>
      <c r="BM32" s="701">
        <v>97.1</v>
      </c>
      <c r="BN32" s="657"/>
      <c r="BO32" s="657"/>
      <c r="BP32" s="657"/>
      <c r="BQ32" s="694"/>
      <c r="BR32" s="718">
        <v>99.4</v>
      </c>
      <c r="BS32" s="657"/>
      <c r="BT32" s="657"/>
      <c r="BU32" s="657"/>
      <c r="BV32" s="657"/>
      <c r="BW32" s="657"/>
      <c r="BX32" s="701">
        <v>96.5</v>
      </c>
      <c r="BY32" s="657"/>
      <c r="BZ32" s="657"/>
      <c r="CA32" s="657"/>
      <c r="CB32" s="694"/>
      <c r="CD32" s="729"/>
      <c r="CE32" s="730"/>
      <c r="CF32" s="685" t="s">
        <v>313</v>
      </c>
      <c r="CG32" s="682"/>
      <c r="CH32" s="682"/>
      <c r="CI32" s="682"/>
      <c r="CJ32" s="682"/>
      <c r="CK32" s="682"/>
      <c r="CL32" s="682"/>
      <c r="CM32" s="682"/>
      <c r="CN32" s="682"/>
      <c r="CO32" s="682"/>
      <c r="CP32" s="682"/>
      <c r="CQ32" s="683"/>
      <c r="CR32" s="641" t="s">
        <v>250</v>
      </c>
      <c r="CS32" s="644"/>
      <c r="CT32" s="644"/>
      <c r="CU32" s="644"/>
      <c r="CV32" s="644"/>
      <c r="CW32" s="644"/>
      <c r="CX32" s="644"/>
      <c r="CY32" s="645"/>
      <c r="CZ32" s="646" t="s">
        <v>136</v>
      </c>
      <c r="DA32" s="675"/>
      <c r="DB32" s="675"/>
      <c r="DC32" s="676"/>
      <c r="DD32" s="649" t="s">
        <v>232</v>
      </c>
      <c r="DE32" s="644"/>
      <c r="DF32" s="644"/>
      <c r="DG32" s="644"/>
      <c r="DH32" s="644"/>
      <c r="DI32" s="644"/>
      <c r="DJ32" s="644"/>
      <c r="DK32" s="645"/>
      <c r="DL32" s="649" t="s">
        <v>136</v>
      </c>
      <c r="DM32" s="644"/>
      <c r="DN32" s="644"/>
      <c r="DO32" s="644"/>
      <c r="DP32" s="644"/>
      <c r="DQ32" s="644"/>
      <c r="DR32" s="644"/>
      <c r="DS32" s="644"/>
      <c r="DT32" s="644"/>
      <c r="DU32" s="644"/>
      <c r="DV32" s="645"/>
      <c r="DW32" s="646" t="s">
        <v>136</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14546811</v>
      </c>
      <c r="S33" s="644"/>
      <c r="T33" s="644"/>
      <c r="U33" s="644"/>
      <c r="V33" s="644"/>
      <c r="W33" s="644"/>
      <c r="X33" s="644"/>
      <c r="Y33" s="645"/>
      <c r="Z33" s="703">
        <v>20.5</v>
      </c>
      <c r="AA33" s="703"/>
      <c r="AB33" s="703"/>
      <c r="AC33" s="703"/>
      <c r="AD33" s="704" t="s">
        <v>136</v>
      </c>
      <c r="AE33" s="704"/>
      <c r="AF33" s="704"/>
      <c r="AG33" s="704"/>
      <c r="AH33" s="704"/>
      <c r="AI33" s="704"/>
      <c r="AJ33" s="704"/>
      <c r="AK33" s="704"/>
      <c r="AL33" s="646" t="s">
        <v>137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14558038</v>
      </c>
      <c r="CS33" s="642"/>
      <c r="CT33" s="642"/>
      <c r="CU33" s="642"/>
      <c r="CV33" s="642"/>
      <c r="CW33" s="642"/>
      <c r="CX33" s="642"/>
      <c r="CY33" s="643"/>
      <c r="CZ33" s="646">
        <v>25.3</v>
      </c>
      <c r="DA33" s="675"/>
      <c r="DB33" s="675"/>
      <c r="DC33" s="676"/>
      <c r="DD33" s="649">
        <v>8962661</v>
      </c>
      <c r="DE33" s="642"/>
      <c r="DF33" s="642"/>
      <c r="DG33" s="642"/>
      <c r="DH33" s="642"/>
      <c r="DI33" s="642"/>
      <c r="DJ33" s="642"/>
      <c r="DK33" s="643"/>
      <c r="DL33" s="649">
        <v>6240331</v>
      </c>
      <c r="DM33" s="642"/>
      <c r="DN33" s="642"/>
      <c r="DO33" s="642"/>
      <c r="DP33" s="642"/>
      <c r="DQ33" s="642"/>
      <c r="DR33" s="642"/>
      <c r="DS33" s="642"/>
      <c r="DT33" s="642"/>
      <c r="DU33" s="642"/>
      <c r="DV33" s="643"/>
      <c r="DW33" s="646">
        <v>39.5</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2305138</v>
      </c>
      <c r="S34" s="644"/>
      <c r="T34" s="644"/>
      <c r="U34" s="644"/>
      <c r="V34" s="644"/>
      <c r="W34" s="644"/>
      <c r="X34" s="644"/>
      <c r="Y34" s="645"/>
      <c r="Z34" s="703">
        <v>3.3</v>
      </c>
      <c r="AA34" s="703"/>
      <c r="AB34" s="703"/>
      <c r="AC34" s="703"/>
      <c r="AD34" s="704">
        <v>4297</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4303934</v>
      </c>
      <c r="CS34" s="644"/>
      <c r="CT34" s="644"/>
      <c r="CU34" s="644"/>
      <c r="CV34" s="644"/>
      <c r="CW34" s="644"/>
      <c r="CX34" s="644"/>
      <c r="CY34" s="645"/>
      <c r="CZ34" s="646">
        <v>7.5</v>
      </c>
      <c r="DA34" s="675"/>
      <c r="DB34" s="675"/>
      <c r="DC34" s="676"/>
      <c r="DD34" s="649">
        <v>2982631</v>
      </c>
      <c r="DE34" s="644"/>
      <c r="DF34" s="644"/>
      <c r="DG34" s="644"/>
      <c r="DH34" s="644"/>
      <c r="DI34" s="644"/>
      <c r="DJ34" s="644"/>
      <c r="DK34" s="645"/>
      <c r="DL34" s="649">
        <v>2524347</v>
      </c>
      <c r="DM34" s="644"/>
      <c r="DN34" s="644"/>
      <c r="DO34" s="644"/>
      <c r="DP34" s="644"/>
      <c r="DQ34" s="644"/>
      <c r="DR34" s="644"/>
      <c r="DS34" s="644"/>
      <c r="DT34" s="644"/>
      <c r="DU34" s="644"/>
      <c r="DV34" s="645"/>
      <c r="DW34" s="646">
        <v>16</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4058940</v>
      </c>
      <c r="S35" s="644"/>
      <c r="T35" s="644"/>
      <c r="U35" s="644"/>
      <c r="V35" s="644"/>
      <c r="W35" s="644"/>
      <c r="X35" s="644"/>
      <c r="Y35" s="645"/>
      <c r="Z35" s="703">
        <v>5.7</v>
      </c>
      <c r="AA35" s="703"/>
      <c r="AB35" s="703"/>
      <c r="AC35" s="703"/>
      <c r="AD35" s="704" t="s">
        <v>137</v>
      </c>
      <c r="AE35" s="704"/>
      <c r="AF35" s="704"/>
      <c r="AG35" s="704"/>
      <c r="AH35" s="704"/>
      <c r="AI35" s="704"/>
      <c r="AJ35" s="704"/>
      <c r="AK35" s="704"/>
      <c r="AL35" s="646" t="s">
        <v>137</v>
      </c>
      <c r="AM35" s="647"/>
      <c r="AN35" s="647"/>
      <c r="AO35" s="705"/>
      <c r="AP35" s="214"/>
      <c r="AQ35" s="709" t="s">
        <v>321</v>
      </c>
      <c r="AR35" s="710"/>
      <c r="AS35" s="710"/>
      <c r="AT35" s="710"/>
      <c r="AU35" s="710"/>
      <c r="AV35" s="710"/>
      <c r="AW35" s="710"/>
      <c r="AX35" s="710"/>
      <c r="AY35" s="711"/>
      <c r="AZ35" s="706">
        <v>3547981</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644594</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480145</v>
      </c>
      <c r="CS35" s="642"/>
      <c r="CT35" s="642"/>
      <c r="CU35" s="642"/>
      <c r="CV35" s="642"/>
      <c r="CW35" s="642"/>
      <c r="CX35" s="642"/>
      <c r="CY35" s="643"/>
      <c r="CZ35" s="646">
        <v>0.8</v>
      </c>
      <c r="DA35" s="675"/>
      <c r="DB35" s="675"/>
      <c r="DC35" s="676"/>
      <c r="DD35" s="649">
        <v>441972</v>
      </c>
      <c r="DE35" s="642"/>
      <c r="DF35" s="642"/>
      <c r="DG35" s="642"/>
      <c r="DH35" s="642"/>
      <c r="DI35" s="642"/>
      <c r="DJ35" s="642"/>
      <c r="DK35" s="643"/>
      <c r="DL35" s="649">
        <v>438391</v>
      </c>
      <c r="DM35" s="642"/>
      <c r="DN35" s="642"/>
      <c r="DO35" s="642"/>
      <c r="DP35" s="642"/>
      <c r="DQ35" s="642"/>
      <c r="DR35" s="642"/>
      <c r="DS35" s="642"/>
      <c r="DT35" s="642"/>
      <c r="DU35" s="642"/>
      <c r="DV35" s="643"/>
      <c r="DW35" s="646">
        <v>2.8</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137</v>
      </c>
      <c r="S36" s="644"/>
      <c r="T36" s="644"/>
      <c r="U36" s="644"/>
      <c r="V36" s="644"/>
      <c r="W36" s="644"/>
      <c r="X36" s="644"/>
      <c r="Y36" s="645"/>
      <c r="Z36" s="703" t="s">
        <v>136</v>
      </c>
      <c r="AA36" s="703"/>
      <c r="AB36" s="703"/>
      <c r="AC36" s="703"/>
      <c r="AD36" s="704" t="s">
        <v>136</v>
      </c>
      <c r="AE36" s="704"/>
      <c r="AF36" s="704"/>
      <c r="AG36" s="704"/>
      <c r="AH36" s="704"/>
      <c r="AI36" s="704"/>
      <c r="AJ36" s="704"/>
      <c r="AK36" s="704"/>
      <c r="AL36" s="646" t="s">
        <v>137</v>
      </c>
      <c r="AM36" s="647"/>
      <c r="AN36" s="647"/>
      <c r="AO36" s="705"/>
      <c r="AQ36" s="678" t="s">
        <v>325</v>
      </c>
      <c r="AR36" s="679"/>
      <c r="AS36" s="679"/>
      <c r="AT36" s="679"/>
      <c r="AU36" s="679"/>
      <c r="AV36" s="679"/>
      <c r="AW36" s="679"/>
      <c r="AX36" s="679"/>
      <c r="AY36" s="680"/>
      <c r="AZ36" s="641">
        <v>1724016</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588768</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3718500</v>
      </c>
      <c r="CS36" s="644"/>
      <c r="CT36" s="644"/>
      <c r="CU36" s="644"/>
      <c r="CV36" s="644"/>
      <c r="CW36" s="644"/>
      <c r="CX36" s="644"/>
      <c r="CY36" s="645"/>
      <c r="CZ36" s="646">
        <v>6.5</v>
      </c>
      <c r="DA36" s="675"/>
      <c r="DB36" s="675"/>
      <c r="DC36" s="676"/>
      <c r="DD36" s="649">
        <v>2761256</v>
      </c>
      <c r="DE36" s="644"/>
      <c r="DF36" s="644"/>
      <c r="DG36" s="644"/>
      <c r="DH36" s="644"/>
      <c r="DI36" s="644"/>
      <c r="DJ36" s="644"/>
      <c r="DK36" s="645"/>
      <c r="DL36" s="649">
        <v>1873336</v>
      </c>
      <c r="DM36" s="644"/>
      <c r="DN36" s="644"/>
      <c r="DO36" s="644"/>
      <c r="DP36" s="644"/>
      <c r="DQ36" s="644"/>
      <c r="DR36" s="644"/>
      <c r="DS36" s="644"/>
      <c r="DT36" s="644"/>
      <c r="DU36" s="644"/>
      <c r="DV36" s="645"/>
      <c r="DW36" s="646">
        <v>11.9</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1000600</v>
      </c>
      <c r="S37" s="644"/>
      <c r="T37" s="644"/>
      <c r="U37" s="644"/>
      <c r="V37" s="644"/>
      <c r="W37" s="644"/>
      <c r="X37" s="644"/>
      <c r="Y37" s="645"/>
      <c r="Z37" s="703">
        <v>1.4</v>
      </c>
      <c r="AA37" s="703"/>
      <c r="AB37" s="703"/>
      <c r="AC37" s="703"/>
      <c r="AD37" s="704" t="s">
        <v>137</v>
      </c>
      <c r="AE37" s="704"/>
      <c r="AF37" s="704"/>
      <c r="AG37" s="704"/>
      <c r="AH37" s="704"/>
      <c r="AI37" s="704"/>
      <c r="AJ37" s="704"/>
      <c r="AK37" s="704"/>
      <c r="AL37" s="646" t="s">
        <v>136</v>
      </c>
      <c r="AM37" s="647"/>
      <c r="AN37" s="647"/>
      <c r="AO37" s="705"/>
      <c r="AQ37" s="678" t="s">
        <v>329</v>
      </c>
      <c r="AR37" s="679"/>
      <c r="AS37" s="679"/>
      <c r="AT37" s="679"/>
      <c r="AU37" s="679"/>
      <c r="AV37" s="679"/>
      <c r="AW37" s="679"/>
      <c r="AX37" s="679"/>
      <c r="AY37" s="680"/>
      <c r="AZ37" s="641">
        <v>34955</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8465</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864183</v>
      </c>
      <c r="CS37" s="642"/>
      <c r="CT37" s="642"/>
      <c r="CU37" s="642"/>
      <c r="CV37" s="642"/>
      <c r="CW37" s="642"/>
      <c r="CX37" s="642"/>
      <c r="CY37" s="643"/>
      <c r="CZ37" s="646">
        <v>1.5</v>
      </c>
      <c r="DA37" s="675"/>
      <c r="DB37" s="675"/>
      <c r="DC37" s="676"/>
      <c r="DD37" s="649">
        <v>864183</v>
      </c>
      <c r="DE37" s="642"/>
      <c r="DF37" s="642"/>
      <c r="DG37" s="642"/>
      <c r="DH37" s="642"/>
      <c r="DI37" s="642"/>
      <c r="DJ37" s="642"/>
      <c r="DK37" s="643"/>
      <c r="DL37" s="649">
        <v>862709</v>
      </c>
      <c r="DM37" s="642"/>
      <c r="DN37" s="642"/>
      <c r="DO37" s="642"/>
      <c r="DP37" s="642"/>
      <c r="DQ37" s="642"/>
      <c r="DR37" s="642"/>
      <c r="DS37" s="642"/>
      <c r="DT37" s="642"/>
      <c r="DU37" s="642"/>
      <c r="DV37" s="643"/>
      <c r="DW37" s="646">
        <v>5.5</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70846734</v>
      </c>
      <c r="S38" s="693"/>
      <c r="T38" s="693"/>
      <c r="U38" s="693"/>
      <c r="V38" s="693"/>
      <c r="W38" s="693"/>
      <c r="X38" s="693"/>
      <c r="Y38" s="698"/>
      <c r="Z38" s="699">
        <v>100</v>
      </c>
      <c r="AA38" s="699"/>
      <c r="AB38" s="699"/>
      <c r="AC38" s="699"/>
      <c r="AD38" s="700">
        <v>14796362</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137</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13985</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1789010</v>
      </c>
      <c r="CS38" s="644"/>
      <c r="CT38" s="644"/>
      <c r="CU38" s="644"/>
      <c r="CV38" s="644"/>
      <c r="CW38" s="644"/>
      <c r="CX38" s="644"/>
      <c r="CY38" s="645"/>
      <c r="CZ38" s="646">
        <v>3.1</v>
      </c>
      <c r="DA38" s="675"/>
      <c r="DB38" s="675"/>
      <c r="DC38" s="676"/>
      <c r="DD38" s="649">
        <v>1444067</v>
      </c>
      <c r="DE38" s="644"/>
      <c r="DF38" s="644"/>
      <c r="DG38" s="644"/>
      <c r="DH38" s="644"/>
      <c r="DI38" s="644"/>
      <c r="DJ38" s="644"/>
      <c r="DK38" s="645"/>
      <c r="DL38" s="649">
        <v>1404257</v>
      </c>
      <c r="DM38" s="644"/>
      <c r="DN38" s="644"/>
      <c r="DO38" s="644"/>
      <c r="DP38" s="644"/>
      <c r="DQ38" s="644"/>
      <c r="DR38" s="644"/>
      <c r="DS38" s="644"/>
      <c r="DT38" s="644"/>
      <c r="DU38" s="644"/>
      <c r="DV38" s="645"/>
      <c r="DW38" s="646">
        <v>8.9</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137</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114</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2828392</v>
      </c>
      <c r="CS39" s="642"/>
      <c r="CT39" s="642"/>
      <c r="CU39" s="642"/>
      <c r="CV39" s="642"/>
      <c r="CW39" s="642"/>
      <c r="CX39" s="642"/>
      <c r="CY39" s="643"/>
      <c r="CZ39" s="646">
        <v>4.9000000000000004</v>
      </c>
      <c r="DA39" s="675"/>
      <c r="DB39" s="675"/>
      <c r="DC39" s="676"/>
      <c r="DD39" s="649">
        <v>274321</v>
      </c>
      <c r="DE39" s="642"/>
      <c r="DF39" s="642"/>
      <c r="DG39" s="642"/>
      <c r="DH39" s="642"/>
      <c r="DI39" s="642"/>
      <c r="DJ39" s="642"/>
      <c r="DK39" s="643"/>
      <c r="DL39" s="649" t="s">
        <v>136</v>
      </c>
      <c r="DM39" s="642"/>
      <c r="DN39" s="642"/>
      <c r="DO39" s="642"/>
      <c r="DP39" s="642"/>
      <c r="DQ39" s="642"/>
      <c r="DR39" s="642"/>
      <c r="DS39" s="642"/>
      <c r="DT39" s="642"/>
      <c r="DU39" s="642"/>
      <c r="DV39" s="643"/>
      <c r="DW39" s="646" t="s">
        <v>137</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458778</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131</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1438057</v>
      </c>
      <c r="CS40" s="644"/>
      <c r="CT40" s="644"/>
      <c r="CU40" s="644"/>
      <c r="CV40" s="644"/>
      <c r="CW40" s="644"/>
      <c r="CX40" s="644"/>
      <c r="CY40" s="645"/>
      <c r="CZ40" s="646">
        <v>2.5</v>
      </c>
      <c r="DA40" s="675"/>
      <c r="DB40" s="675"/>
      <c r="DC40" s="676"/>
      <c r="DD40" s="649">
        <v>1058414</v>
      </c>
      <c r="DE40" s="644"/>
      <c r="DF40" s="644"/>
      <c r="DG40" s="644"/>
      <c r="DH40" s="644"/>
      <c r="DI40" s="644"/>
      <c r="DJ40" s="644"/>
      <c r="DK40" s="645"/>
      <c r="DL40" s="649" t="s">
        <v>137</v>
      </c>
      <c r="DM40" s="644"/>
      <c r="DN40" s="644"/>
      <c r="DO40" s="644"/>
      <c r="DP40" s="644"/>
      <c r="DQ40" s="644"/>
      <c r="DR40" s="644"/>
      <c r="DS40" s="644"/>
      <c r="DT40" s="644"/>
      <c r="DU40" s="644"/>
      <c r="DV40" s="645"/>
      <c r="DW40" s="646" t="s">
        <v>137</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1330232</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334</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137</v>
      </c>
      <c r="CS41" s="642"/>
      <c r="CT41" s="642"/>
      <c r="CU41" s="642"/>
      <c r="CV41" s="642"/>
      <c r="CW41" s="642"/>
      <c r="CX41" s="642"/>
      <c r="CY41" s="643"/>
      <c r="CZ41" s="646" t="s">
        <v>136</v>
      </c>
      <c r="DA41" s="675"/>
      <c r="DB41" s="675"/>
      <c r="DC41" s="676"/>
      <c r="DD41" s="649" t="s">
        <v>137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29603923</v>
      </c>
      <c r="CS42" s="644"/>
      <c r="CT42" s="644"/>
      <c r="CU42" s="644"/>
      <c r="CV42" s="644"/>
      <c r="CW42" s="644"/>
      <c r="CX42" s="644"/>
      <c r="CY42" s="645"/>
      <c r="CZ42" s="646">
        <v>51.5</v>
      </c>
      <c r="DA42" s="647"/>
      <c r="DB42" s="647"/>
      <c r="DC42" s="648"/>
      <c r="DD42" s="649">
        <v>3669697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461993</v>
      </c>
      <c r="CS43" s="642"/>
      <c r="CT43" s="642"/>
      <c r="CU43" s="642"/>
      <c r="CV43" s="642"/>
      <c r="CW43" s="642"/>
      <c r="CX43" s="642"/>
      <c r="CY43" s="643"/>
      <c r="CZ43" s="646">
        <v>0.8</v>
      </c>
      <c r="DA43" s="675"/>
      <c r="DB43" s="675"/>
      <c r="DC43" s="676"/>
      <c r="DD43" s="649">
        <v>412380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25782509</v>
      </c>
      <c r="CS44" s="644"/>
      <c r="CT44" s="644"/>
      <c r="CU44" s="644"/>
      <c r="CV44" s="644"/>
      <c r="CW44" s="644"/>
      <c r="CX44" s="644"/>
      <c r="CY44" s="645"/>
      <c r="CZ44" s="646">
        <v>44.9</v>
      </c>
      <c r="DA44" s="647"/>
      <c r="DB44" s="647"/>
      <c r="DC44" s="648"/>
      <c r="DD44" s="649">
        <v>3048813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20685036</v>
      </c>
      <c r="CS45" s="642"/>
      <c r="CT45" s="642"/>
      <c r="CU45" s="642"/>
      <c r="CV45" s="642"/>
      <c r="CW45" s="642"/>
      <c r="CX45" s="642"/>
      <c r="CY45" s="643"/>
      <c r="CZ45" s="646">
        <v>36</v>
      </c>
      <c r="DA45" s="675"/>
      <c r="DB45" s="675"/>
      <c r="DC45" s="676"/>
      <c r="DD45" s="649">
        <v>1320600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4773273</v>
      </c>
      <c r="CS46" s="644"/>
      <c r="CT46" s="644"/>
      <c r="CU46" s="644"/>
      <c r="CV46" s="644"/>
      <c r="CW46" s="644"/>
      <c r="CX46" s="644"/>
      <c r="CY46" s="645"/>
      <c r="CZ46" s="646">
        <v>8.3000000000000007</v>
      </c>
      <c r="DA46" s="647"/>
      <c r="DB46" s="647"/>
      <c r="DC46" s="648"/>
      <c r="DD46" s="649">
        <v>1543424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3821414</v>
      </c>
      <c r="CS47" s="642"/>
      <c r="CT47" s="642"/>
      <c r="CU47" s="642"/>
      <c r="CV47" s="642"/>
      <c r="CW47" s="642"/>
      <c r="CX47" s="642"/>
      <c r="CY47" s="643"/>
      <c r="CZ47" s="646">
        <v>6.6</v>
      </c>
      <c r="DA47" s="675"/>
      <c r="DB47" s="675"/>
      <c r="DC47" s="676"/>
      <c r="DD47" s="649">
        <v>620884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232</v>
      </c>
      <c r="CS48" s="644"/>
      <c r="CT48" s="644"/>
      <c r="CU48" s="644"/>
      <c r="CV48" s="644"/>
      <c r="CW48" s="644"/>
      <c r="CX48" s="644"/>
      <c r="CY48" s="645"/>
      <c r="CZ48" s="646" t="s">
        <v>136</v>
      </c>
      <c r="DA48" s="647"/>
      <c r="DB48" s="647"/>
      <c r="DC48" s="648"/>
      <c r="DD48" s="649" t="s">
        <v>137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57479580</v>
      </c>
      <c r="CS49" s="657"/>
      <c r="CT49" s="657"/>
      <c r="CU49" s="657"/>
      <c r="CV49" s="657"/>
      <c r="CW49" s="657"/>
      <c r="CX49" s="657"/>
      <c r="CY49" s="658"/>
      <c r="CZ49" s="659">
        <v>100</v>
      </c>
      <c r="DA49" s="660"/>
      <c r="DB49" s="660"/>
      <c r="DC49" s="661"/>
      <c r="DD49" s="662">
        <v>21384226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UbHegpcfP3RtB/ope0Kvl6IYTn/trv0iHzuayxnfcL7HCpC5zRytBylDkZ+NPROKHikInfgcU5eM/gpsNWCH2A==" saltValue="ho1eiuJocejRT7/RT7TQ9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64824</v>
      </c>
      <c r="R7" s="1174"/>
      <c r="S7" s="1174"/>
      <c r="T7" s="1174"/>
      <c r="U7" s="1174"/>
      <c r="V7" s="1174">
        <v>54591</v>
      </c>
      <c r="W7" s="1174"/>
      <c r="X7" s="1174"/>
      <c r="Y7" s="1174"/>
      <c r="Z7" s="1174"/>
      <c r="AA7" s="1174">
        <v>10233</v>
      </c>
      <c r="AB7" s="1174"/>
      <c r="AC7" s="1174"/>
      <c r="AD7" s="1174"/>
      <c r="AE7" s="1175"/>
      <c r="AF7" s="1176">
        <v>1952</v>
      </c>
      <c r="AG7" s="1177"/>
      <c r="AH7" s="1177"/>
      <c r="AI7" s="1177"/>
      <c r="AJ7" s="1178"/>
      <c r="AK7" s="1160">
        <v>15283</v>
      </c>
      <c r="AL7" s="1161"/>
      <c r="AM7" s="1161"/>
      <c r="AN7" s="1161"/>
      <c r="AO7" s="1161"/>
      <c r="AP7" s="1161">
        <v>29281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569</v>
      </c>
      <c r="BT7" s="1165"/>
      <c r="BU7" s="1165"/>
      <c r="BV7" s="1165"/>
      <c r="BW7" s="1165"/>
      <c r="BX7" s="1165"/>
      <c r="BY7" s="1165"/>
      <c r="BZ7" s="1165"/>
      <c r="CA7" s="1165"/>
      <c r="CB7" s="1165"/>
      <c r="CC7" s="1165"/>
      <c r="CD7" s="1165"/>
      <c r="CE7" s="1165"/>
      <c r="CF7" s="1165"/>
      <c r="CG7" s="1166"/>
      <c r="CH7" s="1157" t="s">
        <v>573</v>
      </c>
      <c r="CI7" s="1158"/>
      <c r="CJ7" s="1158"/>
      <c r="CK7" s="1158"/>
      <c r="CL7" s="1159"/>
      <c r="CM7" s="1157">
        <v>314</v>
      </c>
      <c r="CN7" s="1158"/>
      <c r="CO7" s="1158"/>
      <c r="CP7" s="1158"/>
      <c r="CQ7" s="1159"/>
      <c r="CR7" s="1157">
        <v>5</v>
      </c>
      <c r="CS7" s="1158"/>
      <c r="CT7" s="1158"/>
      <c r="CU7" s="1158"/>
      <c r="CV7" s="1159"/>
      <c r="CW7" s="1157" t="s">
        <v>574</v>
      </c>
      <c r="CX7" s="1158"/>
      <c r="CY7" s="1158"/>
      <c r="CZ7" s="1158"/>
      <c r="DA7" s="1159"/>
      <c r="DB7" s="1157" t="s">
        <v>503</v>
      </c>
      <c r="DC7" s="1158"/>
      <c r="DD7" s="1158"/>
      <c r="DE7" s="1158"/>
      <c r="DF7" s="1159"/>
      <c r="DG7" s="1157" t="s">
        <v>503</v>
      </c>
      <c r="DH7" s="1158"/>
      <c r="DI7" s="1158"/>
      <c r="DJ7" s="1158"/>
      <c r="DK7" s="1159"/>
      <c r="DL7" s="1157" t="s">
        <v>503</v>
      </c>
      <c r="DM7" s="1158"/>
      <c r="DN7" s="1158"/>
      <c r="DO7" s="1158"/>
      <c r="DP7" s="1159"/>
      <c r="DQ7" s="1157" t="s">
        <v>503</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100</v>
      </c>
      <c r="R8" s="1113"/>
      <c r="S8" s="1113"/>
      <c r="T8" s="1113"/>
      <c r="U8" s="1113"/>
      <c r="V8" s="1113">
        <v>100</v>
      </c>
      <c r="W8" s="1113"/>
      <c r="X8" s="1113"/>
      <c r="Y8" s="1113"/>
      <c r="Z8" s="1113"/>
      <c r="AA8" s="1113">
        <v>0</v>
      </c>
      <c r="AB8" s="1113"/>
      <c r="AC8" s="1113"/>
      <c r="AD8" s="1113"/>
      <c r="AE8" s="1114"/>
      <c r="AF8" s="1088">
        <v>0</v>
      </c>
      <c r="AG8" s="1089"/>
      <c r="AH8" s="1089"/>
      <c r="AI8" s="1089"/>
      <c r="AJ8" s="1090"/>
      <c r="AK8" s="1155">
        <v>2</v>
      </c>
      <c r="AL8" s="1156"/>
      <c r="AM8" s="1156"/>
      <c r="AN8" s="1156"/>
      <c r="AO8" s="1156"/>
      <c r="AP8" s="1156">
        <v>336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570</v>
      </c>
      <c r="BT8" s="1084"/>
      <c r="BU8" s="1084"/>
      <c r="BV8" s="1084"/>
      <c r="BW8" s="1084"/>
      <c r="BX8" s="1084"/>
      <c r="BY8" s="1084"/>
      <c r="BZ8" s="1084"/>
      <c r="CA8" s="1084"/>
      <c r="CB8" s="1084"/>
      <c r="CC8" s="1084"/>
      <c r="CD8" s="1084"/>
      <c r="CE8" s="1084"/>
      <c r="CF8" s="1084"/>
      <c r="CG8" s="1085"/>
      <c r="CH8" s="1058">
        <v>1</v>
      </c>
      <c r="CI8" s="1059"/>
      <c r="CJ8" s="1059"/>
      <c r="CK8" s="1059"/>
      <c r="CL8" s="1060"/>
      <c r="CM8" s="1058">
        <v>73</v>
      </c>
      <c r="CN8" s="1059"/>
      <c r="CO8" s="1059"/>
      <c r="CP8" s="1059"/>
      <c r="CQ8" s="1060"/>
      <c r="CR8" s="1058">
        <v>50</v>
      </c>
      <c r="CS8" s="1059"/>
      <c r="CT8" s="1059"/>
      <c r="CU8" s="1059"/>
      <c r="CV8" s="1060"/>
      <c r="CW8" s="1058">
        <v>8</v>
      </c>
      <c r="CX8" s="1059"/>
      <c r="CY8" s="1059"/>
      <c r="CZ8" s="1059"/>
      <c r="DA8" s="1060"/>
      <c r="DB8" s="1058" t="s">
        <v>503</v>
      </c>
      <c r="DC8" s="1059"/>
      <c r="DD8" s="1059"/>
      <c r="DE8" s="1059"/>
      <c r="DF8" s="1060"/>
      <c r="DG8" s="1058" t="s">
        <v>503</v>
      </c>
      <c r="DH8" s="1059"/>
      <c r="DI8" s="1059"/>
      <c r="DJ8" s="1059"/>
      <c r="DK8" s="1060"/>
      <c r="DL8" s="1058" t="s">
        <v>503</v>
      </c>
      <c r="DM8" s="1059"/>
      <c r="DN8" s="1059"/>
      <c r="DO8" s="1059"/>
      <c r="DP8" s="1060"/>
      <c r="DQ8" s="1058" t="s">
        <v>503</v>
      </c>
      <c r="DR8" s="1059"/>
      <c r="DS8" s="1059"/>
      <c r="DT8" s="1059"/>
      <c r="DU8" s="1060"/>
      <c r="DV8" s="1061"/>
      <c r="DW8" s="1062"/>
      <c r="DX8" s="1062"/>
      <c r="DY8" s="1062"/>
      <c r="DZ8" s="1063"/>
      <c r="EA8" s="234"/>
    </row>
    <row r="9" spans="1:131" s="235" customFormat="1" ht="26.25" customHeight="1" x14ac:dyDescent="0.15">
      <c r="A9" s="241">
        <v>3</v>
      </c>
      <c r="B9" s="1106" t="s">
        <v>381</v>
      </c>
      <c r="C9" s="1107"/>
      <c r="D9" s="1107"/>
      <c r="E9" s="1107"/>
      <c r="F9" s="1107"/>
      <c r="G9" s="1107"/>
      <c r="H9" s="1107"/>
      <c r="I9" s="1107"/>
      <c r="J9" s="1107"/>
      <c r="K9" s="1107"/>
      <c r="L9" s="1107"/>
      <c r="M9" s="1107"/>
      <c r="N9" s="1107"/>
      <c r="O9" s="1107"/>
      <c r="P9" s="1108"/>
      <c r="Q9" s="1112">
        <v>158</v>
      </c>
      <c r="R9" s="1113"/>
      <c r="S9" s="1113"/>
      <c r="T9" s="1113"/>
      <c r="U9" s="1113"/>
      <c r="V9" s="1113">
        <v>138</v>
      </c>
      <c r="W9" s="1113"/>
      <c r="X9" s="1113"/>
      <c r="Y9" s="1113"/>
      <c r="Z9" s="1113"/>
      <c r="AA9" s="1113">
        <v>20</v>
      </c>
      <c r="AB9" s="1113"/>
      <c r="AC9" s="1113"/>
      <c r="AD9" s="1113"/>
      <c r="AE9" s="1114"/>
      <c r="AF9" s="1088">
        <v>20</v>
      </c>
      <c r="AG9" s="1089"/>
      <c r="AH9" s="1089"/>
      <c r="AI9" s="1089"/>
      <c r="AJ9" s="1090"/>
      <c r="AK9" s="1155">
        <v>43</v>
      </c>
      <c r="AL9" s="1156"/>
      <c r="AM9" s="1156"/>
      <c r="AN9" s="1156"/>
      <c r="AO9" s="1156"/>
      <c r="AP9" s="1156" t="s">
        <v>572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571</v>
      </c>
      <c r="BT9" s="1084"/>
      <c r="BU9" s="1084"/>
      <c r="BV9" s="1084"/>
      <c r="BW9" s="1084"/>
      <c r="BX9" s="1084"/>
      <c r="BY9" s="1084"/>
      <c r="BZ9" s="1084"/>
      <c r="CA9" s="1084"/>
      <c r="CB9" s="1084"/>
      <c r="CC9" s="1084"/>
      <c r="CD9" s="1084"/>
      <c r="CE9" s="1084"/>
      <c r="CF9" s="1084"/>
      <c r="CG9" s="1085"/>
      <c r="CH9" s="1058">
        <v>4</v>
      </c>
      <c r="CI9" s="1059"/>
      <c r="CJ9" s="1059"/>
      <c r="CK9" s="1059"/>
      <c r="CL9" s="1060"/>
      <c r="CM9" s="1058">
        <v>54</v>
      </c>
      <c r="CN9" s="1059"/>
      <c r="CO9" s="1059"/>
      <c r="CP9" s="1059"/>
      <c r="CQ9" s="1060"/>
      <c r="CR9" s="1058">
        <v>10</v>
      </c>
      <c r="CS9" s="1059"/>
      <c r="CT9" s="1059"/>
      <c r="CU9" s="1059"/>
      <c r="CV9" s="1060"/>
      <c r="CW9" s="1058" t="s">
        <v>503</v>
      </c>
      <c r="CX9" s="1059"/>
      <c r="CY9" s="1059"/>
      <c r="CZ9" s="1059"/>
      <c r="DA9" s="1060"/>
      <c r="DB9" s="1058" t="s">
        <v>503</v>
      </c>
      <c r="DC9" s="1059"/>
      <c r="DD9" s="1059"/>
      <c r="DE9" s="1059"/>
      <c r="DF9" s="1060"/>
      <c r="DG9" s="1058" t="s">
        <v>503</v>
      </c>
      <c r="DH9" s="1059"/>
      <c r="DI9" s="1059"/>
      <c r="DJ9" s="1059"/>
      <c r="DK9" s="1060"/>
      <c r="DL9" s="1058" t="s">
        <v>503</v>
      </c>
      <c r="DM9" s="1059"/>
      <c r="DN9" s="1059"/>
      <c r="DO9" s="1059"/>
      <c r="DP9" s="1060"/>
      <c r="DQ9" s="1058" t="s">
        <v>503</v>
      </c>
      <c r="DR9" s="1059"/>
      <c r="DS9" s="1059"/>
      <c r="DT9" s="1059"/>
      <c r="DU9" s="1060"/>
      <c r="DV9" s="1061"/>
      <c r="DW9" s="1062"/>
      <c r="DX9" s="1062"/>
      <c r="DY9" s="1062"/>
      <c r="DZ9" s="1063"/>
      <c r="EA9" s="234"/>
    </row>
    <row r="10" spans="1:131" s="235" customFormat="1" ht="26.25" customHeight="1" x14ac:dyDescent="0.15">
      <c r="A10" s="241">
        <v>4</v>
      </c>
      <c r="B10" s="1106" t="s">
        <v>382</v>
      </c>
      <c r="C10" s="1107"/>
      <c r="D10" s="1107"/>
      <c r="E10" s="1107"/>
      <c r="F10" s="1107"/>
      <c r="G10" s="1107"/>
      <c r="H10" s="1107"/>
      <c r="I10" s="1107"/>
      <c r="J10" s="1107"/>
      <c r="K10" s="1107"/>
      <c r="L10" s="1107"/>
      <c r="M10" s="1107"/>
      <c r="N10" s="1107"/>
      <c r="O10" s="1107"/>
      <c r="P10" s="1108"/>
      <c r="Q10" s="1112">
        <v>10756</v>
      </c>
      <c r="R10" s="1113"/>
      <c r="S10" s="1113"/>
      <c r="T10" s="1113"/>
      <c r="U10" s="1113"/>
      <c r="V10" s="1113">
        <v>7642</v>
      </c>
      <c r="W10" s="1113"/>
      <c r="X10" s="1113"/>
      <c r="Y10" s="1113"/>
      <c r="Z10" s="1113"/>
      <c r="AA10" s="1113">
        <v>3114</v>
      </c>
      <c r="AB10" s="1113"/>
      <c r="AC10" s="1113"/>
      <c r="AD10" s="1113"/>
      <c r="AE10" s="1114"/>
      <c r="AF10" s="1088">
        <v>867</v>
      </c>
      <c r="AG10" s="1089"/>
      <c r="AH10" s="1089"/>
      <c r="AI10" s="1089"/>
      <c r="AJ10" s="1090"/>
      <c r="AK10" s="1155">
        <v>4793</v>
      </c>
      <c r="AL10" s="1156"/>
      <c r="AM10" s="1156"/>
      <c r="AN10" s="1156"/>
      <c r="AO10" s="1156"/>
      <c r="AP10" s="1156" t="s">
        <v>572</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v>70852</v>
      </c>
      <c r="R23" s="1138"/>
      <c r="S23" s="1138"/>
      <c r="T23" s="1138"/>
      <c r="U23" s="1138"/>
      <c r="V23" s="1138">
        <v>57484</v>
      </c>
      <c r="W23" s="1138"/>
      <c r="X23" s="1138"/>
      <c r="Y23" s="1138"/>
      <c r="Z23" s="1138"/>
      <c r="AA23" s="1138">
        <v>13367</v>
      </c>
      <c r="AB23" s="1138"/>
      <c r="AC23" s="1138"/>
      <c r="AD23" s="1138"/>
      <c r="AE23" s="1139"/>
      <c r="AF23" s="1140">
        <v>2839</v>
      </c>
      <c r="AG23" s="1138"/>
      <c r="AH23" s="1138"/>
      <c r="AI23" s="1138"/>
      <c r="AJ23" s="1141"/>
      <c r="AK23" s="1142"/>
      <c r="AL23" s="1143"/>
      <c r="AM23" s="1143"/>
      <c r="AN23" s="1143"/>
      <c r="AO23" s="1143"/>
      <c r="AP23" s="1138">
        <v>29618</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397</v>
      </c>
      <c r="C28" s="1120"/>
      <c r="D28" s="1120"/>
      <c r="E28" s="1120"/>
      <c r="F28" s="1120"/>
      <c r="G28" s="1120"/>
      <c r="H28" s="1120"/>
      <c r="I28" s="1120"/>
      <c r="J28" s="1120"/>
      <c r="K28" s="1120"/>
      <c r="L28" s="1120"/>
      <c r="M28" s="1120"/>
      <c r="N28" s="1120"/>
      <c r="O28" s="1120"/>
      <c r="P28" s="1121"/>
      <c r="Q28" s="1122">
        <v>7997</v>
      </c>
      <c r="R28" s="1123"/>
      <c r="S28" s="1123"/>
      <c r="T28" s="1123"/>
      <c r="U28" s="1123"/>
      <c r="V28" s="1123">
        <v>7352</v>
      </c>
      <c r="W28" s="1123"/>
      <c r="X28" s="1123"/>
      <c r="Y28" s="1123"/>
      <c r="Z28" s="1123"/>
      <c r="AA28" s="1123">
        <v>645</v>
      </c>
      <c r="AB28" s="1123"/>
      <c r="AC28" s="1123"/>
      <c r="AD28" s="1123"/>
      <c r="AE28" s="1124"/>
      <c r="AF28" s="1125">
        <v>645</v>
      </c>
      <c r="AG28" s="1123"/>
      <c r="AH28" s="1123"/>
      <c r="AI28" s="1123"/>
      <c r="AJ28" s="1126"/>
      <c r="AK28" s="1127">
        <v>506</v>
      </c>
      <c r="AL28" s="1115"/>
      <c r="AM28" s="1115"/>
      <c r="AN28" s="1115"/>
      <c r="AO28" s="1115"/>
      <c r="AP28" s="1115" t="s">
        <v>503</v>
      </c>
      <c r="AQ28" s="1115"/>
      <c r="AR28" s="1115"/>
      <c r="AS28" s="1115"/>
      <c r="AT28" s="1115"/>
      <c r="AU28" s="1115" t="s">
        <v>503</v>
      </c>
      <c r="AV28" s="1115"/>
      <c r="AW28" s="1115"/>
      <c r="AX28" s="1115"/>
      <c r="AY28" s="1115"/>
      <c r="AZ28" s="1116" t="s">
        <v>503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398</v>
      </c>
      <c r="C29" s="1107"/>
      <c r="D29" s="1107"/>
      <c r="E29" s="1107"/>
      <c r="F29" s="1107"/>
      <c r="G29" s="1107"/>
      <c r="H29" s="1107"/>
      <c r="I29" s="1107"/>
      <c r="J29" s="1107"/>
      <c r="K29" s="1107"/>
      <c r="L29" s="1107"/>
      <c r="M29" s="1107"/>
      <c r="N29" s="1107"/>
      <c r="O29" s="1107"/>
      <c r="P29" s="1108"/>
      <c r="Q29" s="1112">
        <v>4676</v>
      </c>
      <c r="R29" s="1113"/>
      <c r="S29" s="1113"/>
      <c r="T29" s="1113"/>
      <c r="U29" s="1113"/>
      <c r="V29" s="1113">
        <v>4567</v>
      </c>
      <c r="W29" s="1113"/>
      <c r="X29" s="1113"/>
      <c r="Y29" s="1113"/>
      <c r="Z29" s="1113"/>
      <c r="AA29" s="1113">
        <v>109</v>
      </c>
      <c r="AB29" s="1113"/>
      <c r="AC29" s="1113"/>
      <c r="AD29" s="1113"/>
      <c r="AE29" s="1114"/>
      <c r="AF29" s="1088">
        <v>109</v>
      </c>
      <c r="AG29" s="1089"/>
      <c r="AH29" s="1089"/>
      <c r="AI29" s="1089"/>
      <c r="AJ29" s="1090"/>
      <c r="AK29" s="1049">
        <v>617</v>
      </c>
      <c r="AL29" s="1040"/>
      <c r="AM29" s="1040"/>
      <c r="AN29" s="1040"/>
      <c r="AO29" s="1040"/>
      <c r="AP29" s="1040" t="s">
        <v>503</v>
      </c>
      <c r="AQ29" s="1040"/>
      <c r="AR29" s="1040"/>
      <c r="AS29" s="1040"/>
      <c r="AT29" s="1040"/>
      <c r="AU29" s="1040" t="s">
        <v>503</v>
      </c>
      <c r="AV29" s="1040"/>
      <c r="AW29" s="1040"/>
      <c r="AX29" s="1040"/>
      <c r="AY29" s="1040"/>
      <c r="AZ29" s="1111" t="s">
        <v>503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399</v>
      </c>
      <c r="C30" s="1107"/>
      <c r="D30" s="1107"/>
      <c r="E30" s="1107"/>
      <c r="F30" s="1107"/>
      <c r="G30" s="1107"/>
      <c r="H30" s="1107"/>
      <c r="I30" s="1107"/>
      <c r="J30" s="1107"/>
      <c r="K30" s="1107"/>
      <c r="L30" s="1107"/>
      <c r="M30" s="1107"/>
      <c r="N30" s="1107"/>
      <c r="O30" s="1107"/>
      <c r="P30" s="1108"/>
      <c r="Q30" s="1112">
        <v>708</v>
      </c>
      <c r="R30" s="1113"/>
      <c r="S30" s="1113"/>
      <c r="T30" s="1113"/>
      <c r="U30" s="1113"/>
      <c r="V30" s="1113">
        <v>699</v>
      </c>
      <c r="W30" s="1113"/>
      <c r="X30" s="1113"/>
      <c r="Y30" s="1113"/>
      <c r="Z30" s="1113"/>
      <c r="AA30" s="1113">
        <v>9</v>
      </c>
      <c r="AB30" s="1113"/>
      <c r="AC30" s="1113"/>
      <c r="AD30" s="1113"/>
      <c r="AE30" s="1114"/>
      <c r="AF30" s="1088">
        <v>9</v>
      </c>
      <c r="AG30" s="1089"/>
      <c r="AH30" s="1089"/>
      <c r="AI30" s="1089"/>
      <c r="AJ30" s="1090"/>
      <c r="AK30" s="1049">
        <v>119</v>
      </c>
      <c r="AL30" s="1040"/>
      <c r="AM30" s="1040"/>
      <c r="AN30" s="1040"/>
      <c r="AO30" s="1040"/>
      <c r="AP30" s="1040" t="s">
        <v>503</v>
      </c>
      <c r="AQ30" s="1040"/>
      <c r="AR30" s="1040"/>
      <c r="AS30" s="1040"/>
      <c r="AT30" s="1040"/>
      <c r="AU30" s="1040" t="s">
        <v>503</v>
      </c>
      <c r="AV30" s="1040"/>
      <c r="AW30" s="1040"/>
      <c r="AX30" s="1040"/>
      <c r="AY30" s="1040"/>
      <c r="AZ30" s="1111" t="s">
        <v>503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400</v>
      </c>
      <c r="C31" s="1107"/>
      <c r="D31" s="1107"/>
      <c r="E31" s="1107"/>
      <c r="F31" s="1107"/>
      <c r="G31" s="1107"/>
      <c r="H31" s="1107"/>
      <c r="I31" s="1107"/>
      <c r="J31" s="1107"/>
      <c r="K31" s="1107"/>
      <c r="L31" s="1107"/>
      <c r="M31" s="1107"/>
      <c r="N31" s="1107"/>
      <c r="O31" s="1107"/>
      <c r="P31" s="1108"/>
      <c r="Q31" s="1112">
        <v>2686</v>
      </c>
      <c r="R31" s="1113"/>
      <c r="S31" s="1113"/>
      <c r="T31" s="1113"/>
      <c r="U31" s="1113"/>
      <c r="V31" s="1113">
        <v>2721</v>
      </c>
      <c r="W31" s="1113"/>
      <c r="X31" s="1113"/>
      <c r="Y31" s="1113"/>
      <c r="Z31" s="1113"/>
      <c r="AA31" s="1113">
        <v>-35</v>
      </c>
      <c r="AB31" s="1113"/>
      <c r="AC31" s="1113"/>
      <c r="AD31" s="1113"/>
      <c r="AE31" s="1114"/>
      <c r="AF31" s="1088">
        <v>888</v>
      </c>
      <c r="AG31" s="1089"/>
      <c r="AH31" s="1089"/>
      <c r="AI31" s="1089"/>
      <c r="AJ31" s="1090"/>
      <c r="AK31" s="1049">
        <v>1724</v>
      </c>
      <c r="AL31" s="1040"/>
      <c r="AM31" s="1040"/>
      <c r="AN31" s="1040"/>
      <c r="AO31" s="1040"/>
      <c r="AP31" s="1040">
        <v>17269</v>
      </c>
      <c r="AQ31" s="1040"/>
      <c r="AR31" s="1040"/>
      <c r="AS31" s="1040"/>
      <c r="AT31" s="1040"/>
      <c r="AU31" s="1040">
        <v>8527</v>
      </c>
      <c r="AV31" s="1040"/>
      <c r="AW31" s="1040"/>
      <c r="AX31" s="1040"/>
      <c r="AY31" s="1040"/>
      <c r="AZ31" s="1111" t="s">
        <v>503</v>
      </c>
      <c r="BA31" s="1111"/>
      <c r="BB31" s="1111"/>
      <c r="BC31" s="1111"/>
      <c r="BD31" s="1111"/>
      <c r="BE31" s="1101" t="s">
        <v>401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402</v>
      </c>
      <c r="C32" s="1107"/>
      <c r="D32" s="1107"/>
      <c r="E32" s="1107"/>
      <c r="F32" s="1107"/>
      <c r="G32" s="1107"/>
      <c r="H32" s="1107"/>
      <c r="I32" s="1107"/>
      <c r="J32" s="1107"/>
      <c r="K32" s="1107"/>
      <c r="L32" s="1107"/>
      <c r="M32" s="1107"/>
      <c r="N32" s="1107"/>
      <c r="O32" s="1107"/>
      <c r="P32" s="1108"/>
      <c r="Q32" s="1112">
        <v>2414</v>
      </c>
      <c r="R32" s="1113"/>
      <c r="S32" s="1113"/>
      <c r="T32" s="1113"/>
      <c r="U32" s="1113"/>
      <c r="V32" s="1113">
        <v>1841</v>
      </c>
      <c r="W32" s="1113"/>
      <c r="X32" s="1113"/>
      <c r="Y32" s="1113"/>
      <c r="Z32" s="1113"/>
      <c r="AA32" s="1113">
        <v>573</v>
      </c>
      <c r="AB32" s="1113"/>
      <c r="AC32" s="1113"/>
      <c r="AD32" s="1113"/>
      <c r="AE32" s="1114"/>
      <c r="AF32" s="1088">
        <v>3617</v>
      </c>
      <c r="AG32" s="1089"/>
      <c r="AH32" s="1089"/>
      <c r="AI32" s="1089"/>
      <c r="AJ32" s="1090"/>
      <c r="AK32" s="1049">
        <v>35</v>
      </c>
      <c r="AL32" s="1040"/>
      <c r="AM32" s="1040"/>
      <c r="AN32" s="1040"/>
      <c r="AO32" s="1040"/>
      <c r="AP32" s="1040">
        <v>535</v>
      </c>
      <c r="AQ32" s="1040"/>
      <c r="AR32" s="1040"/>
      <c r="AS32" s="1040"/>
      <c r="AT32" s="1040"/>
      <c r="AU32" s="1040" t="s">
        <v>503</v>
      </c>
      <c r="AV32" s="1040"/>
      <c r="AW32" s="1040"/>
      <c r="AX32" s="1040"/>
      <c r="AY32" s="1040"/>
      <c r="AZ32" s="1111" t="s">
        <v>503</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5267</v>
      </c>
      <c r="AG63" s="1028"/>
      <c r="AH63" s="1028"/>
      <c r="AI63" s="1028"/>
      <c r="AJ63" s="1099"/>
      <c r="AK63" s="1100"/>
      <c r="AL63" s="1032"/>
      <c r="AM63" s="1032"/>
      <c r="AN63" s="1032"/>
      <c r="AO63" s="1032"/>
      <c r="AP63" s="1028">
        <v>17804</v>
      </c>
      <c r="AQ63" s="1028"/>
      <c r="AR63" s="1028"/>
      <c r="AS63" s="1028"/>
      <c r="AT63" s="1028"/>
      <c r="AU63" s="1028">
        <v>8527</v>
      </c>
      <c r="AV63" s="1028"/>
      <c r="AW63" s="1028"/>
      <c r="AX63" s="1028"/>
      <c r="AY63" s="1028"/>
      <c r="AZ63" s="1094"/>
      <c r="BA63" s="1094"/>
      <c r="BB63" s="1094"/>
      <c r="BC63" s="1094"/>
      <c r="BD63" s="1094"/>
      <c r="BE63" s="1029"/>
      <c r="BF63" s="1029"/>
      <c r="BG63" s="1029"/>
      <c r="BH63" s="1029"/>
      <c r="BI63" s="1030"/>
      <c r="BJ63" s="1095" t="s">
        <v>137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389</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393</v>
      </c>
      <c r="AL66" s="1065"/>
      <c r="AM66" s="1065"/>
      <c r="AN66" s="1065"/>
      <c r="AO66" s="1066"/>
      <c r="AP66" s="1070" t="s">
        <v>411</v>
      </c>
      <c r="AQ66" s="1071"/>
      <c r="AR66" s="1071"/>
      <c r="AS66" s="1071"/>
      <c r="AT66" s="1072"/>
      <c r="AU66" s="1070" t="s">
        <v>412</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564</v>
      </c>
      <c r="C68" s="1055"/>
      <c r="D68" s="1055"/>
      <c r="E68" s="1055"/>
      <c r="F68" s="1055"/>
      <c r="G68" s="1055"/>
      <c r="H68" s="1055"/>
      <c r="I68" s="1055"/>
      <c r="J68" s="1055"/>
      <c r="K68" s="1055"/>
      <c r="L68" s="1055"/>
      <c r="M68" s="1055"/>
      <c r="N68" s="1055"/>
      <c r="O68" s="1055"/>
      <c r="P68" s="1056"/>
      <c r="Q68" s="1057">
        <v>217</v>
      </c>
      <c r="R68" s="1051"/>
      <c r="S68" s="1051"/>
      <c r="T68" s="1051"/>
      <c r="U68" s="1051"/>
      <c r="V68" s="1051">
        <v>163</v>
      </c>
      <c r="W68" s="1051"/>
      <c r="X68" s="1051"/>
      <c r="Y68" s="1051"/>
      <c r="Z68" s="1051"/>
      <c r="AA68" s="1051">
        <v>54</v>
      </c>
      <c r="AB68" s="1051"/>
      <c r="AC68" s="1051"/>
      <c r="AD68" s="1051"/>
      <c r="AE68" s="1051"/>
      <c r="AF68" s="1051">
        <v>54</v>
      </c>
      <c r="AG68" s="1051"/>
      <c r="AH68" s="1051"/>
      <c r="AI68" s="1051"/>
      <c r="AJ68" s="1051"/>
      <c r="AK68" s="1051">
        <v>37</v>
      </c>
      <c r="AL68" s="1051"/>
      <c r="AM68" s="1051"/>
      <c r="AN68" s="1051"/>
      <c r="AO68" s="1051"/>
      <c r="AP68" s="1051" t="s">
        <v>572</v>
      </c>
      <c r="AQ68" s="1051"/>
      <c r="AR68" s="1051"/>
      <c r="AS68" s="1051"/>
      <c r="AT68" s="1051"/>
      <c r="AU68" s="1051" t="s">
        <v>572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565</v>
      </c>
      <c r="C69" s="1044"/>
      <c r="D69" s="1044"/>
      <c r="E69" s="1044"/>
      <c r="F69" s="1044"/>
      <c r="G69" s="1044"/>
      <c r="H69" s="1044"/>
      <c r="I69" s="1044"/>
      <c r="J69" s="1044"/>
      <c r="K69" s="1044"/>
      <c r="L69" s="1044"/>
      <c r="M69" s="1044"/>
      <c r="N69" s="1044"/>
      <c r="O69" s="1044"/>
      <c r="P69" s="1045"/>
      <c r="Q69" s="1046">
        <v>162</v>
      </c>
      <c r="R69" s="1040"/>
      <c r="S69" s="1040"/>
      <c r="T69" s="1040"/>
      <c r="U69" s="1040"/>
      <c r="V69" s="1040">
        <v>156</v>
      </c>
      <c r="W69" s="1040"/>
      <c r="X69" s="1040"/>
      <c r="Y69" s="1040"/>
      <c r="Z69" s="1040"/>
      <c r="AA69" s="1040">
        <v>7</v>
      </c>
      <c r="AB69" s="1040"/>
      <c r="AC69" s="1040"/>
      <c r="AD69" s="1040"/>
      <c r="AE69" s="1040"/>
      <c r="AF69" s="1040">
        <v>7</v>
      </c>
      <c r="AG69" s="1040"/>
      <c r="AH69" s="1040"/>
      <c r="AI69" s="1040"/>
      <c r="AJ69" s="1040"/>
      <c r="AK69" s="1040" t="s">
        <v>572</v>
      </c>
      <c r="AL69" s="1040"/>
      <c r="AM69" s="1040"/>
      <c r="AN69" s="1040"/>
      <c r="AO69" s="1040"/>
      <c r="AP69" s="1040" t="s">
        <v>572</v>
      </c>
      <c r="AQ69" s="1040"/>
      <c r="AR69" s="1040"/>
      <c r="AS69" s="1040"/>
      <c r="AT69" s="1040"/>
      <c r="AU69" s="1040" t="s">
        <v>572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566</v>
      </c>
      <c r="C70" s="1044"/>
      <c r="D70" s="1044"/>
      <c r="E70" s="1044"/>
      <c r="F70" s="1044"/>
      <c r="G70" s="1044"/>
      <c r="H70" s="1044"/>
      <c r="I70" s="1044"/>
      <c r="J70" s="1044"/>
      <c r="K70" s="1044"/>
      <c r="L70" s="1044"/>
      <c r="M70" s="1044"/>
      <c r="N70" s="1044"/>
      <c r="O70" s="1044"/>
      <c r="P70" s="1045"/>
      <c r="Q70" s="1046">
        <v>2544</v>
      </c>
      <c r="R70" s="1040"/>
      <c r="S70" s="1040"/>
      <c r="T70" s="1040"/>
      <c r="U70" s="1040"/>
      <c r="V70" s="1040">
        <v>2199</v>
      </c>
      <c r="W70" s="1040"/>
      <c r="X70" s="1040"/>
      <c r="Y70" s="1040"/>
      <c r="Z70" s="1040"/>
      <c r="AA70" s="1040">
        <v>344</v>
      </c>
      <c r="AB70" s="1040"/>
      <c r="AC70" s="1040"/>
      <c r="AD70" s="1040"/>
      <c r="AE70" s="1040"/>
      <c r="AF70" s="1040">
        <v>62</v>
      </c>
      <c r="AG70" s="1040"/>
      <c r="AH70" s="1040"/>
      <c r="AI70" s="1040"/>
      <c r="AJ70" s="1040"/>
      <c r="AK70" s="1040">
        <v>179</v>
      </c>
      <c r="AL70" s="1040"/>
      <c r="AM70" s="1040"/>
      <c r="AN70" s="1040"/>
      <c r="AO70" s="1040"/>
      <c r="AP70" s="1040">
        <v>561</v>
      </c>
      <c r="AQ70" s="1040"/>
      <c r="AR70" s="1040"/>
      <c r="AS70" s="1040"/>
      <c r="AT70" s="1040"/>
      <c r="AU70" s="1040">
        <v>175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567</v>
      </c>
      <c r="C71" s="1044"/>
      <c r="D71" s="1044"/>
      <c r="E71" s="1044"/>
      <c r="F71" s="1044"/>
      <c r="G71" s="1044"/>
      <c r="H71" s="1044"/>
      <c r="I71" s="1044"/>
      <c r="J71" s="1044"/>
      <c r="K71" s="1044"/>
      <c r="L71" s="1044"/>
      <c r="M71" s="1044"/>
      <c r="N71" s="1044"/>
      <c r="O71" s="1044"/>
      <c r="P71" s="1045"/>
      <c r="Q71" s="1046">
        <v>971</v>
      </c>
      <c r="R71" s="1040"/>
      <c r="S71" s="1040"/>
      <c r="T71" s="1040"/>
      <c r="U71" s="1040"/>
      <c r="V71" s="1040">
        <v>969</v>
      </c>
      <c r="W71" s="1040"/>
      <c r="X71" s="1040"/>
      <c r="Y71" s="1040"/>
      <c r="Z71" s="1040"/>
      <c r="AA71" s="1040">
        <v>2</v>
      </c>
      <c r="AB71" s="1040"/>
      <c r="AC71" s="1040"/>
      <c r="AD71" s="1040"/>
      <c r="AE71" s="1040"/>
      <c r="AF71" s="1040">
        <v>2</v>
      </c>
      <c r="AG71" s="1040"/>
      <c r="AH71" s="1040"/>
      <c r="AI71" s="1040"/>
      <c r="AJ71" s="1040"/>
      <c r="AK71" s="1040">
        <v>3</v>
      </c>
      <c r="AL71" s="1040"/>
      <c r="AM71" s="1040"/>
      <c r="AN71" s="1040"/>
      <c r="AO71" s="1040"/>
      <c r="AP71" s="1040" t="s">
        <v>572</v>
      </c>
      <c r="AQ71" s="1040"/>
      <c r="AR71" s="1040"/>
      <c r="AS71" s="1040"/>
      <c r="AT71" s="1040"/>
      <c r="AU71" s="1040" t="s">
        <v>572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568</v>
      </c>
      <c r="C72" s="1044"/>
      <c r="D72" s="1044"/>
      <c r="E72" s="1044"/>
      <c r="F72" s="1044"/>
      <c r="G72" s="1044"/>
      <c r="H72" s="1044"/>
      <c r="I72" s="1044"/>
      <c r="J72" s="1044"/>
      <c r="K72" s="1044"/>
      <c r="L72" s="1044"/>
      <c r="M72" s="1044"/>
      <c r="N72" s="1044"/>
      <c r="O72" s="1044"/>
      <c r="P72" s="1045"/>
      <c r="Q72" s="1046">
        <v>15065</v>
      </c>
      <c r="R72" s="1040"/>
      <c r="S72" s="1040"/>
      <c r="T72" s="1040"/>
      <c r="U72" s="1040"/>
      <c r="V72" s="1040">
        <v>14640</v>
      </c>
      <c r="W72" s="1040"/>
      <c r="X72" s="1040"/>
      <c r="Y72" s="1040"/>
      <c r="Z72" s="1040"/>
      <c r="AA72" s="1040">
        <v>424</v>
      </c>
      <c r="AB72" s="1040"/>
      <c r="AC72" s="1040"/>
      <c r="AD72" s="1040"/>
      <c r="AE72" s="1040"/>
      <c r="AF72" s="1040">
        <v>424</v>
      </c>
      <c r="AG72" s="1040"/>
      <c r="AH72" s="1040"/>
      <c r="AI72" s="1040"/>
      <c r="AJ72" s="1040"/>
      <c r="AK72" s="1040" t="s">
        <v>572</v>
      </c>
      <c r="AL72" s="1040"/>
      <c r="AM72" s="1040"/>
      <c r="AN72" s="1040"/>
      <c r="AO72" s="1040"/>
      <c r="AP72" s="1040" t="s">
        <v>572</v>
      </c>
      <c r="AQ72" s="1040"/>
      <c r="AR72" s="1040"/>
      <c r="AS72" s="1040"/>
      <c r="AT72" s="1040"/>
      <c r="AU72" s="1040" t="s">
        <v>572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549</v>
      </c>
      <c r="AG88" s="1028"/>
      <c r="AH88" s="1028"/>
      <c r="AI88" s="1028"/>
      <c r="AJ88" s="1028"/>
      <c r="AK88" s="1032"/>
      <c r="AL88" s="1032"/>
      <c r="AM88" s="1032"/>
      <c r="AN88" s="1032"/>
      <c r="AO88" s="1032"/>
      <c r="AP88" s="1028">
        <v>561</v>
      </c>
      <c r="AQ88" s="1028"/>
      <c r="AR88" s="1028"/>
      <c r="AS88" s="1028"/>
      <c r="AT88" s="1028"/>
      <c r="AU88" s="1028">
        <v>175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65</v>
      </c>
      <c r="CS102" s="1020"/>
      <c r="CT102" s="1020"/>
      <c r="CU102" s="1020"/>
      <c r="CV102" s="1021"/>
      <c r="CW102" s="1019">
        <v>8</v>
      </c>
      <c r="CX102" s="1020"/>
      <c r="CY102" s="1020"/>
      <c r="CZ102" s="1020"/>
      <c r="DA102" s="1021"/>
      <c r="DB102" s="1019" t="s">
        <v>575</v>
      </c>
      <c r="DC102" s="1020"/>
      <c r="DD102" s="1020"/>
      <c r="DE102" s="1020"/>
      <c r="DF102" s="1021"/>
      <c r="DG102" s="1019" t="s">
        <v>576</v>
      </c>
      <c r="DH102" s="1020"/>
      <c r="DI102" s="1020"/>
      <c r="DJ102" s="1020"/>
      <c r="DK102" s="1021"/>
      <c r="DL102" s="1019" t="s">
        <v>576</v>
      </c>
      <c r="DM102" s="1020"/>
      <c r="DN102" s="1020"/>
      <c r="DO102" s="1020"/>
      <c r="DP102" s="1021"/>
      <c r="DQ102" s="1019" t="s">
        <v>575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300</v>
      </c>
      <c r="AG109" s="963"/>
      <c r="AH109" s="963"/>
      <c r="AI109" s="963"/>
      <c r="AJ109" s="964"/>
      <c r="AK109" s="965" t="s">
        <v>299</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300</v>
      </c>
      <c r="BW109" s="963"/>
      <c r="BX109" s="963"/>
      <c r="BY109" s="963"/>
      <c r="BZ109" s="964"/>
      <c r="CA109" s="965" t="s">
        <v>299</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300</v>
      </c>
      <c r="DM109" s="963"/>
      <c r="DN109" s="963"/>
      <c r="DO109" s="963"/>
      <c r="DP109" s="964"/>
      <c r="DQ109" s="965" t="s">
        <v>299</v>
      </c>
      <c r="DR109" s="963"/>
      <c r="DS109" s="963"/>
      <c r="DT109" s="963"/>
      <c r="DU109" s="964"/>
      <c r="DV109" s="965" t="s">
        <v>423</v>
      </c>
      <c r="DW109" s="963"/>
      <c r="DX109" s="963"/>
      <c r="DY109" s="963"/>
      <c r="DZ109" s="994"/>
    </row>
    <row r="110" spans="1:131" s="226" customFormat="1" ht="26.25" customHeight="1" x14ac:dyDescent="0.15">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2954030</v>
      </c>
      <c r="AB110" s="956"/>
      <c r="AC110" s="956"/>
      <c r="AD110" s="956"/>
      <c r="AE110" s="957"/>
      <c r="AF110" s="958">
        <v>2723713</v>
      </c>
      <c r="AG110" s="956"/>
      <c r="AH110" s="956"/>
      <c r="AI110" s="956"/>
      <c r="AJ110" s="957"/>
      <c r="AK110" s="958">
        <v>2759058</v>
      </c>
      <c r="AL110" s="956"/>
      <c r="AM110" s="956"/>
      <c r="AN110" s="956"/>
      <c r="AO110" s="957"/>
      <c r="AP110" s="959">
        <v>21.1</v>
      </c>
      <c r="AQ110" s="960"/>
      <c r="AR110" s="960"/>
      <c r="AS110" s="960"/>
      <c r="AT110" s="961"/>
      <c r="AU110" s="995" t="s">
        <v>66</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27764583</v>
      </c>
      <c r="BR110" s="903"/>
      <c r="BS110" s="903"/>
      <c r="BT110" s="903"/>
      <c r="BU110" s="903"/>
      <c r="BV110" s="903">
        <v>28301827</v>
      </c>
      <c r="BW110" s="903"/>
      <c r="BX110" s="903"/>
      <c r="BY110" s="903"/>
      <c r="BZ110" s="903"/>
      <c r="CA110" s="903">
        <v>29617887</v>
      </c>
      <c r="CB110" s="903"/>
      <c r="CC110" s="903"/>
      <c r="CD110" s="903"/>
      <c r="CE110" s="903"/>
      <c r="CF110" s="927">
        <v>227</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1083211</v>
      </c>
      <c r="DH110" s="903"/>
      <c r="DI110" s="903"/>
      <c r="DJ110" s="903"/>
      <c r="DK110" s="903"/>
      <c r="DL110" s="903">
        <v>962854</v>
      </c>
      <c r="DM110" s="903"/>
      <c r="DN110" s="903"/>
      <c r="DO110" s="903"/>
      <c r="DP110" s="903"/>
      <c r="DQ110" s="903">
        <v>842497</v>
      </c>
      <c r="DR110" s="903"/>
      <c r="DS110" s="903"/>
      <c r="DT110" s="903"/>
      <c r="DU110" s="903"/>
      <c r="DV110" s="904">
        <v>6.5</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137</v>
      </c>
      <c r="AB111" s="984"/>
      <c r="AC111" s="984"/>
      <c r="AD111" s="984"/>
      <c r="AE111" s="985"/>
      <c r="AF111" s="986" t="s">
        <v>137</v>
      </c>
      <c r="AG111" s="984"/>
      <c r="AH111" s="984"/>
      <c r="AI111" s="984"/>
      <c r="AJ111" s="985"/>
      <c r="AK111" s="986" t="s">
        <v>386</v>
      </c>
      <c r="AL111" s="984"/>
      <c r="AM111" s="984"/>
      <c r="AN111" s="984"/>
      <c r="AO111" s="985"/>
      <c r="AP111" s="987" t="s">
        <v>386</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1097239</v>
      </c>
      <c r="BR111" s="875"/>
      <c r="BS111" s="875"/>
      <c r="BT111" s="875"/>
      <c r="BU111" s="875"/>
      <c r="BV111" s="875">
        <v>976699</v>
      </c>
      <c r="BW111" s="875"/>
      <c r="BX111" s="875"/>
      <c r="BY111" s="875"/>
      <c r="BZ111" s="875"/>
      <c r="CA111" s="875">
        <v>842497</v>
      </c>
      <c r="CB111" s="875"/>
      <c r="CC111" s="875"/>
      <c r="CD111" s="875"/>
      <c r="CE111" s="875"/>
      <c r="CF111" s="936">
        <v>6.5</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386</v>
      </c>
      <c r="DH111" s="875"/>
      <c r="DI111" s="875"/>
      <c r="DJ111" s="875"/>
      <c r="DK111" s="875"/>
      <c r="DL111" s="875" t="s">
        <v>386</v>
      </c>
      <c r="DM111" s="875"/>
      <c r="DN111" s="875"/>
      <c r="DO111" s="875"/>
      <c r="DP111" s="875"/>
      <c r="DQ111" s="875" t="s">
        <v>386</v>
      </c>
      <c r="DR111" s="875"/>
      <c r="DS111" s="875"/>
      <c r="DT111" s="875"/>
      <c r="DU111" s="875"/>
      <c r="DV111" s="852" t="s">
        <v>386</v>
      </c>
      <c r="DW111" s="852"/>
      <c r="DX111" s="852"/>
      <c r="DY111" s="852"/>
      <c r="DZ111" s="853"/>
    </row>
    <row r="112" spans="1:131" s="226" customFormat="1" ht="26.25" customHeight="1" x14ac:dyDescent="0.15">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137</v>
      </c>
      <c r="AB112" s="838"/>
      <c r="AC112" s="838"/>
      <c r="AD112" s="838"/>
      <c r="AE112" s="839"/>
      <c r="AF112" s="840" t="s">
        <v>434</v>
      </c>
      <c r="AG112" s="838"/>
      <c r="AH112" s="838"/>
      <c r="AI112" s="838"/>
      <c r="AJ112" s="839"/>
      <c r="AK112" s="840" t="s">
        <v>386</v>
      </c>
      <c r="AL112" s="838"/>
      <c r="AM112" s="838"/>
      <c r="AN112" s="838"/>
      <c r="AO112" s="839"/>
      <c r="AP112" s="885" t="s">
        <v>386</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6239245</v>
      </c>
      <c r="BR112" s="875"/>
      <c r="BS112" s="875"/>
      <c r="BT112" s="875"/>
      <c r="BU112" s="875"/>
      <c r="BV112" s="875">
        <v>8913769</v>
      </c>
      <c r="BW112" s="875"/>
      <c r="BX112" s="875"/>
      <c r="BY112" s="875"/>
      <c r="BZ112" s="875"/>
      <c r="CA112" s="875">
        <v>8526658</v>
      </c>
      <c r="CB112" s="875"/>
      <c r="CC112" s="875"/>
      <c r="CD112" s="875"/>
      <c r="CE112" s="875"/>
      <c r="CF112" s="936">
        <v>65.400000000000006</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14028</v>
      </c>
      <c r="DH112" s="875"/>
      <c r="DI112" s="875"/>
      <c r="DJ112" s="875"/>
      <c r="DK112" s="875"/>
      <c r="DL112" s="875">
        <v>13845</v>
      </c>
      <c r="DM112" s="875"/>
      <c r="DN112" s="875"/>
      <c r="DO112" s="875"/>
      <c r="DP112" s="875"/>
      <c r="DQ112" s="875" t="s">
        <v>137</v>
      </c>
      <c r="DR112" s="875"/>
      <c r="DS112" s="875"/>
      <c r="DT112" s="875"/>
      <c r="DU112" s="875"/>
      <c r="DV112" s="852" t="s">
        <v>386</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713237</v>
      </c>
      <c r="AB113" s="984"/>
      <c r="AC113" s="984"/>
      <c r="AD113" s="984"/>
      <c r="AE113" s="985"/>
      <c r="AF113" s="986">
        <v>618171</v>
      </c>
      <c r="AG113" s="984"/>
      <c r="AH113" s="984"/>
      <c r="AI113" s="984"/>
      <c r="AJ113" s="985"/>
      <c r="AK113" s="986">
        <v>583591</v>
      </c>
      <c r="AL113" s="984"/>
      <c r="AM113" s="984"/>
      <c r="AN113" s="984"/>
      <c r="AO113" s="985"/>
      <c r="AP113" s="987">
        <v>4.5</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177682</v>
      </c>
      <c r="BR113" s="875"/>
      <c r="BS113" s="875"/>
      <c r="BT113" s="875"/>
      <c r="BU113" s="875"/>
      <c r="BV113" s="875">
        <v>169135</v>
      </c>
      <c r="BW113" s="875"/>
      <c r="BX113" s="875"/>
      <c r="BY113" s="875"/>
      <c r="BZ113" s="875"/>
      <c r="CA113" s="875">
        <v>175037</v>
      </c>
      <c r="CB113" s="875"/>
      <c r="CC113" s="875"/>
      <c r="CD113" s="875"/>
      <c r="CE113" s="875"/>
      <c r="CF113" s="936">
        <v>1.3</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137</v>
      </c>
      <c r="DH113" s="838"/>
      <c r="DI113" s="838"/>
      <c r="DJ113" s="838"/>
      <c r="DK113" s="839"/>
      <c r="DL113" s="840" t="s">
        <v>137</v>
      </c>
      <c r="DM113" s="838"/>
      <c r="DN113" s="838"/>
      <c r="DO113" s="838"/>
      <c r="DP113" s="839"/>
      <c r="DQ113" s="840" t="s">
        <v>137</v>
      </c>
      <c r="DR113" s="838"/>
      <c r="DS113" s="838"/>
      <c r="DT113" s="838"/>
      <c r="DU113" s="839"/>
      <c r="DV113" s="885" t="s">
        <v>137</v>
      </c>
      <c r="DW113" s="886"/>
      <c r="DX113" s="886"/>
      <c r="DY113" s="886"/>
      <c r="DZ113" s="887"/>
    </row>
    <row r="114" spans="1:130" s="226" customFormat="1" ht="26.25" customHeight="1" x14ac:dyDescent="0.15">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137</v>
      </c>
      <c r="AB114" s="838"/>
      <c r="AC114" s="838"/>
      <c r="AD114" s="838"/>
      <c r="AE114" s="839"/>
      <c r="AF114" s="840" t="s">
        <v>137</v>
      </c>
      <c r="AG114" s="838"/>
      <c r="AH114" s="838"/>
      <c r="AI114" s="838"/>
      <c r="AJ114" s="839"/>
      <c r="AK114" s="840">
        <v>5598</v>
      </c>
      <c r="AL114" s="838"/>
      <c r="AM114" s="838"/>
      <c r="AN114" s="838"/>
      <c r="AO114" s="839"/>
      <c r="AP114" s="885">
        <v>0</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2354001</v>
      </c>
      <c r="BR114" s="875"/>
      <c r="BS114" s="875"/>
      <c r="BT114" s="875"/>
      <c r="BU114" s="875"/>
      <c r="BV114" s="875">
        <v>2312310</v>
      </c>
      <c r="BW114" s="875"/>
      <c r="BX114" s="875"/>
      <c r="BY114" s="875"/>
      <c r="BZ114" s="875"/>
      <c r="CA114" s="875">
        <v>2334378</v>
      </c>
      <c r="CB114" s="875"/>
      <c r="CC114" s="875"/>
      <c r="CD114" s="875"/>
      <c r="CE114" s="875"/>
      <c r="CF114" s="936">
        <v>17.899999999999999</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137</v>
      </c>
      <c r="DM114" s="838"/>
      <c r="DN114" s="838"/>
      <c r="DO114" s="838"/>
      <c r="DP114" s="839"/>
      <c r="DQ114" s="840" t="s">
        <v>137</v>
      </c>
      <c r="DR114" s="838"/>
      <c r="DS114" s="838"/>
      <c r="DT114" s="838"/>
      <c r="DU114" s="839"/>
      <c r="DV114" s="885" t="s">
        <v>386</v>
      </c>
      <c r="DW114" s="886"/>
      <c r="DX114" s="886"/>
      <c r="DY114" s="886"/>
      <c r="DZ114" s="887"/>
    </row>
    <row r="115" spans="1:130" s="226" customFormat="1" ht="26.25" customHeight="1" x14ac:dyDescent="0.15">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145370</v>
      </c>
      <c r="AB115" s="984"/>
      <c r="AC115" s="984"/>
      <c r="AD115" s="984"/>
      <c r="AE115" s="985"/>
      <c r="AF115" s="986">
        <v>142734</v>
      </c>
      <c r="AG115" s="984"/>
      <c r="AH115" s="984"/>
      <c r="AI115" s="984"/>
      <c r="AJ115" s="985"/>
      <c r="AK115" s="986">
        <v>140176</v>
      </c>
      <c r="AL115" s="984"/>
      <c r="AM115" s="984"/>
      <c r="AN115" s="984"/>
      <c r="AO115" s="985"/>
      <c r="AP115" s="987">
        <v>1.1000000000000001</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v>15033</v>
      </c>
      <c r="BR115" s="875"/>
      <c r="BS115" s="875"/>
      <c r="BT115" s="875"/>
      <c r="BU115" s="875"/>
      <c r="BV115" s="875">
        <v>6192</v>
      </c>
      <c r="BW115" s="875"/>
      <c r="BX115" s="875"/>
      <c r="BY115" s="875"/>
      <c r="BZ115" s="875"/>
      <c r="CA115" s="875">
        <v>11727</v>
      </c>
      <c r="CB115" s="875"/>
      <c r="CC115" s="875"/>
      <c r="CD115" s="875"/>
      <c r="CE115" s="875"/>
      <c r="CF115" s="936">
        <v>0.1</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386</v>
      </c>
      <c r="DH115" s="838"/>
      <c r="DI115" s="838"/>
      <c r="DJ115" s="838"/>
      <c r="DK115" s="839"/>
      <c r="DL115" s="840" t="s">
        <v>137</v>
      </c>
      <c r="DM115" s="838"/>
      <c r="DN115" s="838"/>
      <c r="DO115" s="838"/>
      <c r="DP115" s="839"/>
      <c r="DQ115" s="840" t="s">
        <v>446</v>
      </c>
      <c r="DR115" s="838"/>
      <c r="DS115" s="838"/>
      <c r="DT115" s="838"/>
      <c r="DU115" s="839"/>
      <c r="DV115" s="885" t="s">
        <v>137</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386</v>
      </c>
      <c r="AB116" s="838"/>
      <c r="AC116" s="838"/>
      <c r="AD116" s="838"/>
      <c r="AE116" s="839"/>
      <c r="AF116" s="840" t="s">
        <v>137</v>
      </c>
      <c r="AG116" s="838"/>
      <c r="AH116" s="838"/>
      <c r="AI116" s="838"/>
      <c r="AJ116" s="839"/>
      <c r="AK116" s="840" t="s">
        <v>386</v>
      </c>
      <c r="AL116" s="838"/>
      <c r="AM116" s="838"/>
      <c r="AN116" s="838"/>
      <c r="AO116" s="839"/>
      <c r="AP116" s="885" t="s">
        <v>386</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386</v>
      </c>
      <c r="BR116" s="875"/>
      <c r="BS116" s="875"/>
      <c r="BT116" s="875"/>
      <c r="BU116" s="875"/>
      <c r="BV116" s="875" t="s">
        <v>137</v>
      </c>
      <c r="BW116" s="875"/>
      <c r="BX116" s="875"/>
      <c r="BY116" s="875"/>
      <c r="BZ116" s="875"/>
      <c r="CA116" s="875" t="s">
        <v>137</v>
      </c>
      <c r="CB116" s="875"/>
      <c r="CC116" s="875"/>
      <c r="CD116" s="875"/>
      <c r="CE116" s="875"/>
      <c r="CF116" s="936" t="s">
        <v>386</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137</v>
      </c>
      <c r="DH116" s="838"/>
      <c r="DI116" s="838"/>
      <c r="DJ116" s="838"/>
      <c r="DK116" s="839"/>
      <c r="DL116" s="840" t="s">
        <v>137</v>
      </c>
      <c r="DM116" s="838"/>
      <c r="DN116" s="838"/>
      <c r="DO116" s="838"/>
      <c r="DP116" s="839"/>
      <c r="DQ116" s="840" t="s">
        <v>386</v>
      </c>
      <c r="DR116" s="838"/>
      <c r="DS116" s="838"/>
      <c r="DT116" s="838"/>
      <c r="DU116" s="839"/>
      <c r="DV116" s="885" t="s">
        <v>137</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3812637</v>
      </c>
      <c r="AB117" s="970"/>
      <c r="AC117" s="970"/>
      <c r="AD117" s="970"/>
      <c r="AE117" s="971"/>
      <c r="AF117" s="972">
        <v>3484618</v>
      </c>
      <c r="AG117" s="970"/>
      <c r="AH117" s="970"/>
      <c r="AI117" s="970"/>
      <c r="AJ117" s="971"/>
      <c r="AK117" s="972">
        <v>3488423</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137</v>
      </c>
      <c r="BR117" s="875"/>
      <c r="BS117" s="875"/>
      <c r="BT117" s="875"/>
      <c r="BU117" s="875"/>
      <c r="BV117" s="875" t="s">
        <v>446</v>
      </c>
      <c r="BW117" s="875"/>
      <c r="BX117" s="875"/>
      <c r="BY117" s="875"/>
      <c r="BZ117" s="875"/>
      <c r="CA117" s="875" t="s">
        <v>446</v>
      </c>
      <c r="CB117" s="875"/>
      <c r="CC117" s="875"/>
      <c r="CD117" s="875"/>
      <c r="CE117" s="875"/>
      <c r="CF117" s="936" t="s">
        <v>446</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137</v>
      </c>
      <c r="DH117" s="838"/>
      <c r="DI117" s="838"/>
      <c r="DJ117" s="838"/>
      <c r="DK117" s="839"/>
      <c r="DL117" s="840" t="s">
        <v>446</v>
      </c>
      <c r="DM117" s="838"/>
      <c r="DN117" s="838"/>
      <c r="DO117" s="838"/>
      <c r="DP117" s="839"/>
      <c r="DQ117" s="840" t="s">
        <v>137</v>
      </c>
      <c r="DR117" s="838"/>
      <c r="DS117" s="838"/>
      <c r="DT117" s="838"/>
      <c r="DU117" s="839"/>
      <c r="DV117" s="885" t="s">
        <v>446</v>
      </c>
      <c r="DW117" s="886"/>
      <c r="DX117" s="886"/>
      <c r="DY117" s="886"/>
      <c r="DZ117" s="887"/>
    </row>
    <row r="118" spans="1:130" s="226" customFormat="1" ht="26.25" customHeight="1" x14ac:dyDescent="0.15">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300</v>
      </c>
      <c r="AG118" s="963"/>
      <c r="AH118" s="963"/>
      <c r="AI118" s="963"/>
      <c r="AJ118" s="964"/>
      <c r="AK118" s="965" t="s">
        <v>299</v>
      </c>
      <c r="AL118" s="963"/>
      <c r="AM118" s="963"/>
      <c r="AN118" s="963"/>
      <c r="AO118" s="964"/>
      <c r="AP118" s="966" t="s">
        <v>423</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434</v>
      </c>
      <c r="BR118" s="906"/>
      <c r="BS118" s="906"/>
      <c r="BT118" s="906"/>
      <c r="BU118" s="906"/>
      <c r="BV118" s="906" t="s">
        <v>434</v>
      </c>
      <c r="BW118" s="906"/>
      <c r="BX118" s="906"/>
      <c r="BY118" s="906"/>
      <c r="BZ118" s="906"/>
      <c r="CA118" s="906" t="s">
        <v>446</v>
      </c>
      <c r="CB118" s="906"/>
      <c r="CC118" s="906"/>
      <c r="CD118" s="906"/>
      <c r="CE118" s="906"/>
      <c r="CF118" s="936" t="s">
        <v>137</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434</v>
      </c>
      <c r="DH118" s="838"/>
      <c r="DI118" s="838"/>
      <c r="DJ118" s="838"/>
      <c r="DK118" s="839"/>
      <c r="DL118" s="840" t="s">
        <v>446</v>
      </c>
      <c r="DM118" s="838"/>
      <c r="DN118" s="838"/>
      <c r="DO118" s="838"/>
      <c r="DP118" s="839"/>
      <c r="DQ118" s="840" t="s">
        <v>137</v>
      </c>
      <c r="DR118" s="838"/>
      <c r="DS118" s="838"/>
      <c r="DT118" s="838"/>
      <c r="DU118" s="839"/>
      <c r="DV118" s="885" t="s">
        <v>446</v>
      </c>
      <c r="DW118" s="886"/>
      <c r="DX118" s="886"/>
      <c r="DY118" s="886"/>
      <c r="DZ118" s="887"/>
    </row>
    <row r="119" spans="1:130" s="226" customFormat="1" ht="26.25" customHeight="1" x14ac:dyDescent="0.15">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145349</v>
      </c>
      <c r="AB119" s="956"/>
      <c r="AC119" s="956"/>
      <c r="AD119" s="956"/>
      <c r="AE119" s="957"/>
      <c r="AF119" s="958">
        <v>142727</v>
      </c>
      <c r="AG119" s="956"/>
      <c r="AH119" s="956"/>
      <c r="AI119" s="956"/>
      <c r="AJ119" s="957"/>
      <c r="AK119" s="958">
        <v>140170</v>
      </c>
      <c r="AL119" s="956"/>
      <c r="AM119" s="956"/>
      <c r="AN119" s="956"/>
      <c r="AO119" s="957"/>
      <c r="AP119" s="959">
        <v>1.1000000000000001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455</v>
      </c>
      <c r="BP119" s="939"/>
      <c r="BQ119" s="943">
        <v>37647783</v>
      </c>
      <c r="BR119" s="906"/>
      <c r="BS119" s="906"/>
      <c r="BT119" s="906"/>
      <c r="BU119" s="906"/>
      <c r="BV119" s="906">
        <v>40679932</v>
      </c>
      <c r="BW119" s="906"/>
      <c r="BX119" s="906"/>
      <c r="BY119" s="906"/>
      <c r="BZ119" s="906"/>
      <c r="CA119" s="906">
        <v>41508184</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137</v>
      </c>
      <c r="DH119" s="821"/>
      <c r="DI119" s="821"/>
      <c r="DJ119" s="821"/>
      <c r="DK119" s="822"/>
      <c r="DL119" s="823" t="s">
        <v>446</v>
      </c>
      <c r="DM119" s="821"/>
      <c r="DN119" s="821"/>
      <c r="DO119" s="821"/>
      <c r="DP119" s="822"/>
      <c r="DQ119" s="823" t="s">
        <v>434</v>
      </c>
      <c r="DR119" s="821"/>
      <c r="DS119" s="821"/>
      <c r="DT119" s="821"/>
      <c r="DU119" s="822"/>
      <c r="DV119" s="909" t="s">
        <v>137</v>
      </c>
      <c r="DW119" s="910"/>
      <c r="DX119" s="910"/>
      <c r="DY119" s="910"/>
      <c r="DZ119" s="911"/>
    </row>
    <row r="120" spans="1:130" s="226" customFormat="1" ht="26.25" customHeight="1" x14ac:dyDescent="0.15">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137</v>
      </c>
      <c r="AB120" s="838"/>
      <c r="AC120" s="838"/>
      <c r="AD120" s="838"/>
      <c r="AE120" s="839"/>
      <c r="AF120" s="840" t="s">
        <v>137</v>
      </c>
      <c r="AG120" s="838"/>
      <c r="AH120" s="838"/>
      <c r="AI120" s="838"/>
      <c r="AJ120" s="839"/>
      <c r="AK120" s="840" t="s">
        <v>434</v>
      </c>
      <c r="AL120" s="838"/>
      <c r="AM120" s="838"/>
      <c r="AN120" s="838"/>
      <c r="AO120" s="839"/>
      <c r="AP120" s="885" t="s">
        <v>137</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13295291</v>
      </c>
      <c r="BR120" s="903"/>
      <c r="BS120" s="903"/>
      <c r="BT120" s="903"/>
      <c r="BU120" s="903"/>
      <c r="BV120" s="903">
        <v>13341395</v>
      </c>
      <c r="BW120" s="903"/>
      <c r="BX120" s="903"/>
      <c r="BY120" s="903"/>
      <c r="BZ120" s="903"/>
      <c r="CA120" s="903">
        <v>14319831</v>
      </c>
      <c r="CB120" s="903"/>
      <c r="CC120" s="903"/>
      <c r="CD120" s="903"/>
      <c r="CE120" s="903"/>
      <c r="CF120" s="927">
        <v>109.8</v>
      </c>
      <c r="CG120" s="928"/>
      <c r="CH120" s="928"/>
      <c r="CI120" s="928"/>
      <c r="CJ120" s="928"/>
      <c r="CK120" s="929" t="s">
        <v>459</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6219183</v>
      </c>
      <c r="DH120" s="903"/>
      <c r="DI120" s="903"/>
      <c r="DJ120" s="903"/>
      <c r="DK120" s="903"/>
      <c r="DL120" s="903">
        <v>8913769</v>
      </c>
      <c r="DM120" s="903"/>
      <c r="DN120" s="903"/>
      <c r="DO120" s="903"/>
      <c r="DP120" s="903"/>
      <c r="DQ120" s="903">
        <v>8526658</v>
      </c>
      <c r="DR120" s="903"/>
      <c r="DS120" s="903"/>
      <c r="DT120" s="903"/>
      <c r="DU120" s="903"/>
      <c r="DV120" s="904">
        <v>65.400000000000006</v>
      </c>
      <c r="DW120" s="904"/>
      <c r="DX120" s="904"/>
      <c r="DY120" s="904"/>
      <c r="DZ120" s="905"/>
    </row>
    <row r="121" spans="1:130" s="226" customFormat="1" ht="26.25" customHeight="1" x14ac:dyDescent="0.15">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137</v>
      </c>
      <c r="AB121" s="838"/>
      <c r="AC121" s="838"/>
      <c r="AD121" s="838"/>
      <c r="AE121" s="839"/>
      <c r="AF121" s="840" t="s">
        <v>137</v>
      </c>
      <c r="AG121" s="838"/>
      <c r="AH121" s="838"/>
      <c r="AI121" s="838"/>
      <c r="AJ121" s="839"/>
      <c r="AK121" s="840" t="s">
        <v>434</v>
      </c>
      <c r="AL121" s="838"/>
      <c r="AM121" s="838"/>
      <c r="AN121" s="838"/>
      <c r="AO121" s="839"/>
      <c r="AP121" s="885" t="s">
        <v>137</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4718497</v>
      </c>
      <c r="BR121" s="875"/>
      <c r="BS121" s="875"/>
      <c r="BT121" s="875"/>
      <c r="BU121" s="875"/>
      <c r="BV121" s="875">
        <v>5126704</v>
      </c>
      <c r="BW121" s="875"/>
      <c r="BX121" s="875"/>
      <c r="BY121" s="875"/>
      <c r="BZ121" s="875"/>
      <c r="CA121" s="875">
        <v>5237127</v>
      </c>
      <c r="CB121" s="875"/>
      <c r="CC121" s="875"/>
      <c r="CD121" s="875"/>
      <c r="CE121" s="875"/>
      <c r="CF121" s="936">
        <v>40.1</v>
      </c>
      <c r="CG121" s="937"/>
      <c r="CH121" s="937"/>
      <c r="CI121" s="937"/>
      <c r="CJ121" s="937"/>
      <c r="CK121" s="930"/>
      <c r="CL121" s="916"/>
      <c r="CM121" s="916"/>
      <c r="CN121" s="916"/>
      <c r="CO121" s="917"/>
      <c r="CP121" s="896" t="s">
        <v>398</v>
      </c>
      <c r="CQ121" s="897"/>
      <c r="CR121" s="897"/>
      <c r="CS121" s="897"/>
      <c r="CT121" s="897"/>
      <c r="CU121" s="897"/>
      <c r="CV121" s="897"/>
      <c r="CW121" s="897"/>
      <c r="CX121" s="897"/>
      <c r="CY121" s="897"/>
      <c r="CZ121" s="897"/>
      <c r="DA121" s="897"/>
      <c r="DB121" s="897"/>
      <c r="DC121" s="897"/>
      <c r="DD121" s="897"/>
      <c r="DE121" s="897"/>
      <c r="DF121" s="898"/>
      <c r="DG121" s="874" t="s">
        <v>137</v>
      </c>
      <c r="DH121" s="875"/>
      <c r="DI121" s="875"/>
      <c r="DJ121" s="875"/>
      <c r="DK121" s="875"/>
      <c r="DL121" s="875" t="s">
        <v>137</v>
      </c>
      <c r="DM121" s="875"/>
      <c r="DN121" s="875"/>
      <c r="DO121" s="875"/>
      <c r="DP121" s="875"/>
      <c r="DQ121" s="875" t="s">
        <v>137</v>
      </c>
      <c r="DR121" s="875"/>
      <c r="DS121" s="875"/>
      <c r="DT121" s="875"/>
      <c r="DU121" s="875"/>
      <c r="DV121" s="852" t="s">
        <v>434</v>
      </c>
      <c r="DW121" s="852"/>
      <c r="DX121" s="852"/>
      <c r="DY121" s="852"/>
      <c r="DZ121" s="853"/>
    </row>
    <row r="122" spans="1:130" s="226" customFormat="1" ht="26.25" customHeight="1" x14ac:dyDescent="0.15">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137</v>
      </c>
      <c r="AB122" s="838"/>
      <c r="AC122" s="838"/>
      <c r="AD122" s="838"/>
      <c r="AE122" s="839"/>
      <c r="AF122" s="840" t="s">
        <v>137</v>
      </c>
      <c r="AG122" s="838"/>
      <c r="AH122" s="838"/>
      <c r="AI122" s="838"/>
      <c r="AJ122" s="839"/>
      <c r="AK122" s="840" t="s">
        <v>137</v>
      </c>
      <c r="AL122" s="838"/>
      <c r="AM122" s="838"/>
      <c r="AN122" s="838"/>
      <c r="AO122" s="839"/>
      <c r="AP122" s="885" t="s">
        <v>137</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26439651</v>
      </c>
      <c r="BR122" s="906"/>
      <c r="BS122" s="906"/>
      <c r="BT122" s="906"/>
      <c r="BU122" s="906"/>
      <c r="BV122" s="906">
        <v>25786246</v>
      </c>
      <c r="BW122" s="906"/>
      <c r="BX122" s="906"/>
      <c r="BY122" s="906"/>
      <c r="BZ122" s="906"/>
      <c r="CA122" s="906">
        <v>25239171</v>
      </c>
      <c r="CB122" s="906"/>
      <c r="CC122" s="906"/>
      <c r="CD122" s="906"/>
      <c r="CE122" s="906"/>
      <c r="CF122" s="907">
        <v>193.5</v>
      </c>
      <c r="CG122" s="908"/>
      <c r="CH122" s="908"/>
      <c r="CI122" s="908"/>
      <c r="CJ122" s="908"/>
      <c r="CK122" s="930"/>
      <c r="CL122" s="916"/>
      <c r="CM122" s="916"/>
      <c r="CN122" s="916"/>
      <c r="CO122" s="917"/>
      <c r="CP122" s="896" t="s">
        <v>463</v>
      </c>
      <c r="CQ122" s="897"/>
      <c r="CR122" s="897"/>
      <c r="CS122" s="897"/>
      <c r="CT122" s="897"/>
      <c r="CU122" s="897"/>
      <c r="CV122" s="897"/>
      <c r="CW122" s="897"/>
      <c r="CX122" s="897"/>
      <c r="CY122" s="897"/>
      <c r="CZ122" s="897"/>
      <c r="DA122" s="897"/>
      <c r="DB122" s="897"/>
      <c r="DC122" s="897"/>
      <c r="DD122" s="897"/>
      <c r="DE122" s="897"/>
      <c r="DF122" s="898"/>
      <c r="DG122" s="874" t="s">
        <v>137</v>
      </c>
      <c r="DH122" s="875"/>
      <c r="DI122" s="875"/>
      <c r="DJ122" s="875"/>
      <c r="DK122" s="875"/>
      <c r="DL122" s="875" t="s">
        <v>446</v>
      </c>
      <c r="DM122" s="875"/>
      <c r="DN122" s="875"/>
      <c r="DO122" s="875"/>
      <c r="DP122" s="875"/>
      <c r="DQ122" s="875" t="s">
        <v>137</v>
      </c>
      <c r="DR122" s="875"/>
      <c r="DS122" s="875"/>
      <c r="DT122" s="875"/>
      <c r="DU122" s="875"/>
      <c r="DV122" s="852" t="s">
        <v>137</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137</v>
      </c>
      <c r="AB123" s="838"/>
      <c r="AC123" s="838"/>
      <c r="AD123" s="838"/>
      <c r="AE123" s="839"/>
      <c r="AF123" s="840" t="s">
        <v>137</v>
      </c>
      <c r="AG123" s="838"/>
      <c r="AH123" s="838"/>
      <c r="AI123" s="838"/>
      <c r="AJ123" s="839"/>
      <c r="AK123" s="840" t="s">
        <v>137</v>
      </c>
      <c r="AL123" s="838"/>
      <c r="AM123" s="838"/>
      <c r="AN123" s="838"/>
      <c r="AO123" s="839"/>
      <c r="AP123" s="885" t="s">
        <v>137</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464</v>
      </c>
      <c r="BP123" s="939"/>
      <c r="BQ123" s="893">
        <v>44453439</v>
      </c>
      <c r="BR123" s="894"/>
      <c r="BS123" s="894"/>
      <c r="BT123" s="894"/>
      <c r="BU123" s="894"/>
      <c r="BV123" s="894">
        <v>44254345</v>
      </c>
      <c r="BW123" s="894"/>
      <c r="BX123" s="894"/>
      <c r="BY123" s="894"/>
      <c r="BZ123" s="894"/>
      <c r="CA123" s="894">
        <v>44796129</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t="s">
        <v>137</v>
      </c>
      <c r="DH123" s="838"/>
      <c r="DI123" s="838"/>
      <c r="DJ123" s="838"/>
      <c r="DK123" s="839"/>
      <c r="DL123" s="840" t="s">
        <v>137</v>
      </c>
      <c r="DM123" s="838"/>
      <c r="DN123" s="838"/>
      <c r="DO123" s="838"/>
      <c r="DP123" s="839"/>
      <c r="DQ123" s="840" t="s">
        <v>137</v>
      </c>
      <c r="DR123" s="838"/>
      <c r="DS123" s="838"/>
      <c r="DT123" s="838"/>
      <c r="DU123" s="839"/>
      <c r="DV123" s="885" t="s">
        <v>137</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137</v>
      </c>
      <c r="AB124" s="838"/>
      <c r="AC124" s="838"/>
      <c r="AD124" s="838"/>
      <c r="AE124" s="839"/>
      <c r="AF124" s="840" t="s">
        <v>137</v>
      </c>
      <c r="AG124" s="838"/>
      <c r="AH124" s="838"/>
      <c r="AI124" s="838"/>
      <c r="AJ124" s="839"/>
      <c r="AK124" s="840" t="s">
        <v>137</v>
      </c>
      <c r="AL124" s="838"/>
      <c r="AM124" s="838"/>
      <c r="AN124" s="838"/>
      <c r="AO124" s="839"/>
      <c r="AP124" s="885" t="s">
        <v>137</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137</v>
      </c>
      <c r="BR124" s="892"/>
      <c r="BS124" s="892"/>
      <c r="BT124" s="892"/>
      <c r="BU124" s="892"/>
      <c r="BV124" s="892" t="s">
        <v>137</v>
      </c>
      <c r="BW124" s="892"/>
      <c r="BX124" s="892"/>
      <c r="BY124" s="892"/>
      <c r="BZ124" s="892"/>
      <c r="CA124" s="892" t="s">
        <v>137</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137</v>
      </c>
      <c r="DH124" s="821"/>
      <c r="DI124" s="821"/>
      <c r="DJ124" s="821"/>
      <c r="DK124" s="822"/>
      <c r="DL124" s="823" t="s">
        <v>137</v>
      </c>
      <c r="DM124" s="821"/>
      <c r="DN124" s="821"/>
      <c r="DO124" s="821"/>
      <c r="DP124" s="822"/>
      <c r="DQ124" s="823" t="s">
        <v>137</v>
      </c>
      <c r="DR124" s="821"/>
      <c r="DS124" s="821"/>
      <c r="DT124" s="821"/>
      <c r="DU124" s="822"/>
      <c r="DV124" s="909" t="s">
        <v>446</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137</v>
      </c>
      <c r="AB125" s="838"/>
      <c r="AC125" s="838"/>
      <c r="AD125" s="838"/>
      <c r="AE125" s="839"/>
      <c r="AF125" s="840" t="s">
        <v>467</v>
      </c>
      <c r="AG125" s="838"/>
      <c r="AH125" s="838"/>
      <c r="AI125" s="838"/>
      <c r="AJ125" s="839"/>
      <c r="AK125" s="840" t="s">
        <v>446</v>
      </c>
      <c r="AL125" s="838"/>
      <c r="AM125" s="838"/>
      <c r="AN125" s="838"/>
      <c r="AO125" s="839"/>
      <c r="AP125" s="885" t="s">
        <v>137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137</v>
      </c>
      <c r="DH125" s="903"/>
      <c r="DI125" s="903"/>
      <c r="DJ125" s="903"/>
      <c r="DK125" s="903"/>
      <c r="DL125" s="903" t="s">
        <v>446</v>
      </c>
      <c r="DM125" s="903"/>
      <c r="DN125" s="903"/>
      <c r="DO125" s="903"/>
      <c r="DP125" s="903"/>
      <c r="DQ125" s="903" t="s">
        <v>446</v>
      </c>
      <c r="DR125" s="903"/>
      <c r="DS125" s="903"/>
      <c r="DT125" s="903"/>
      <c r="DU125" s="903"/>
      <c r="DV125" s="904" t="s">
        <v>137</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137</v>
      </c>
      <c r="AB126" s="838"/>
      <c r="AC126" s="838"/>
      <c r="AD126" s="838"/>
      <c r="AE126" s="839"/>
      <c r="AF126" s="840" t="s">
        <v>137</v>
      </c>
      <c r="AG126" s="838"/>
      <c r="AH126" s="838"/>
      <c r="AI126" s="838"/>
      <c r="AJ126" s="839"/>
      <c r="AK126" s="840" t="s">
        <v>137</v>
      </c>
      <c r="AL126" s="838"/>
      <c r="AM126" s="838"/>
      <c r="AN126" s="838"/>
      <c r="AO126" s="839"/>
      <c r="AP126" s="885" t="s">
        <v>137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v>22</v>
      </c>
      <c r="DH126" s="875"/>
      <c r="DI126" s="875"/>
      <c r="DJ126" s="875"/>
      <c r="DK126" s="875"/>
      <c r="DL126" s="875" t="s">
        <v>137</v>
      </c>
      <c r="DM126" s="875"/>
      <c r="DN126" s="875"/>
      <c r="DO126" s="875"/>
      <c r="DP126" s="875"/>
      <c r="DQ126" s="875" t="s">
        <v>137</v>
      </c>
      <c r="DR126" s="875"/>
      <c r="DS126" s="875"/>
      <c r="DT126" s="875"/>
      <c r="DU126" s="875"/>
      <c r="DV126" s="852" t="s">
        <v>137</v>
      </c>
      <c r="DW126" s="852"/>
      <c r="DX126" s="852"/>
      <c r="DY126" s="852"/>
      <c r="DZ126" s="853"/>
    </row>
    <row r="127" spans="1:130" s="226" customFormat="1" ht="26.25" customHeight="1" x14ac:dyDescent="0.15">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21</v>
      </c>
      <c r="AB127" s="838"/>
      <c r="AC127" s="838"/>
      <c r="AD127" s="838"/>
      <c r="AE127" s="839"/>
      <c r="AF127" s="840">
        <v>7</v>
      </c>
      <c r="AG127" s="838"/>
      <c r="AH127" s="838"/>
      <c r="AI127" s="838"/>
      <c r="AJ127" s="839"/>
      <c r="AK127" s="840">
        <v>6</v>
      </c>
      <c r="AL127" s="838"/>
      <c r="AM127" s="838"/>
      <c r="AN127" s="838"/>
      <c r="AO127" s="839"/>
      <c r="AP127" s="885">
        <v>0</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137</v>
      </c>
      <c r="DH127" s="875"/>
      <c r="DI127" s="875"/>
      <c r="DJ127" s="875"/>
      <c r="DK127" s="875"/>
      <c r="DL127" s="875" t="s">
        <v>137</v>
      </c>
      <c r="DM127" s="875"/>
      <c r="DN127" s="875"/>
      <c r="DO127" s="875"/>
      <c r="DP127" s="875"/>
      <c r="DQ127" s="875" t="s">
        <v>137</v>
      </c>
      <c r="DR127" s="875"/>
      <c r="DS127" s="875"/>
      <c r="DT127" s="875"/>
      <c r="DU127" s="875"/>
      <c r="DV127" s="852" t="s">
        <v>137</v>
      </c>
      <c r="DW127" s="852"/>
      <c r="DX127" s="852"/>
      <c r="DY127" s="852"/>
      <c r="DZ127" s="853"/>
    </row>
    <row r="128" spans="1:130" s="226" customFormat="1" ht="26.25" customHeight="1" thickBot="1" x14ac:dyDescent="0.2">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448290</v>
      </c>
      <c r="AB128" s="859"/>
      <c r="AC128" s="859"/>
      <c r="AD128" s="859"/>
      <c r="AE128" s="860"/>
      <c r="AF128" s="861">
        <v>515325</v>
      </c>
      <c r="AG128" s="859"/>
      <c r="AH128" s="859"/>
      <c r="AI128" s="859"/>
      <c r="AJ128" s="860"/>
      <c r="AK128" s="861">
        <v>637718</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137</v>
      </c>
      <c r="BG128" s="845"/>
      <c r="BH128" s="845"/>
      <c r="BI128" s="845"/>
      <c r="BJ128" s="845"/>
      <c r="BK128" s="845"/>
      <c r="BL128" s="868"/>
      <c r="BM128" s="844">
        <v>12.74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v>15011</v>
      </c>
      <c r="DH128" s="849"/>
      <c r="DI128" s="849"/>
      <c r="DJ128" s="849"/>
      <c r="DK128" s="849"/>
      <c r="DL128" s="849">
        <v>6192</v>
      </c>
      <c r="DM128" s="849"/>
      <c r="DN128" s="849"/>
      <c r="DO128" s="849"/>
      <c r="DP128" s="849"/>
      <c r="DQ128" s="849">
        <v>11727</v>
      </c>
      <c r="DR128" s="849"/>
      <c r="DS128" s="849"/>
      <c r="DT128" s="849"/>
      <c r="DU128" s="849"/>
      <c r="DV128" s="850">
        <v>0.1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15424718</v>
      </c>
      <c r="AB129" s="838"/>
      <c r="AC129" s="838"/>
      <c r="AD129" s="838"/>
      <c r="AE129" s="839"/>
      <c r="AF129" s="840">
        <v>15391605</v>
      </c>
      <c r="AG129" s="838"/>
      <c r="AH129" s="838"/>
      <c r="AI129" s="838"/>
      <c r="AJ129" s="839"/>
      <c r="AK129" s="840">
        <v>15567786</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137</v>
      </c>
      <c r="BG129" s="828"/>
      <c r="BH129" s="828"/>
      <c r="BI129" s="828"/>
      <c r="BJ129" s="828"/>
      <c r="BK129" s="828"/>
      <c r="BL129" s="829"/>
      <c r="BM129" s="827">
        <v>17.739999999999998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2573892</v>
      </c>
      <c r="AB130" s="838"/>
      <c r="AC130" s="838"/>
      <c r="AD130" s="838"/>
      <c r="AE130" s="839"/>
      <c r="AF130" s="840">
        <v>2543561</v>
      </c>
      <c r="AG130" s="838"/>
      <c r="AH130" s="838"/>
      <c r="AI130" s="838"/>
      <c r="AJ130" s="839"/>
      <c r="AK130" s="840">
        <v>2521386</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3.9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12850826</v>
      </c>
      <c r="AB131" s="821"/>
      <c r="AC131" s="821"/>
      <c r="AD131" s="821"/>
      <c r="AE131" s="822"/>
      <c r="AF131" s="823">
        <v>12848044</v>
      </c>
      <c r="AG131" s="821"/>
      <c r="AH131" s="821"/>
      <c r="AI131" s="821"/>
      <c r="AJ131" s="822"/>
      <c r="AK131" s="823">
        <v>13046400</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t="s">
        <v>137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6.151005391</v>
      </c>
      <c r="AB132" s="801"/>
      <c r="AC132" s="801"/>
      <c r="AD132" s="801"/>
      <c r="AE132" s="802"/>
      <c r="AF132" s="803">
        <v>3.3135938820000002</v>
      </c>
      <c r="AG132" s="801"/>
      <c r="AH132" s="801"/>
      <c r="AI132" s="801"/>
      <c r="AJ132" s="802"/>
      <c r="AK132" s="803">
        <v>2.5242135760000002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6.5</v>
      </c>
      <c r="AB133" s="780"/>
      <c r="AC133" s="780"/>
      <c r="AD133" s="780"/>
      <c r="AE133" s="781"/>
      <c r="AF133" s="779">
        <v>5</v>
      </c>
      <c r="AG133" s="780"/>
      <c r="AH133" s="780"/>
      <c r="AI133" s="780"/>
      <c r="AJ133" s="781"/>
      <c r="AK133" s="779">
        <v>3.9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4n9r0+TC0fZuRCvVfbi+WDVDq5EcbafILSbwu9u52BNOwOXJganESkHl2g5awagISgYnNy3UIxDymCFPnyEIg==" saltValue="mBCY33MkqP50x/MkoAyE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Wg6uk6b15C9DlX8ItDxnUy4X+Lrdp8sNYKXnCVjqs/I6XNH1fBmH0mhr2TXLmw6l1HwYAI3Mte80LE/oKB9AA==" saltValue="tQpyl5F9ZXvijN4Ddo0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ZGBW87QkpQT+821mcNK8b5I/SyH4jUOTOCu0gTqLDvb1sog8rW8v0fURw5gf+guTJi4TNeKVFN62acwRtSc3g==" saltValue="seQ9qX87EZy1+s9XrOs1D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4747231</v>
      </c>
      <c r="AP9" s="292">
        <v>60505</v>
      </c>
      <c r="AQ9" s="293">
        <v>57316</v>
      </c>
      <c r="AR9" s="294">
        <v>5.6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162737</v>
      </c>
      <c r="AP10" s="295">
        <v>2074</v>
      </c>
      <c r="AQ10" s="296">
        <v>3762</v>
      </c>
      <c r="AR10" s="297">
        <v>-44.9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46302</v>
      </c>
      <c r="AP11" s="295">
        <v>590</v>
      </c>
      <c r="AQ11" s="296">
        <v>6408</v>
      </c>
      <c r="AR11" s="297">
        <v>-90.8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t="s">
        <v>503</v>
      </c>
      <c r="AP12" s="295" t="s">
        <v>503</v>
      </c>
      <c r="AQ12" s="296">
        <v>891</v>
      </c>
      <c r="AR12" s="297" t="s">
        <v>503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503</v>
      </c>
      <c r="AP13" s="295" t="s">
        <v>503</v>
      </c>
      <c r="AQ13" s="296">
        <v>1</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136827</v>
      </c>
      <c r="AP14" s="295">
        <v>1744</v>
      </c>
      <c r="AQ14" s="296">
        <v>2694</v>
      </c>
      <c r="AR14" s="297">
        <v>-35.299999999999997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461993</v>
      </c>
      <c r="AP15" s="295">
        <v>5888</v>
      </c>
      <c r="AQ15" s="296">
        <v>1362</v>
      </c>
      <c r="AR15" s="297">
        <v>332.3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-336377</v>
      </c>
      <c r="AP16" s="295">
        <v>-4287</v>
      </c>
      <c r="AQ16" s="296">
        <v>-4530</v>
      </c>
      <c r="AR16" s="297">
        <v>-5.4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5218713</v>
      </c>
      <c r="AP17" s="295">
        <v>66514</v>
      </c>
      <c r="AQ17" s="296">
        <v>67903</v>
      </c>
      <c r="AR17" s="297">
        <v>-2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7.07</v>
      </c>
      <c r="AP21" s="308">
        <v>6.2</v>
      </c>
      <c r="AQ21" s="309">
        <v>0.87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94.5</v>
      </c>
      <c r="AP22" s="313">
        <v>98.7</v>
      </c>
      <c r="AQ22" s="314">
        <v>-4.2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2759058</v>
      </c>
      <c r="AP32" s="322">
        <v>35165</v>
      </c>
      <c r="AQ32" s="323">
        <v>34720</v>
      </c>
      <c r="AR32" s="324">
        <v>1.3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503</v>
      </c>
      <c r="AP33" s="322" t="s">
        <v>503</v>
      </c>
      <c r="AQ33" s="323">
        <v>1</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503</v>
      </c>
      <c r="AP34" s="322" t="s">
        <v>503</v>
      </c>
      <c r="AQ34" s="323">
        <v>22</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583591</v>
      </c>
      <c r="AP35" s="322">
        <v>7438</v>
      </c>
      <c r="AQ35" s="323">
        <v>9232</v>
      </c>
      <c r="AR35" s="324">
        <v>-19.399999999999999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5598</v>
      </c>
      <c r="AP36" s="322">
        <v>71</v>
      </c>
      <c r="AQ36" s="323">
        <v>2017</v>
      </c>
      <c r="AR36" s="324">
        <v>-96.5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v>140176</v>
      </c>
      <c r="AP37" s="322">
        <v>1787</v>
      </c>
      <c r="AQ37" s="323">
        <v>1146</v>
      </c>
      <c r="AR37" s="324">
        <v>55.9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t="s">
        <v>503</v>
      </c>
      <c r="AP38" s="325" t="s">
        <v>503</v>
      </c>
      <c r="AQ38" s="326">
        <v>1</v>
      </c>
      <c r="AR38" s="314" t="s">
        <v>503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-637718</v>
      </c>
      <c r="AP39" s="322">
        <v>-8128</v>
      </c>
      <c r="AQ39" s="323">
        <v>-6713</v>
      </c>
      <c r="AR39" s="324">
        <v>21.1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-2521386</v>
      </c>
      <c r="AP40" s="322">
        <v>-32136</v>
      </c>
      <c r="AQ40" s="323">
        <v>-28519</v>
      </c>
      <c r="AR40" s="324">
        <v>12.7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329319</v>
      </c>
      <c r="AP41" s="322">
        <v>4197</v>
      </c>
      <c r="AQ41" s="323">
        <v>11906</v>
      </c>
      <c r="AR41" s="324">
        <v>-64.7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8989862</v>
      </c>
      <c r="AN51" s="344">
        <v>120282</v>
      </c>
      <c r="AO51" s="345">
        <v>104.6</v>
      </c>
      <c r="AP51" s="346">
        <v>62256</v>
      </c>
      <c r="AQ51" s="347">
        <v>71.099999999999994</v>
      </c>
      <c r="AR51" s="348">
        <v>33.5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2297966</v>
      </c>
      <c r="AN52" s="352">
        <v>30746</v>
      </c>
      <c r="AO52" s="353">
        <v>-22.2</v>
      </c>
      <c r="AP52" s="354">
        <v>24482</v>
      </c>
      <c r="AQ52" s="355">
        <v>28.5</v>
      </c>
      <c r="AR52" s="356">
        <v>-50.7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24943536</v>
      </c>
      <c r="AN53" s="344">
        <v>327743</v>
      </c>
      <c r="AO53" s="345">
        <v>172.5</v>
      </c>
      <c r="AP53" s="346">
        <v>53896</v>
      </c>
      <c r="AQ53" s="347">
        <v>-13.4</v>
      </c>
      <c r="AR53" s="348">
        <v>185.9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2027536</v>
      </c>
      <c r="AN54" s="352">
        <v>26641</v>
      </c>
      <c r="AO54" s="353">
        <v>-13.4</v>
      </c>
      <c r="AP54" s="354">
        <v>20608</v>
      </c>
      <c r="AQ54" s="355">
        <v>-15.8</v>
      </c>
      <c r="AR54" s="356">
        <v>2.4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19233602</v>
      </c>
      <c r="AN55" s="344">
        <v>249385</v>
      </c>
      <c r="AO55" s="345">
        <v>-23.9</v>
      </c>
      <c r="AP55" s="346">
        <v>47278</v>
      </c>
      <c r="AQ55" s="347">
        <v>-12.3</v>
      </c>
      <c r="AR55" s="348">
        <v>-11.6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3455054</v>
      </c>
      <c r="AN56" s="352">
        <v>44799</v>
      </c>
      <c r="AO56" s="353">
        <v>68.2</v>
      </c>
      <c r="AP56" s="354">
        <v>24096</v>
      </c>
      <c r="AQ56" s="355">
        <v>16.899999999999999</v>
      </c>
      <c r="AR56" s="356">
        <v>51.3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26288892</v>
      </c>
      <c r="AN57" s="344">
        <v>337708</v>
      </c>
      <c r="AO57" s="345">
        <v>35.4</v>
      </c>
      <c r="AP57" s="346">
        <v>44504</v>
      </c>
      <c r="AQ57" s="347">
        <v>-5.9</v>
      </c>
      <c r="AR57" s="348">
        <v>41.3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3936523</v>
      </c>
      <c r="AN58" s="352">
        <v>50569</v>
      </c>
      <c r="AO58" s="353">
        <v>12.9</v>
      </c>
      <c r="AP58" s="354">
        <v>25876</v>
      </c>
      <c r="AQ58" s="355">
        <v>7.4</v>
      </c>
      <c r="AR58" s="356">
        <v>5.5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25782509</v>
      </c>
      <c r="AN59" s="344">
        <v>328607</v>
      </c>
      <c r="AO59" s="345">
        <v>-2.7</v>
      </c>
      <c r="AP59" s="346">
        <v>47820</v>
      </c>
      <c r="AQ59" s="347">
        <v>7.5</v>
      </c>
      <c r="AR59" s="348">
        <v>-10.199999999999999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4773273</v>
      </c>
      <c r="AN60" s="352">
        <v>60837</v>
      </c>
      <c r="AO60" s="353">
        <v>20.3</v>
      </c>
      <c r="AP60" s="354">
        <v>25855</v>
      </c>
      <c r="AQ60" s="355">
        <v>-0.1</v>
      </c>
      <c r="AR60" s="356">
        <v>20.399999999999999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21047680</v>
      </c>
      <c r="AN61" s="359">
        <v>272745</v>
      </c>
      <c r="AO61" s="360">
        <v>57.2</v>
      </c>
      <c r="AP61" s="361">
        <v>51151</v>
      </c>
      <c r="AQ61" s="362">
        <v>9.4</v>
      </c>
      <c r="AR61" s="348">
        <v>47.8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3298070</v>
      </c>
      <c r="AN62" s="352">
        <v>42718</v>
      </c>
      <c r="AO62" s="353">
        <v>13.2</v>
      </c>
      <c r="AP62" s="354">
        <v>24183</v>
      </c>
      <c r="AQ62" s="355">
        <v>7.4</v>
      </c>
      <c r="AR62" s="356">
        <v>5.8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IT6lzvrBbUKZCorNiygjYxPXf7GNB3qXY3OSkqsRi1DNDYhvdGyIhIzGaTCysftFK904ScVNB2jgDzr/zGFZg==" saltValue="Q/JC0QYDGVWCqS3/y7z1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6PJ/ed0vdxb+gJEJfA54wfciiJ4TCJ0VVJkg75pTu/dDZ29WY3k5sxxF+N9pccXkiRf9HxehNERODgaHYzb5g==" saltValue="Ifi7zOmKfbBAHrYrG5Nv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Njccryts3DXPmvW+aachXo196573q0zTj/oOFq3xCsKNQecTPYt8FVdg9/H72pRQawDkzDuUhWrmjYb87v0w==" saltValue="LPDYiAlZ/Sh4jqmqUk1c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56.05</v>
      </c>
      <c r="G47" s="12">
        <v>48.99</v>
      </c>
      <c r="H47" s="12">
        <v>47.63</v>
      </c>
      <c r="I47" s="12">
        <v>43.24</v>
      </c>
      <c r="J47" s="13">
        <v>46.15</v>
      </c>
    </row>
    <row r="48" spans="2:10" ht="57.75" customHeight="1" x14ac:dyDescent="0.15">
      <c r="B48" s="14"/>
      <c r="C48" s="1214" t="s">
        <v>4</v>
      </c>
      <c r="D48" s="1214"/>
      <c r="E48" s="1215"/>
      <c r="F48" s="15">
        <v>11.46</v>
      </c>
      <c r="G48" s="16">
        <v>12.72</v>
      </c>
      <c r="H48" s="16">
        <v>13.4</v>
      </c>
      <c r="I48" s="16">
        <v>9.74</v>
      </c>
      <c r="J48" s="17">
        <v>18.239999999999998</v>
      </c>
    </row>
    <row r="49" spans="2:10" ht="57.75" customHeight="1" thickBot="1" x14ac:dyDescent="0.2">
      <c r="B49" s="18"/>
      <c r="C49" s="1216" t="s">
        <v>5</v>
      </c>
      <c r="D49" s="1216"/>
      <c r="E49" s="1217"/>
      <c r="F49" s="19">
        <v>12.47</v>
      </c>
      <c r="G49" s="20" t="s">
        <v>551</v>
      </c>
      <c r="H49" s="20" t="s">
        <v>552</v>
      </c>
      <c r="I49" s="20" t="s">
        <v>553</v>
      </c>
      <c r="J49" s="21">
        <v>7.51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gFVmd0vxpQec6pP0b7HqmzUuR2L5ZF/IdQbOlhJIMuOroPiSyfshkaL/LrehNePK9LB1Z0EIEehUm+qxFcqSQ==" saltValue="kQm9sryFQy8Kfc53DHc7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2019-09-05T04:59:59Z</cp:lastPrinted>
  <dcterms:created xsi:type="dcterms:W3CDTF">2019-02-14T01:25:49Z</dcterms:created>
  <dcterms:modified xsi:type="dcterms:W3CDTF">2019-10-28T04:43:17Z</dcterms:modified>
  <cp:category/>
</cp:coreProperties>
</file>