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4_ホームページ用\"/>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CW102" i="12"/>
  <c r="AF88" i="12"/>
  <c r="AP88" i="12"/>
  <c r="AP63" i="12"/>
  <c r="AU63" i="12"/>
  <c r="AP23" i="12"/>
  <c r="Q23" i="12"/>
  <c r="V23" i="12"/>
  <c r="AA23" i="12"/>
  <c r="BG38" i="10" l="1"/>
  <c r="BG37" i="10"/>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<sst xmlns="http://schemas.openxmlformats.org/spreadsheetml/2006/main" count="1072" uniqueCount="610">
  <si>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</si>
  <si>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</si>
  <si>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</si>
  <si>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</si>
  <si>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</si>
  <si>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</si>
  <si>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</si>
  <si>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</si>
  <si>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</si>
  <si>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</si>
  <si>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</si>
  <si>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</si>
  <si>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</si>
  <si>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</si>
  <si>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</si>
  <si>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</si>
  <si>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</si>
  <si>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</si>
  <si>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</si>
  <si>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</si>
  <si>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</si>
  <si>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</si>
  <si>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</si>
  <si>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</si>
  <si>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</si>
  <si>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</si>
  <si>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</si>
  <si>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</si>
  <si>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</si>
  <si>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</si>
  <si>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</si>
  <si>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</si>
  <si>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</si>
  <si>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</si>
  <si>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</si>
  <si>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</si>
  <si>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</si>
  <si>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</si>
  <si>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</si>
  <si>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</si>
  <si>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</si>
  <si>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</si>
  <si>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</si>
  <si>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</si>
  <si>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</si>
  <si>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</si>
  <si>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</si>
  <si>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</si>
  <si>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</si>
  <si>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</si>
  <si>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</si>
  <si>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</si>
  <si>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</si>
  <si>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</si>
  <si>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</si>
  <si>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</si>
  <si>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</si>
  <si>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</si>
  <si>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</si>
  <si>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</si>
  <si>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</si>
  <si>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</si>
  <si>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</si>
  <si>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</si>
  <si>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</si>
  <si>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</si>
  <si>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</si>
  <si>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</si>
  <si>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</si>
  <si>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</si>
  <si>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</si>
  <si>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</si>
  <si>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</si>
  <si>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</si>
  <si>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</si>
  <si>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</si>
  <si>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</si>
  <si>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</si>
  <si>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</si>
  <si>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</si>
  <si>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</si>
  <si>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</si>
  <si>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</si>
  <si>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</si>
  <si>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</si>
  <si>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</si>
  <si>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</si>
  <si>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</si>
  <si>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</si>
  <si>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</si>
  <si>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</si>
  <si>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</si>
  <si>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</si>
  <si>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</si>
  <si>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</si>
  <si>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</si>
  <si>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</si>
  <si>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</si>
  <si>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</si>
  <si>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</si>
  <si>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</si>
  <si>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</si>
  <si>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</si>
  <si>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</si>
  <si>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</si>
  <si>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</si>
  <si>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</si>
  <si>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</si>
  <si>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</si>
  <si>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</si>
  <si>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</si>
  <si>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</si>
  <si>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</si>
  <si>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</si>
  <si>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</si>
  <si>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</si>
  <si>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</si>
  <si>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</si>
  <si>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</si>
  <si>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</si>
  <si>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</si>
  <si>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</si>
  <si>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</si>
  <si>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</si>
  <si>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</si>
  <si>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</si>
  <si>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</si>
  <si>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</si>
  <si>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</si>
  <si>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</si>
  <si>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</si>
  <si>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</si>
  <si>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</si>
  <si>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</si>
  <si>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</si>
  <si>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</si>
  <si>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</si>
  <si>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</si>
  <si>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</si>
  <si>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</si>
  <si>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</si>
  <si>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</si>
  <si>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</si>
  <si>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</si>
  <si>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</si>
  <si>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</si>
  <si>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</si>
  <si>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</si>
  <si>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</si>
  <si>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</si>
  <si>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</si>
  <si>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</si>
  <si>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</si>
  <si>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</si>
  <si>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</si>
  <si>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</si>
  <si>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</si>
  <si>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</si>
  <si>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</si>
  <si>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</si>
  <si>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</si>
  <si>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</si>
  <si>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</si>
  <si>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</si>
  <si>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</si>
  <si>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</si>
  <si>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</si>
  <si>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</si>
  <si>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</si>
  <si>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</si>
  <si>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</si>
  <si>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</si>
  <si>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</si>
  <si>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</si>
  <si>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</si>
  <si>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</si>
  <si>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</si>
  <si>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</si>
  <si>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</si>
  <si>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</si>
  <si>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</si>
  <si>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</si>
  <si>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</si>
  <si>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</si>
  <si>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</si>
  <si>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</si>
  <si>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</si>
  <si>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</si>
  <si>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</si>
  <si>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</si>
  <si>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</si>
  <si>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</si>
  <si>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</si>
  <si>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</si>
  <si>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</si>
  <si>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</si>
  <si>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</si>
  <si>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</si>
  <si>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</si>
  <si>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</si>
  <si>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</si>
  <si>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</si>
  <si>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</si>
  <si>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</si>
  <si>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</si>
  <si>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</si>
  <si>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</si>
  <si>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</si>
  <si>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宮城県気仙沼市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</si>
  <si>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</si>
  <si>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</si>
  <si>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</si>
  <si>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</si>
  <si>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</si>
  <si>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</si>
  <si>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</si>
  <si>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</si>
  <si>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</si>
  <si>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</si>
  <si>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</si>
  <si>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</si>
  <si>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</si>
  <si>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</si>
  <si>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</si>
  <si>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</si>
  <si>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</si>
  <si>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</si>
  <si>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</si>
  <si>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</si>
  <si>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</si>
  <si>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</si>
  <si>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</si>
  <si>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</si>
  <si>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</si>
  <si>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</si>
  <si>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</si>
  <si>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</si>
  <si>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</si>
  <si>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</si>
  <si>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</si>
  <si>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</si>
  <si>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</si>
  <si>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</si>
  <si>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</si>
  <si>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</si>
  <si>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</si>
  <si>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</si>
  <si>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</si>
  <si>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</si>
  <si>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</si>
  <si>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</si>
  <si>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</si>
  <si>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</si>
  <si>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</si>
  <si>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</si>
  <si>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</si>
  <si>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</si>
  <si>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</si>
  <si>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</si>
  <si>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</si>
  <si>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</si>
  <si>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</si>
  <si>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</si>
  <si>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</si>
  <si>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</si>
  <si>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</si>
  <si>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</si>
  <si>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</si>
  <si>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</si>
  <si>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</si>
  <si>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</si>
  <si>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</si>
  <si>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</si>
  <si>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</si>
  <si>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</si>
  <si>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</si>
  <si>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</si>
  <si>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</si>
  <si>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</si>
  <si>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</si>
  <si>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</si>
  <si>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</si>
  <si>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</si>
  <si>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</si>
  <si>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</si>
  <si>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</si>
  <si>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</si>
  <si>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</si>
  <si>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</si>
  <si>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</si>
  <si>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</si>
  <si>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</si>
  <si>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</si>
  <si>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</si>
  <si>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</si>
  <si>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</si>
  <si>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</si>
  <si>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</si>
  <si>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</si>
  <si>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</si>
  <si>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</si>
  <si>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</si>
  <si>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</si>
  <si>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</si>
  <si>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</si>
  <si>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</si>
  <si>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</si>
  <si>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</si>
  <si>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</si>
  <si>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</si>
  <si>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</si>
  <si>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</si>
  <si>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</si>
  <si>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</si>
  <si>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</si>
  <si>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</si>
  <si>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</si>
  <si>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</si>
  <si>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</si>
  <si>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</si>
  <si>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</si>
  <si>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</si>
  <si>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</si>
  <si>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</si>
  <si>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</si>
  <si>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</si>
  <si>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</si>
  <si>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</si>
  <si>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</si>
  <si>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</si>
  <si>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</si>
  <si>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</si>
  <si>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</si>
  <si>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</si>
  <si>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</si>
  <si>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</si>
  <si>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</si>
  <si>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</si>
  <si>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</si>
  <si>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</si>
  <si>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</si>
  <si>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</si>
  <si>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</si>
  <si>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</si>
  <si>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</si>
  <si>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</si>
  <si>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</si>
  <si>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</si>
  <si>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</si>
  <si>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</si>
  <si>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</si>
  <si>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</si>
  <si>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</si>
  <si>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</si>
  <si>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</si>
  <si>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</si>
  <si>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</si>
  <si>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宮城県気仙沼市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</si>
  <si>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</si>
  <si>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</si>
  <si>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</si>
  <si>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</si>
  <si>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</si>
  <si>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</si>
  <si>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</si>
  <si>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</si>
  <si>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</si>
  <si>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</si>
  <si>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</si>
  <si>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</si>
  <si>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</si>
  <si>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</si>
  <si>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</si>
  <si>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</si>
  <si>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</si>
  <si>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</si>
  <si>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</si>
  <si>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</si>
  <si>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</si>
  <si>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</si>
  <si>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</si>
  <si>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</si>
  <si>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</si>
  <si>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</si>
  <si>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</si>
  <si>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</si>
  <si>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</si>
  <si>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</si>
  <si>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</si>
  <si>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</si>
  <si>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</si>
  <si>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</si>
  <si>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</si>
  <si>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</si>
  <si>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</si>
  <si>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</si>
  <si>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</si>
  <si>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</si>
  <si>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ガス事業会計</t>
    <phoneticPr fontId="5"/>
  </si>
  <si>
    <t>法適用企業</t>
    <phoneticPr fontId="5"/>
  </si>
  <si>
    <t>病院事業会計</t>
    <phoneticPr fontId="5"/>
  </si>
  <si>
    <t>魚市場特別会計</t>
    <phoneticPr fontId="5"/>
  </si>
  <si>
    <t>法非適用企業</t>
    <phoneticPr fontId="5"/>
  </si>
  <si>
    <t>唐桑半島ビジターセンター事業特別会計</t>
    <phoneticPr fontId="5"/>
  </si>
  <si>
    <t>法非適用企業</t>
    <phoneticPr fontId="5"/>
  </si>
  <si>
    <t>公共下水道特別会計</t>
    <phoneticPr fontId="5"/>
  </si>
  <si>
    <t>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</si>
  <si>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</si>
  <si>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</si>
  <si>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</si>
  <si>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</si>
  <si>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</si>
  <si>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</si>
  <si>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</si>
  <si>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</si>
  <si>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</si>
  <si>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</si>
  <si>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</si>
  <si>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</si>
  <si>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</si>
  <si>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</si>
  <si>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</si>
  <si>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</si>
  <si>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</si>
  <si>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</si>
  <si>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</si>
  <si>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</si>
  <si>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</si>
  <si>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</si>
  <si>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</si>
  <si>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</si>
  <si>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</si>
  <si>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</si>
  <si>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</si>
  <si>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</si>
  <si>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</si>
  <si>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</si>
  <si>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</si>
  <si>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</si>
  <si>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</si>
  <si>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</si>
  <si>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</si>
  <si>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</si>
  <si>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</si>
  <si>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</si>
  <si>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</si>
  <si>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</si>
  <si>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</si>
  <si>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</si>
  <si>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</si>
  <si>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</si>
  <si>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</si>
  <si>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</si>
  <si>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</si>
  <si>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</si>
  <si>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</si>
  <si>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</si>
  <si>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</si>
  <si>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</si>
  <si>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</si>
  <si>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</si>
  <si>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</si>
  <si>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</si>
  <si>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</si>
  <si>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</si>
  <si>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</si>
  <si>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</si>
  <si>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</si>
  <si>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</si>
  <si>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魚市場特別会計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</si>
  <si>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</si>
  <si>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</si>
  <si>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</si>
  <si>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</si>
  <si>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</si>
  <si>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</si>
  <si>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</si>
  <si>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</si>
  <si>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</si>
  <si>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</si>
  <si>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</si>
  <si>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</si>
  <si>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</si>
  <si>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</si>
  <si>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</si>
  <si>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</si>
  <si>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</si>
  <si>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</si>
  <si>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</si>
  <si>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</si>
  <si>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</si>
  <si>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</si>
  <si>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</si>
  <si>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</si>
  <si>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</si>
  <si>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</si>
  <si>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</si>
  <si>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</si>
  <si>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</si>
  <si>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</si>
  <si>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</si>
  <si>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</si>
  <si>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</si>
  <si>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</si>
  <si>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</si>
  <si>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</si>
  <si>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</si>
  <si>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</si>
  <si>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</si>
  <si>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</si>
  <si>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</si>
  <si>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</si>
  <si>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</si>
  <si>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</si>
  <si>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</si>
  <si>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</si>
  <si>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</si>
  <si>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</si>
  <si>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</si>
  <si>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</si>
  <si>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</si>
  <si>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</si>
  <si>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</si>
  <si>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</si>
  <si>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</si>
  <si>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</si>
  <si>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</si>
  <si>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</si>
  <si>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</si>
  <si>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</si>
  <si>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</si>
  <si>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</si>
  <si>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</si>
  <si>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</si>
  <si>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</si>
  <si>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</si>
  <si>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</si>
  <si>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</si>
  <si>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</si>
  <si>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</si>
  <si>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</si>
  <si>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</si>
  <si>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</si>
  <si>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</si>
  <si>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</si>
  <si>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</si>
  <si>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</si>
  <si>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</si>
  <si>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</si>
  <si>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</si>
  <si>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</si>
  <si>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</si>
  <si>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</si>
  <si>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</si>
  <si>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</si>
  <si>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</si>
  <si>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</si>
  <si>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7.84</t>
  </si>
  <si>
    <t>▲ 71.13</t>
  </si>
  <si>
    <t>▲ 39.60</t>
  </si>
  <si>
    <t>一般会計</t>
  </si>
  <si>
    <t>水道事業会計</t>
  </si>
  <si>
    <t>病院事業会計</t>
  </si>
  <si>
    <t>国民健康保険特別会計</t>
  </si>
  <si>
    <t>ガス事業会計</t>
  </si>
  <si>
    <t>介護保険特別会計</t>
  </si>
  <si>
    <t>後期高齢者医療特別会計</t>
  </si>
  <si>
    <t>簡易水道特別会計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</si>
  <si>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</si>
  <si>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</si>
  <si>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</si>
  <si>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</si>
  <si>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</si>
  <si>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</si>
  <si>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</si>
  <si>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</si>
  <si>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気仙沼産業センター</t>
    <rPh sb="0" eb="3">
      <t>ケセンヌマ</t>
    </rPh>
    <rPh sb="3" eb="5">
      <t>サンギョウ</t>
    </rPh>
    <phoneticPr fontId="2"/>
  </si>
  <si>
    <t>本吉町産業振興公社</t>
    <rPh sb="0" eb="2">
      <t>モトヨシ</t>
    </rPh>
    <rPh sb="2" eb="3">
      <t>マチ</t>
    </rPh>
    <rPh sb="3" eb="5">
      <t>サンギョウ</t>
    </rPh>
    <rPh sb="5" eb="7">
      <t>シンコウ</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</si>
  <si>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</si>
  <si>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</si>
  <si>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</si>
  <si>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</si>
  <si>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</si>
  <si>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</si>
  <si>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</si>
  <si>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</si>
  <si>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</si>
  <si>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</si>
  <si>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</si>
  <si>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</si>
  <si>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0</t>
    <phoneticPr fontId="2"/>
  </si>
  <si>
    <t>東日本大震災復興交付金事業基金</t>
    <phoneticPr fontId="11"/>
  </si>
  <si>
    <t>東日本大震災復興基金</t>
    <phoneticPr fontId="11"/>
  </si>
  <si>
    <t>市営住宅基金</t>
    <phoneticPr fontId="11"/>
  </si>
  <si>
    <t>地域振興基金</t>
    <phoneticPr fontId="11"/>
  </si>
  <si>
    <t>庁舎建設基金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</si>
  <si>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</si>
  <si>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</si>
  <si>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</si>
  <si>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</si>
  <si>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</si>
  <si>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</si>
  <si>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</si>
  <si>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</si>
  <si>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</si>
  <si>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</si>
  <si>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</si>
  <si>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</si>
  <si>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固定資産台帳については整備中である。</t>
    <rPh sb="0" eb="2">
      <t>コテイ</t>
    </rPh>
    <rPh sb="2" eb="4">
      <t>シサン</t>
    </rPh>
    <rPh sb="4" eb="6">
      <t>ダイチョウ</t>
    </rPh>
    <rPh sb="11" eb="14">
      <t>セイビチュウ</t>
    </rPh>
    <phoneticPr fontId="5"/>
  </si>
  <si>
    <t>実質公債費比率は類似団体と比較して高いものの、将来負担比率は低くなっている。
災害公営住宅の使用料収入が増加したこと等により、いずれの比率も低下傾向にあるが、今後も健全な財政運営を継続するため、投資的事業等の実施にあたっては事業及び経費の精査を行い、将来負担の抑制を図っていく。</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39" eb="41">
      <t>サイガイ</t>
    </rPh>
    <rPh sb="41" eb="43">
      <t>コウエイ</t>
    </rPh>
    <rPh sb="43" eb="45">
      <t>ジュウタク</t>
    </rPh>
    <rPh sb="46" eb="49">
      <t>シヨウリョウ</t>
    </rPh>
    <rPh sb="49" eb="51">
      <t>シュウニュウ</t>
    </rPh>
    <rPh sb="52" eb="54">
      <t>ゾウカ</t>
    </rPh>
    <rPh sb="58" eb="59">
      <t>ナド</t>
    </rPh>
    <rPh sb="67" eb="69">
      <t>ヒリツ</t>
    </rPh>
    <rPh sb="70" eb="72">
      <t>テイカ</t>
    </rPh>
    <rPh sb="72" eb="74">
      <t>ケイコウ</t>
    </rPh>
    <rPh sb="79" eb="81">
      <t>コンゴ</t>
    </rPh>
    <rPh sb="82" eb="84">
      <t>ケンゼン</t>
    </rPh>
    <rPh sb="85" eb="87">
      <t>ザイセイ</t>
    </rPh>
    <rPh sb="87" eb="89">
      <t>ウンエイ</t>
    </rPh>
    <rPh sb="90" eb="92">
      <t>ケイゾク</t>
    </rPh>
    <rPh sb="97" eb="100">
      <t>トウシテキ</t>
    </rPh>
    <rPh sb="100" eb="103">
      <t>ジギョウナド</t>
    </rPh>
    <rPh sb="104" eb="106">
      <t>ジッシ</t>
    </rPh>
    <rPh sb="112" eb="114">
      <t>ジギョウ</t>
    </rPh>
    <rPh sb="114" eb="115">
      <t>オヨ</t>
    </rPh>
    <rPh sb="116" eb="118">
      <t>ケイヒ</t>
    </rPh>
    <rPh sb="119" eb="121">
      <t>セイサ</t>
    </rPh>
    <rPh sb="122" eb="123">
      <t>オコナ</t>
    </rPh>
    <rPh sb="125" eb="127">
      <t>ショウライ</t>
    </rPh>
    <rPh sb="127" eb="129">
      <t>フタン</t>
    </rPh>
    <rPh sb="130" eb="132">
      <t>ヨクセイ</t>
    </rPh>
    <rPh sb="133" eb="13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</si>
</sst>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57295</c:v>
                </c:pt>
                <c:pt idx="4">
                  <c:v>54110</c:v>
                </c:pt>
              </c:numCache>
            </c:numRef>
          </c:val>
          <c:smooth val="0"/>
          <c:extLst>
            <c:ext xmlns:c16="http://schemas.microsoft.com/office/drawing/2014/chart" uri="{C3380CC4-5D6E-409C-BE32-E72D297353CC}">
              <c16:uniqueId val="{00000000-6C80-4D59-8CE0-030627AE5B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502805</c:v>
                </c:pt>
                <c:pt idx="1">
                  <c:v>680873</c:v>
                </c:pt>
                <c:pt idx="2">
                  <c:v>1169483</c:v>
                </c:pt>
                <c:pt idx="3">
                  <c:v>1450895</c:v>
                </c:pt>
                <c:pt idx="4">
                  <c:v>674119</c:v>
                </c:pt>
              </c:numCache>
            </c:numRef>
          </c:val>
          <c:smooth val="0"/>
          <c:extLst>
            <c:ext xmlns:c16="http://schemas.microsoft.com/office/drawing/2014/chart" uri="{C3380CC4-5D6E-409C-BE32-E72D297353CC}">
              <c16:uniqueId val="{00000001-6C80-4D59-8CE0-030627AE5BD8}"/>
            </c:ext>
          </c:extLst>
        </c:ser>
        <c:dLbls>
          <c:showLegendKey val="0"/>
          <c:showVal val="0"/>
          <c:showCatName val="0"/>
          <c:showSerName val="0"/>
          <c:showPercent val="0"/>
          <c:showBubbleSize val="0"/>
        </c:dLbls>
        <c:marker val="1"/>
        <c:smooth val="0"/>
        <c:axId val="123443456"/>
        <c:axId val="118817152"/>
      </c:lineChart>
      <c:catAx>
        <c:axId val="12344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17152"/>
        <c:crosses val="autoZero"/>
        <c:auto val="1"/>
        <c:lblAlgn val="ctr"/>
        <c:lblOffset val="100"/>
        <c:tickLblSkip val="1"/>
        <c:tickMarkSkip val="1"/>
        <c:noMultiLvlLbl val="0"/>
      </c:catAx>
      <c:valAx>
        <c:axId val="11881715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4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37.31</c:v>
                </c:pt>
                <c:pt idx="1">
                  <c:v>58.13</c:v>
                </c:pt>
                <c:pt idx="2">
                  <c:v>77.06</c:v>
                </c:pt>
                <c:pt idx="3">
                  <c:v>32.06</c:v>
                </c:pt>
                <c:pt idx="4">
                  <c:v>29.31</c:v>
                </c:pt>
              </c:numCache>
            </c:numRef>
          </c:val>
          <c:extLst>
            <c:ext xmlns:c16="http://schemas.microsoft.com/office/drawing/2014/chart" uri="{C3380CC4-5D6E-409C-BE32-E72D297353CC}">
              <c16:uniqueId val="{00000000-BDE4-449D-B300-8930BA5169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56.11</c:v>
                </c:pt>
                <c:pt idx="1">
                  <c:v>75.069999999999993</c:v>
                </c:pt>
                <c:pt idx="2">
                  <c:v>86.45</c:v>
                </c:pt>
                <c:pt idx="3">
                  <c:v>102.47</c:v>
                </c:pt>
                <c:pt idx="4">
                  <c:v>84.31</c:v>
                </c:pt>
              </c:numCache>
            </c:numRef>
          </c:val>
          <c:extLst>
            <c:ext xmlns:c16="http://schemas.microsoft.com/office/drawing/2014/chart" uri="{C3380CC4-5D6E-409C-BE32-E72D297353CC}">
              <c16:uniqueId val="{00000001-BDE4-449D-B300-8930BA51697B}"/>
            </c:ext>
          </c:extLst>
        </c:ser>
        <c:dLbls>
          <c:showLegendKey val="0"/>
          <c:showVal val="0"/>
          <c:showCatName val="0"/>
          <c:showSerName val="0"/>
          <c:showPercent val="0"/>
          <c:showBubbleSize val="0"/>
        </c:dLbls>
        <c:gapWidth val="250"/>
        <c:overlap val="100"/>
        <c:axId val="146034688"/>
        <c:axId val="146036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-7.84</c:v>
                </c:pt>
                <c:pt idx="1">
                  <c:v>20.8</c:v>
                </c:pt>
                <c:pt idx="2">
                  <c:v>2.5499999999999998</c:v>
                </c:pt>
                <c:pt idx="3">
                  <c:v>-71.13</c:v>
                </c:pt>
                <c:pt idx="4">
                  <c:v>-39.6</c:v>
                </c:pt>
              </c:numCache>
            </c:numRef>
          </c:val>
          <c:smooth val="0"/>
          <c:extLst>
            <c:ext xmlns:c16="http://schemas.microsoft.com/office/drawing/2014/chart" uri="{C3380CC4-5D6E-409C-BE32-E72D297353CC}">
              <c16:uniqueId val="{00000002-BDE4-449D-B300-8930BA51697B}"/>
            </c:ext>
          </c:extLst>
        </c:ser>
        <c:dLbls>
          <c:showLegendKey val="0"/>
          <c:showVal val="0"/>
          <c:showCatName val="0"/>
          <c:showSerName val="0"/>
          <c:showPercent val="0"/>
          <c:showBubbleSize val="0"/>
        </c:dLbls>
        <c:marker val="1"/>
        <c:smooth val="0"/>
        <c:axId val="146034688"/>
        <c:axId val="146036608"/>
      </c:lineChart>
      <c:catAx>
        <c:axId val="146034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036608"/>
        <c:crosses val="autoZero"/>
        <c:auto val="1"/>
        <c:lblAlgn val="ctr"/>
        <c:lblOffset val="100"/>
        <c:tickLblSkip val="1"/>
        <c:tickMarkSkip val="1"/>
        <c:noMultiLvlLbl val="0"/>
      </c:catAx>
      <c:valAx>
        <c:axId val="14603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34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7683-4E31-B32E-AE18CF263C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83-4E31-B32E-AE18CF263C92}"/>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83-4E31-B32E-AE18CF263C9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7683-4E31-B32E-AE18CF263C9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2.46</c:v>
                </c:pt>
                <c:pt idx="2">
                  <c:v>#N/A</c:v>
                </c:pt>
                <c:pt idx="3">
                  <c:v>1.22</c:v>
                </c:pt>
                <c:pt idx="4">
                  <c:v>#N/A</c:v>
                </c:pt>
                <c:pt idx="5">
                  <c:v>2.44</c:v>
                </c:pt>
                <c:pt idx="6">
                  <c:v>#N/A</c:v>
                </c:pt>
                <c:pt idx="7">
                  <c:v>1.8</c:v>
                </c:pt>
                <c:pt idx="8">
                  <c:v>#N/A</c:v>
                </c:pt>
                <c:pt idx="9">
                  <c:v>0.31</c:v>
                </c:pt>
              </c:numCache>
            </c:numRef>
          </c:val>
          <c:extLst>
            <c:ext xmlns:c16="http://schemas.microsoft.com/office/drawing/2014/chart" uri="{C3380CC4-5D6E-409C-BE32-E72D297353CC}">
              <c16:uniqueId val="{00000004-7683-4E31-B32E-AE18CF263C92}"/>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0.94</c:v>
                </c:pt>
                <c:pt idx="2">
                  <c:v>#N/A</c:v>
                </c:pt>
                <c:pt idx="3">
                  <c:v>0.84</c:v>
                </c:pt>
                <c:pt idx="4">
                  <c:v>#N/A</c:v>
                </c:pt>
                <c:pt idx="5">
                  <c:v>0.67</c:v>
                </c:pt>
                <c:pt idx="6">
                  <c:v>#N/A</c:v>
                </c:pt>
                <c:pt idx="7">
                  <c:v>0.64</c:v>
                </c:pt>
                <c:pt idx="8">
                  <c:v>#N/A</c:v>
                </c:pt>
                <c:pt idx="9">
                  <c:v>0.52</c:v>
                </c:pt>
              </c:numCache>
            </c:numRef>
          </c:val>
          <c:extLst>
            <c:ext xmlns:c16="http://schemas.microsoft.com/office/drawing/2014/chart" uri="{C3380CC4-5D6E-409C-BE32-E72D297353CC}">
              <c16:uniqueId val="{00000005-7683-4E31-B32E-AE18CF263C9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c:v>
                </c:pt>
                <c:pt idx="2">
                  <c:v>#N/A</c:v>
                </c:pt>
                <c:pt idx="3">
                  <c:v>1.95</c:v>
                </c:pt>
                <c:pt idx="4">
                  <c:v>#N/A</c:v>
                </c:pt>
                <c:pt idx="5">
                  <c:v>1.37</c:v>
                </c:pt>
                <c:pt idx="6">
                  <c:v>#N/A</c:v>
                </c:pt>
                <c:pt idx="7">
                  <c:v>2.35</c:v>
                </c:pt>
                <c:pt idx="8">
                  <c:v>#N/A</c:v>
                </c:pt>
                <c:pt idx="9">
                  <c:v>2.2200000000000002</c:v>
                </c:pt>
              </c:numCache>
            </c:numRef>
          </c:val>
          <c:extLst>
            <c:ext xmlns:c16="http://schemas.microsoft.com/office/drawing/2014/chart" uri="{C3380CC4-5D6E-409C-BE32-E72D297353CC}">
              <c16:uniqueId val="{00000006-7683-4E31-B32E-AE18CF263C9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10.039999999999999</c:v>
                </c:pt>
                <c:pt idx="2">
                  <c:v>#N/A</c:v>
                </c:pt>
                <c:pt idx="3">
                  <c:v>8.5500000000000007</c:v>
                </c:pt>
                <c:pt idx="4">
                  <c:v>#N/A</c:v>
                </c:pt>
                <c:pt idx="5">
                  <c:v>8.9</c:v>
                </c:pt>
                <c:pt idx="6">
                  <c:v>#N/A</c:v>
                </c:pt>
                <c:pt idx="7">
                  <c:v>8.31</c:v>
                </c:pt>
                <c:pt idx="8">
                  <c:v>#N/A</c:v>
                </c:pt>
                <c:pt idx="9">
                  <c:v>3.59</c:v>
                </c:pt>
              </c:numCache>
            </c:numRef>
          </c:val>
          <c:extLst>
            <c:ext xmlns:c16="http://schemas.microsoft.com/office/drawing/2014/chart" uri="{C3380CC4-5D6E-409C-BE32-E72D297353CC}">
              <c16:uniqueId val="{00000007-7683-4E31-B32E-AE18CF263C9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11.1</c:v>
                </c:pt>
                <c:pt idx="2">
                  <c:v>#N/A</c:v>
                </c:pt>
                <c:pt idx="3">
                  <c:v>9.9499999999999993</c:v>
                </c:pt>
                <c:pt idx="4">
                  <c:v>#N/A</c:v>
                </c:pt>
                <c:pt idx="5">
                  <c:v>9.27</c:v>
                </c:pt>
                <c:pt idx="6">
                  <c:v>#N/A</c:v>
                </c:pt>
                <c:pt idx="7">
                  <c:v>8.6</c:v>
                </c:pt>
                <c:pt idx="8">
                  <c:v>#N/A</c:v>
                </c:pt>
                <c:pt idx="9">
                  <c:v>7.16</c:v>
                </c:pt>
              </c:numCache>
            </c:numRef>
          </c:val>
          <c:extLst>
            <c:ext xmlns:c16="http://schemas.microsoft.com/office/drawing/2014/chart" uri="{C3380CC4-5D6E-409C-BE32-E72D297353CC}">
              <c16:uniqueId val="{00000008-7683-4E31-B32E-AE18CF263C9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37.299999999999997</c:v>
                </c:pt>
                <c:pt idx="2">
                  <c:v>#N/A</c:v>
                </c:pt>
                <c:pt idx="3">
                  <c:v>58.12</c:v>
                </c:pt>
                <c:pt idx="4">
                  <c:v>#N/A</c:v>
                </c:pt>
                <c:pt idx="5">
                  <c:v>77.05</c:v>
                </c:pt>
                <c:pt idx="6">
                  <c:v>#N/A</c:v>
                </c:pt>
                <c:pt idx="7">
                  <c:v>32.049999999999997</c:v>
                </c:pt>
                <c:pt idx="8">
                  <c:v>#N/A</c:v>
                </c:pt>
                <c:pt idx="9">
                  <c:v>29.3</c:v>
                </c:pt>
              </c:numCache>
            </c:numRef>
          </c:val>
          <c:extLst>
            <c:ext xmlns:c16="http://schemas.microsoft.com/office/drawing/2014/chart" uri="{C3380CC4-5D6E-409C-BE32-E72D297353CC}">
              <c16:uniqueId val="{00000009-7683-4E31-B32E-AE18CF263C92}"/>
            </c:ext>
          </c:extLst>
        </c:ser>
        <c:dLbls>
          <c:showLegendKey val="0"/>
          <c:showVal val="0"/>
          <c:showCatName val="0"/>
          <c:showSerName val="0"/>
          <c:showPercent val="0"/>
          <c:showBubbleSize val="0"/>
        </c:dLbls>
        <c:gapWidth val="150"/>
        <c:overlap val="100"/>
        <c:axId val="146122624"/>
        <c:axId val="146124160"/>
      </c:barChart>
      <c:catAx>
        <c:axId val="14612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124160"/>
        <c:crosses val="autoZero"/>
        <c:auto val="1"/>
        <c:lblAlgn val="ctr"/>
        <c:lblOffset val="100"/>
        <c:tickLblSkip val="1"/>
        <c:tickMarkSkip val="1"/>
        <c:noMultiLvlLbl val="0"/>
      </c:catAx>
      <c:valAx>
        <c:axId val="14612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122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2661</c:v>
                </c:pt>
                <c:pt idx="5">
                  <c:v>2770</c:v>
                </c:pt>
                <c:pt idx="8">
                  <c:v>2752</c:v>
                </c:pt>
                <c:pt idx="11">
                  <c:v>2787</c:v>
                </c:pt>
                <c:pt idx="14">
                  <c:v>3035</c:v>
                </c:pt>
              </c:numCache>
            </c:numRef>
          </c:val>
          <c:extLst>
            <c:ext xmlns:c16="http://schemas.microsoft.com/office/drawing/2014/chart" uri="{C3380CC4-5D6E-409C-BE32-E72D297353CC}">
              <c16:uniqueId val="{00000000-BE5A-4A13-980C-E04BCE0B97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5A-4A13-980C-E04BCE0B97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17</c:v>
                </c:pt>
                <c:pt idx="6">
                  <c:v>17</c:v>
                </c:pt>
                <c:pt idx="9">
                  <c:v>16</c:v>
                </c:pt>
                <c:pt idx="12">
                  <c:v>34</c:v>
                </c:pt>
              </c:numCache>
            </c:numRef>
          </c:val>
          <c:extLst>
            <c:ext xmlns:c16="http://schemas.microsoft.com/office/drawing/2014/chart" uri="{C3380CC4-5D6E-409C-BE32-E72D297353CC}">
              <c16:uniqueId val="{00000002-BE5A-4A13-980C-E04BCE0B97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c:v>
                </c:pt>
                <c:pt idx="3">
                  <c:v>35</c:v>
                </c:pt>
                <c:pt idx="6">
                  <c:v>30</c:v>
                </c:pt>
                <c:pt idx="9">
                  <c:v>33</c:v>
                </c:pt>
                <c:pt idx="12">
                  <c:v>62</c:v>
                </c:pt>
              </c:numCache>
            </c:numRef>
          </c:val>
          <c:extLst>
            <c:ext xmlns:c16="http://schemas.microsoft.com/office/drawing/2014/chart" uri="{C3380CC4-5D6E-409C-BE32-E72D297353CC}">
              <c16:uniqueId val="{00000003-BE5A-4A13-980C-E04BCE0B97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1188</c:v>
                </c:pt>
                <c:pt idx="3">
                  <c:v>1362</c:v>
                </c:pt>
                <c:pt idx="6">
                  <c:v>1551</c:v>
                </c:pt>
                <c:pt idx="9">
                  <c:v>1551</c:v>
                </c:pt>
                <c:pt idx="12">
                  <c:v>1317</c:v>
                </c:pt>
              </c:numCache>
            </c:numRef>
          </c:val>
          <c:extLst>
            <c:ext xmlns:c16="http://schemas.microsoft.com/office/drawing/2014/chart" uri="{C3380CC4-5D6E-409C-BE32-E72D297353CC}">
              <c16:uniqueId val="{00000004-BE5A-4A13-980C-E04BCE0B97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5A-4A13-980C-E04BCE0B97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5A-4A13-980C-E04BCE0B97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3484</c:v>
                </c:pt>
                <c:pt idx="3">
                  <c:v>3231</c:v>
                </c:pt>
                <c:pt idx="6">
                  <c:v>3237</c:v>
                </c:pt>
                <c:pt idx="9">
                  <c:v>3035</c:v>
                </c:pt>
                <c:pt idx="12">
                  <c:v>3143</c:v>
                </c:pt>
              </c:numCache>
            </c:numRef>
          </c:val>
          <c:extLst>
            <c:ext xmlns:c16="http://schemas.microsoft.com/office/drawing/2014/chart" uri="{C3380CC4-5D6E-409C-BE32-E72D297353CC}">
              <c16:uniqueId val="{00000007-BE5A-4A13-980C-E04BCE0B972E}"/>
            </c:ext>
          </c:extLst>
        </c:ser>
        <c:dLbls>
          <c:showLegendKey val="0"/>
          <c:showVal val="0"/>
          <c:showCatName val="0"/>
          <c:showSerName val="0"/>
          <c:showPercent val="0"/>
          <c:showBubbleSize val="0"/>
        </c:dLbls>
        <c:gapWidth val="100"/>
        <c:overlap val="100"/>
        <c:axId val="118764672"/>
        <c:axId val="118766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2068</c:v>
                </c:pt>
                <c:pt idx="2">
                  <c:v>#N/A</c:v>
                </c:pt>
                <c:pt idx="3">
                  <c:v>#N/A</c:v>
                </c:pt>
                <c:pt idx="4">
                  <c:v>1875</c:v>
                </c:pt>
                <c:pt idx="5">
                  <c:v>#N/A</c:v>
                </c:pt>
                <c:pt idx="6">
                  <c:v>#N/A</c:v>
                </c:pt>
                <c:pt idx="7">
                  <c:v>2083</c:v>
                </c:pt>
                <c:pt idx="8">
                  <c:v>#N/A</c:v>
                </c:pt>
                <c:pt idx="9">
                  <c:v>#N/A</c:v>
                </c:pt>
                <c:pt idx="10">
                  <c:v>1848</c:v>
                </c:pt>
                <c:pt idx="11">
                  <c:v>#N/A</c:v>
                </c:pt>
                <c:pt idx="12">
                  <c:v>#N/A</c:v>
                </c:pt>
                <c:pt idx="13">
                  <c:v>1521</c:v>
                </c:pt>
                <c:pt idx="14">
                  <c:v>#N/A</c:v>
                </c:pt>
              </c:numCache>
            </c:numRef>
          </c:val>
          <c:smooth val="0"/>
          <c:extLst>
            <c:ext xmlns:c16="http://schemas.microsoft.com/office/drawing/2014/chart" uri="{C3380CC4-5D6E-409C-BE32-E72D297353CC}">
              <c16:uniqueId val="{00000008-BE5A-4A13-980C-E04BCE0B972E}"/>
            </c:ext>
          </c:extLst>
        </c:ser>
        <c:dLbls>
          <c:showLegendKey val="0"/>
          <c:showVal val="0"/>
          <c:showCatName val="0"/>
          <c:showSerName val="0"/>
          <c:showPercent val="0"/>
          <c:showBubbleSize val="0"/>
        </c:dLbls>
        <c:marker val="1"/>
        <c:smooth val="0"/>
        <c:axId val="118764672"/>
        <c:axId val="118766592"/>
      </c:lineChart>
      <c:catAx>
        <c:axId val="1187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766592"/>
        <c:crosses val="autoZero"/>
        <c:auto val="1"/>
        <c:lblAlgn val="ctr"/>
        <c:lblOffset val="100"/>
        <c:tickLblSkip val="1"/>
        <c:tickMarkSkip val="1"/>
        <c:noMultiLvlLbl val="0"/>
      </c:catAx>
      <c:valAx>
        <c:axId val="11876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7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27897</c:v>
                </c:pt>
                <c:pt idx="5">
                  <c:v>28737</c:v>
                </c:pt>
                <c:pt idx="8">
                  <c:v>27852</c:v>
                </c:pt>
                <c:pt idx="11">
                  <c:v>27674</c:v>
                </c:pt>
                <c:pt idx="14">
                  <c:v>26709</c:v>
                </c:pt>
              </c:numCache>
            </c:numRef>
          </c:val>
          <c:extLst>
            <c:ext xmlns:c16="http://schemas.microsoft.com/office/drawing/2014/chart" uri="{C3380CC4-5D6E-409C-BE32-E72D297353CC}">
              <c16:uniqueId val="{00000000-1230-48F5-8F0C-EFEB1EB9DE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3089</c:v>
                </c:pt>
                <c:pt idx="5">
                  <c:v>3134</c:v>
                </c:pt>
                <c:pt idx="8">
                  <c:v>4417</c:v>
                </c:pt>
                <c:pt idx="11">
                  <c:v>7778</c:v>
                </c:pt>
                <c:pt idx="14">
                  <c:v>10705</c:v>
                </c:pt>
              </c:numCache>
            </c:numRef>
          </c:val>
          <c:extLst>
            <c:ext xmlns:c16="http://schemas.microsoft.com/office/drawing/2014/chart" uri="{C3380CC4-5D6E-409C-BE32-E72D297353CC}">
              <c16:uniqueId val="{00000001-1230-48F5-8F0C-EFEB1EB9DE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13194</c:v>
                </c:pt>
                <c:pt idx="5">
                  <c:v>16988</c:v>
                </c:pt>
                <c:pt idx="8">
                  <c:v>19395</c:v>
                </c:pt>
                <c:pt idx="11">
                  <c:v>24438</c:v>
                </c:pt>
                <c:pt idx="14">
                  <c:v>22148</c:v>
                </c:pt>
              </c:numCache>
            </c:numRef>
          </c:val>
          <c:extLst>
            <c:ext xmlns:c16="http://schemas.microsoft.com/office/drawing/2014/chart" uri="{C3380CC4-5D6E-409C-BE32-E72D297353CC}">
              <c16:uniqueId val="{00000002-1230-48F5-8F0C-EFEB1EB9DE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230-48F5-8F0C-EFEB1EB9DE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30-48F5-8F0C-EFEB1EB9DE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72</c:v>
                </c:pt>
                <c:pt idx="3">
                  <c:v>29</c:v>
                </c:pt>
                <c:pt idx="6">
                  <c:v>5</c:v>
                </c:pt>
                <c:pt idx="9">
                  <c:v>15</c:v>
                </c:pt>
                <c:pt idx="12">
                  <c:v>17</c:v>
                </c:pt>
              </c:numCache>
            </c:numRef>
          </c:val>
          <c:extLst>
            <c:ext xmlns:c16="http://schemas.microsoft.com/office/drawing/2014/chart" uri="{C3380CC4-5D6E-409C-BE32-E72D297353CC}">
              <c16:uniqueId val="{00000005-1230-48F5-8F0C-EFEB1EB9DE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6016</c:v>
                </c:pt>
                <c:pt idx="3">
                  <c:v>5475</c:v>
                </c:pt>
                <c:pt idx="6">
                  <c:v>5108</c:v>
                </c:pt>
                <c:pt idx="9">
                  <c:v>4843</c:v>
                </c:pt>
                <c:pt idx="12">
                  <c:v>4780</c:v>
                </c:pt>
              </c:numCache>
            </c:numRef>
          </c:val>
          <c:extLst>
            <c:ext xmlns:c16="http://schemas.microsoft.com/office/drawing/2014/chart" uri="{C3380CC4-5D6E-409C-BE32-E72D297353CC}">
              <c16:uniqueId val="{00000006-1230-48F5-8F0C-EFEB1EB9DE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231</c:v>
                </c:pt>
                <c:pt idx="3">
                  <c:v>225</c:v>
                </c:pt>
                <c:pt idx="6">
                  <c:v>278</c:v>
                </c:pt>
                <c:pt idx="9">
                  <c:v>280</c:v>
                </c:pt>
                <c:pt idx="12">
                  <c:v>253</c:v>
                </c:pt>
              </c:numCache>
            </c:numRef>
          </c:val>
          <c:extLst>
            <c:ext xmlns:c16="http://schemas.microsoft.com/office/drawing/2014/chart" uri="{C3380CC4-5D6E-409C-BE32-E72D297353CC}">
              <c16:uniqueId val="{00000007-1230-48F5-8F0C-EFEB1EB9DE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13359</c:v>
                </c:pt>
                <c:pt idx="3">
                  <c:v>13605</c:v>
                </c:pt>
                <c:pt idx="6">
                  <c:v>13870</c:v>
                </c:pt>
                <c:pt idx="9">
                  <c:v>15477</c:v>
                </c:pt>
                <c:pt idx="12">
                  <c:v>15534</c:v>
                </c:pt>
              </c:numCache>
            </c:numRef>
          </c:val>
          <c:extLst>
            <c:ext xmlns:c16="http://schemas.microsoft.com/office/drawing/2014/chart" uri="{C3380CC4-5D6E-409C-BE32-E72D297353CC}">
              <c16:uniqueId val="{00000008-1230-48F5-8F0C-EFEB1EB9DE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263</c:v>
                </c:pt>
                <c:pt idx="3">
                  <c:v>226</c:v>
                </c:pt>
                <c:pt idx="6">
                  <c:v>190</c:v>
                </c:pt>
                <c:pt idx="9">
                  <c:v>154</c:v>
                </c:pt>
                <c:pt idx="12">
                  <c:v>100</c:v>
                </c:pt>
              </c:numCache>
            </c:numRef>
          </c:val>
          <c:extLst>
            <c:ext xmlns:c16="http://schemas.microsoft.com/office/drawing/2014/chart" uri="{C3380CC4-5D6E-409C-BE32-E72D297353CC}">
              <c16:uniqueId val="{00000009-1230-48F5-8F0C-EFEB1EB9DE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29947</c:v>
                </c:pt>
                <c:pt idx="3">
                  <c:v>31561</c:v>
                </c:pt>
                <c:pt idx="6">
                  <c:v>33619</c:v>
                </c:pt>
                <c:pt idx="9">
                  <c:v>39086</c:v>
                </c:pt>
                <c:pt idx="12">
                  <c:v>40107</c:v>
                </c:pt>
              </c:numCache>
            </c:numRef>
          </c:val>
          <c:extLst>
            <c:ext xmlns:c16="http://schemas.microsoft.com/office/drawing/2014/chart" uri="{C3380CC4-5D6E-409C-BE32-E72D297353CC}">
              <c16:uniqueId val="{0000000A-1230-48F5-8F0C-EFEB1EB9DE4C}"/>
            </c:ext>
          </c:extLst>
        </c:ser>
        <c:dLbls>
          <c:showLegendKey val="0"/>
          <c:showVal val="0"/>
          <c:showCatName val="0"/>
          <c:showSerName val="0"/>
          <c:showPercent val="0"/>
          <c:showBubbleSize val="0"/>
        </c:dLbls>
        <c:gapWidth val="100"/>
        <c:overlap val="100"/>
        <c:axId val="151597056"/>
        <c:axId val="15159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5708</c:v>
                </c:pt>
                <c:pt idx="2">
                  <c:v>#N/A</c:v>
                </c:pt>
                <c:pt idx="3">
                  <c:v>#N/A</c:v>
                </c:pt>
                <c:pt idx="4">
                  <c:v>2262</c:v>
                </c:pt>
                <c:pt idx="5">
                  <c:v>#N/A</c:v>
                </c:pt>
                <c:pt idx="6">
                  <c:v>#N/A</c:v>
                </c:pt>
                <c:pt idx="7">
                  <c:v>1406</c:v>
                </c:pt>
                <c:pt idx="8">
                  <c:v>#N/A</c:v>
                </c:pt>
                <c:pt idx="9">
                  <c:v>#N/A</c:v>
                </c:pt>
                <c:pt idx="10">
                  <c:v>0</c:v>
                </c:pt>
                <c:pt idx="11">
                  <c:v>#N/A</c:v>
                </c:pt>
                <c:pt idx="12">
                  <c:v>#N/A</c:v>
                </c:pt>
                <c:pt idx="13">
                  <c:v>1229</c:v>
                </c:pt>
                <c:pt idx="14">
                  <c:v>#N/A</c:v>
                </c:pt>
              </c:numCache>
            </c:numRef>
          </c:val>
          <c:smooth val="0"/>
          <c:extLst>
            <c:ext xmlns:c16="http://schemas.microsoft.com/office/drawing/2014/chart" uri="{C3380CC4-5D6E-409C-BE32-E72D297353CC}">
              <c16:uniqueId val="{0000000B-1230-48F5-8F0C-EFEB1EB9DE4C}"/>
            </c:ext>
          </c:extLst>
        </c:ser>
        <c:dLbls>
          <c:showLegendKey val="0"/>
          <c:showVal val="0"/>
          <c:showCatName val="0"/>
          <c:showSerName val="0"/>
          <c:showPercent val="0"/>
          <c:showBubbleSize val="0"/>
        </c:dLbls>
        <c:marker val="1"/>
        <c:smooth val="0"/>
        <c:axId val="151597056"/>
        <c:axId val="151598976"/>
      </c:lineChart>
      <c:catAx>
        <c:axId val="15159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598976"/>
        <c:crosses val="autoZero"/>
        <c:auto val="1"/>
        <c:lblAlgn val="ctr"/>
        <c:lblOffset val="100"/>
        <c:tickLblSkip val="1"/>
        <c:tickMarkSkip val="1"/>
        <c:noMultiLvlLbl val="0"/>
      </c:catAx>
      <c:valAx>
        <c:axId val="15159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59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16203</c:v>
                </c:pt>
                <c:pt idx="1">
                  <c:v>18908</c:v>
                </c:pt>
                <c:pt idx="2">
                  <c:v>15310</c:v>
                </c:pt>
              </c:numCache>
            </c:numRef>
          </c:val>
          <c:extLst>
            <c:ext xmlns:c16="http://schemas.microsoft.com/office/drawing/2014/chart" uri="{C3380CC4-5D6E-409C-BE32-E72D297353CC}">
              <c16:uniqueId val="{00000000-132C-4350-B016-3F729F0F77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132C-4350-B016-3F729F0F77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104209</c:v>
                </c:pt>
                <c:pt idx="1">
                  <c:v>79583</c:v>
                </c:pt>
                <c:pt idx="2">
                  <c:v>67622</c:v>
                </c:pt>
              </c:numCache>
            </c:numRef>
          </c:val>
          <c:extLst>
            <c:ext xmlns:c16="http://schemas.microsoft.com/office/drawing/2014/chart" uri="{C3380CC4-5D6E-409C-BE32-E72D297353CC}">
              <c16:uniqueId val="{00000002-132C-4350-B016-3F729F0F7792}"/>
            </c:ext>
          </c:extLst>
        </c:ser>
        <c:dLbls>
          <c:showLegendKey val="0"/>
          <c:showVal val="0"/>
          <c:showCatName val="0"/>
          <c:showSerName val="0"/>
          <c:showPercent val="0"/>
          <c:showBubbleSize val="0"/>
        </c:dLbls>
        <c:gapWidth val="120"/>
        <c:overlap val="100"/>
        <c:axId val="151709184"/>
        <c:axId val="151710720"/>
      </c:barChart>
      <c:catAx>
        <c:axId val="15170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710720"/>
        <c:crosses val="autoZero"/>
        <c:auto val="1"/>
        <c:lblAlgn val="ctr"/>
        <c:lblOffset val="100"/>
        <c:tickLblSkip val="1"/>
        <c:tickMarkSkip val="1"/>
        <c:noMultiLvlLbl val="0"/>
      </c:catAx>
      <c:valAx>
        <c:axId val="151710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70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{35AE361C-DBD8-4B0F-9899-8F33B73C727C}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C23-4097-ADFE-D202C0A9AF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{A1E6586A-6CCA-4A23-8695-5CF23D9BAE21}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23-4097-ADFE-D202C0A9AF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{20AD7639-D6F5-40C5-A8E1-B7300E2C1EB9}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23-4097-ADFE-D202C0A9AF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{D09350A8-A00C-4253-A51E-372AD0F0FE6A}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23-4097-ADFE-D202C0A9AF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{B57E29D7-4CEA-43DE-A0B5-F280FD8F221A}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23-4097-ADFE-D202C0A9AF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{3F7E5840-9C88-4B5F-ABFB-3840D0232671}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C23-4097-ADFE-D202C0A9AF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{329BEFD3-23F7-45AC-9CC8-1AF2C4F8F723}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C23-4097-ADFE-D202C0A9AF9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{19FB0F9C-567B-4242-AA57-3FFE6D5ABFCE}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C23-4097-ADFE-D202C0A9AF9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{9EB22C8E-82F1-4AF3-A1ED-7080E72CDD00}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C23-4097-ADFE-D202C0A9AF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23-4097-ADFE-D202C0A9AF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{C53858D3-81D2-47A7-81BC-FBA48B751A1C}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C23-4097-ADFE-D202C0A9AF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{E6A5C9E8-5A02-48C3-B0A1-CAF076F30E8A}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23-4097-ADFE-D202C0A9AF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{7A96FB75-103B-41F9-B05C-03B2118741B7}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23-4097-ADFE-D202C0A9AF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{2CD7F68A-5F25-40A4-BC3C-6F1A35A3CD03}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23-4097-ADFE-D202C0A9AF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{7DCBEE4B-FA1C-480B-85DE-20DCDC0C3A75}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23-4097-ADFE-D202C0A9AF9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{7EF5AF52-14C2-4EAF-91C1-19EA831376A5}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C23-4097-ADFE-D202C0A9AF9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{B0F1D22C-69D5-4111-9D07-350F984F3A47}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C23-4097-ADFE-D202C0A9AF9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{F274DACE-FFD0-4F64-8FE5-1D89D8304212}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C23-4097-ADFE-D202C0A9AF9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{32E4CFDA-04E1-4D59-A1E6-F4E8640DF1DD}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C23-4097-ADFE-D202C0A9AF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C23-4097-ADFE-D202C0A9AF99}"/>
            </c:ext>
          </c:extLst>
        </c:ser>
        <c:dLbls>
          <c:showLegendKey val="0"/>
          <c:showVal val="1"/>
          <c:showCatName val="0"/>
          <c:showSerName val="0"/>
          <c:showPercent val="0"/>
          <c:showBubbleSize val="0"/>
        </c:dLbls>
        <c:axId val="104946304"/>
        <c:axId val="104977152"/>
      </c:scatterChart>
      <c:valAx>
        <c:axId val="1049463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77152"/>
        <c:crosses val="autoZero"/>
        <c:crossBetween val="midCat"/>
      </c:valAx>
      <c:valAx>
        <c:axId val="1049771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946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{E451226B-2AA7-46C5-B6DB-671D9A49C783}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D92-4B7F-A58F-ABCDBC340D0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{18D94583-32DA-45C8-8CAE-28A2250BE328}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92-4B7F-A58F-ABCDBC340D0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{B4FFCE95-5E9B-4660-85B7-6B71F37AED80}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92-4B7F-A58F-ABCDBC340D0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{0F7B6038-14FF-47AC-83E5-DBCD1535582C}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92-4B7F-A58F-ABCDBC340D0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{CC5BFE3D-2351-43F3-A6D5-DD77A41AD0C2}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92-4B7F-A58F-ABCDBC340D0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{ADD85939-7486-44B2-80AB-E604BFD7471F}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D92-4B7F-A58F-ABCDBC340D0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{487EFFBD-445A-4ADA-B9B3-335F2A2CEB6C}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D92-4B7F-A58F-ABCDBC340D0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{2A7346BD-89D5-4B53-AC90-312D22B44D47}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D92-4B7F-A58F-ABCDBC340D0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{0D66C779-934D-40EA-B4CF-1FD344037431}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D92-4B7F-A58F-ABCDBC340D0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13.3</c:v>
                </c:pt>
                <c:pt idx="16">
                  <c:v>12.5</c:v>
                </c:pt>
                <c:pt idx="24">
                  <c:v>12.1</c:v>
                </c:pt>
                <c:pt idx="32">
                  <c:v>11.4</c:v>
                </c:pt>
              </c:numCache>
            </c:numRef>
          </c:xVal>
          <c:yVal>
            <c:numRef>
              <c:f>公会計指標分析・財政指標組合せ分析表!$BP$73:$DC$73</c:f>
              <c:numCache>
                <c:formatCode>#,##0.0;"▲ "#,##0.0</c:formatCode>
                <c:ptCount val="40"/>
                <c:pt idx="0">
                  <c:v>35.5</c:v>
                </c:pt>
                <c:pt idx="8">
                  <c:v>14.2</c:v>
                </c:pt>
                <c:pt idx="16">
                  <c:v>8.6999999999999993</c:v>
                </c:pt>
                <c:pt idx="32">
                  <c:v>7.9</c:v>
                </c:pt>
              </c:numCache>
            </c:numRef>
          </c:yVal>
          <c:smooth val="0"/>
          <c:extLst>
            <c:ext xmlns:c16="http://schemas.microsoft.com/office/drawing/2014/chart" uri="{C3380CC4-5D6E-409C-BE32-E72D297353CC}">
              <c16:uniqueId val="{00000009-2D92-4B7F-A58F-ABCDBC340D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{5102166A-2B50-49D7-B90A-D4828955AD99}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D92-4B7F-A58F-ABCDBC340D0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{DFE0EA6A-CE6A-4F65-8E4D-54AFC5BBA805}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92-4B7F-A58F-ABCDBC340D0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{AD2E7E53-E7F7-4576-BA06-8C7A760824CD}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92-4B7F-A58F-ABCDBC340D0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{FAF1E23E-63D2-4D64-9281-1C3B8C7EE3F8}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92-4B7F-A58F-ABCDBC340D0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{51F17A93-6DEF-4E79-B2B3-6584CCC105C3}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92-4B7F-A58F-ABCDBC340D0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{F4C3D597-2167-4B72-A606-2BDC1BCF662B}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D92-4B7F-A58F-ABCDBC340D0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{AE90B980-561B-4CDC-B39A-8719E2E4BDE7}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D92-4B7F-A58F-ABCDBC340D0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{F214A2D7-EC3E-4665-924C-ACECB9519C0B}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D92-4B7F-A58F-ABCDBC340D0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{7F571BA9-59F0-4DFC-A065-64A0737C6D03}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D92-4B7F-A58F-ABCDBC340D0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7.5</c:v>
                </c:pt>
                <c:pt idx="32">
                  <c:v>7.2</c:v>
                </c:pt>
              </c:numCache>
            </c:numRef>
          </c:xVal>
          <c:yVal>
            <c:numRef>
              <c:f>公会計指標分析・財政指標組合せ分析表!$BP$77:$DC$77</c:f>
              <c:numCache>
                <c:formatCode>#,##0.0;"▲ "#,##0.0</c:formatCode>
                <c:ptCount val="40"/>
                <c:pt idx="0">
                  <c:v>50.3</c:v>
                </c:pt>
                <c:pt idx="8">
                  <c:v>45.9</c:v>
                </c:pt>
                <c:pt idx="16">
                  <c:v>39</c:v>
                </c:pt>
                <c:pt idx="24">
                  <c:v>33.1</c:v>
                </c:pt>
                <c:pt idx="32">
                  <c:v>31.3</c:v>
                </c:pt>
              </c:numCache>
            </c:numRef>
          </c:yVal>
          <c:smooth val="0"/>
          <c:extLst>
            <c:ext xmlns:c16="http://schemas.microsoft.com/office/drawing/2014/chart" uri="{C3380CC4-5D6E-409C-BE32-E72D297353CC}">
              <c16:uniqueId val="{00000013-2D92-4B7F-A58F-ABCDBC340D04}"/>
            </c:ext>
          </c:extLst>
        </c:ser>
        <c:dLbls>
          <c:showLegendKey val="0"/>
          <c:showVal val="1"/>
          <c:showCatName val="0"/>
          <c:showSerName val="0"/>
          <c:showPercent val="0"/>
          <c:showBubbleSize val="0"/>
        </c:dLbls>
        <c:axId val="120993664"/>
        <c:axId val="121028608"/>
      </c:scatterChart>
      <c:valAx>
        <c:axId val="120993664"/>
        <c:scaling>
          <c:orientation val="minMax"/>
          <c:max val="14.6"/>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028608"/>
        <c:crosses val="autoZero"/>
        <c:crossBetween val="midCat"/>
      </c:valAx>
      <c:valAx>
        <c:axId val="121028608"/>
        <c:scaling>
          <c:orientation val="minMax"/>
          <c:max val="5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993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災害公営住宅の使用料収入が増加</a:t>
          </a:r>
          <a:r>
            <a:rPr kumimoji="1" lang="ja-JP" altLang="ja-JP" sz="1100">
              <a:solidFill>
                <a:schemeClr val="dk1"/>
              </a:solidFill>
              <a:effectLst/>
              <a:latin typeface="+mn-lt"/>
              <a:ea typeface="+mn-ea"/>
              <a:cs typeface="+mn-cs"/>
            </a:rPr>
            <a:t>したことに伴い、</a:t>
          </a:r>
          <a:r>
            <a:rPr kumimoji="1" lang="ja-JP" altLang="en-US" sz="1100">
              <a:solidFill>
                <a:schemeClr val="dk1"/>
              </a:solidFill>
              <a:effectLst/>
              <a:latin typeface="+mn-lt"/>
              <a:ea typeface="+mn-ea"/>
              <a:cs typeface="+mn-cs"/>
            </a:rPr>
            <a:t>算入公債費等が増加</a:t>
          </a:r>
          <a:r>
            <a:rPr kumimoji="1" lang="ja-JP" altLang="ja-JP" sz="1100">
              <a:solidFill>
                <a:schemeClr val="dk1"/>
              </a:solidFill>
              <a:effectLst/>
              <a:latin typeface="+mn-lt"/>
              <a:ea typeface="+mn-ea"/>
              <a:cs typeface="+mn-cs"/>
            </a:rPr>
            <a:t>した。これにより、実質公債費比率の分子は前年度より減少し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災害公営住宅整備事業債</a:t>
          </a:r>
          <a:r>
            <a:rPr kumimoji="1" lang="ja-JP" altLang="en-US" sz="1100">
              <a:solidFill>
                <a:schemeClr val="dk1"/>
              </a:solidFill>
              <a:effectLst/>
              <a:latin typeface="+mn-lt"/>
              <a:ea typeface="+mn-ea"/>
              <a:cs typeface="+mn-cs"/>
            </a:rPr>
            <a:t>や過疎対策事業債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現在高</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等により</a:t>
          </a:r>
          <a:r>
            <a:rPr kumimoji="1" lang="ja-JP" altLang="ja-JP" sz="1100">
              <a:solidFill>
                <a:schemeClr val="dk1"/>
              </a:solidFill>
              <a:effectLst/>
              <a:latin typeface="+mn-lt"/>
              <a:ea typeface="+mn-ea"/>
              <a:cs typeface="+mn-cs"/>
            </a:rPr>
            <a:t>将来負担額は増加し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財政調整基金などの充当可能</a:t>
          </a:r>
          <a:r>
            <a:rPr kumimoji="1" lang="ja-JP" altLang="en-US" sz="1100">
              <a:solidFill>
                <a:schemeClr val="dk1"/>
              </a:solidFill>
              <a:effectLst/>
              <a:latin typeface="+mn-lt"/>
              <a:ea typeface="+mn-ea"/>
              <a:cs typeface="+mn-cs"/>
            </a:rPr>
            <a:t>基金残高は減少</a:t>
          </a:r>
          <a:r>
            <a:rPr kumimoji="1" lang="ja-JP" altLang="ja-JP" sz="1100">
              <a:solidFill>
                <a:schemeClr val="dk1"/>
              </a:solidFill>
              <a:effectLst/>
              <a:latin typeface="+mn-lt"/>
              <a:ea typeface="+mn-ea"/>
              <a:cs typeface="+mn-cs"/>
            </a:rPr>
            <a:t>したため、将来負担比率</a:t>
          </a:r>
          <a:r>
            <a:rPr kumimoji="1" lang="ja-JP" altLang="en-US" sz="1100">
              <a:solidFill>
                <a:schemeClr val="dk1"/>
              </a:solidFill>
              <a:effectLst/>
              <a:latin typeface="+mn-lt"/>
              <a:ea typeface="+mn-ea"/>
              <a:cs typeface="+mn-cs"/>
            </a:rPr>
            <a:t>（分子）が</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健全な財政運営を継続するため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、投資的事業の実施にあたっては、事業及び経費の精査を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、将来負担の抑制を図っていく。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宮城県気仙沼市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東日本大震災に係る復旧・復興事業の進捗に伴う東日本大震災復興交付金事業基金の基金残高の減等により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復旧・復興事業の財源として交付された資金が財政調整基金や一部特定目的基金に積まれており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基金全体の残高が多額になっている。今後</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当該事業の収束に伴う清算により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残高が減少していく見込まれるため</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適切に管理していく。</a:t>
          </a:r>
          <a:endParaRPr kumimoji="0"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100">
              <a:solidFill>
                <a:schemeClr val="dk1"/>
              </a:solidFill>
              <a:effectLst/>
              <a:latin typeface="+mn-lt"/>
              <a:ea typeface="+mn-ea"/>
              <a:cs typeface="+mn-cs"/>
            </a:rPr>
            <a:t>、</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通常分の財政調整基金については</a:t>
          </a:r>
          <a:r>
            <a:rPr kumimoji="1" lang="ja-JP" altLang="ja-JP" sz="1100">
              <a:solidFill>
                <a:schemeClr val="dk1"/>
              </a:solidFill>
              <a:effectLst/>
              <a:latin typeface="+mn-lt"/>
              <a:ea typeface="+mn-ea"/>
              <a:cs typeface="+mn-cs"/>
            </a:rPr>
            <a:t>、</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社会情勢の急激な変化や災害等に備えて一定程度確保しておく必要があることから</a:t>
          </a:r>
          <a:r>
            <a:rPr kumimoji="1" lang="ja-JP" altLang="ja-JP" sz="1100">
              <a:solidFill>
                <a:schemeClr val="dk1"/>
              </a:solidFill>
              <a:effectLst/>
              <a:latin typeface="+mn-lt"/>
              <a:ea typeface="+mn-ea"/>
              <a:cs typeface="+mn-cs"/>
            </a:rPr>
            <a:t>、</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残高を注視しつつ事業の選択や執行の管理に努める。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○東日本大震災復興交付金事業基金・・・復興交付金事業に要する資金に充てる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○市営住宅基金・・・市営住宅及び共同施設の建設</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修繕</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改良</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解体等に要する資金に充てる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○庁舎建設基金・・・将来的な庁舎建設の資金に充てる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○東日本大震災復興基金・・・東日本大震災からの復興に関する事業に要する資金に充てる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○復興記念事業基金・・・東日本大震災からの復興の象徴となる記念事業の資金に充てる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東日本大震災に係る復旧・復興事業の進捗に伴う東日本大震災復興交付金事業基金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の残高の減等により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各種目的に応じて計画的に積み立て及び取り崩しを行い，基金の設置目的を果たし残高が無くなった後は基金の廃止を行う等，適切に管理していく。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東日本大震災に係る復旧・復興事業の進捗に伴う取崩しにより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基金残高には復旧・復興事業の財源として交付された震災復興特別交付税を含んでおり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当該事業の収束に伴い基金残高は減少していく見込みである。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合併市である本市は</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年度から合併算定替による普通交付税の増加額が逓減し</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普通交付税が減少していく見込みであることから</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今後の財政需要に備えて通常分の残高を一定程度確保しておく必要がある。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年度においては利子の積み立てのみ行っており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今後，財源の状況を見ながら積み立て等の検討が必要である。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72</xdr:row>
      <xdr:rowOff>0</xdr:rowOff>
    </xdr:from>
    <xdr:to>
      <xdr:col>99</xdr:col>
      <xdr:colOff>0</xdr:colOff>
      <xdr:row>74</xdr:row>
      <xdr:rowOff>0</xdr:rowOff>
    </xdr:to>
    <xdr:sp macro="" textlink="">
      <xdr:nvSpPr>
        <xdr:cNvPr id="4" name="正方形/長方形 3"/>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64,947
64,494
332.44
122,022,486
104,216,697
5,323,128
18,158,662
40,085,119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固定資産台帳については整備中である。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1" name="正方形/長方形 5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2" name="正方形/長方形 5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債務償還可能年数は類似団体平均並みとなっている。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経常一般財源等（歳入）等は普通交付税に係る合併算定替えの縮減の影響等により減少傾向にあることから、継続的に事務・事業の見直しを行い経常的な経費の適正化に向けて取り組んでいく。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78" name="直線コネクタ 77"/>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0" name="直線コネクタ 7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81"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82" name="直線コネクタ 81"/>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83"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84" name="フローチャート: 判断 8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90" name="楕円 89"/>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91"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64,947
64,494
332.44
122,022,486
104,216,697
5,323,128
18,158,662
40,085,119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固定資産台帳については整備中である。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64,947
64,494
332.44
122,022,486
104,216,697
5,323,128
18,158,662
40,085,119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固定資産台帳については整備中である。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64,947
64,494
332.44
122,022,486
104,216,697
5,323,128
18,158,662
40,085,119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全国平均を大きく上回る高齢化率（Ｈ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）や震災後の急激な人口減少に加え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産業構造により、個人・法人市民税</a:t>
          </a:r>
          <a:r>
            <a:rPr kumimoji="1" lang="ja-JP" altLang="en-US" sz="1100">
              <a:solidFill>
                <a:schemeClr val="dk1"/>
              </a:solidFill>
              <a:effectLst/>
              <a:latin typeface="+mn-lt"/>
              <a:ea typeface="+mn-ea"/>
              <a:cs typeface="+mn-cs"/>
            </a:rPr>
            <a:t>収額</a:t>
          </a:r>
          <a:r>
            <a:rPr kumimoji="1" lang="ja-JP" altLang="ja-JP" sz="1100">
              <a:solidFill>
                <a:schemeClr val="dk1"/>
              </a:solidFill>
              <a:effectLst/>
              <a:latin typeface="+mn-lt"/>
              <a:ea typeface="+mn-ea"/>
              <a:cs typeface="+mn-cs"/>
            </a:rPr>
            <a:t>が低水準で推移していること</a:t>
          </a:r>
          <a:r>
            <a:rPr kumimoji="1" lang="ja-JP" altLang="en-US" sz="1100">
              <a:solidFill>
                <a:schemeClr val="dk1"/>
              </a:solidFill>
              <a:effectLst/>
              <a:latin typeface="+mn-lt"/>
              <a:ea typeface="+mn-ea"/>
              <a:cs typeface="+mn-cs"/>
            </a:rPr>
            <a:t>等から</a:t>
          </a:r>
          <a:r>
            <a:rPr kumimoji="1" lang="ja-JP" altLang="ja-JP" sz="1100">
              <a:solidFill>
                <a:schemeClr val="dk1"/>
              </a:solidFill>
              <a:effectLst/>
              <a:latin typeface="+mn-lt"/>
              <a:ea typeface="+mn-ea"/>
              <a:cs typeface="+mn-cs"/>
            </a:rPr>
            <a:t>、財政力指数は類似団体を下回っている。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事務・事業</a:t>
          </a:r>
          <a:r>
            <a:rPr kumimoji="1" lang="ja-JP" altLang="ja-JP" sz="1100">
              <a:solidFill>
                <a:schemeClr val="dk1"/>
              </a:solidFill>
              <a:effectLst/>
              <a:latin typeface="+mn-lt"/>
              <a:ea typeface="+mn-ea"/>
              <a:cs typeface="+mn-cs"/>
            </a:rPr>
            <a:t>の見直しに合わせ、行政事務の効率化に努めることにより、財政の健全化を図る。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98072</xdr:rowOff>
    </xdr:to>
    <xdr:cxnSp macro="">
      <xdr:nvCxnSpPr>
        <xdr:cNvPr id="69" name="直線コネクタ 68"/>
        <xdr:cNvCxnSpPr/>
      </xdr:nvCxnSpPr>
      <xdr:spPr>
        <a:xfrm flipV="1">
          <a:off x="4114800" y="76150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98072</xdr:rowOff>
    </xdr:from>
    <xdr:to>
      <xdr:col>19</xdr:col>
      <xdr:colOff>133350</xdr:colOff>
      <xdr:row>44</xdr:row>
      <xdr:rowOff>111478</xdr:rowOff>
    </xdr:to>
    <xdr:cxnSp macro="">
      <xdr:nvCxnSpPr>
        <xdr:cNvPr id="72" name="直線コネクタ 71"/>
        <xdr:cNvCxnSpPr/>
      </xdr:nvCxnSpPr>
      <xdr:spPr>
        <a:xfrm flipV="1">
          <a:off x="3225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111478</xdr:rowOff>
    </xdr:from>
    <xdr:to>
      <xdr:col>15</xdr:col>
      <xdr:colOff>82550</xdr:colOff>
      <xdr:row>44</xdr:row>
      <xdr:rowOff>111478</xdr:rowOff>
    </xdr:to>
    <xdr:cxnSp macro="">
      <xdr:nvCxnSpPr>
        <xdr:cNvPr id="75" name="直線コネクタ 74"/>
        <xdr:cNvCxnSpPr/>
      </xdr:nvCxnSpPr>
      <xdr:spPr>
        <a:xfrm>
          <a:off x="2336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57855</xdr:rowOff>
    </xdr:from>
    <xdr:to>
      <xdr:col>15</xdr:col>
      <xdr:colOff>133350</xdr:colOff>
      <xdr:row>43</xdr:row>
      <xdr:rowOff>159455</xdr:rowOff>
    </xdr:to>
    <xdr:sp macro="" textlink="">
      <xdr:nvSpPr>
        <xdr:cNvPr id="76" name="フローチャート: 判断 75"/>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169632</xdr:rowOff>
    </xdr:from>
    <xdr:ext cx="762000" cy="259045"/>
    <xdr:sp macro="" textlink="">
      <xdr:nvSpPr>
        <xdr:cNvPr id="77" name="テキスト ボックス 76"/>
        <xdr:cNvSpPr txBox="1"/>
      </xdr:nvSpPr>
      <xdr:spPr>
        <a:xfrm>
          <a:off x="2844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98072</xdr:rowOff>
    </xdr:from>
    <xdr:to>
      <xdr:col>11</xdr:col>
      <xdr:colOff>31750</xdr:colOff>
      <xdr:row>44</xdr:row>
      <xdr:rowOff>111478</xdr:rowOff>
    </xdr:to>
    <xdr:cxnSp macro="">
      <xdr:nvCxnSpPr>
        <xdr:cNvPr id="78" name="直線コネクタ 77"/>
        <xdr:cNvCxnSpPr/>
      </xdr:nvCxnSpPr>
      <xdr:spPr>
        <a:xfrm>
          <a:off x="1447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87788</xdr:rowOff>
    </xdr:from>
    <xdr:ext cx="762000" cy="259045"/>
    <xdr:sp macro="" textlink="">
      <xdr:nvSpPr>
        <xdr:cNvPr id="89" name="財政力該当値テキスト"/>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47272</xdr:rowOff>
    </xdr:from>
    <xdr:to>
      <xdr:col>19</xdr:col>
      <xdr:colOff>184150</xdr:colOff>
      <xdr:row>44</xdr:row>
      <xdr:rowOff>148872</xdr:rowOff>
    </xdr:to>
    <xdr:sp macro="" textlink="">
      <xdr:nvSpPr>
        <xdr:cNvPr id="90" name="楕円 89"/>
        <xdr:cNvSpPr/>
      </xdr:nvSpPr>
      <xdr:spPr>
        <a:xfrm>
          <a:off x="4064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133649</xdr:rowOff>
    </xdr:from>
    <xdr:ext cx="736600" cy="259045"/>
    <xdr:sp macro="" textlink="">
      <xdr:nvSpPr>
        <xdr:cNvPr id="91" name="テキスト ボックス 90"/>
        <xdr:cNvSpPr txBox="1"/>
      </xdr:nvSpPr>
      <xdr:spPr>
        <a:xfrm>
          <a:off x="3733800" y="767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60678</xdr:rowOff>
    </xdr:from>
    <xdr:to>
      <xdr:col>15</xdr:col>
      <xdr:colOff>133350</xdr:colOff>
      <xdr:row>44</xdr:row>
      <xdr:rowOff>162278</xdr:rowOff>
    </xdr:to>
    <xdr:sp macro="" textlink="">
      <xdr:nvSpPr>
        <xdr:cNvPr id="92" name="楕円 91"/>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147055</xdr:rowOff>
    </xdr:from>
    <xdr:ext cx="762000" cy="259045"/>
    <xdr:sp macro="" textlink="">
      <xdr:nvSpPr>
        <xdr:cNvPr id="93" name="テキスト ボックス 92"/>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47272</xdr:rowOff>
    </xdr:from>
    <xdr:to>
      <xdr:col>7</xdr:col>
      <xdr:colOff>31750</xdr:colOff>
      <xdr:row>44</xdr:row>
      <xdr:rowOff>148872</xdr:rowOff>
    </xdr:to>
    <xdr:sp macro="" textlink="">
      <xdr:nvSpPr>
        <xdr:cNvPr id="96" name="楕円 95"/>
        <xdr:cNvSpPr/>
      </xdr:nvSpPr>
      <xdr:spPr>
        <a:xfrm>
          <a:off x="1397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133649</xdr:rowOff>
    </xdr:from>
    <xdr:ext cx="762000" cy="259045"/>
    <xdr:sp macro="" textlink="">
      <xdr:nvSpPr>
        <xdr:cNvPr id="97" name="テキスト ボックス 96"/>
        <xdr:cNvSpPr txBox="1"/>
      </xdr:nvSpPr>
      <xdr:spPr>
        <a:xfrm>
          <a:off x="1066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震災の影響による市税の減収により、経常収支比率が高くなっている（平成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baseline="0">
              <a:solidFill>
                <a:schemeClr val="dk1"/>
              </a:solidFill>
              <a:effectLst/>
              <a:latin typeface="+mn-lt"/>
              <a:ea typeface="+mn-ea"/>
              <a:cs typeface="+mn-cs"/>
            </a:rPr>
            <a:t> 91.8</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個人所得の回復による市民税の増や課税免除区域の縮小により</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税収は近年回復傾向にあるが</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地方交付税の減</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mn-lt"/>
              <a:ea typeface="+mn-ea"/>
              <a:cs typeface="+mn-cs"/>
            </a:rPr>
            <a:t>により平成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年度は昨年度</a:t>
          </a:r>
          <a:r>
            <a:rPr kumimoji="1" lang="ja-JP" altLang="en-US" sz="1100" baseline="0">
              <a:solidFill>
                <a:schemeClr val="dk1"/>
              </a:solidFill>
              <a:effectLst/>
              <a:latin typeface="+mn-lt"/>
              <a:ea typeface="+mn-ea"/>
              <a:cs typeface="+mn-cs"/>
            </a:rPr>
            <a:t>より</a:t>
          </a:r>
          <a:r>
            <a:rPr kumimoji="1" lang="en-US" altLang="ja-JP" sz="1100" baseline="0">
              <a:solidFill>
                <a:schemeClr val="dk1"/>
              </a:solidFill>
              <a:effectLst/>
              <a:latin typeface="+mn-lt"/>
              <a:ea typeface="+mn-ea"/>
              <a:cs typeface="+mn-cs"/>
            </a:rPr>
            <a:t>0.1</a:t>
          </a:r>
          <a:r>
            <a:rPr kumimoji="1" lang="ja-JP" altLang="en-US" sz="1100" baseline="0">
              <a:solidFill>
                <a:schemeClr val="dk1"/>
              </a:solidFill>
              <a:effectLst/>
              <a:latin typeface="+mn-lt"/>
              <a:ea typeface="+mn-ea"/>
              <a:cs typeface="+mn-cs"/>
            </a:rPr>
            <a:t>ポイント減となった</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baseline="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復興事業により</a:t>
          </a:r>
          <a:r>
            <a:rPr kumimoji="1" lang="ja-JP" altLang="en-US" sz="1100" baseline="0">
              <a:solidFill>
                <a:schemeClr val="dk1"/>
              </a:solidFill>
              <a:effectLst/>
              <a:latin typeface="+mn-lt"/>
              <a:ea typeface="+mn-ea"/>
              <a:cs typeface="+mn-cs"/>
            </a:rPr>
            <a:t>整備した</a:t>
          </a:r>
          <a:r>
            <a:rPr kumimoji="1" lang="ja-JP" altLang="ja-JP" sz="1100" baseline="0">
              <a:solidFill>
                <a:schemeClr val="dk1"/>
              </a:solidFill>
              <a:effectLst/>
              <a:latin typeface="+mn-lt"/>
              <a:ea typeface="+mn-ea"/>
              <a:cs typeface="+mn-cs"/>
            </a:rPr>
            <a:t>施設の維持管理費の増加が見込まれることから、老朽化した施設の統廃合も含め</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既存事業の廃止・縮小による経常経費の縮減を図</a:t>
          </a:r>
          <a:r>
            <a:rPr kumimoji="1" lang="ja-JP" altLang="en-US" sz="1100" baseline="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適正な財政運営に努める。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63</xdr:row>
      <xdr:rowOff>143256</xdr:rowOff>
    </xdr:to>
    <xdr:cxnSp macro="">
      <xdr:nvCxnSpPr>
        <xdr:cNvPr id="130" name="直線コネクタ 129"/>
        <xdr:cNvCxnSpPr/>
      </xdr:nvCxnSpPr>
      <xdr:spPr>
        <a:xfrm flipV="1">
          <a:off x="4114800" y="10939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63</xdr:row>
      <xdr:rowOff>143256</xdr:rowOff>
    </xdr:to>
    <xdr:cxnSp macro="">
      <xdr:nvCxnSpPr>
        <xdr:cNvPr id="133" name="直線コネクタ 132"/>
        <xdr:cNvCxnSpPr/>
      </xdr:nvCxnSpPr>
      <xdr:spPr>
        <a:xfrm>
          <a:off x="3225800" y="1074191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32258</xdr:rowOff>
    </xdr:to>
    <xdr:cxnSp macro="">
      <xdr:nvCxnSpPr>
        <xdr:cNvPr id="136" name="直線コネクタ 135"/>
        <xdr:cNvCxnSpPr/>
      </xdr:nvCxnSpPr>
      <xdr:spPr>
        <a:xfrm flipV="1">
          <a:off x="2336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44196</xdr:rowOff>
    </xdr:to>
    <xdr:cxnSp macro="">
      <xdr:nvCxnSpPr>
        <xdr:cNvPr id="139" name="直線コネクタ 138"/>
        <xdr:cNvCxnSpPr/>
      </xdr:nvCxnSpPr>
      <xdr:spPr>
        <a:xfrm flipV="1">
          <a:off x="1447800" y="1083360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1" name="楕円 150"/>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2" name="テキスト ボックス 151"/>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147591</xdr:rowOff>
    </xdr:from>
    <xdr:ext cx="762000" cy="259045"/>
    <xdr:sp macro="" textlink="">
      <xdr:nvSpPr>
        <xdr:cNvPr id="154" name="テキスト ボックス 153"/>
        <xdr:cNvSpPr txBox="1"/>
      </xdr:nvSpPr>
      <xdr:spPr>
        <a:xfrm>
          <a:off x="2844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6" name="テキスト ボックス 155"/>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7" name="楕円 156"/>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8" name="テキスト ボックス 157"/>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一人当たり人件費・物件費等の決算額が類似団体平均を上回っているのは、物件費が主な要因となっている。これは、住宅再建のための住民支援業務など震災関連での歳出が多額となっているためである。</a:t>
          </a:r>
          <a:endParaRPr lang="ja-JP" altLang="ja-JP" sz="1400">
            <a:effectLst/>
          </a:endParaRPr>
        </a:p>
        <a:p>
          <a:r>
            <a:rPr kumimoji="1" lang="ja-JP" altLang="ja-JP" sz="1100" baseline="0">
              <a:solidFill>
                <a:schemeClr val="dk1"/>
              </a:solidFill>
              <a:effectLst/>
              <a:latin typeface="+mn-lt"/>
              <a:ea typeface="+mn-ea"/>
              <a:cs typeface="+mn-cs"/>
            </a:rPr>
            <a:t>　また、人件費についても、震災関連業務に対応するための任期付職員の採用などにより増加している。</a:t>
          </a:r>
          <a:endParaRPr lang="ja-JP" altLang="ja-JP" sz="1400">
            <a:effectLst/>
          </a:endParaRPr>
        </a:p>
        <a:p>
          <a:r>
            <a:rPr kumimoji="1" lang="ja-JP" altLang="ja-JP" sz="1100" baseline="0">
              <a:solidFill>
                <a:schemeClr val="dk1"/>
              </a:solidFill>
              <a:effectLst/>
              <a:latin typeface="+mn-lt"/>
              <a:ea typeface="+mn-ea"/>
              <a:cs typeface="+mn-cs"/>
            </a:rPr>
            <a:t>　復興事業終了までは同様の状況が続くと思われるが、通常の施設管理に係る経費等の見直しを行うなど経費の削減を図る。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7291</xdr:rowOff>
    </xdr:from>
    <xdr:to>
      <xdr:col>23</xdr:col>
      <xdr:colOff>133350</xdr:colOff>
      <xdr:row>84</xdr:row>
      <xdr:rowOff>150735</xdr:rowOff>
    </xdr:to>
    <xdr:cxnSp macro="">
      <xdr:nvCxnSpPr>
        <xdr:cNvPr id="189" name="直線コネクタ 188"/>
        <xdr:cNvCxnSpPr/>
      </xdr:nvCxnSpPr>
      <xdr:spPr>
        <a:xfrm flipV="1">
          <a:off x="4953000" y="13894741"/>
          <a:ext cx="0" cy="657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122812</xdr:rowOff>
    </xdr:from>
    <xdr:ext cx="762000" cy="259045"/>
    <xdr:sp macro="" textlink="">
      <xdr:nvSpPr>
        <xdr:cNvPr id="190" name="人件費・物件費等の状況最小値テキスト"/>
        <xdr:cNvSpPr txBox="1"/>
      </xdr:nvSpPr>
      <xdr:spPr>
        <a:xfrm>
          <a:off x="5041900" y="14524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150735</xdr:rowOff>
    </xdr:from>
    <xdr:to>
      <xdr:col>24</xdr:col>
      <xdr:colOff>12700</xdr:colOff>
      <xdr:row>84</xdr:row>
      <xdr:rowOff>150735</xdr:rowOff>
    </xdr:to>
    <xdr:cxnSp macro="">
      <xdr:nvCxnSpPr>
        <xdr:cNvPr id="191" name="直線コネクタ 190"/>
        <xdr:cNvCxnSpPr/>
      </xdr:nvCxnSpPr>
      <xdr:spPr>
        <a:xfrm>
          <a:off x="4864100" y="1455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93668</xdr:rowOff>
    </xdr:from>
    <xdr:ext cx="762000" cy="259045"/>
    <xdr:sp macro="" textlink="">
      <xdr:nvSpPr>
        <xdr:cNvPr id="192" name="人件費・物件費等の状況最大値テキスト"/>
        <xdr:cNvSpPr txBox="1"/>
      </xdr:nvSpPr>
      <xdr:spPr>
        <a:xfrm>
          <a:off x="5041900" y="1363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7291</xdr:rowOff>
    </xdr:from>
    <xdr:to>
      <xdr:col>24</xdr:col>
      <xdr:colOff>12700</xdr:colOff>
      <xdr:row>81</xdr:row>
      <xdr:rowOff>7291</xdr:rowOff>
    </xdr:to>
    <xdr:cxnSp macro="">
      <xdr:nvCxnSpPr>
        <xdr:cNvPr id="193" name="直線コネクタ 192"/>
        <xdr:cNvCxnSpPr/>
      </xdr:nvCxnSpPr>
      <xdr:spPr>
        <a:xfrm>
          <a:off x="4864100" y="1389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9559</xdr:rowOff>
    </xdr:from>
    <xdr:to>
      <xdr:col>23</xdr:col>
      <xdr:colOff>133350</xdr:colOff>
      <xdr:row>82</xdr:row>
      <xdr:rowOff>36720</xdr:rowOff>
    </xdr:to>
    <xdr:cxnSp macro="">
      <xdr:nvCxnSpPr>
        <xdr:cNvPr id="194" name="直線コネクタ 193"/>
        <xdr:cNvCxnSpPr/>
      </xdr:nvCxnSpPr>
      <xdr:spPr>
        <a:xfrm flipV="1">
          <a:off x="4114800" y="14068459"/>
          <a:ext cx="8382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36517</xdr:rowOff>
    </xdr:from>
    <xdr:ext cx="762000" cy="259045"/>
    <xdr:sp macro="" textlink="">
      <xdr:nvSpPr>
        <xdr:cNvPr id="195" name="人件費・物件費等の状況平均値テキスト"/>
        <xdr:cNvSpPr txBox="1"/>
      </xdr:nvSpPr>
      <xdr:spPr>
        <a:xfrm>
          <a:off x="5041900" y="1375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19864</xdr:rowOff>
    </xdr:from>
    <xdr:to>
      <xdr:col>23</xdr:col>
      <xdr:colOff>184150</xdr:colOff>
      <xdr:row>81</xdr:row>
      <xdr:rowOff>121464</xdr:rowOff>
    </xdr:to>
    <xdr:sp macro="" textlink="">
      <xdr:nvSpPr>
        <xdr:cNvPr id="196" name="フローチャート: 判断 195"/>
        <xdr:cNvSpPr/>
      </xdr:nvSpPr>
      <xdr:spPr>
        <a:xfrm>
          <a:off x="4902200" y="1390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25546</xdr:rowOff>
    </xdr:from>
    <xdr:to>
      <xdr:col>19</xdr:col>
      <xdr:colOff>133350</xdr:colOff>
      <xdr:row>82</xdr:row>
      <xdr:rowOff>36720</xdr:rowOff>
    </xdr:to>
    <xdr:cxnSp macro="">
      <xdr:nvCxnSpPr>
        <xdr:cNvPr id="197" name="直線コネクタ 196"/>
        <xdr:cNvCxnSpPr/>
      </xdr:nvCxnSpPr>
      <xdr:spPr>
        <a:xfrm>
          <a:off x="3225800" y="14084446"/>
          <a:ext cx="889000" cy="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27153</xdr:rowOff>
    </xdr:from>
    <xdr:to>
      <xdr:col>19</xdr:col>
      <xdr:colOff>184150</xdr:colOff>
      <xdr:row>81</xdr:row>
      <xdr:rowOff>128753</xdr:rowOff>
    </xdr:to>
    <xdr:sp macro="" textlink="">
      <xdr:nvSpPr>
        <xdr:cNvPr id="198" name="フローチャート: 判断 197"/>
        <xdr:cNvSpPr/>
      </xdr:nvSpPr>
      <xdr:spPr>
        <a:xfrm>
          <a:off x="40640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138930</xdr:rowOff>
    </xdr:from>
    <xdr:ext cx="736600" cy="259045"/>
    <xdr:sp macro="" textlink="">
      <xdr:nvSpPr>
        <xdr:cNvPr id="199" name="テキスト ボックス 198"/>
        <xdr:cNvSpPr txBox="1"/>
      </xdr:nvSpPr>
      <xdr:spPr>
        <a:xfrm>
          <a:off x="3733800" y="13683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20907</xdr:rowOff>
    </xdr:from>
    <xdr:to>
      <xdr:col>15</xdr:col>
      <xdr:colOff>82550</xdr:colOff>
      <xdr:row>82</xdr:row>
      <xdr:rowOff>25546</xdr:rowOff>
    </xdr:to>
    <xdr:cxnSp macro="">
      <xdr:nvCxnSpPr>
        <xdr:cNvPr id="200" name="直線コネクタ 199"/>
        <xdr:cNvCxnSpPr/>
      </xdr:nvCxnSpPr>
      <xdr:spPr>
        <a:xfrm>
          <a:off x="2336800" y="14079807"/>
          <a:ext cx="889000" cy="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54959</xdr:rowOff>
    </xdr:from>
    <xdr:to>
      <xdr:col>15</xdr:col>
      <xdr:colOff>133350</xdr:colOff>
      <xdr:row>81</xdr:row>
      <xdr:rowOff>156559</xdr:rowOff>
    </xdr:to>
    <xdr:sp macro="" textlink="">
      <xdr:nvSpPr>
        <xdr:cNvPr id="201" name="フローチャート: 判断 200"/>
        <xdr:cNvSpPr/>
      </xdr:nvSpPr>
      <xdr:spPr>
        <a:xfrm>
          <a:off x="3175000" y="1394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166736</xdr:rowOff>
    </xdr:from>
    <xdr:ext cx="762000" cy="259045"/>
    <xdr:sp macro="" textlink="">
      <xdr:nvSpPr>
        <xdr:cNvPr id="202" name="テキスト ボックス 201"/>
        <xdr:cNvSpPr txBox="1"/>
      </xdr:nvSpPr>
      <xdr:spPr>
        <a:xfrm>
          <a:off x="2844800" y="1371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20907</xdr:rowOff>
    </xdr:from>
    <xdr:to>
      <xdr:col>11</xdr:col>
      <xdr:colOff>31750</xdr:colOff>
      <xdr:row>90</xdr:row>
      <xdr:rowOff>108883</xdr:rowOff>
    </xdr:to>
    <xdr:cxnSp macro="">
      <xdr:nvCxnSpPr>
        <xdr:cNvPr id="203" name="直線コネクタ 202"/>
        <xdr:cNvCxnSpPr/>
      </xdr:nvCxnSpPr>
      <xdr:spPr>
        <a:xfrm flipV="1">
          <a:off x="1447800" y="14079807"/>
          <a:ext cx="889000" cy="145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14055</xdr:rowOff>
    </xdr:from>
    <xdr:to>
      <xdr:col>11</xdr:col>
      <xdr:colOff>82550</xdr:colOff>
      <xdr:row>81</xdr:row>
      <xdr:rowOff>115655</xdr:rowOff>
    </xdr:to>
    <xdr:sp macro="" textlink="">
      <xdr:nvSpPr>
        <xdr:cNvPr id="204" name="フローチャート: 判断 203"/>
        <xdr:cNvSpPr/>
      </xdr:nvSpPr>
      <xdr:spPr>
        <a:xfrm>
          <a:off x="2286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125832</xdr:rowOff>
    </xdr:from>
    <xdr:ext cx="762000" cy="259045"/>
    <xdr:sp macro="" textlink="">
      <xdr:nvSpPr>
        <xdr:cNvPr id="205" name="テキスト ボックス 204"/>
        <xdr:cNvSpPr txBox="1"/>
      </xdr:nvSpPr>
      <xdr:spPr>
        <a:xfrm>
          <a:off x="1955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12356</xdr:rowOff>
    </xdr:from>
    <xdr:to>
      <xdr:col>7</xdr:col>
      <xdr:colOff>31750</xdr:colOff>
      <xdr:row>81</xdr:row>
      <xdr:rowOff>113956</xdr:rowOff>
    </xdr:to>
    <xdr:sp macro="" textlink="">
      <xdr:nvSpPr>
        <xdr:cNvPr id="206" name="フローチャート: 判断 205"/>
        <xdr:cNvSpPr/>
      </xdr:nvSpPr>
      <xdr:spPr>
        <a:xfrm>
          <a:off x="1397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124133</xdr:rowOff>
    </xdr:from>
    <xdr:ext cx="762000" cy="259045"/>
    <xdr:sp macro="" textlink="">
      <xdr:nvSpPr>
        <xdr:cNvPr id="207" name="テキスト ボックス 206"/>
        <xdr:cNvSpPr txBox="1"/>
      </xdr:nvSpPr>
      <xdr:spPr>
        <a:xfrm>
          <a:off x="1066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130209</xdr:rowOff>
    </xdr:from>
    <xdr:to>
      <xdr:col>23</xdr:col>
      <xdr:colOff>184150</xdr:colOff>
      <xdr:row>82</xdr:row>
      <xdr:rowOff>60359</xdr:rowOff>
    </xdr:to>
    <xdr:sp macro="" textlink="">
      <xdr:nvSpPr>
        <xdr:cNvPr id="213" name="楕円 212"/>
        <xdr:cNvSpPr/>
      </xdr:nvSpPr>
      <xdr:spPr>
        <a:xfrm>
          <a:off x="4902200" y="140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102286</xdr:rowOff>
    </xdr:from>
    <xdr:ext cx="762000" cy="259045"/>
    <xdr:sp macro="" textlink="">
      <xdr:nvSpPr>
        <xdr:cNvPr id="214" name="人件費・物件費等の状況該当値テキスト"/>
        <xdr:cNvSpPr txBox="1"/>
      </xdr:nvSpPr>
      <xdr:spPr>
        <a:xfrm>
          <a:off x="5041900" y="1398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157370</xdr:rowOff>
    </xdr:from>
    <xdr:to>
      <xdr:col>19</xdr:col>
      <xdr:colOff>184150</xdr:colOff>
      <xdr:row>82</xdr:row>
      <xdr:rowOff>87520</xdr:rowOff>
    </xdr:to>
    <xdr:sp macro="" textlink="">
      <xdr:nvSpPr>
        <xdr:cNvPr id="215" name="楕円 214"/>
        <xdr:cNvSpPr/>
      </xdr:nvSpPr>
      <xdr:spPr>
        <a:xfrm>
          <a:off x="4064000" y="140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72297</xdr:rowOff>
    </xdr:from>
    <xdr:ext cx="736600" cy="259045"/>
    <xdr:sp macro="" textlink="">
      <xdr:nvSpPr>
        <xdr:cNvPr id="216" name="テキスト ボックス 215"/>
        <xdr:cNvSpPr txBox="1"/>
      </xdr:nvSpPr>
      <xdr:spPr>
        <a:xfrm>
          <a:off x="3733800" y="1413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146196</xdr:rowOff>
    </xdr:from>
    <xdr:to>
      <xdr:col>15</xdr:col>
      <xdr:colOff>133350</xdr:colOff>
      <xdr:row>82</xdr:row>
      <xdr:rowOff>76346</xdr:rowOff>
    </xdr:to>
    <xdr:sp macro="" textlink="">
      <xdr:nvSpPr>
        <xdr:cNvPr id="217" name="楕円 216"/>
        <xdr:cNvSpPr/>
      </xdr:nvSpPr>
      <xdr:spPr>
        <a:xfrm>
          <a:off x="3175000" y="1403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61123</xdr:rowOff>
    </xdr:from>
    <xdr:ext cx="762000" cy="259045"/>
    <xdr:sp macro="" textlink="">
      <xdr:nvSpPr>
        <xdr:cNvPr id="218" name="テキスト ボックス 217"/>
        <xdr:cNvSpPr txBox="1"/>
      </xdr:nvSpPr>
      <xdr:spPr>
        <a:xfrm>
          <a:off x="2844800" y="1412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141557</xdr:rowOff>
    </xdr:from>
    <xdr:to>
      <xdr:col>11</xdr:col>
      <xdr:colOff>82550</xdr:colOff>
      <xdr:row>82</xdr:row>
      <xdr:rowOff>71707</xdr:rowOff>
    </xdr:to>
    <xdr:sp macro="" textlink="">
      <xdr:nvSpPr>
        <xdr:cNvPr id="219" name="楕円 218"/>
        <xdr:cNvSpPr/>
      </xdr:nvSpPr>
      <xdr:spPr>
        <a:xfrm>
          <a:off x="2286000" y="140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56484</xdr:rowOff>
    </xdr:from>
    <xdr:ext cx="762000" cy="259045"/>
    <xdr:sp macro="" textlink="">
      <xdr:nvSpPr>
        <xdr:cNvPr id="220" name="テキスト ボックス 219"/>
        <xdr:cNvSpPr txBox="1"/>
      </xdr:nvSpPr>
      <xdr:spPr>
        <a:xfrm>
          <a:off x="1955800" y="1411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90</xdr:row>
      <xdr:rowOff>58083</xdr:rowOff>
    </xdr:from>
    <xdr:to>
      <xdr:col>7</xdr:col>
      <xdr:colOff>31750</xdr:colOff>
      <xdr:row>90</xdr:row>
      <xdr:rowOff>159683</xdr:rowOff>
    </xdr:to>
    <xdr:sp macro="" textlink="">
      <xdr:nvSpPr>
        <xdr:cNvPr id="221" name="楕円 220"/>
        <xdr:cNvSpPr/>
      </xdr:nvSpPr>
      <xdr:spPr>
        <a:xfrm>
          <a:off x="1397000" y="15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144460</xdr:rowOff>
    </xdr:from>
    <xdr:ext cx="762000" cy="259045"/>
    <xdr:sp macro="" textlink="">
      <xdr:nvSpPr>
        <xdr:cNvPr id="222" name="テキスト ボックス 221"/>
        <xdr:cNvSpPr txBox="1"/>
      </xdr:nvSpPr>
      <xdr:spPr>
        <a:xfrm>
          <a:off x="1066800" y="1557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平成２９年度の</a:t>
          </a:r>
          <a:r>
            <a:rPr kumimoji="1" lang="ja-JP" altLang="ja-JP" sz="1100" baseline="0">
              <a:solidFill>
                <a:schemeClr val="dk1"/>
              </a:solidFill>
              <a:effectLst/>
              <a:latin typeface="+mn-lt"/>
              <a:ea typeface="+mn-ea"/>
              <a:cs typeface="+mn-cs"/>
            </a:rPr>
            <a:t>ラスパイレス指数</a:t>
          </a:r>
          <a:r>
            <a:rPr kumimoji="1" lang="ja-JP" altLang="en-US" sz="1100" baseline="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平成３１年１月末時点において</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平成３０年調査結果が未公表のため</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前年度の数値が引用されている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類似団体平均より３％下回っている</a:t>
          </a:r>
          <a:r>
            <a:rPr kumimoji="1" lang="ja-JP" altLang="en-US" sz="1100" baseline="0">
              <a:solidFill>
                <a:schemeClr val="dk1"/>
              </a:solidFill>
              <a:effectLst/>
              <a:latin typeface="+mn-lt"/>
              <a:ea typeface="+mn-ea"/>
              <a:cs typeface="+mn-cs"/>
            </a:rPr>
            <a:t>のは</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退職者数と新規採用者数の割合等による</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職員の年齢構成の違いによるものである。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1" name="直線コネクタ 250"/>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2"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3" name="直線コネクタ 252"/>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56" name="直線コネクタ 255"/>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144991</xdr:rowOff>
    </xdr:from>
    <xdr:to>
      <xdr:col>77</xdr:col>
      <xdr:colOff>44450</xdr:colOff>
      <xdr:row>82</xdr:row>
      <xdr:rowOff>23284</xdr:rowOff>
    </xdr:to>
    <xdr:cxnSp macro="">
      <xdr:nvCxnSpPr>
        <xdr:cNvPr id="259" name="直線コネクタ 258"/>
        <xdr:cNvCxnSpPr/>
      </xdr:nvCxnSpPr>
      <xdr:spPr>
        <a:xfrm>
          <a:off x="15290800" y="1386099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144991</xdr:rowOff>
    </xdr:from>
    <xdr:to>
      <xdr:col>72</xdr:col>
      <xdr:colOff>203200</xdr:colOff>
      <xdr:row>81</xdr:row>
      <xdr:rowOff>53975</xdr:rowOff>
    </xdr:to>
    <xdr:cxnSp macro="">
      <xdr:nvCxnSpPr>
        <xdr:cNvPr id="262" name="直線コネクタ 261"/>
        <xdr:cNvCxnSpPr/>
      </xdr:nvCxnSpPr>
      <xdr:spPr>
        <a:xfrm flipV="1">
          <a:off x="14401800" y="1386099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3" name="フローチャート: 判断 262"/>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4" name="テキスト ボックス 263"/>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82</xdr:row>
      <xdr:rowOff>103716</xdr:rowOff>
    </xdr:to>
    <xdr:cxnSp macro="">
      <xdr:nvCxnSpPr>
        <xdr:cNvPr id="265" name="直線コネクタ 264"/>
        <xdr:cNvCxnSpPr/>
      </xdr:nvCxnSpPr>
      <xdr:spPr>
        <a:xfrm flipV="1">
          <a:off x="13512800" y="13941425"/>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6" name="フローチャート: 判断 265"/>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7" name="テキスト ボックス 266"/>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8" name="フローチャート: 判断 267"/>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9" name="テキスト ボックス 268"/>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5" name="楕円 274"/>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6"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7" name="楕円 276"/>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8" name="テキスト ボックス 277"/>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94191</xdr:rowOff>
    </xdr:from>
    <xdr:to>
      <xdr:col>73</xdr:col>
      <xdr:colOff>44450</xdr:colOff>
      <xdr:row>81</xdr:row>
      <xdr:rowOff>24341</xdr:rowOff>
    </xdr:to>
    <xdr:sp macro="" textlink="">
      <xdr:nvSpPr>
        <xdr:cNvPr id="279" name="楕円 278"/>
        <xdr:cNvSpPr/>
      </xdr:nvSpPr>
      <xdr:spPr>
        <a:xfrm>
          <a:off x="15240000" y="138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34518</xdr:rowOff>
    </xdr:from>
    <xdr:ext cx="762000" cy="259045"/>
    <xdr:sp macro="" textlink="">
      <xdr:nvSpPr>
        <xdr:cNvPr id="280" name="テキスト ボックス 279"/>
        <xdr:cNvSpPr txBox="1"/>
      </xdr:nvSpPr>
      <xdr:spPr>
        <a:xfrm>
          <a:off x="14909800" y="135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3175</xdr:rowOff>
    </xdr:from>
    <xdr:to>
      <xdr:col>68</xdr:col>
      <xdr:colOff>203200</xdr:colOff>
      <xdr:row>81</xdr:row>
      <xdr:rowOff>104775</xdr:rowOff>
    </xdr:to>
    <xdr:sp macro="" textlink="">
      <xdr:nvSpPr>
        <xdr:cNvPr id="281" name="楕円 280"/>
        <xdr:cNvSpPr/>
      </xdr:nvSpPr>
      <xdr:spPr>
        <a:xfrm>
          <a:off x="14351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114952</xdr:rowOff>
    </xdr:from>
    <xdr:ext cx="762000" cy="259045"/>
    <xdr:sp macro="" textlink="">
      <xdr:nvSpPr>
        <xdr:cNvPr id="282" name="テキスト ボックス 281"/>
        <xdr:cNvSpPr txBox="1"/>
      </xdr:nvSpPr>
      <xdr:spPr>
        <a:xfrm>
          <a:off x="14020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3" name="楕円 282"/>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4" name="テキスト ボックス 283"/>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一部の道路維持補修業務</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保育施設運営などを直営で行っていることに加え、震災関連業務に対応するための任期付</a:t>
          </a:r>
          <a:r>
            <a:rPr kumimoji="1" lang="ja-JP" altLang="en-US" sz="1100">
              <a:solidFill>
                <a:schemeClr val="dk1"/>
              </a:solidFill>
              <a:effectLst/>
              <a:latin typeface="+mn-lt"/>
              <a:ea typeface="+mn-ea"/>
              <a:cs typeface="+mn-cs"/>
            </a:rPr>
            <a:t>職員</a:t>
          </a:r>
          <a:r>
            <a:rPr kumimoji="1" lang="ja-JP" altLang="ja-JP" sz="1100">
              <a:solidFill>
                <a:schemeClr val="dk1"/>
              </a:solidFill>
              <a:effectLst/>
              <a:latin typeface="+mn-lt"/>
              <a:ea typeface="+mn-ea"/>
              <a:cs typeface="+mn-cs"/>
            </a:rPr>
            <a:t>を含めた職員採用数の増により、類似団体平均を上回っている。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　今後も復興事業等への対応のため、当面は大幅な職員数の削減が難しい状況にあるが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業務の効率化を進めるなどの取組を実施し、職員数の適正化を図るよう努める。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4" name="直線コネクタ 313"/>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5"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6" name="直線コネクタ 315"/>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7"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8" name="直線コネクタ 317"/>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36301</xdr:rowOff>
    </xdr:from>
    <xdr:to>
      <xdr:col>81</xdr:col>
      <xdr:colOff>44450</xdr:colOff>
      <xdr:row>66</xdr:row>
      <xdr:rowOff>68474</xdr:rowOff>
    </xdr:to>
    <xdr:cxnSp macro="">
      <xdr:nvCxnSpPr>
        <xdr:cNvPr id="319" name="直線コネクタ 318"/>
        <xdr:cNvCxnSpPr/>
      </xdr:nvCxnSpPr>
      <xdr:spPr>
        <a:xfrm>
          <a:off x="16179800" y="11352001"/>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20"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1" name="フローチャート: 判断 320"/>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117263</xdr:rowOff>
    </xdr:from>
    <xdr:to>
      <xdr:col>77</xdr:col>
      <xdr:colOff>44450</xdr:colOff>
      <xdr:row>66</xdr:row>
      <xdr:rowOff>36301</xdr:rowOff>
    </xdr:to>
    <xdr:cxnSp macro="">
      <xdr:nvCxnSpPr>
        <xdr:cNvPr id="322" name="直線コネクタ 321"/>
        <xdr:cNvCxnSpPr/>
      </xdr:nvCxnSpPr>
      <xdr:spPr>
        <a:xfrm>
          <a:off x="15290800" y="11261513"/>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3" name="フローチャート: 判断 322"/>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4" name="テキスト ボックス 323"/>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77046</xdr:rowOff>
    </xdr:from>
    <xdr:to>
      <xdr:col>72</xdr:col>
      <xdr:colOff>203200</xdr:colOff>
      <xdr:row>65</xdr:row>
      <xdr:rowOff>117263</xdr:rowOff>
    </xdr:to>
    <xdr:cxnSp macro="">
      <xdr:nvCxnSpPr>
        <xdr:cNvPr id="325" name="直線コネクタ 324"/>
        <xdr:cNvCxnSpPr/>
      </xdr:nvCxnSpPr>
      <xdr:spPr>
        <a:xfrm>
          <a:off x="14401800" y="112212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106256</xdr:rowOff>
    </xdr:from>
    <xdr:to>
      <xdr:col>73</xdr:col>
      <xdr:colOff>44450</xdr:colOff>
      <xdr:row>63</xdr:row>
      <xdr:rowOff>36406</xdr:rowOff>
    </xdr:to>
    <xdr:sp macro="" textlink="">
      <xdr:nvSpPr>
        <xdr:cNvPr id="326" name="フローチャート: 判断 325"/>
        <xdr:cNvSpPr/>
      </xdr:nvSpPr>
      <xdr:spPr>
        <a:xfrm>
          <a:off x="15240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27" name="テキスト ボックス 326"/>
        <xdr:cNvSpPr txBox="1"/>
      </xdr:nvSpPr>
      <xdr:spPr>
        <a:xfrm>
          <a:off x="14909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42863</xdr:rowOff>
    </xdr:from>
    <xdr:to>
      <xdr:col>68</xdr:col>
      <xdr:colOff>152400</xdr:colOff>
      <xdr:row>65</xdr:row>
      <xdr:rowOff>77046</xdr:rowOff>
    </xdr:to>
    <xdr:cxnSp macro="">
      <xdr:nvCxnSpPr>
        <xdr:cNvPr id="328" name="直線コネクタ 327"/>
        <xdr:cNvCxnSpPr/>
      </xdr:nvCxnSpPr>
      <xdr:spPr>
        <a:xfrm>
          <a:off x="13512800" y="11187113"/>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9" name="フローチャート: 判断 328"/>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0" name="テキスト ボックス 329"/>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1" name="フローチャート: 判断 330"/>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2" name="テキスト ボックス 331"/>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17674</xdr:rowOff>
    </xdr:from>
    <xdr:to>
      <xdr:col>81</xdr:col>
      <xdr:colOff>95250</xdr:colOff>
      <xdr:row>66</xdr:row>
      <xdr:rowOff>119274</xdr:rowOff>
    </xdr:to>
    <xdr:sp macro="" textlink="">
      <xdr:nvSpPr>
        <xdr:cNvPr id="338" name="楕円 337"/>
        <xdr:cNvSpPr/>
      </xdr:nvSpPr>
      <xdr:spPr>
        <a:xfrm>
          <a:off x="16967200" y="11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161201</xdr:rowOff>
    </xdr:from>
    <xdr:ext cx="762000" cy="259045"/>
    <xdr:sp macro="" textlink="">
      <xdr:nvSpPr>
        <xdr:cNvPr id="339" name="定員管理の状況該当値テキスト"/>
        <xdr:cNvSpPr txBox="1"/>
      </xdr:nvSpPr>
      <xdr:spPr>
        <a:xfrm>
          <a:off x="17106900" y="113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156951</xdr:rowOff>
    </xdr:from>
    <xdr:to>
      <xdr:col>77</xdr:col>
      <xdr:colOff>95250</xdr:colOff>
      <xdr:row>66</xdr:row>
      <xdr:rowOff>87101</xdr:rowOff>
    </xdr:to>
    <xdr:sp macro="" textlink="">
      <xdr:nvSpPr>
        <xdr:cNvPr id="340" name="楕円 339"/>
        <xdr:cNvSpPr/>
      </xdr:nvSpPr>
      <xdr:spPr>
        <a:xfrm>
          <a:off x="16129000" y="113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71878</xdr:rowOff>
    </xdr:from>
    <xdr:ext cx="736600" cy="259045"/>
    <xdr:sp macro="" textlink="">
      <xdr:nvSpPr>
        <xdr:cNvPr id="341" name="テキスト ボックス 340"/>
        <xdr:cNvSpPr txBox="1"/>
      </xdr:nvSpPr>
      <xdr:spPr>
        <a:xfrm>
          <a:off x="15798800" y="1138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66463</xdr:rowOff>
    </xdr:from>
    <xdr:to>
      <xdr:col>73</xdr:col>
      <xdr:colOff>44450</xdr:colOff>
      <xdr:row>65</xdr:row>
      <xdr:rowOff>168063</xdr:rowOff>
    </xdr:to>
    <xdr:sp macro="" textlink="">
      <xdr:nvSpPr>
        <xdr:cNvPr id="342" name="楕円 341"/>
        <xdr:cNvSpPr/>
      </xdr:nvSpPr>
      <xdr:spPr>
        <a:xfrm>
          <a:off x="15240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152840</xdr:rowOff>
    </xdr:from>
    <xdr:ext cx="762000" cy="259045"/>
    <xdr:sp macro="" textlink="">
      <xdr:nvSpPr>
        <xdr:cNvPr id="343" name="テキスト ボックス 342"/>
        <xdr:cNvSpPr txBox="1"/>
      </xdr:nvSpPr>
      <xdr:spPr>
        <a:xfrm>
          <a:off x="14909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26246</xdr:rowOff>
    </xdr:from>
    <xdr:to>
      <xdr:col>68</xdr:col>
      <xdr:colOff>203200</xdr:colOff>
      <xdr:row>65</xdr:row>
      <xdr:rowOff>127846</xdr:rowOff>
    </xdr:to>
    <xdr:sp macro="" textlink="">
      <xdr:nvSpPr>
        <xdr:cNvPr id="344" name="楕円 343"/>
        <xdr:cNvSpPr/>
      </xdr:nvSpPr>
      <xdr:spPr>
        <a:xfrm>
          <a:off x="14351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112623</xdr:rowOff>
    </xdr:from>
    <xdr:ext cx="762000" cy="259045"/>
    <xdr:sp macro="" textlink="">
      <xdr:nvSpPr>
        <xdr:cNvPr id="345" name="テキスト ボックス 344"/>
        <xdr:cNvSpPr txBox="1"/>
      </xdr:nvSpPr>
      <xdr:spPr>
        <a:xfrm>
          <a:off x="14020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163513</xdr:rowOff>
    </xdr:from>
    <xdr:to>
      <xdr:col>64</xdr:col>
      <xdr:colOff>152400</xdr:colOff>
      <xdr:row>65</xdr:row>
      <xdr:rowOff>93663</xdr:rowOff>
    </xdr:to>
    <xdr:sp macro="" textlink="">
      <xdr:nvSpPr>
        <xdr:cNvPr id="346" name="楕円 345"/>
        <xdr:cNvSpPr/>
      </xdr:nvSpPr>
      <xdr:spPr>
        <a:xfrm>
          <a:off x="13462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78440</xdr:rowOff>
    </xdr:from>
    <xdr:ext cx="762000" cy="259045"/>
    <xdr:sp macro="" textlink="">
      <xdr:nvSpPr>
        <xdr:cNvPr id="347" name="テキスト ボックス 346"/>
        <xdr:cNvSpPr txBox="1"/>
      </xdr:nvSpPr>
      <xdr:spPr>
        <a:xfrm>
          <a:off x="13131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元利償還金に充当する特定財源が増となった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により、実質公債費比率は昨年度より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ポイント減少したが、類似団体平均を上回っている。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新規事業については優先度とニーズを的確に把握したうえで事業選択し、地方債の発行抑制に努める。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7" name="直線コネクタ 376"/>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8"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9" name="直線コネクタ 378"/>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0"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1" name="直線コネクタ 380"/>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52977</xdr:rowOff>
    </xdr:from>
    <xdr:to>
      <xdr:col>81</xdr:col>
      <xdr:colOff>44450</xdr:colOff>
      <xdr:row>42</xdr:row>
      <xdr:rowOff>101237</xdr:rowOff>
    </xdr:to>
    <xdr:cxnSp macro="">
      <xdr:nvCxnSpPr>
        <xdr:cNvPr id="382" name="直線コネクタ 381"/>
        <xdr:cNvCxnSpPr/>
      </xdr:nvCxnSpPr>
      <xdr:spPr>
        <a:xfrm flipV="1">
          <a:off x="16179800" y="72538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3"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4" name="フローチャート: 判断 383"/>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101237</xdr:rowOff>
    </xdr:from>
    <xdr:to>
      <xdr:col>77</xdr:col>
      <xdr:colOff>44450</xdr:colOff>
      <xdr:row>42</xdr:row>
      <xdr:rowOff>128815</xdr:rowOff>
    </xdr:to>
    <xdr:cxnSp macro="">
      <xdr:nvCxnSpPr>
        <xdr:cNvPr id="385" name="直線コネクタ 384"/>
        <xdr:cNvCxnSpPr/>
      </xdr:nvCxnSpPr>
      <xdr:spPr>
        <a:xfrm flipV="1">
          <a:off x="15290800" y="7302137"/>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128815</xdr:rowOff>
    </xdr:from>
    <xdr:to>
      <xdr:col>72</xdr:col>
      <xdr:colOff>203200</xdr:colOff>
      <xdr:row>43</xdr:row>
      <xdr:rowOff>12519</xdr:rowOff>
    </xdr:to>
    <xdr:cxnSp macro="">
      <xdr:nvCxnSpPr>
        <xdr:cNvPr id="388" name="直線コネクタ 387"/>
        <xdr:cNvCxnSpPr/>
      </xdr:nvCxnSpPr>
      <xdr:spPr>
        <a:xfrm flipV="1">
          <a:off x="14401800" y="7329715"/>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9" name="フローチャート: 判断 388"/>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0" name="テキスト ボックス 389"/>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12519</xdr:rowOff>
    </xdr:from>
    <xdr:to>
      <xdr:col>68</xdr:col>
      <xdr:colOff>152400</xdr:colOff>
      <xdr:row>43</xdr:row>
      <xdr:rowOff>60778</xdr:rowOff>
    </xdr:to>
    <xdr:cxnSp macro="">
      <xdr:nvCxnSpPr>
        <xdr:cNvPr id="391" name="直線コネクタ 390"/>
        <xdr:cNvCxnSpPr/>
      </xdr:nvCxnSpPr>
      <xdr:spPr>
        <a:xfrm flipV="1">
          <a:off x="13512800" y="73848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2" name="フローチャート: 判断 391"/>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3" name="テキスト ボックス 392"/>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5" name="テキスト ボックス 394"/>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2177</xdr:rowOff>
    </xdr:from>
    <xdr:to>
      <xdr:col>81</xdr:col>
      <xdr:colOff>95250</xdr:colOff>
      <xdr:row>42</xdr:row>
      <xdr:rowOff>103777</xdr:rowOff>
    </xdr:to>
    <xdr:sp macro="" textlink="">
      <xdr:nvSpPr>
        <xdr:cNvPr id="401" name="楕円 400"/>
        <xdr:cNvSpPr/>
      </xdr:nvSpPr>
      <xdr:spPr>
        <a:xfrm>
          <a:off x="169672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145704</xdr:rowOff>
    </xdr:from>
    <xdr:ext cx="762000" cy="259045"/>
    <xdr:sp macro="" textlink="">
      <xdr:nvSpPr>
        <xdr:cNvPr id="402" name="公債費負担の状況該当値テキスト"/>
        <xdr:cNvSpPr txBox="1"/>
      </xdr:nvSpPr>
      <xdr:spPr>
        <a:xfrm>
          <a:off x="17106900" y="717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50437</xdr:rowOff>
    </xdr:from>
    <xdr:to>
      <xdr:col>77</xdr:col>
      <xdr:colOff>95250</xdr:colOff>
      <xdr:row>42</xdr:row>
      <xdr:rowOff>152037</xdr:rowOff>
    </xdr:to>
    <xdr:sp macro="" textlink="">
      <xdr:nvSpPr>
        <xdr:cNvPr id="403" name="楕円 402"/>
        <xdr:cNvSpPr/>
      </xdr:nvSpPr>
      <xdr:spPr>
        <a:xfrm>
          <a:off x="16129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136814</xdr:rowOff>
    </xdr:from>
    <xdr:ext cx="736600" cy="259045"/>
    <xdr:sp macro="" textlink="">
      <xdr:nvSpPr>
        <xdr:cNvPr id="404" name="テキスト ボックス 403"/>
        <xdr:cNvSpPr txBox="1"/>
      </xdr:nvSpPr>
      <xdr:spPr>
        <a:xfrm>
          <a:off x="15798800" y="733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5" name="楕円 404"/>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6" name="テキスト ボックス 405"/>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133169</xdr:rowOff>
    </xdr:from>
    <xdr:to>
      <xdr:col>68</xdr:col>
      <xdr:colOff>203200</xdr:colOff>
      <xdr:row>43</xdr:row>
      <xdr:rowOff>63319</xdr:rowOff>
    </xdr:to>
    <xdr:sp macro="" textlink="">
      <xdr:nvSpPr>
        <xdr:cNvPr id="407" name="楕円 406"/>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48096</xdr:rowOff>
    </xdr:from>
    <xdr:ext cx="762000" cy="259045"/>
    <xdr:sp macro="" textlink="">
      <xdr:nvSpPr>
        <xdr:cNvPr id="408" name="テキスト ボックス 407"/>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09" name="楕円 408"/>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10" name="テキスト ボックス 409"/>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類似団体平均を下回っている。主な要因としては、復興関連事業の進捗により多額となった決算剰余金の財政調整基金への積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残高が通常より大きくなっていることが挙げられる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今後も、新規事業については優先度</a:t>
          </a:r>
          <a:r>
            <a:rPr kumimoji="1" lang="ja-JP" altLang="en-US" sz="1100">
              <a:solidFill>
                <a:schemeClr val="dk1"/>
              </a:solidFill>
              <a:effectLst/>
              <a:latin typeface="+mn-lt"/>
              <a:ea typeface="+mn-ea"/>
              <a:cs typeface="+mn-cs"/>
            </a:rPr>
            <a:t>とニーズを的確に把握したうえで事業選択し</a:t>
          </a:r>
          <a:r>
            <a:rPr kumimoji="1" lang="ja-JP" altLang="ja-JP" sz="1100">
              <a:solidFill>
                <a:schemeClr val="dk1"/>
              </a:solidFill>
              <a:effectLst/>
              <a:latin typeface="+mn-lt"/>
              <a:ea typeface="+mn-ea"/>
              <a:cs typeface="+mn-cs"/>
            </a:rPr>
            <a:t>、地方債の発行抑制など後年度負担の軽減を図り、健全な財政運営に努める。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9" name="直線コネクタ 438"/>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40"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1" name="直線コネクタ 440"/>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40344</xdr:rowOff>
    </xdr:from>
    <xdr:to>
      <xdr:col>72</xdr:col>
      <xdr:colOff>203200</xdr:colOff>
      <xdr:row>14</xdr:row>
      <xdr:rowOff>84582</xdr:rowOff>
    </xdr:to>
    <xdr:cxnSp macro="">
      <xdr:nvCxnSpPr>
        <xdr:cNvPr id="446" name="直線コネクタ 445"/>
        <xdr:cNvCxnSpPr/>
      </xdr:nvCxnSpPr>
      <xdr:spPr>
        <a:xfrm flipV="1">
          <a:off x="14401800" y="244064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84582</xdr:rowOff>
    </xdr:from>
    <xdr:to>
      <xdr:col>68</xdr:col>
      <xdr:colOff>152400</xdr:colOff>
      <xdr:row>15</xdr:row>
      <xdr:rowOff>84455</xdr:rowOff>
    </xdr:to>
    <xdr:cxnSp macro="">
      <xdr:nvCxnSpPr>
        <xdr:cNvPr id="449" name="直線コネクタ 448"/>
        <xdr:cNvCxnSpPr/>
      </xdr:nvCxnSpPr>
      <xdr:spPr>
        <a:xfrm flipV="1">
          <a:off x="13512800" y="2484882"/>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148184</xdr:rowOff>
    </xdr:from>
    <xdr:ext cx="762000" cy="259045"/>
    <xdr:sp macro="" textlink="">
      <xdr:nvSpPr>
        <xdr:cNvPr id="451" name="テキスト ボックス 450"/>
        <xdr:cNvSpPr txBox="1"/>
      </xdr:nvSpPr>
      <xdr:spPr>
        <a:xfrm>
          <a:off x="14909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3" name="テキスト ボックス 452"/>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5" name="テキスト ボックス 454"/>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154559</xdr:rowOff>
    </xdr:from>
    <xdr:to>
      <xdr:col>81</xdr:col>
      <xdr:colOff>95250</xdr:colOff>
      <xdr:row>14</xdr:row>
      <xdr:rowOff>84709</xdr:rowOff>
    </xdr:to>
    <xdr:sp macro="" textlink="">
      <xdr:nvSpPr>
        <xdr:cNvPr id="461" name="楕円 460"/>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75836</xdr:rowOff>
    </xdr:from>
    <xdr:ext cx="762000" cy="259045"/>
    <xdr:sp macro="" textlink="">
      <xdr:nvSpPr>
        <xdr:cNvPr id="462" name="将来負担の状況該当値テキスト"/>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160994</xdr:rowOff>
    </xdr:from>
    <xdr:to>
      <xdr:col>73</xdr:col>
      <xdr:colOff>44450</xdr:colOff>
      <xdr:row>14</xdr:row>
      <xdr:rowOff>91144</xdr:rowOff>
    </xdr:to>
    <xdr:sp macro="" textlink="">
      <xdr:nvSpPr>
        <xdr:cNvPr id="463" name="楕円 462"/>
        <xdr:cNvSpPr/>
      </xdr:nvSpPr>
      <xdr:spPr>
        <a:xfrm>
          <a:off x="15240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101321</xdr:rowOff>
    </xdr:from>
    <xdr:ext cx="762000" cy="259045"/>
    <xdr:sp macro="" textlink="">
      <xdr:nvSpPr>
        <xdr:cNvPr id="464" name="テキスト ボックス 463"/>
        <xdr:cNvSpPr txBox="1"/>
      </xdr:nvSpPr>
      <xdr:spPr>
        <a:xfrm>
          <a:off x="14909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33782</xdr:rowOff>
    </xdr:from>
    <xdr:to>
      <xdr:col>68</xdr:col>
      <xdr:colOff>203200</xdr:colOff>
      <xdr:row>14</xdr:row>
      <xdr:rowOff>135382</xdr:rowOff>
    </xdr:to>
    <xdr:sp macro="" textlink="">
      <xdr:nvSpPr>
        <xdr:cNvPr id="465" name="楕円 464"/>
        <xdr:cNvSpPr/>
      </xdr:nvSpPr>
      <xdr:spPr>
        <a:xfrm>
          <a:off x="14351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145559</xdr:rowOff>
    </xdr:from>
    <xdr:ext cx="762000" cy="259045"/>
    <xdr:sp macro="" textlink="">
      <xdr:nvSpPr>
        <xdr:cNvPr id="466" name="テキスト ボックス 465"/>
        <xdr:cNvSpPr txBox="1"/>
      </xdr:nvSpPr>
      <xdr:spPr>
        <a:xfrm>
          <a:off x="14020800" y="220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33655</xdr:rowOff>
    </xdr:from>
    <xdr:to>
      <xdr:col>64</xdr:col>
      <xdr:colOff>152400</xdr:colOff>
      <xdr:row>15</xdr:row>
      <xdr:rowOff>135255</xdr:rowOff>
    </xdr:to>
    <xdr:sp macro="" textlink="">
      <xdr:nvSpPr>
        <xdr:cNvPr id="467" name="楕円 466"/>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145432</xdr:rowOff>
    </xdr:from>
    <xdr:ext cx="762000" cy="259045"/>
    <xdr:sp macro="" textlink="">
      <xdr:nvSpPr>
        <xdr:cNvPr id="468" name="テキスト ボックス 467"/>
        <xdr:cNvSpPr txBox="1"/>
      </xdr:nvSpPr>
      <xdr:spPr>
        <a:xfrm>
          <a:off x="13131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64,947
64,494
332.44
122,022,486
104,216,697
5,323,128
18,158,662
40,085,119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これは、一部の道路維持補修業務</a:t>
          </a:r>
          <a:r>
            <a:rPr kumimoji="1" lang="ja-JP" altLang="en-US" sz="1100">
              <a:solidFill>
                <a:schemeClr val="dk1"/>
              </a:solidFill>
              <a:effectLst/>
              <a:latin typeface="+mn-lt"/>
              <a:ea typeface="+mn-ea"/>
              <a:cs typeface="+mn-cs"/>
            </a:rPr>
            <a:t>や保育施設運営</a:t>
          </a:r>
          <a:r>
            <a:rPr kumimoji="1" lang="ja-JP" altLang="ja-JP" sz="1100">
              <a:solidFill>
                <a:schemeClr val="dk1"/>
              </a:solidFill>
              <a:effectLst/>
              <a:latin typeface="+mn-lt"/>
              <a:ea typeface="+mn-ea"/>
              <a:cs typeface="+mn-cs"/>
            </a:rPr>
            <a:t>などを直営で行っているほか、復興事業対応のため、任期付職員を含めた職員採用の増により、類似団体と比べ職員数が多いためである。復興事業が続く間は、職員数の大幅な削減は難しい状況である。今後は、可能な業務については民間委託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100330</xdr:rowOff>
    </xdr:to>
    <xdr:cxnSp macro="">
      <xdr:nvCxnSpPr>
        <xdr:cNvPr id="66" name="直線コネクタ 65"/>
        <xdr:cNvCxnSpPr/>
      </xdr:nvCxnSpPr>
      <xdr:spPr>
        <a:xfrm flipV="1">
          <a:off x="3987800" y="6703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8890</xdr:rowOff>
    </xdr:from>
    <xdr:to>
      <xdr:col>19</xdr:col>
      <xdr:colOff>187325</xdr:colOff>
      <xdr:row>39</xdr:row>
      <xdr:rowOff>100330</xdr:rowOff>
    </xdr:to>
    <xdr:cxnSp macro="">
      <xdr:nvCxnSpPr>
        <xdr:cNvPr id="69" name="直線コネクタ 68"/>
        <xdr:cNvCxnSpPr/>
      </xdr:nvCxnSpPr>
      <xdr:spPr>
        <a:xfrm>
          <a:off x="3098800" y="6695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xdr:rowOff>
    </xdr:from>
    <xdr:to>
      <xdr:col>15</xdr:col>
      <xdr:colOff>98425</xdr:colOff>
      <xdr:row>39</xdr:row>
      <xdr:rowOff>107950</xdr:rowOff>
    </xdr:to>
    <xdr:cxnSp macro="">
      <xdr:nvCxnSpPr>
        <xdr:cNvPr id="72" name="直線コネクタ 71"/>
        <xdr:cNvCxnSpPr/>
      </xdr:nvCxnSpPr>
      <xdr:spPr>
        <a:xfrm flipV="1">
          <a:off x="2209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39</xdr:row>
      <xdr:rowOff>168910</xdr:rowOff>
    </xdr:to>
    <xdr:cxnSp macro="">
      <xdr:nvCxnSpPr>
        <xdr:cNvPr id="75" name="直線コネクタ 74"/>
        <xdr:cNvCxnSpPr/>
      </xdr:nvCxnSpPr>
      <xdr:spPr>
        <a:xfrm flipV="1">
          <a:off x="1320800" y="679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129540</xdr:rowOff>
    </xdr:from>
    <xdr:to>
      <xdr:col>15</xdr:col>
      <xdr:colOff>149225</xdr:colOff>
      <xdr:row>39</xdr:row>
      <xdr:rowOff>59690</xdr:rowOff>
    </xdr:to>
    <xdr:sp macro="" textlink="">
      <xdr:nvSpPr>
        <xdr:cNvPr id="89" name="楕円 88"/>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44467</xdr:rowOff>
    </xdr:from>
    <xdr:ext cx="762000" cy="259045"/>
    <xdr:sp macro="" textlink="">
      <xdr:nvSpPr>
        <xdr:cNvPr id="90" name="テキスト ボックス 89"/>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57150</xdr:rowOff>
    </xdr:from>
    <xdr:to>
      <xdr:col>11</xdr:col>
      <xdr:colOff>60325</xdr:colOff>
      <xdr:row>39</xdr:row>
      <xdr:rowOff>158750</xdr:rowOff>
    </xdr:to>
    <xdr:sp macro="" textlink="">
      <xdr:nvSpPr>
        <xdr:cNvPr id="91" name="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118110</xdr:rowOff>
    </xdr:from>
    <xdr:to>
      <xdr:col>6</xdr:col>
      <xdr:colOff>171450</xdr:colOff>
      <xdr:row>40</xdr:row>
      <xdr:rowOff>48260</xdr:rowOff>
    </xdr:to>
    <xdr:sp macro="" textlink="">
      <xdr:nvSpPr>
        <xdr:cNvPr id="93" name="楕円 92"/>
        <xdr:cNvSpPr/>
      </xdr:nvSpPr>
      <xdr:spPr>
        <a:xfrm>
          <a:off x="1270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33037</xdr:rowOff>
    </xdr:from>
    <xdr:ext cx="762000" cy="259045"/>
    <xdr:sp macro="" textlink="">
      <xdr:nvSpPr>
        <xdr:cNvPr id="94" name="テキスト ボックス 93"/>
        <xdr:cNvSpPr txBox="1"/>
      </xdr:nvSpPr>
      <xdr:spPr>
        <a:xfrm>
          <a:off x="939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これは、道路維持修繕等について直営実施の業務が多いなど、行政サービスの提供形態の違いによるためである。今後は、可能な業務については民間委託を進めていく。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112304</xdr:rowOff>
    </xdr:from>
    <xdr:to>
      <xdr:col>82</xdr:col>
      <xdr:colOff>107950</xdr:colOff>
      <xdr:row>15</xdr:row>
      <xdr:rowOff>131899</xdr:rowOff>
    </xdr:to>
    <xdr:cxnSp macro="">
      <xdr:nvCxnSpPr>
        <xdr:cNvPr id="129" name="直線コネクタ 128"/>
        <xdr:cNvCxnSpPr/>
      </xdr:nvCxnSpPr>
      <xdr:spPr>
        <a:xfrm>
          <a:off x="15671800" y="26840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112304</xdr:rowOff>
    </xdr:to>
    <xdr:cxnSp macro="">
      <xdr:nvCxnSpPr>
        <xdr:cNvPr id="132" name="直線コネクタ 131"/>
        <xdr:cNvCxnSpPr/>
      </xdr:nvCxnSpPr>
      <xdr:spPr>
        <a:xfrm>
          <a:off x="14782800" y="255995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159657</xdr:rowOff>
    </xdr:from>
    <xdr:to>
      <xdr:col>73</xdr:col>
      <xdr:colOff>180975</xdr:colOff>
      <xdr:row>14</xdr:row>
      <xdr:rowOff>166188</xdr:rowOff>
    </xdr:to>
    <xdr:cxnSp macro="">
      <xdr:nvCxnSpPr>
        <xdr:cNvPr id="135" name="直線コネクタ 134"/>
        <xdr:cNvCxnSpPr/>
      </xdr:nvCxnSpPr>
      <xdr:spPr>
        <a:xfrm flipV="1">
          <a:off x="13893800" y="25599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166188</xdr:rowOff>
    </xdr:from>
    <xdr:to>
      <xdr:col>69</xdr:col>
      <xdr:colOff>92075</xdr:colOff>
      <xdr:row>15</xdr:row>
      <xdr:rowOff>33927</xdr:rowOff>
    </xdr:to>
    <xdr:cxnSp macro="">
      <xdr:nvCxnSpPr>
        <xdr:cNvPr id="138" name="直線コネクタ 137"/>
        <xdr:cNvCxnSpPr/>
      </xdr:nvCxnSpPr>
      <xdr:spPr>
        <a:xfrm flipV="1">
          <a:off x="13004800" y="2566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48" name="楕円 147"/>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97626</xdr:rowOff>
    </xdr:from>
    <xdr:ext cx="762000" cy="259045"/>
    <xdr:sp macro="" textlink="">
      <xdr:nvSpPr>
        <xdr:cNvPr id="149"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61504</xdr:rowOff>
    </xdr:from>
    <xdr:to>
      <xdr:col>78</xdr:col>
      <xdr:colOff>120650</xdr:colOff>
      <xdr:row>15</xdr:row>
      <xdr:rowOff>163104</xdr:rowOff>
    </xdr:to>
    <xdr:sp macro="" textlink="">
      <xdr:nvSpPr>
        <xdr:cNvPr id="150" name="楕円 149"/>
        <xdr:cNvSpPr/>
      </xdr:nvSpPr>
      <xdr:spPr>
        <a:xfrm>
          <a:off x="15621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1831</xdr:rowOff>
    </xdr:from>
    <xdr:ext cx="736600" cy="259045"/>
    <xdr:sp macro="" textlink="">
      <xdr:nvSpPr>
        <xdr:cNvPr id="151" name="テキスト ボックス 150"/>
        <xdr:cNvSpPr txBox="1"/>
      </xdr:nvSpPr>
      <xdr:spPr>
        <a:xfrm>
          <a:off x="15290800" y="240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2" name="楕円 151"/>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3" name="テキスト ボックス 152"/>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4" name="楕円 153"/>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5" name="テキスト ボックス 154"/>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154577</xdr:rowOff>
    </xdr:from>
    <xdr:to>
      <xdr:col>65</xdr:col>
      <xdr:colOff>53975</xdr:colOff>
      <xdr:row>15</xdr:row>
      <xdr:rowOff>84727</xdr:rowOff>
    </xdr:to>
    <xdr:sp macro="" textlink="">
      <xdr:nvSpPr>
        <xdr:cNvPr id="156" name="楕円 155"/>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94904</xdr:rowOff>
    </xdr:from>
    <xdr:ext cx="762000" cy="259045"/>
    <xdr:sp macro="" textlink="">
      <xdr:nvSpPr>
        <xdr:cNvPr id="157" name="テキスト ボックス 156"/>
        <xdr:cNvSpPr txBox="1"/>
      </xdr:nvSpPr>
      <xdr:spPr>
        <a:xfrm>
          <a:off x="12623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扶助費に係る経常収支比率は類似団体平均を下回っている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今後については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さらに高齢化が進むことによる生活保護費等の増加が予想されるため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適正な資格審査等により、扶助費の増加抑制に努める。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170434</xdr:rowOff>
    </xdr:to>
    <xdr:cxnSp macro="">
      <xdr:nvCxnSpPr>
        <xdr:cNvPr id="188" name="直線コネクタ 187"/>
        <xdr:cNvCxnSpPr/>
      </xdr:nvCxnSpPr>
      <xdr:spPr>
        <a:xfrm>
          <a:off x="3987800" y="92024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88138</xdr:rowOff>
    </xdr:from>
    <xdr:to>
      <xdr:col>19</xdr:col>
      <xdr:colOff>187325</xdr:colOff>
      <xdr:row>53</xdr:row>
      <xdr:rowOff>115570</xdr:rowOff>
    </xdr:to>
    <xdr:cxnSp macro="">
      <xdr:nvCxnSpPr>
        <xdr:cNvPr id="191" name="直線コネクタ 190"/>
        <xdr:cNvCxnSpPr/>
      </xdr:nvCxnSpPr>
      <xdr:spPr>
        <a:xfrm>
          <a:off x="3098800" y="9174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88138</xdr:rowOff>
    </xdr:from>
    <xdr:to>
      <xdr:col>15</xdr:col>
      <xdr:colOff>98425</xdr:colOff>
      <xdr:row>53</xdr:row>
      <xdr:rowOff>115570</xdr:rowOff>
    </xdr:to>
    <xdr:cxnSp macro="">
      <xdr:nvCxnSpPr>
        <xdr:cNvPr id="194" name="直線コネクタ 193"/>
        <xdr:cNvCxnSpPr/>
      </xdr:nvCxnSpPr>
      <xdr:spPr>
        <a:xfrm flipV="1">
          <a:off x="2209800" y="91749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105918</xdr:rowOff>
    </xdr:from>
    <xdr:to>
      <xdr:col>15</xdr:col>
      <xdr:colOff>149225</xdr:colOff>
      <xdr:row>56</xdr:row>
      <xdr:rowOff>36068</xdr:rowOff>
    </xdr:to>
    <xdr:sp macro="" textlink="">
      <xdr:nvSpPr>
        <xdr:cNvPr id="195" name="フローチャート: 判断 194"/>
        <xdr:cNvSpPr/>
      </xdr:nvSpPr>
      <xdr:spPr>
        <a:xfrm>
          <a:off x="3048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20845</xdr:rowOff>
    </xdr:from>
    <xdr:ext cx="762000" cy="259045"/>
    <xdr:sp macro="" textlink="">
      <xdr:nvSpPr>
        <xdr:cNvPr id="196" name="テキスト ボックス 195"/>
        <xdr:cNvSpPr txBox="1"/>
      </xdr:nvSpPr>
      <xdr:spPr>
        <a:xfrm>
          <a:off x="2717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115570</xdr:rowOff>
    </xdr:from>
    <xdr:to>
      <xdr:col>11</xdr:col>
      <xdr:colOff>9525</xdr:colOff>
      <xdr:row>54</xdr:row>
      <xdr:rowOff>17272</xdr:rowOff>
    </xdr:to>
    <xdr:cxnSp macro="">
      <xdr:nvCxnSpPr>
        <xdr:cNvPr id="197" name="直線コネクタ 196"/>
        <xdr:cNvCxnSpPr/>
      </xdr:nvCxnSpPr>
      <xdr:spPr>
        <a:xfrm flipV="1">
          <a:off x="1320800" y="9202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119634</xdr:rowOff>
    </xdr:from>
    <xdr:to>
      <xdr:col>24</xdr:col>
      <xdr:colOff>76200</xdr:colOff>
      <xdr:row>54</xdr:row>
      <xdr:rowOff>49784</xdr:rowOff>
    </xdr:to>
    <xdr:sp macro="" textlink="">
      <xdr:nvSpPr>
        <xdr:cNvPr id="207" name="楕円 206"/>
        <xdr:cNvSpPr/>
      </xdr:nvSpPr>
      <xdr:spPr>
        <a:xfrm>
          <a:off x="47752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28211</xdr:rowOff>
    </xdr:from>
    <xdr:ext cx="762000" cy="259045"/>
    <xdr:sp macro="" textlink="">
      <xdr:nvSpPr>
        <xdr:cNvPr id="208" name="扶助費該当値テキスト"/>
        <xdr:cNvSpPr txBox="1"/>
      </xdr:nvSpPr>
      <xdr:spPr>
        <a:xfrm>
          <a:off x="4914900" y="911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9" name="楕円 208"/>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5097</xdr:rowOff>
    </xdr:from>
    <xdr:ext cx="736600" cy="259045"/>
    <xdr:sp macro="" textlink="">
      <xdr:nvSpPr>
        <xdr:cNvPr id="210" name="テキスト ボックス 209"/>
        <xdr:cNvSpPr txBox="1"/>
      </xdr:nvSpPr>
      <xdr:spPr>
        <a:xfrm>
          <a:off x="3606800" y="892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37338</xdr:rowOff>
    </xdr:from>
    <xdr:to>
      <xdr:col>15</xdr:col>
      <xdr:colOff>149225</xdr:colOff>
      <xdr:row>53</xdr:row>
      <xdr:rowOff>138938</xdr:rowOff>
    </xdr:to>
    <xdr:sp macro="" textlink="">
      <xdr:nvSpPr>
        <xdr:cNvPr id="211" name="楕円 210"/>
        <xdr:cNvSpPr/>
      </xdr:nvSpPr>
      <xdr:spPr>
        <a:xfrm>
          <a:off x="3048000" y="912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149115</xdr:rowOff>
    </xdr:from>
    <xdr:ext cx="762000" cy="259045"/>
    <xdr:sp macro="" textlink="">
      <xdr:nvSpPr>
        <xdr:cNvPr id="212" name="テキスト ボックス 211"/>
        <xdr:cNvSpPr txBox="1"/>
      </xdr:nvSpPr>
      <xdr:spPr>
        <a:xfrm>
          <a:off x="2717800" y="88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13" name="楕円 212"/>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5097</xdr:rowOff>
    </xdr:from>
    <xdr:ext cx="762000" cy="259045"/>
    <xdr:sp macro="" textlink="">
      <xdr:nvSpPr>
        <xdr:cNvPr id="214" name="テキスト ボックス 213"/>
        <xdr:cNvSpPr txBox="1"/>
      </xdr:nvSpPr>
      <xdr:spPr>
        <a:xfrm>
          <a:off x="1828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137922</xdr:rowOff>
    </xdr:from>
    <xdr:to>
      <xdr:col>6</xdr:col>
      <xdr:colOff>171450</xdr:colOff>
      <xdr:row>54</xdr:row>
      <xdr:rowOff>68072</xdr:rowOff>
    </xdr:to>
    <xdr:sp macro="" textlink="">
      <xdr:nvSpPr>
        <xdr:cNvPr id="215" name="楕円 214"/>
        <xdr:cNvSpPr/>
      </xdr:nvSpPr>
      <xdr:spPr>
        <a:xfrm>
          <a:off x="1270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78249</xdr:rowOff>
    </xdr:from>
    <xdr:ext cx="762000" cy="259045"/>
    <xdr:sp macro="" textlink="">
      <xdr:nvSpPr>
        <xdr:cNvPr id="216" name="テキスト ボックス 215"/>
        <xdr:cNvSpPr txBox="1"/>
      </xdr:nvSpPr>
      <xdr:spPr>
        <a:xfrm>
          <a:off x="939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魚市場特別会計があることや下水道事業に対する繰出金が増加傾向にあることが影響している。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普通会計の繰出金による負担が過大とならないよう、各事業についてより健全な運営に努める。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138430</xdr:rowOff>
    </xdr:from>
    <xdr:to>
      <xdr:col>82</xdr:col>
      <xdr:colOff>107950</xdr:colOff>
      <xdr:row>59</xdr:row>
      <xdr:rowOff>161290</xdr:rowOff>
    </xdr:to>
    <xdr:cxnSp macro="">
      <xdr:nvCxnSpPr>
        <xdr:cNvPr id="249" name="直線コネクタ 248"/>
        <xdr:cNvCxnSpPr/>
      </xdr:nvCxnSpPr>
      <xdr:spPr>
        <a:xfrm flipV="1">
          <a:off x="15671800" y="10253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59</xdr:row>
      <xdr:rowOff>161290</xdr:rowOff>
    </xdr:to>
    <xdr:cxnSp macro="">
      <xdr:nvCxnSpPr>
        <xdr:cNvPr id="252" name="直線コネクタ 251"/>
        <xdr:cNvCxnSpPr/>
      </xdr:nvCxnSpPr>
      <xdr:spPr>
        <a:xfrm>
          <a:off x="14782800" y="10200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85090</xdr:rowOff>
    </xdr:to>
    <xdr:cxnSp macro="">
      <xdr:nvCxnSpPr>
        <xdr:cNvPr id="255" name="直線コネクタ 254"/>
        <xdr:cNvCxnSpPr/>
      </xdr:nvCxnSpPr>
      <xdr:spPr>
        <a:xfrm>
          <a:off x="13893800" y="1014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6" name="フローチャート: 判断 255"/>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7" name="テキスト ボックス 256"/>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111760</xdr:rowOff>
    </xdr:from>
    <xdr:to>
      <xdr:col>69</xdr:col>
      <xdr:colOff>92075</xdr:colOff>
      <xdr:row>59</xdr:row>
      <xdr:rowOff>31750</xdr:rowOff>
    </xdr:to>
    <xdr:cxnSp macro="">
      <xdr:nvCxnSpPr>
        <xdr:cNvPr id="258" name="直線コネクタ 257"/>
        <xdr:cNvCxnSpPr/>
      </xdr:nvCxnSpPr>
      <xdr:spPr>
        <a:xfrm>
          <a:off x="13004800" y="1005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68" name="楕円 267"/>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59707</xdr:rowOff>
    </xdr:from>
    <xdr:ext cx="762000" cy="259045"/>
    <xdr:sp macro="" textlink="">
      <xdr:nvSpPr>
        <xdr:cNvPr id="269"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0" name="楕円 269"/>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1" name="テキスト ボックス 270"/>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2" name="楕円 271"/>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3" name="テキスト ボックス 272"/>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6" name="楕円 275"/>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7" name="テキスト ボックス 276"/>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補助費等に係る経常収支比率は類似団体平均を上回っている。</a:t>
          </a:r>
          <a:endParaRPr lang="ja-JP" altLang="ja-JP" sz="1400">
            <a:effectLst/>
          </a:endParaRPr>
        </a:p>
        <a:p>
          <a:r>
            <a:rPr kumimoji="1" lang="ja-JP" altLang="ja-JP" sz="1100" baseline="0">
              <a:solidFill>
                <a:schemeClr val="dk1"/>
              </a:solidFill>
              <a:effectLst/>
              <a:latin typeface="+mn-lt"/>
              <a:ea typeface="+mn-ea"/>
              <a:cs typeface="+mn-cs"/>
            </a:rPr>
            <a:t>　これは</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一部事務組合への負担金</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水道事業会計</a:t>
          </a:r>
          <a:r>
            <a:rPr kumimoji="1" lang="ja-JP" altLang="en-US" sz="1100" baseline="0">
              <a:solidFill>
                <a:schemeClr val="dk1"/>
              </a:solidFill>
              <a:effectLst/>
              <a:latin typeface="+mn-lt"/>
              <a:ea typeface="+mn-ea"/>
              <a:cs typeface="+mn-cs"/>
            </a:rPr>
            <a:t>や</a:t>
          </a:r>
          <a:r>
            <a:rPr kumimoji="1" lang="ja-JP" altLang="ja-JP" sz="1100" baseline="0">
              <a:solidFill>
                <a:schemeClr val="dk1"/>
              </a:solidFill>
              <a:effectLst/>
              <a:latin typeface="+mn-lt"/>
              <a:ea typeface="+mn-ea"/>
              <a:cs typeface="+mn-cs"/>
            </a:rPr>
            <a:t>病院事業会計等の公営企業会計への補助金等が多いためである。今後は</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企業会計の更なる経営改善に取り組み</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補助費等の削減に努める。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64135</xdr:rowOff>
    </xdr:from>
    <xdr:to>
      <xdr:col>82</xdr:col>
      <xdr:colOff>107950</xdr:colOff>
      <xdr:row>38</xdr:row>
      <xdr:rowOff>121285</xdr:rowOff>
    </xdr:to>
    <xdr:cxnSp macro="">
      <xdr:nvCxnSpPr>
        <xdr:cNvPr id="305" name="直線コネクタ 304"/>
        <xdr:cNvCxnSpPr/>
      </xdr:nvCxnSpPr>
      <xdr:spPr>
        <a:xfrm>
          <a:off x="15671800" y="65792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41275</xdr:rowOff>
    </xdr:from>
    <xdr:to>
      <xdr:col>78</xdr:col>
      <xdr:colOff>69850</xdr:colOff>
      <xdr:row>38</xdr:row>
      <xdr:rowOff>64135</xdr:rowOff>
    </xdr:to>
    <xdr:cxnSp macro="">
      <xdr:nvCxnSpPr>
        <xdr:cNvPr id="308" name="直線コネクタ 307"/>
        <xdr:cNvCxnSpPr/>
      </xdr:nvCxnSpPr>
      <xdr:spPr>
        <a:xfrm>
          <a:off x="14782800" y="65563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41275</xdr:rowOff>
    </xdr:from>
    <xdr:to>
      <xdr:col>73</xdr:col>
      <xdr:colOff>180975</xdr:colOff>
      <xdr:row>38</xdr:row>
      <xdr:rowOff>52705</xdr:rowOff>
    </xdr:to>
    <xdr:cxnSp macro="">
      <xdr:nvCxnSpPr>
        <xdr:cNvPr id="311" name="直線コネクタ 310"/>
        <xdr:cNvCxnSpPr/>
      </xdr:nvCxnSpPr>
      <xdr:spPr>
        <a:xfrm flipV="1">
          <a:off x="13893800" y="65563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150495</xdr:rowOff>
    </xdr:from>
    <xdr:to>
      <xdr:col>74</xdr:col>
      <xdr:colOff>31750</xdr:colOff>
      <xdr:row>37</xdr:row>
      <xdr:rowOff>80645</xdr:rowOff>
    </xdr:to>
    <xdr:sp macro="" textlink="">
      <xdr:nvSpPr>
        <xdr:cNvPr id="312" name="フローチャート: 判断 311"/>
        <xdr:cNvSpPr/>
      </xdr:nvSpPr>
      <xdr:spPr>
        <a:xfrm>
          <a:off x="1473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90822</xdr:rowOff>
    </xdr:from>
    <xdr:ext cx="762000" cy="259045"/>
    <xdr:sp macro="" textlink="">
      <xdr:nvSpPr>
        <xdr:cNvPr id="313" name="テキスト ボックス 312"/>
        <xdr:cNvSpPr txBox="1"/>
      </xdr:nvSpPr>
      <xdr:spPr>
        <a:xfrm>
          <a:off x="14401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92710</xdr:rowOff>
    </xdr:to>
    <xdr:cxnSp macro="">
      <xdr:nvCxnSpPr>
        <xdr:cNvPr id="314" name="直線コネクタ 313"/>
        <xdr:cNvCxnSpPr/>
      </xdr:nvCxnSpPr>
      <xdr:spPr>
        <a:xfrm flipV="1">
          <a:off x="13004800" y="6567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70485</xdr:rowOff>
    </xdr:from>
    <xdr:to>
      <xdr:col>82</xdr:col>
      <xdr:colOff>158750</xdr:colOff>
      <xdr:row>39</xdr:row>
      <xdr:rowOff>635</xdr:rowOff>
    </xdr:to>
    <xdr:sp macro="" textlink="">
      <xdr:nvSpPr>
        <xdr:cNvPr id="324" name="楕円 323"/>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42562</xdr:rowOff>
    </xdr:from>
    <xdr:ext cx="762000" cy="259045"/>
    <xdr:sp macro="" textlink="">
      <xdr:nvSpPr>
        <xdr:cNvPr id="325" name="補助費等該当値テキスト"/>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13335</xdr:rowOff>
    </xdr:from>
    <xdr:to>
      <xdr:col>78</xdr:col>
      <xdr:colOff>120650</xdr:colOff>
      <xdr:row>38</xdr:row>
      <xdr:rowOff>114935</xdr:rowOff>
    </xdr:to>
    <xdr:sp macro="" textlink="">
      <xdr:nvSpPr>
        <xdr:cNvPr id="326" name="楕円 325"/>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99712</xdr:rowOff>
    </xdr:from>
    <xdr:ext cx="736600" cy="259045"/>
    <xdr:sp macro="" textlink="">
      <xdr:nvSpPr>
        <xdr:cNvPr id="327" name="テキスト ボックス 326"/>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161925</xdr:rowOff>
    </xdr:from>
    <xdr:to>
      <xdr:col>74</xdr:col>
      <xdr:colOff>31750</xdr:colOff>
      <xdr:row>38</xdr:row>
      <xdr:rowOff>92075</xdr:rowOff>
    </xdr:to>
    <xdr:sp macro="" textlink="">
      <xdr:nvSpPr>
        <xdr:cNvPr id="328" name="楕円 327"/>
        <xdr:cNvSpPr/>
      </xdr:nvSpPr>
      <xdr:spPr>
        <a:xfrm>
          <a:off x="14732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76852</xdr:rowOff>
    </xdr:from>
    <xdr:ext cx="762000" cy="259045"/>
    <xdr:sp macro="" textlink="">
      <xdr:nvSpPr>
        <xdr:cNvPr id="329" name="テキスト ボックス 328"/>
        <xdr:cNvSpPr txBox="1"/>
      </xdr:nvSpPr>
      <xdr:spPr>
        <a:xfrm>
          <a:off x="14401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30" name="楕円 329"/>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1" name="テキスト ボックス 330"/>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41910</xdr:rowOff>
    </xdr:from>
    <xdr:to>
      <xdr:col>65</xdr:col>
      <xdr:colOff>53975</xdr:colOff>
      <xdr:row>38</xdr:row>
      <xdr:rowOff>143510</xdr:rowOff>
    </xdr:to>
    <xdr:sp macro="" textlink="">
      <xdr:nvSpPr>
        <xdr:cNvPr id="332" name="楕円 331"/>
        <xdr:cNvSpPr/>
      </xdr:nvSpPr>
      <xdr:spPr>
        <a:xfrm>
          <a:off x="12954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128287</xdr:rowOff>
    </xdr:from>
    <xdr:ext cx="762000" cy="259045"/>
    <xdr:sp macro="" textlink="">
      <xdr:nvSpPr>
        <xdr:cNvPr id="333" name="テキスト ボックス 332"/>
        <xdr:cNvSpPr txBox="1"/>
      </xdr:nvSpPr>
      <xdr:spPr>
        <a:xfrm>
          <a:off x="12623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実施する</a:t>
          </a:r>
          <a:r>
            <a:rPr kumimoji="1" lang="ja-JP" altLang="ja-JP" sz="1100">
              <a:solidFill>
                <a:schemeClr val="dk1"/>
              </a:solidFill>
              <a:effectLst/>
              <a:latin typeface="+mn-lt"/>
              <a:ea typeface="+mn-ea"/>
              <a:cs typeface="+mn-cs"/>
            </a:rPr>
            <a:t>事業については優先度を明確化し、地方債の新規発行の抑制に努める。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77</xdr:row>
      <xdr:rowOff>124713</xdr:rowOff>
    </xdr:to>
    <xdr:cxnSp macro="">
      <xdr:nvCxnSpPr>
        <xdr:cNvPr id="363" name="直線コネクタ 362"/>
        <xdr:cNvCxnSpPr/>
      </xdr:nvCxnSpPr>
      <xdr:spPr>
        <a:xfrm flipV="1">
          <a:off x="3987800" y="1329893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152146</xdr:rowOff>
    </xdr:to>
    <xdr:cxnSp macro="">
      <xdr:nvCxnSpPr>
        <xdr:cNvPr id="366" name="直線コネクタ 365"/>
        <xdr:cNvCxnSpPr/>
      </xdr:nvCxnSpPr>
      <xdr:spPr>
        <a:xfrm flipV="1">
          <a:off x="3098800" y="133263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152146</xdr:rowOff>
    </xdr:from>
    <xdr:to>
      <xdr:col>15</xdr:col>
      <xdr:colOff>98425</xdr:colOff>
      <xdr:row>78</xdr:row>
      <xdr:rowOff>12700</xdr:rowOff>
    </xdr:to>
    <xdr:cxnSp macro="">
      <xdr:nvCxnSpPr>
        <xdr:cNvPr id="369" name="直線コネクタ 368"/>
        <xdr:cNvCxnSpPr/>
      </xdr:nvCxnSpPr>
      <xdr:spPr>
        <a:xfrm flipV="1">
          <a:off x="2209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0" name="フローチャート: 判断 369"/>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71" name="テキスト ボックス 370"/>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108713</xdr:rowOff>
    </xdr:to>
    <xdr:cxnSp macro="">
      <xdr:nvCxnSpPr>
        <xdr:cNvPr id="372" name="直線コネクタ 371"/>
        <xdr:cNvCxnSpPr/>
      </xdr:nvCxnSpPr>
      <xdr:spPr>
        <a:xfrm flipV="1">
          <a:off x="1320800" y="133858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2" name="楕円 381"/>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83" name="公債費該当値テキスト"/>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84" name="楕円 383"/>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85" name="テキスト ボックス 384"/>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6" name="楕円 385"/>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41673</xdr:rowOff>
    </xdr:from>
    <xdr:ext cx="762000" cy="259045"/>
    <xdr:sp macro="" textlink="">
      <xdr:nvSpPr>
        <xdr:cNvPr id="387" name="テキスト ボックス 386"/>
        <xdr:cNvSpPr txBox="1"/>
      </xdr:nvSpPr>
      <xdr:spPr>
        <a:xfrm>
          <a:off x="2717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57913</xdr:rowOff>
    </xdr:from>
    <xdr:to>
      <xdr:col>6</xdr:col>
      <xdr:colOff>171450</xdr:colOff>
      <xdr:row>78</xdr:row>
      <xdr:rowOff>159513</xdr:rowOff>
    </xdr:to>
    <xdr:sp macro="" textlink="">
      <xdr:nvSpPr>
        <xdr:cNvPr id="390" name="楕円 389"/>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144290</xdr:rowOff>
    </xdr:from>
    <xdr:ext cx="762000" cy="259045"/>
    <xdr:sp macro="" textlink="">
      <xdr:nvSpPr>
        <xdr:cNvPr id="391" name="テキスト ボックス 390"/>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これは、人件費及び繰出金が高いためである。今後は、可能な業務について民間委託を進め、人件費の抑制に努める。また、</a:t>
          </a:r>
          <a:r>
            <a:rPr kumimoji="1" lang="ja-JP" altLang="en-US" sz="1100">
              <a:solidFill>
                <a:schemeClr val="dk1"/>
              </a:solidFill>
              <a:effectLst/>
              <a:latin typeface="+mn-lt"/>
              <a:ea typeface="+mn-ea"/>
              <a:cs typeface="+mn-cs"/>
            </a:rPr>
            <a:t>保険事業会計への</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を今後抑制していくため、</a:t>
          </a:r>
          <a:r>
            <a:rPr kumimoji="1" lang="ja-JP" altLang="ja-JP" sz="1100">
              <a:solidFill>
                <a:schemeClr val="dk1"/>
              </a:solidFill>
              <a:effectLst/>
              <a:latin typeface="+mn-lt"/>
              <a:ea typeface="+mn-ea"/>
              <a:cs typeface="+mn-cs"/>
            </a:rPr>
            <a:t>予防事業によ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給付費</a:t>
          </a:r>
          <a:r>
            <a:rPr kumimoji="1" lang="ja-JP" altLang="en-US" sz="1100">
              <a:solidFill>
                <a:schemeClr val="dk1"/>
              </a:solidFill>
              <a:effectLst/>
              <a:latin typeface="+mn-lt"/>
              <a:ea typeface="+mn-ea"/>
              <a:cs typeface="+mn-cs"/>
            </a:rPr>
            <a:t>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122428</xdr:rowOff>
    </xdr:to>
    <xdr:cxnSp macro="">
      <xdr:nvCxnSpPr>
        <xdr:cNvPr id="422" name="直線コネクタ 421"/>
        <xdr:cNvCxnSpPr/>
      </xdr:nvCxnSpPr>
      <xdr:spPr>
        <a:xfrm>
          <a:off x="15671800" y="13129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76</xdr:row>
      <xdr:rowOff>99568</xdr:rowOff>
    </xdr:to>
    <xdr:cxnSp macro="">
      <xdr:nvCxnSpPr>
        <xdr:cNvPr id="425" name="直線コネクタ 424"/>
        <xdr:cNvCxnSpPr/>
      </xdr:nvCxnSpPr>
      <xdr:spPr>
        <a:xfrm>
          <a:off x="14782800" y="1291031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75</xdr:row>
      <xdr:rowOff>106426</xdr:rowOff>
    </xdr:to>
    <xdr:cxnSp macro="">
      <xdr:nvCxnSpPr>
        <xdr:cNvPr id="428" name="直線コネクタ 427"/>
        <xdr:cNvCxnSpPr/>
      </xdr:nvCxnSpPr>
      <xdr:spPr>
        <a:xfrm flipV="1">
          <a:off x="13893800" y="129103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64770</xdr:rowOff>
    </xdr:from>
    <xdr:to>
      <xdr:col>74</xdr:col>
      <xdr:colOff>31750</xdr:colOff>
      <xdr:row>73</xdr:row>
      <xdr:rowOff>166370</xdr:rowOff>
    </xdr:to>
    <xdr:sp macro="" textlink="">
      <xdr:nvSpPr>
        <xdr:cNvPr id="429" name="フローチャート: 判断 428"/>
        <xdr:cNvSpPr/>
      </xdr:nvSpPr>
      <xdr:spPr>
        <a:xfrm>
          <a:off x="14732000" y="1258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5097</xdr:rowOff>
    </xdr:from>
    <xdr:ext cx="762000" cy="259045"/>
    <xdr:sp macro="" textlink="">
      <xdr:nvSpPr>
        <xdr:cNvPr id="430" name="テキスト ボックス 429"/>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76</xdr:row>
      <xdr:rowOff>12700</xdr:rowOff>
    </xdr:to>
    <xdr:cxnSp macro="">
      <xdr:nvCxnSpPr>
        <xdr:cNvPr id="431" name="直線コネクタ 430"/>
        <xdr:cNvCxnSpPr/>
      </xdr:nvCxnSpPr>
      <xdr:spPr>
        <a:xfrm flipV="1">
          <a:off x="13004800" y="129651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1" name="楕円 440"/>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2"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43" name="楕円 442"/>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44" name="テキスト ボックス 443"/>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45" name="楕円 444"/>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87140</xdr:rowOff>
    </xdr:from>
    <xdr:ext cx="762000" cy="259045"/>
    <xdr:sp macro="" textlink="">
      <xdr:nvSpPr>
        <xdr:cNvPr id="446" name="テキスト ボックス 445"/>
        <xdr:cNvSpPr txBox="1"/>
      </xdr:nvSpPr>
      <xdr:spPr>
        <a:xfrm>
          <a:off x="14401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47" name="楕円 446"/>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142003</xdr:rowOff>
    </xdr:from>
    <xdr:ext cx="762000" cy="259045"/>
    <xdr:sp macro="" textlink="">
      <xdr:nvSpPr>
        <xdr:cNvPr id="448" name="テキスト ボックス 447"/>
        <xdr:cNvSpPr txBox="1"/>
      </xdr:nvSpPr>
      <xdr:spPr>
        <a:xfrm>
          <a:off x="13512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9" name="楕円 44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0" name="テキスト ボックス 449"/>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32607</xdr:rowOff>
    </xdr:from>
    <xdr:to>
      <xdr:col>29</xdr:col>
      <xdr:colOff>127000</xdr:colOff>
      <xdr:row>11</xdr:row>
      <xdr:rowOff>94234</xdr:rowOff>
    </xdr:to>
    <xdr:cxnSp macro="">
      <xdr:nvCxnSpPr>
        <xdr:cNvPr id="50" name="直線コネクタ 49"/>
        <xdr:cNvCxnSpPr/>
      </xdr:nvCxnSpPr>
      <xdr:spPr bwMode="auto">
        <a:xfrm flipV="1">
          <a:off x="5003800" y="1966182"/>
          <a:ext cx="647700" cy="6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56648</xdr:rowOff>
    </xdr:from>
    <xdr:to>
      <xdr:col>26</xdr:col>
      <xdr:colOff>50800</xdr:colOff>
      <xdr:row>11</xdr:row>
      <xdr:rowOff>94234</xdr:rowOff>
    </xdr:to>
    <xdr:cxnSp macro="">
      <xdr:nvCxnSpPr>
        <xdr:cNvPr id="53" name="直線コネクタ 52"/>
        <xdr:cNvCxnSpPr/>
      </xdr:nvCxnSpPr>
      <xdr:spPr bwMode="auto">
        <a:xfrm>
          <a:off x="4305300" y="1990223"/>
          <a:ext cx="698500" cy="37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56648</xdr:rowOff>
    </xdr:from>
    <xdr:to>
      <xdr:col>22</xdr:col>
      <xdr:colOff>114300</xdr:colOff>
      <xdr:row>12</xdr:row>
      <xdr:rowOff>31312</xdr:rowOff>
    </xdr:to>
    <xdr:cxnSp macro="">
      <xdr:nvCxnSpPr>
        <xdr:cNvPr id="56" name="直線コネクタ 55"/>
        <xdr:cNvCxnSpPr/>
      </xdr:nvCxnSpPr>
      <xdr:spPr bwMode="auto">
        <a:xfrm flipV="1">
          <a:off x="3606800" y="1990223"/>
          <a:ext cx="698500" cy="146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93288</xdr:rowOff>
    </xdr:from>
    <xdr:to>
      <xdr:col>22</xdr:col>
      <xdr:colOff>165100</xdr:colOff>
      <xdr:row>16</xdr:row>
      <xdr:rowOff>23438</xdr:rowOff>
    </xdr:to>
    <xdr:sp macro="" textlink="">
      <xdr:nvSpPr>
        <xdr:cNvPr id="57" name="フローチャート: 判断 56"/>
        <xdr:cNvSpPr/>
      </xdr:nvSpPr>
      <xdr:spPr bwMode="auto">
        <a:xfrm>
          <a:off x="4254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8215</xdr:rowOff>
    </xdr:from>
    <xdr:ext cx="762000" cy="259045"/>
    <xdr:sp macro="" textlink="">
      <xdr:nvSpPr>
        <xdr:cNvPr id="58" name="テキスト ボックス 57"/>
        <xdr:cNvSpPr txBox="1"/>
      </xdr:nvSpPr>
      <xdr:spPr>
        <a:xfrm>
          <a:off x="3924300" y="279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31312</xdr:rowOff>
    </xdr:from>
    <xdr:to>
      <xdr:col>18</xdr:col>
      <xdr:colOff>177800</xdr:colOff>
      <xdr:row>12</xdr:row>
      <xdr:rowOff>113932</xdr:rowOff>
    </xdr:to>
    <xdr:cxnSp macro="">
      <xdr:nvCxnSpPr>
        <xdr:cNvPr id="59" name="直線コネクタ 58"/>
        <xdr:cNvCxnSpPr/>
      </xdr:nvCxnSpPr>
      <xdr:spPr bwMode="auto">
        <a:xfrm flipV="1">
          <a:off x="2908300" y="2136337"/>
          <a:ext cx="698500" cy="82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153257</xdr:rowOff>
    </xdr:from>
    <xdr:to>
      <xdr:col>29</xdr:col>
      <xdr:colOff>177800</xdr:colOff>
      <xdr:row>11</xdr:row>
      <xdr:rowOff>83407</xdr:rowOff>
    </xdr:to>
    <xdr:sp macro="" textlink="">
      <xdr:nvSpPr>
        <xdr:cNvPr id="69" name="楕円 68"/>
        <xdr:cNvSpPr/>
      </xdr:nvSpPr>
      <xdr:spPr bwMode="auto">
        <a:xfrm>
          <a:off x="5600700" y="1915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99934</xdr:rowOff>
    </xdr:from>
    <xdr:ext cx="762000" cy="259045"/>
    <xdr:sp macro="" textlink="">
      <xdr:nvSpPr>
        <xdr:cNvPr id="70" name="人口1人当たり決算額の推移該当値テキスト130"/>
        <xdr:cNvSpPr txBox="1"/>
      </xdr:nvSpPr>
      <xdr:spPr>
        <a:xfrm>
          <a:off x="5740400" y="186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43434</xdr:rowOff>
    </xdr:from>
    <xdr:to>
      <xdr:col>26</xdr:col>
      <xdr:colOff>101600</xdr:colOff>
      <xdr:row>11</xdr:row>
      <xdr:rowOff>145034</xdr:rowOff>
    </xdr:to>
    <xdr:sp macro="" textlink="">
      <xdr:nvSpPr>
        <xdr:cNvPr id="71" name="楕円 70"/>
        <xdr:cNvSpPr/>
      </xdr:nvSpPr>
      <xdr:spPr bwMode="auto">
        <a:xfrm>
          <a:off x="4953000" y="197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155211</xdr:rowOff>
    </xdr:from>
    <xdr:ext cx="736600" cy="259045"/>
    <xdr:sp macro="" textlink="">
      <xdr:nvSpPr>
        <xdr:cNvPr id="72" name="テキスト ボックス 71"/>
        <xdr:cNvSpPr txBox="1"/>
      </xdr:nvSpPr>
      <xdr:spPr>
        <a:xfrm>
          <a:off x="4622800" y="17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5848</xdr:rowOff>
    </xdr:from>
    <xdr:to>
      <xdr:col>22</xdr:col>
      <xdr:colOff>165100</xdr:colOff>
      <xdr:row>11</xdr:row>
      <xdr:rowOff>107448</xdr:rowOff>
    </xdr:to>
    <xdr:sp macro="" textlink="">
      <xdr:nvSpPr>
        <xdr:cNvPr id="73" name="楕円 72"/>
        <xdr:cNvSpPr/>
      </xdr:nvSpPr>
      <xdr:spPr bwMode="auto">
        <a:xfrm>
          <a:off x="4254500" y="193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117625</xdr:rowOff>
    </xdr:from>
    <xdr:ext cx="762000" cy="259045"/>
    <xdr:sp macro="" textlink="">
      <xdr:nvSpPr>
        <xdr:cNvPr id="74" name="テキスト ボックス 73"/>
        <xdr:cNvSpPr txBox="1"/>
      </xdr:nvSpPr>
      <xdr:spPr>
        <a:xfrm>
          <a:off x="3924300" y="170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151962</xdr:rowOff>
    </xdr:from>
    <xdr:to>
      <xdr:col>19</xdr:col>
      <xdr:colOff>38100</xdr:colOff>
      <xdr:row>12</xdr:row>
      <xdr:rowOff>82112</xdr:rowOff>
    </xdr:to>
    <xdr:sp macro="" textlink="">
      <xdr:nvSpPr>
        <xdr:cNvPr id="75" name="楕円 74"/>
        <xdr:cNvSpPr/>
      </xdr:nvSpPr>
      <xdr:spPr bwMode="auto">
        <a:xfrm>
          <a:off x="3556000" y="208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92289</xdr:rowOff>
    </xdr:from>
    <xdr:ext cx="762000" cy="259045"/>
    <xdr:sp macro="" textlink="">
      <xdr:nvSpPr>
        <xdr:cNvPr id="76" name="テキスト ボックス 75"/>
        <xdr:cNvSpPr txBox="1"/>
      </xdr:nvSpPr>
      <xdr:spPr>
        <a:xfrm>
          <a:off x="3225800" y="185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63132</xdr:rowOff>
    </xdr:from>
    <xdr:to>
      <xdr:col>15</xdr:col>
      <xdr:colOff>101600</xdr:colOff>
      <xdr:row>12</xdr:row>
      <xdr:rowOff>164732</xdr:rowOff>
    </xdr:to>
    <xdr:sp macro="" textlink="">
      <xdr:nvSpPr>
        <xdr:cNvPr id="77" name="楕円 76"/>
        <xdr:cNvSpPr/>
      </xdr:nvSpPr>
      <xdr:spPr bwMode="auto">
        <a:xfrm>
          <a:off x="2857500" y="21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3459</xdr:rowOff>
    </xdr:from>
    <xdr:ext cx="762000" cy="259045"/>
    <xdr:sp macro="" textlink="">
      <xdr:nvSpPr>
        <xdr:cNvPr id="78" name="テキスト ボックス 77"/>
        <xdr:cNvSpPr txBox="1"/>
      </xdr:nvSpPr>
      <xdr:spPr>
        <a:xfrm>
          <a:off x="2527300" y="193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101397</xdr:rowOff>
    </xdr:from>
    <xdr:to>
      <xdr:col>29</xdr:col>
      <xdr:colOff>127000</xdr:colOff>
      <xdr:row>34</xdr:row>
      <xdr:rowOff>252502</xdr:rowOff>
    </xdr:to>
    <xdr:cxnSp macro="">
      <xdr:nvCxnSpPr>
        <xdr:cNvPr id="113" name="直線コネクタ 112"/>
        <xdr:cNvCxnSpPr/>
      </xdr:nvCxnSpPr>
      <xdr:spPr bwMode="auto">
        <a:xfrm>
          <a:off x="5003800" y="6368847"/>
          <a:ext cx="647700" cy="151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341166</xdr:rowOff>
    </xdr:from>
    <xdr:to>
      <xdr:col>26</xdr:col>
      <xdr:colOff>50800</xdr:colOff>
      <xdr:row>34</xdr:row>
      <xdr:rowOff>101397</xdr:rowOff>
    </xdr:to>
    <xdr:cxnSp macro="">
      <xdr:nvCxnSpPr>
        <xdr:cNvPr id="116" name="直線コネクタ 115"/>
        <xdr:cNvCxnSpPr/>
      </xdr:nvCxnSpPr>
      <xdr:spPr bwMode="auto">
        <a:xfrm>
          <a:off x="4305300" y="6265716"/>
          <a:ext cx="698500" cy="103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341166</xdr:rowOff>
    </xdr:from>
    <xdr:to>
      <xdr:col>22</xdr:col>
      <xdr:colOff>114300</xdr:colOff>
      <xdr:row>34</xdr:row>
      <xdr:rowOff>111488</xdr:rowOff>
    </xdr:to>
    <xdr:cxnSp macro="">
      <xdr:nvCxnSpPr>
        <xdr:cNvPr id="119" name="直線コネクタ 118"/>
        <xdr:cNvCxnSpPr/>
      </xdr:nvCxnSpPr>
      <xdr:spPr bwMode="auto">
        <a:xfrm flipV="1">
          <a:off x="3606800" y="6265716"/>
          <a:ext cx="698500" cy="113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335726</xdr:rowOff>
    </xdr:from>
    <xdr:to>
      <xdr:col>22</xdr:col>
      <xdr:colOff>165100</xdr:colOff>
      <xdr:row>35</xdr:row>
      <xdr:rowOff>94426</xdr:rowOff>
    </xdr:to>
    <xdr:sp macro="" textlink="">
      <xdr:nvSpPr>
        <xdr:cNvPr id="120" name="フローチャート: 判断 119"/>
        <xdr:cNvSpPr/>
      </xdr:nvSpPr>
      <xdr:spPr bwMode="auto">
        <a:xfrm>
          <a:off x="4254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79203</xdr:rowOff>
    </xdr:from>
    <xdr:ext cx="762000" cy="259045"/>
    <xdr:sp macro="" textlink="">
      <xdr:nvSpPr>
        <xdr:cNvPr id="121" name="テキスト ボックス 120"/>
        <xdr:cNvSpPr txBox="1"/>
      </xdr:nvSpPr>
      <xdr:spPr>
        <a:xfrm>
          <a:off x="3924300" y="668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29780</xdr:rowOff>
    </xdr:from>
    <xdr:to>
      <xdr:col>18</xdr:col>
      <xdr:colOff>177800</xdr:colOff>
      <xdr:row>34</xdr:row>
      <xdr:rowOff>111488</xdr:rowOff>
    </xdr:to>
    <xdr:cxnSp macro="">
      <xdr:nvCxnSpPr>
        <xdr:cNvPr id="122" name="直線コネクタ 121"/>
        <xdr:cNvCxnSpPr/>
      </xdr:nvCxnSpPr>
      <xdr:spPr bwMode="auto">
        <a:xfrm>
          <a:off x="2908300" y="6297230"/>
          <a:ext cx="698500" cy="81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201701</xdr:rowOff>
    </xdr:from>
    <xdr:to>
      <xdr:col>29</xdr:col>
      <xdr:colOff>177800</xdr:colOff>
      <xdr:row>34</xdr:row>
      <xdr:rowOff>303301</xdr:rowOff>
    </xdr:to>
    <xdr:sp macro="" textlink="">
      <xdr:nvSpPr>
        <xdr:cNvPr id="132" name="楕円 131"/>
        <xdr:cNvSpPr/>
      </xdr:nvSpPr>
      <xdr:spPr bwMode="auto">
        <a:xfrm>
          <a:off x="5600700" y="646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46778</xdr:rowOff>
    </xdr:from>
    <xdr:ext cx="762000" cy="259045"/>
    <xdr:sp macro="" textlink="">
      <xdr:nvSpPr>
        <xdr:cNvPr id="133" name="人口1人当たり決算額の推移該当値テキスト445"/>
        <xdr:cNvSpPr txBox="1"/>
      </xdr:nvSpPr>
      <xdr:spPr>
        <a:xfrm>
          <a:off x="5740400" y="63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50597</xdr:rowOff>
    </xdr:from>
    <xdr:to>
      <xdr:col>26</xdr:col>
      <xdr:colOff>101600</xdr:colOff>
      <xdr:row>34</xdr:row>
      <xdr:rowOff>152197</xdr:rowOff>
    </xdr:to>
    <xdr:sp macro="" textlink="">
      <xdr:nvSpPr>
        <xdr:cNvPr id="134" name="楕円 133"/>
        <xdr:cNvSpPr/>
      </xdr:nvSpPr>
      <xdr:spPr bwMode="auto">
        <a:xfrm>
          <a:off x="4953000" y="6318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162374</xdr:rowOff>
    </xdr:from>
    <xdr:ext cx="736600" cy="259045"/>
    <xdr:sp macro="" textlink="">
      <xdr:nvSpPr>
        <xdr:cNvPr id="135" name="テキスト ボックス 134"/>
        <xdr:cNvSpPr txBox="1"/>
      </xdr:nvSpPr>
      <xdr:spPr>
        <a:xfrm>
          <a:off x="4622800" y="6086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290366</xdr:rowOff>
    </xdr:from>
    <xdr:to>
      <xdr:col>22</xdr:col>
      <xdr:colOff>165100</xdr:colOff>
      <xdr:row>34</xdr:row>
      <xdr:rowOff>49066</xdr:rowOff>
    </xdr:to>
    <xdr:sp macro="" textlink="">
      <xdr:nvSpPr>
        <xdr:cNvPr id="136" name="楕円 135"/>
        <xdr:cNvSpPr/>
      </xdr:nvSpPr>
      <xdr:spPr bwMode="auto">
        <a:xfrm>
          <a:off x="4254500" y="621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59243</xdr:rowOff>
    </xdr:from>
    <xdr:ext cx="762000" cy="259045"/>
    <xdr:sp macro="" textlink="">
      <xdr:nvSpPr>
        <xdr:cNvPr id="137" name="テキスト ボックス 136"/>
        <xdr:cNvSpPr txBox="1"/>
      </xdr:nvSpPr>
      <xdr:spPr>
        <a:xfrm>
          <a:off x="3924300" y="598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60688</xdr:rowOff>
    </xdr:from>
    <xdr:to>
      <xdr:col>19</xdr:col>
      <xdr:colOff>38100</xdr:colOff>
      <xdr:row>34</xdr:row>
      <xdr:rowOff>162288</xdr:rowOff>
    </xdr:to>
    <xdr:sp macro="" textlink="">
      <xdr:nvSpPr>
        <xdr:cNvPr id="138" name="楕円 137"/>
        <xdr:cNvSpPr/>
      </xdr:nvSpPr>
      <xdr:spPr bwMode="auto">
        <a:xfrm>
          <a:off x="3556000" y="6328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172465</xdr:rowOff>
    </xdr:from>
    <xdr:ext cx="762000" cy="259045"/>
    <xdr:sp macro="" textlink="">
      <xdr:nvSpPr>
        <xdr:cNvPr id="139" name="テキスト ボックス 138"/>
        <xdr:cNvSpPr txBox="1"/>
      </xdr:nvSpPr>
      <xdr:spPr>
        <a:xfrm>
          <a:off x="3225800" y="609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321880</xdr:rowOff>
    </xdr:from>
    <xdr:to>
      <xdr:col>15</xdr:col>
      <xdr:colOff>101600</xdr:colOff>
      <xdr:row>34</xdr:row>
      <xdr:rowOff>80580</xdr:rowOff>
    </xdr:to>
    <xdr:sp macro="" textlink="">
      <xdr:nvSpPr>
        <xdr:cNvPr id="140" name="楕円 139"/>
        <xdr:cNvSpPr/>
      </xdr:nvSpPr>
      <xdr:spPr bwMode="auto">
        <a:xfrm>
          <a:off x="2857500" y="6246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90757</xdr:rowOff>
    </xdr:from>
    <xdr:ext cx="762000" cy="259045"/>
    <xdr:sp macro="" textlink="">
      <xdr:nvSpPr>
        <xdr:cNvPr id="141" name="テキスト ボックス 140"/>
        <xdr:cNvSpPr txBox="1"/>
      </xdr:nvSpPr>
      <xdr:spPr>
        <a:xfrm>
          <a:off x="2527300" y="60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64,947
64,494
332.44
122,022,486
104,216,697
5,323,128
18,158,662
40,085,119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24463</xdr:rowOff>
    </xdr:from>
    <xdr:to>
      <xdr:col>24</xdr:col>
      <xdr:colOff>63500</xdr:colOff>
      <xdr:row>31</xdr:row>
      <xdr:rowOff>150924</xdr:rowOff>
    </xdr:to>
    <xdr:cxnSp macro="">
      <xdr:nvCxnSpPr>
        <xdr:cNvPr id="59" name="直線コネクタ 58"/>
        <xdr:cNvCxnSpPr/>
      </xdr:nvCxnSpPr>
      <xdr:spPr>
        <a:xfrm flipV="1">
          <a:off x="3797300" y="5339413"/>
          <a:ext cx="838200" cy="12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74435</xdr:rowOff>
    </xdr:from>
    <xdr:to>
      <xdr:col>19</xdr:col>
      <xdr:colOff>177800</xdr:colOff>
      <xdr:row>31</xdr:row>
      <xdr:rowOff>150924</xdr:rowOff>
    </xdr:to>
    <xdr:cxnSp macro="">
      <xdr:nvCxnSpPr>
        <xdr:cNvPr id="62" name="直線コネクタ 61"/>
        <xdr:cNvCxnSpPr/>
      </xdr:nvCxnSpPr>
      <xdr:spPr>
        <a:xfrm>
          <a:off x="2908300" y="5389385"/>
          <a:ext cx="8890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74435</xdr:rowOff>
    </xdr:from>
    <xdr:to>
      <xdr:col>15</xdr:col>
      <xdr:colOff>50800</xdr:colOff>
      <xdr:row>32</xdr:row>
      <xdr:rowOff>40693</xdr:rowOff>
    </xdr:to>
    <xdr:cxnSp macro="">
      <xdr:nvCxnSpPr>
        <xdr:cNvPr id="65" name="直線コネクタ 64"/>
        <xdr:cNvCxnSpPr/>
      </xdr:nvCxnSpPr>
      <xdr:spPr>
        <a:xfrm flipV="1">
          <a:off x="2019300" y="5389385"/>
          <a:ext cx="889000" cy="1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36345</xdr:rowOff>
    </xdr:from>
    <xdr:to>
      <xdr:col>15</xdr:col>
      <xdr:colOff>101600</xdr:colOff>
      <xdr:row>34</xdr:row>
      <xdr:rowOff>137945</xdr:rowOff>
    </xdr:to>
    <xdr:sp macro="" textlink="">
      <xdr:nvSpPr>
        <xdr:cNvPr id="66" name="フローチャート: 判断 65"/>
        <xdr:cNvSpPr/>
      </xdr:nvSpPr>
      <xdr:spPr>
        <a:xfrm>
          <a:off x="2857500" y="586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129072</xdr:rowOff>
    </xdr:from>
    <xdr:ext cx="534377" cy="259045"/>
    <xdr:sp macro="" textlink="">
      <xdr:nvSpPr>
        <xdr:cNvPr id="67" name="テキスト ボックス 66"/>
        <xdr:cNvSpPr txBox="1"/>
      </xdr:nvSpPr>
      <xdr:spPr>
        <a:xfrm>
          <a:off x="2641111" y="595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40693</xdr:rowOff>
    </xdr:from>
    <xdr:to>
      <xdr:col>10</xdr:col>
      <xdr:colOff>114300</xdr:colOff>
      <xdr:row>32</xdr:row>
      <xdr:rowOff>95969</xdr:rowOff>
    </xdr:to>
    <xdr:cxnSp macro="">
      <xdr:nvCxnSpPr>
        <xdr:cNvPr id="68" name="直線コネクタ 67"/>
        <xdr:cNvCxnSpPr/>
      </xdr:nvCxnSpPr>
      <xdr:spPr>
        <a:xfrm flipV="1">
          <a:off x="1130300" y="5527093"/>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145113</xdr:rowOff>
    </xdr:from>
    <xdr:to>
      <xdr:col>24</xdr:col>
      <xdr:colOff>114300</xdr:colOff>
      <xdr:row>31</xdr:row>
      <xdr:rowOff>75263</xdr:rowOff>
    </xdr:to>
    <xdr:sp macro="" textlink="">
      <xdr:nvSpPr>
        <xdr:cNvPr id="78" name="楕円 77"/>
        <xdr:cNvSpPr/>
      </xdr:nvSpPr>
      <xdr:spPr>
        <a:xfrm>
          <a:off x="4584700" y="52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98140</xdr:rowOff>
    </xdr:from>
    <xdr:ext cx="534377" cy="259045"/>
    <xdr:sp macro="" textlink="">
      <xdr:nvSpPr>
        <xdr:cNvPr id="79" name="人件費該当値テキスト"/>
        <xdr:cNvSpPr txBox="1"/>
      </xdr:nvSpPr>
      <xdr:spPr>
        <a:xfrm>
          <a:off x="4686300" y="52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100124</xdr:rowOff>
    </xdr:from>
    <xdr:to>
      <xdr:col>20</xdr:col>
      <xdr:colOff>38100</xdr:colOff>
      <xdr:row>32</xdr:row>
      <xdr:rowOff>30274</xdr:rowOff>
    </xdr:to>
    <xdr:sp macro="" textlink="">
      <xdr:nvSpPr>
        <xdr:cNvPr id="80" name="楕円 79"/>
        <xdr:cNvSpPr/>
      </xdr:nvSpPr>
      <xdr:spPr>
        <a:xfrm>
          <a:off x="3746500" y="54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46801</xdr:rowOff>
    </xdr:from>
    <xdr:ext cx="534377" cy="259045"/>
    <xdr:sp macro="" textlink="">
      <xdr:nvSpPr>
        <xdr:cNvPr id="81" name="テキスト ボックス 80"/>
        <xdr:cNvSpPr txBox="1"/>
      </xdr:nvSpPr>
      <xdr:spPr>
        <a:xfrm>
          <a:off x="3530111" y="51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23635</xdr:rowOff>
    </xdr:from>
    <xdr:to>
      <xdr:col>15</xdr:col>
      <xdr:colOff>101600</xdr:colOff>
      <xdr:row>31</xdr:row>
      <xdr:rowOff>125235</xdr:rowOff>
    </xdr:to>
    <xdr:sp macro="" textlink="">
      <xdr:nvSpPr>
        <xdr:cNvPr id="82" name="楕円 81"/>
        <xdr:cNvSpPr/>
      </xdr:nvSpPr>
      <xdr:spPr>
        <a:xfrm>
          <a:off x="2857500" y="53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141762</xdr:rowOff>
    </xdr:from>
    <xdr:ext cx="534377" cy="259045"/>
    <xdr:sp macro="" textlink="">
      <xdr:nvSpPr>
        <xdr:cNvPr id="83" name="テキスト ボックス 82"/>
        <xdr:cNvSpPr txBox="1"/>
      </xdr:nvSpPr>
      <xdr:spPr>
        <a:xfrm>
          <a:off x="2641111" y="51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161343</xdr:rowOff>
    </xdr:from>
    <xdr:to>
      <xdr:col>10</xdr:col>
      <xdr:colOff>165100</xdr:colOff>
      <xdr:row>32</xdr:row>
      <xdr:rowOff>91493</xdr:rowOff>
    </xdr:to>
    <xdr:sp macro="" textlink="">
      <xdr:nvSpPr>
        <xdr:cNvPr id="84" name="楕円 83"/>
        <xdr:cNvSpPr/>
      </xdr:nvSpPr>
      <xdr:spPr>
        <a:xfrm>
          <a:off x="1968500" y="547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108020</xdr:rowOff>
    </xdr:from>
    <xdr:ext cx="534377" cy="259045"/>
    <xdr:sp macro="" textlink="">
      <xdr:nvSpPr>
        <xdr:cNvPr id="85" name="テキスト ボックス 84"/>
        <xdr:cNvSpPr txBox="1"/>
      </xdr:nvSpPr>
      <xdr:spPr>
        <a:xfrm>
          <a:off x="1752111" y="525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45169</xdr:rowOff>
    </xdr:from>
    <xdr:to>
      <xdr:col>6</xdr:col>
      <xdr:colOff>38100</xdr:colOff>
      <xdr:row>32</xdr:row>
      <xdr:rowOff>146769</xdr:rowOff>
    </xdr:to>
    <xdr:sp macro="" textlink="">
      <xdr:nvSpPr>
        <xdr:cNvPr id="86" name="楕円 85"/>
        <xdr:cNvSpPr/>
      </xdr:nvSpPr>
      <xdr:spPr>
        <a:xfrm>
          <a:off x="1079500" y="55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163296</xdr:rowOff>
    </xdr:from>
    <xdr:ext cx="534377" cy="259045"/>
    <xdr:sp macro="" textlink="">
      <xdr:nvSpPr>
        <xdr:cNvPr id="87" name="テキスト ボックス 86"/>
        <xdr:cNvSpPr txBox="1"/>
      </xdr:nvSpPr>
      <xdr:spPr>
        <a:xfrm>
          <a:off x="863111" y="530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149523</xdr:rowOff>
    </xdr:from>
    <xdr:to>
      <xdr:col>24</xdr:col>
      <xdr:colOff>62865</xdr:colOff>
      <xdr:row>59</xdr:row>
      <xdr:rowOff>41773</xdr:rowOff>
    </xdr:to>
    <xdr:cxnSp macro="">
      <xdr:nvCxnSpPr>
        <xdr:cNvPr id="113" name="直線コネクタ 112"/>
        <xdr:cNvCxnSpPr/>
      </xdr:nvCxnSpPr>
      <xdr:spPr>
        <a:xfrm flipV="1">
          <a:off x="4633595" y="9579273"/>
          <a:ext cx="1270" cy="57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53075</xdr:rowOff>
    </xdr:from>
    <xdr:ext cx="534377" cy="259045"/>
    <xdr:sp macro="" textlink="">
      <xdr:nvSpPr>
        <xdr:cNvPr id="114" name="物件費最小値テキスト"/>
        <xdr:cNvSpPr txBox="1"/>
      </xdr:nvSpPr>
      <xdr:spPr>
        <a:xfrm>
          <a:off x="4686300" y="1016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41773</xdr:rowOff>
    </xdr:from>
    <xdr:to>
      <xdr:col>24</xdr:col>
      <xdr:colOff>152400</xdr:colOff>
      <xdr:row>59</xdr:row>
      <xdr:rowOff>41773</xdr:rowOff>
    </xdr:to>
    <xdr:cxnSp macro="">
      <xdr:nvCxnSpPr>
        <xdr:cNvPr id="115" name="直線コネクタ 114"/>
        <xdr:cNvCxnSpPr/>
      </xdr:nvCxnSpPr>
      <xdr:spPr>
        <a:xfrm>
          <a:off x="4546600" y="101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96200</xdr:rowOff>
    </xdr:from>
    <xdr:ext cx="599010" cy="259045"/>
    <xdr:sp macro="" textlink="">
      <xdr:nvSpPr>
        <xdr:cNvPr id="116" name="物件費最大値テキスト"/>
        <xdr:cNvSpPr txBox="1"/>
      </xdr:nvSpPr>
      <xdr:spPr>
        <a:xfrm>
          <a:off x="4686300" y="935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149523</xdr:rowOff>
    </xdr:from>
    <xdr:to>
      <xdr:col>24</xdr:col>
      <xdr:colOff>152400</xdr:colOff>
      <xdr:row>55</xdr:row>
      <xdr:rowOff>149523</xdr:rowOff>
    </xdr:to>
    <xdr:cxnSp macro="">
      <xdr:nvCxnSpPr>
        <xdr:cNvPr id="117" name="直線コネクタ 116"/>
        <xdr:cNvCxnSpPr/>
      </xdr:nvCxnSpPr>
      <xdr:spPr>
        <a:xfrm>
          <a:off x="4546600" y="957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85162</xdr:rowOff>
    </xdr:from>
    <xdr:to>
      <xdr:col>24</xdr:col>
      <xdr:colOff>63500</xdr:colOff>
      <xdr:row>58</xdr:row>
      <xdr:rowOff>117380</xdr:rowOff>
    </xdr:to>
    <xdr:cxnSp macro="">
      <xdr:nvCxnSpPr>
        <xdr:cNvPr id="118" name="直線コネクタ 117"/>
        <xdr:cNvCxnSpPr/>
      </xdr:nvCxnSpPr>
      <xdr:spPr>
        <a:xfrm>
          <a:off x="3797300" y="10029262"/>
          <a:ext cx="838200" cy="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97525</xdr:rowOff>
    </xdr:from>
    <xdr:ext cx="534377" cy="259045"/>
    <xdr:sp macro="" textlink="">
      <xdr:nvSpPr>
        <xdr:cNvPr id="119" name="物件費平均値テキスト"/>
        <xdr:cNvSpPr txBox="1"/>
      </xdr:nvSpPr>
      <xdr:spPr>
        <a:xfrm>
          <a:off x="4686300" y="10041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119098</xdr:rowOff>
    </xdr:from>
    <xdr:to>
      <xdr:col>24</xdr:col>
      <xdr:colOff>114300</xdr:colOff>
      <xdr:row>59</xdr:row>
      <xdr:rowOff>49248</xdr:rowOff>
    </xdr:to>
    <xdr:sp macro="" textlink="">
      <xdr:nvSpPr>
        <xdr:cNvPr id="120" name="フローチャート: 判断 119"/>
        <xdr:cNvSpPr/>
      </xdr:nvSpPr>
      <xdr:spPr>
        <a:xfrm>
          <a:off x="4584700" y="1006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85162</xdr:rowOff>
    </xdr:from>
    <xdr:to>
      <xdr:col>19</xdr:col>
      <xdr:colOff>177800</xdr:colOff>
      <xdr:row>58</xdr:row>
      <xdr:rowOff>100871</xdr:rowOff>
    </xdr:to>
    <xdr:cxnSp macro="">
      <xdr:nvCxnSpPr>
        <xdr:cNvPr id="121" name="直線コネクタ 120"/>
        <xdr:cNvCxnSpPr/>
      </xdr:nvCxnSpPr>
      <xdr:spPr>
        <a:xfrm flipV="1">
          <a:off x="2908300" y="10029262"/>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109683</xdr:rowOff>
    </xdr:from>
    <xdr:to>
      <xdr:col>20</xdr:col>
      <xdr:colOff>38100</xdr:colOff>
      <xdr:row>59</xdr:row>
      <xdr:rowOff>39833</xdr:rowOff>
    </xdr:to>
    <xdr:sp macro="" textlink="">
      <xdr:nvSpPr>
        <xdr:cNvPr id="122" name="フローチャート: 判断 121"/>
        <xdr:cNvSpPr/>
      </xdr:nvSpPr>
      <xdr:spPr>
        <a:xfrm>
          <a:off x="37465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30960</xdr:rowOff>
    </xdr:from>
    <xdr:ext cx="534377" cy="259045"/>
    <xdr:sp macro="" textlink="">
      <xdr:nvSpPr>
        <xdr:cNvPr id="123" name="テキスト ボックス 122"/>
        <xdr:cNvSpPr txBox="1"/>
      </xdr:nvSpPr>
      <xdr:spPr>
        <a:xfrm>
          <a:off x="3530111" y="101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95624</xdr:rowOff>
    </xdr:from>
    <xdr:to>
      <xdr:col>15</xdr:col>
      <xdr:colOff>50800</xdr:colOff>
      <xdr:row>58</xdr:row>
      <xdr:rowOff>100871</xdr:rowOff>
    </xdr:to>
    <xdr:cxnSp macro="">
      <xdr:nvCxnSpPr>
        <xdr:cNvPr id="124" name="直線コネクタ 123"/>
        <xdr:cNvCxnSpPr/>
      </xdr:nvCxnSpPr>
      <xdr:spPr>
        <a:xfrm>
          <a:off x="2019300" y="10039724"/>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100388</xdr:rowOff>
    </xdr:from>
    <xdr:to>
      <xdr:col>15</xdr:col>
      <xdr:colOff>101600</xdr:colOff>
      <xdr:row>59</xdr:row>
      <xdr:rowOff>30538</xdr:rowOff>
    </xdr:to>
    <xdr:sp macro="" textlink="">
      <xdr:nvSpPr>
        <xdr:cNvPr id="125" name="フローチャート: 判断 124"/>
        <xdr:cNvSpPr/>
      </xdr:nvSpPr>
      <xdr:spPr>
        <a:xfrm>
          <a:off x="2857500" y="100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21665</xdr:rowOff>
    </xdr:from>
    <xdr:ext cx="534377" cy="259045"/>
    <xdr:sp macro="" textlink="">
      <xdr:nvSpPr>
        <xdr:cNvPr id="126" name="テキスト ボックス 125"/>
        <xdr:cNvSpPr txBox="1"/>
      </xdr:nvSpPr>
      <xdr:spPr>
        <a:xfrm>
          <a:off x="2641111" y="1013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78012</xdr:rowOff>
    </xdr:from>
    <xdr:to>
      <xdr:col>10</xdr:col>
      <xdr:colOff>114300</xdr:colOff>
      <xdr:row>58</xdr:row>
      <xdr:rowOff>95624</xdr:rowOff>
    </xdr:to>
    <xdr:cxnSp macro="">
      <xdr:nvCxnSpPr>
        <xdr:cNvPr id="127" name="直線コネクタ 126"/>
        <xdr:cNvCxnSpPr/>
      </xdr:nvCxnSpPr>
      <xdr:spPr>
        <a:xfrm>
          <a:off x="1130300" y="8650512"/>
          <a:ext cx="889000" cy="138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126516</xdr:rowOff>
    </xdr:from>
    <xdr:to>
      <xdr:col>10</xdr:col>
      <xdr:colOff>165100</xdr:colOff>
      <xdr:row>59</xdr:row>
      <xdr:rowOff>56666</xdr:rowOff>
    </xdr:to>
    <xdr:sp macro="" textlink="">
      <xdr:nvSpPr>
        <xdr:cNvPr id="128" name="フローチャート: 判断 127"/>
        <xdr:cNvSpPr/>
      </xdr:nvSpPr>
      <xdr:spPr>
        <a:xfrm>
          <a:off x="1968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47793</xdr:rowOff>
    </xdr:from>
    <xdr:ext cx="534377" cy="259045"/>
    <xdr:sp macro="" textlink="">
      <xdr:nvSpPr>
        <xdr:cNvPr id="129" name="テキスト ボックス 128"/>
        <xdr:cNvSpPr txBox="1"/>
      </xdr:nvSpPr>
      <xdr:spPr>
        <a:xfrm>
          <a:off x="1752111" y="1016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125750</xdr:rowOff>
    </xdr:from>
    <xdr:to>
      <xdr:col>6</xdr:col>
      <xdr:colOff>38100</xdr:colOff>
      <xdr:row>59</xdr:row>
      <xdr:rowOff>55900</xdr:rowOff>
    </xdr:to>
    <xdr:sp macro="" textlink="">
      <xdr:nvSpPr>
        <xdr:cNvPr id="130" name="フローチャート: 判断 129"/>
        <xdr:cNvSpPr/>
      </xdr:nvSpPr>
      <xdr:spPr>
        <a:xfrm>
          <a:off x="1079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47027</xdr:rowOff>
    </xdr:from>
    <xdr:ext cx="534377" cy="259045"/>
    <xdr:sp macro="" textlink="">
      <xdr:nvSpPr>
        <xdr:cNvPr id="131" name="テキスト ボックス 130"/>
        <xdr:cNvSpPr txBox="1"/>
      </xdr:nvSpPr>
      <xdr:spPr>
        <a:xfrm>
          <a:off x="863111" y="1016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66580</xdr:rowOff>
    </xdr:from>
    <xdr:to>
      <xdr:col>24</xdr:col>
      <xdr:colOff>114300</xdr:colOff>
      <xdr:row>58</xdr:row>
      <xdr:rowOff>168180</xdr:rowOff>
    </xdr:to>
    <xdr:sp macro="" textlink="">
      <xdr:nvSpPr>
        <xdr:cNvPr id="137" name="楕円 136"/>
        <xdr:cNvSpPr/>
      </xdr:nvSpPr>
      <xdr:spPr>
        <a:xfrm>
          <a:off x="4584700" y="100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25957</xdr:rowOff>
    </xdr:from>
    <xdr:ext cx="534377" cy="259045"/>
    <xdr:sp macro="" textlink="">
      <xdr:nvSpPr>
        <xdr:cNvPr id="138" name="物件費該当値テキスト"/>
        <xdr:cNvSpPr txBox="1"/>
      </xdr:nvSpPr>
      <xdr:spPr>
        <a:xfrm>
          <a:off x="4686300" y="979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34362</xdr:rowOff>
    </xdr:from>
    <xdr:to>
      <xdr:col>20</xdr:col>
      <xdr:colOff>38100</xdr:colOff>
      <xdr:row>58</xdr:row>
      <xdr:rowOff>135962</xdr:rowOff>
    </xdr:to>
    <xdr:sp macro="" textlink="">
      <xdr:nvSpPr>
        <xdr:cNvPr id="139" name="楕円 138"/>
        <xdr:cNvSpPr/>
      </xdr:nvSpPr>
      <xdr:spPr>
        <a:xfrm>
          <a:off x="3746500" y="99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152489</xdr:rowOff>
    </xdr:from>
    <xdr:ext cx="599010" cy="259045"/>
    <xdr:sp macro="" textlink="">
      <xdr:nvSpPr>
        <xdr:cNvPr id="140" name="テキスト ボックス 139"/>
        <xdr:cNvSpPr txBox="1"/>
      </xdr:nvSpPr>
      <xdr:spPr>
        <a:xfrm>
          <a:off x="3497795" y="975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50071</xdr:rowOff>
    </xdr:from>
    <xdr:to>
      <xdr:col>15</xdr:col>
      <xdr:colOff>101600</xdr:colOff>
      <xdr:row>58</xdr:row>
      <xdr:rowOff>151671</xdr:rowOff>
    </xdr:to>
    <xdr:sp macro="" textlink="">
      <xdr:nvSpPr>
        <xdr:cNvPr id="141" name="楕円 140"/>
        <xdr:cNvSpPr/>
      </xdr:nvSpPr>
      <xdr:spPr>
        <a:xfrm>
          <a:off x="2857500" y="999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168198</xdr:rowOff>
    </xdr:from>
    <xdr:ext cx="599010" cy="259045"/>
    <xdr:sp macro="" textlink="">
      <xdr:nvSpPr>
        <xdr:cNvPr id="142" name="テキスト ボックス 141"/>
        <xdr:cNvSpPr txBox="1"/>
      </xdr:nvSpPr>
      <xdr:spPr>
        <a:xfrm>
          <a:off x="2608795" y="976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44824</xdr:rowOff>
    </xdr:from>
    <xdr:to>
      <xdr:col>10</xdr:col>
      <xdr:colOff>165100</xdr:colOff>
      <xdr:row>58</xdr:row>
      <xdr:rowOff>146424</xdr:rowOff>
    </xdr:to>
    <xdr:sp macro="" textlink="">
      <xdr:nvSpPr>
        <xdr:cNvPr id="143" name="楕円 142"/>
        <xdr:cNvSpPr/>
      </xdr:nvSpPr>
      <xdr:spPr>
        <a:xfrm>
          <a:off x="1968500" y="998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162951</xdr:rowOff>
    </xdr:from>
    <xdr:ext cx="599010" cy="259045"/>
    <xdr:sp macro="" textlink="">
      <xdr:nvSpPr>
        <xdr:cNvPr id="144" name="テキスト ボックス 143"/>
        <xdr:cNvSpPr txBox="1"/>
      </xdr:nvSpPr>
      <xdr:spPr>
        <a:xfrm>
          <a:off x="1719795" y="976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27212</xdr:rowOff>
    </xdr:from>
    <xdr:to>
      <xdr:col>6</xdr:col>
      <xdr:colOff>38100</xdr:colOff>
      <xdr:row>50</xdr:row>
      <xdr:rowOff>128812</xdr:rowOff>
    </xdr:to>
    <xdr:sp macro="" textlink="">
      <xdr:nvSpPr>
        <xdr:cNvPr id="145" name="楕円 144"/>
        <xdr:cNvSpPr/>
      </xdr:nvSpPr>
      <xdr:spPr>
        <a:xfrm>
          <a:off x="1079500" y="85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145339</xdr:rowOff>
    </xdr:from>
    <xdr:ext cx="599010" cy="259045"/>
    <xdr:sp macro="" textlink="">
      <xdr:nvSpPr>
        <xdr:cNvPr id="146" name="テキスト ボックス 145"/>
        <xdr:cNvSpPr txBox="1"/>
      </xdr:nvSpPr>
      <xdr:spPr>
        <a:xfrm>
          <a:off x="830795" y="83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7" name="直線コネクタ 156"/>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8" name="テキスト ボックス 157"/>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1" name="直線コネクタ 16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2" name="テキスト ボックス 161"/>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6" name="直線コネクタ 165"/>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7"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8" name="直線コネクタ 167"/>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9"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70" name="直線コネクタ 169"/>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166732</xdr:rowOff>
    </xdr:from>
    <xdr:to>
      <xdr:col>24</xdr:col>
      <xdr:colOff>63500</xdr:colOff>
      <xdr:row>77</xdr:row>
      <xdr:rowOff>21286</xdr:rowOff>
    </xdr:to>
    <xdr:cxnSp macro="">
      <xdr:nvCxnSpPr>
        <xdr:cNvPr id="171" name="直線コネクタ 170"/>
        <xdr:cNvCxnSpPr/>
      </xdr:nvCxnSpPr>
      <xdr:spPr>
        <a:xfrm flipV="1">
          <a:off x="3797300" y="13196932"/>
          <a:ext cx="838200" cy="2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2"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3" name="フローチャート: 判断 172"/>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21286</xdr:rowOff>
    </xdr:from>
    <xdr:to>
      <xdr:col>19</xdr:col>
      <xdr:colOff>177800</xdr:colOff>
      <xdr:row>77</xdr:row>
      <xdr:rowOff>47803</xdr:rowOff>
    </xdr:to>
    <xdr:cxnSp macro="">
      <xdr:nvCxnSpPr>
        <xdr:cNvPr id="174" name="直線コネクタ 173"/>
        <xdr:cNvCxnSpPr/>
      </xdr:nvCxnSpPr>
      <xdr:spPr>
        <a:xfrm flipV="1">
          <a:off x="2908300" y="13222936"/>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5" name="フローチャート: 判断 174"/>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6" name="テキスト ボックス 175"/>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17914</xdr:rowOff>
    </xdr:from>
    <xdr:to>
      <xdr:col>15</xdr:col>
      <xdr:colOff>50800</xdr:colOff>
      <xdr:row>77</xdr:row>
      <xdr:rowOff>47803</xdr:rowOff>
    </xdr:to>
    <xdr:cxnSp macro="">
      <xdr:nvCxnSpPr>
        <xdr:cNvPr id="177" name="直線コネクタ 176"/>
        <xdr:cNvCxnSpPr/>
      </xdr:nvCxnSpPr>
      <xdr:spPr>
        <a:xfrm>
          <a:off x="2019300" y="13219564"/>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168796</xdr:rowOff>
    </xdr:from>
    <xdr:to>
      <xdr:col>15</xdr:col>
      <xdr:colOff>101600</xdr:colOff>
      <xdr:row>76</xdr:row>
      <xdr:rowOff>98946</xdr:rowOff>
    </xdr:to>
    <xdr:sp macro="" textlink="">
      <xdr:nvSpPr>
        <xdr:cNvPr id="178" name="フローチャート: 判断 177"/>
        <xdr:cNvSpPr/>
      </xdr:nvSpPr>
      <xdr:spPr>
        <a:xfrm>
          <a:off x="2857500" y="130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115473</xdr:rowOff>
    </xdr:from>
    <xdr:ext cx="469744" cy="259045"/>
    <xdr:sp macro="" textlink="">
      <xdr:nvSpPr>
        <xdr:cNvPr id="179" name="テキスト ボックス 178"/>
        <xdr:cNvSpPr txBox="1"/>
      </xdr:nvSpPr>
      <xdr:spPr>
        <a:xfrm>
          <a:off x="2673428" y="1280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15856</xdr:rowOff>
    </xdr:from>
    <xdr:to>
      <xdr:col>10</xdr:col>
      <xdr:colOff>114300</xdr:colOff>
      <xdr:row>77</xdr:row>
      <xdr:rowOff>17914</xdr:rowOff>
    </xdr:to>
    <xdr:cxnSp macro="">
      <xdr:nvCxnSpPr>
        <xdr:cNvPr id="180" name="直線コネクタ 179"/>
        <xdr:cNvCxnSpPr/>
      </xdr:nvCxnSpPr>
      <xdr:spPr>
        <a:xfrm>
          <a:off x="1130300" y="13217506"/>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81" name="フローチャート: 判断 180"/>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2" name="テキスト ボックス 181"/>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3" name="フローチャート: 判断 182"/>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4" name="テキスト ボックス 183"/>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115932</xdr:rowOff>
    </xdr:from>
    <xdr:to>
      <xdr:col>24</xdr:col>
      <xdr:colOff>114300</xdr:colOff>
      <xdr:row>77</xdr:row>
      <xdr:rowOff>46082</xdr:rowOff>
    </xdr:to>
    <xdr:sp macro="" textlink="">
      <xdr:nvSpPr>
        <xdr:cNvPr id="190" name="楕円 189"/>
        <xdr:cNvSpPr/>
      </xdr:nvSpPr>
      <xdr:spPr>
        <a:xfrm>
          <a:off x="4584700" y="131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94359</xdr:rowOff>
    </xdr:from>
    <xdr:ext cx="469744" cy="259045"/>
    <xdr:sp macro="" textlink="">
      <xdr:nvSpPr>
        <xdr:cNvPr id="191" name="維持補修費該当値テキスト"/>
        <xdr:cNvSpPr txBox="1"/>
      </xdr:nvSpPr>
      <xdr:spPr>
        <a:xfrm>
          <a:off x="4686300" y="131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141936</xdr:rowOff>
    </xdr:from>
    <xdr:to>
      <xdr:col>20</xdr:col>
      <xdr:colOff>38100</xdr:colOff>
      <xdr:row>77</xdr:row>
      <xdr:rowOff>72086</xdr:rowOff>
    </xdr:to>
    <xdr:sp macro="" textlink="">
      <xdr:nvSpPr>
        <xdr:cNvPr id="192" name="楕円 191"/>
        <xdr:cNvSpPr/>
      </xdr:nvSpPr>
      <xdr:spPr>
        <a:xfrm>
          <a:off x="3746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63213</xdr:rowOff>
    </xdr:from>
    <xdr:ext cx="469744" cy="259045"/>
    <xdr:sp macro="" textlink="">
      <xdr:nvSpPr>
        <xdr:cNvPr id="193" name="テキスト ボックス 192"/>
        <xdr:cNvSpPr txBox="1"/>
      </xdr:nvSpPr>
      <xdr:spPr>
        <a:xfrm>
          <a:off x="3562428" y="132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168453</xdr:rowOff>
    </xdr:from>
    <xdr:to>
      <xdr:col>15</xdr:col>
      <xdr:colOff>101600</xdr:colOff>
      <xdr:row>77</xdr:row>
      <xdr:rowOff>98603</xdr:rowOff>
    </xdr:to>
    <xdr:sp macro="" textlink="">
      <xdr:nvSpPr>
        <xdr:cNvPr id="194" name="楕円 193"/>
        <xdr:cNvSpPr/>
      </xdr:nvSpPr>
      <xdr:spPr>
        <a:xfrm>
          <a:off x="2857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89730</xdr:rowOff>
    </xdr:from>
    <xdr:ext cx="469744" cy="259045"/>
    <xdr:sp macro="" textlink="">
      <xdr:nvSpPr>
        <xdr:cNvPr id="195" name="テキスト ボックス 194"/>
        <xdr:cNvSpPr txBox="1"/>
      </xdr:nvSpPr>
      <xdr:spPr>
        <a:xfrm>
          <a:off x="2673428" y="1329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138564</xdr:rowOff>
    </xdr:from>
    <xdr:to>
      <xdr:col>10</xdr:col>
      <xdr:colOff>165100</xdr:colOff>
      <xdr:row>77</xdr:row>
      <xdr:rowOff>68714</xdr:rowOff>
    </xdr:to>
    <xdr:sp macro="" textlink="">
      <xdr:nvSpPr>
        <xdr:cNvPr id="196" name="楕円 195"/>
        <xdr:cNvSpPr/>
      </xdr:nvSpPr>
      <xdr:spPr>
        <a:xfrm>
          <a:off x="1968500" y="131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59841</xdr:rowOff>
    </xdr:from>
    <xdr:ext cx="469744" cy="259045"/>
    <xdr:sp macro="" textlink="">
      <xdr:nvSpPr>
        <xdr:cNvPr id="197" name="テキスト ボックス 196"/>
        <xdr:cNvSpPr txBox="1"/>
      </xdr:nvSpPr>
      <xdr:spPr>
        <a:xfrm>
          <a:off x="1784428" y="132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136506</xdr:rowOff>
    </xdr:from>
    <xdr:to>
      <xdr:col>6</xdr:col>
      <xdr:colOff>38100</xdr:colOff>
      <xdr:row>77</xdr:row>
      <xdr:rowOff>66656</xdr:rowOff>
    </xdr:to>
    <xdr:sp macro="" textlink="">
      <xdr:nvSpPr>
        <xdr:cNvPr id="198" name="楕円 197"/>
        <xdr:cNvSpPr/>
      </xdr:nvSpPr>
      <xdr:spPr>
        <a:xfrm>
          <a:off x="1079500" y="131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57783</xdr:rowOff>
    </xdr:from>
    <xdr:ext cx="469744" cy="259045"/>
    <xdr:sp macro="" textlink="">
      <xdr:nvSpPr>
        <xdr:cNvPr id="199" name="テキスト ボックス 198"/>
        <xdr:cNvSpPr txBox="1"/>
      </xdr:nvSpPr>
      <xdr:spPr>
        <a:xfrm>
          <a:off x="895428" y="132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4" name="直線コネクタ 223"/>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5"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6" name="直線コネクタ 225"/>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7"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8" name="直線コネクタ 227"/>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163818</xdr:rowOff>
    </xdr:from>
    <xdr:to>
      <xdr:col>24</xdr:col>
      <xdr:colOff>63500</xdr:colOff>
      <xdr:row>97</xdr:row>
      <xdr:rowOff>4990</xdr:rowOff>
    </xdr:to>
    <xdr:cxnSp macro="">
      <xdr:nvCxnSpPr>
        <xdr:cNvPr id="229" name="直線コネクタ 228"/>
        <xdr:cNvCxnSpPr/>
      </xdr:nvCxnSpPr>
      <xdr:spPr>
        <a:xfrm flipV="1">
          <a:off x="3797300" y="16623018"/>
          <a:ext cx="838200" cy="1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30"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31" name="フローチャート: 判断 230"/>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4990</xdr:rowOff>
    </xdr:from>
    <xdr:to>
      <xdr:col>19</xdr:col>
      <xdr:colOff>177800</xdr:colOff>
      <xdr:row>97</xdr:row>
      <xdr:rowOff>41720</xdr:rowOff>
    </xdr:to>
    <xdr:cxnSp macro="">
      <xdr:nvCxnSpPr>
        <xdr:cNvPr id="232" name="直線コネクタ 231"/>
        <xdr:cNvCxnSpPr/>
      </xdr:nvCxnSpPr>
      <xdr:spPr>
        <a:xfrm flipV="1">
          <a:off x="2908300" y="16635640"/>
          <a:ext cx="889000" cy="3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3" name="フローチャート: 判断 232"/>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4" name="テキスト ボックス 233"/>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41720</xdr:rowOff>
    </xdr:from>
    <xdr:to>
      <xdr:col>15</xdr:col>
      <xdr:colOff>50800</xdr:colOff>
      <xdr:row>97</xdr:row>
      <xdr:rowOff>60668</xdr:rowOff>
    </xdr:to>
    <xdr:cxnSp macro="">
      <xdr:nvCxnSpPr>
        <xdr:cNvPr id="235" name="直線コネクタ 234"/>
        <xdr:cNvCxnSpPr/>
      </xdr:nvCxnSpPr>
      <xdr:spPr>
        <a:xfrm flipV="1">
          <a:off x="2019300" y="16672370"/>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118771</xdr:rowOff>
    </xdr:from>
    <xdr:to>
      <xdr:col>15</xdr:col>
      <xdr:colOff>101600</xdr:colOff>
      <xdr:row>95</xdr:row>
      <xdr:rowOff>48921</xdr:rowOff>
    </xdr:to>
    <xdr:sp macro="" textlink="">
      <xdr:nvSpPr>
        <xdr:cNvPr id="236" name="フローチャート: 判断 235"/>
        <xdr:cNvSpPr/>
      </xdr:nvSpPr>
      <xdr:spPr>
        <a:xfrm>
          <a:off x="2857500" y="162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65448</xdr:rowOff>
    </xdr:from>
    <xdr:ext cx="534377" cy="259045"/>
    <xdr:sp macro="" textlink="">
      <xdr:nvSpPr>
        <xdr:cNvPr id="237" name="テキスト ボックス 236"/>
        <xdr:cNvSpPr txBox="1"/>
      </xdr:nvSpPr>
      <xdr:spPr>
        <a:xfrm>
          <a:off x="2641111" y="160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60668</xdr:rowOff>
    </xdr:from>
    <xdr:to>
      <xdr:col>10</xdr:col>
      <xdr:colOff>114300</xdr:colOff>
      <xdr:row>97</xdr:row>
      <xdr:rowOff>125755</xdr:rowOff>
    </xdr:to>
    <xdr:cxnSp macro="">
      <xdr:nvCxnSpPr>
        <xdr:cNvPr id="238" name="直線コネクタ 237"/>
        <xdr:cNvCxnSpPr/>
      </xdr:nvCxnSpPr>
      <xdr:spPr>
        <a:xfrm flipV="1">
          <a:off x="1130300" y="16691318"/>
          <a:ext cx="889000" cy="6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9" name="フローチャート: 判断 238"/>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40" name="テキスト ボックス 239"/>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41" name="フローチャート: 判断 240"/>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2" name="テキスト ボックス 241"/>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113018</xdr:rowOff>
    </xdr:from>
    <xdr:to>
      <xdr:col>24</xdr:col>
      <xdr:colOff>114300</xdr:colOff>
      <xdr:row>97</xdr:row>
      <xdr:rowOff>43168</xdr:rowOff>
    </xdr:to>
    <xdr:sp macro="" textlink="">
      <xdr:nvSpPr>
        <xdr:cNvPr id="248" name="楕円 247"/>
        <xdr:cNvSpPr/>
      </xdr:nvSpPr>
      <xdr:spPr>
        <a:xfrm>
          <a:off x="4584700" y="165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91445</xdr:rowOff>
    </xdr:from>
    <xdr:ext cx="534377" cy="259045"/>
    <xdr:sp macro="" textlink="">
      <xdr:nvSpPr>
        <xdr:cNvPr id="249" name="扶助費該当値テキスト"/>
        <xdr:cNvSpPr txBox="1"/>
      </xdr:nvSpPr>
      <xdr:spPr>
        <a:xfrm>
          <a:off x="4686300"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125640</xdr:rowOff>
    </xdr:from>
    <xdr:to>
      <xdr:col>20</xdr:col>
      <xdr:colOff>38100</xdr:colOff>
      <xdr:row>97</xdr:row>
      <xdr:rowOff>55790</xdr:rowOff>
    </xdr:to>
    <xdr:sp macro="" textlink="">
      <xdr:nvSpPr>
        <xdr:cNvPr id="250" name="楕円 249"/>
        <xdr:cNvSpPr/>
      </xdr:nvSpPr>
      <xdr:spPr>
        <a:xfrm>
          <a:off x="3746500" y="165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46917</xdr:rowOff>
    </xdr:from>
    <xdr:ext cx="534377" cy="259045"/>
    <xdr:sp macro="" textlink="">
      <xdr:nvSpPr>
        <xdr:cNvPr id="251" name="テキスト ボックス 250"/>
        <xdr:cNvSpPr txBox="1"/>
      </xdr:nvSpPr>
      <xdr:spPr>
        <a:xfrm>
          <a:off x="3530111" y="166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162370</xdr:rowOff>
    </xdr:from>
    <xdr:to>
      <xdr:col>15</xdr:col>
      <xdr:colOff>101600</xdr:colOff>
      <xdr:row>97</xdr:row>
      <xdr:rowOff>92520</xdr:rowOff>
    </xdr:to>
    <xdr:sp macro="" textlink="">
      <xdr:nvSpPr>
        <xdr:cNvPr id="252" name="楕円 251"/>
        <xdr:cNvSpPr/>
      </xdr:nvSpPr>
      <xdr:spPr>
        <a:xfrm>
          <a:off x="2857500" y="166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83647</xdr:rowOff>
    </xdr:from>
    <xdr:ext cx="534377" cy="259045"/>
    <xdr:sp macro="" textlink="">
      <xdr:nvSpPr>
        <xdr:cNvPr id="253" name="テキスト ボックス 252"/>
        <xdr:cNvSpPr txBox="1"/>
      </xdr:nvSpPr>
      <xdr:spPr>
        <a:xfrm>
          <a:off x="2641111" y="1671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9868</xdr:rowOff>
    </xdr:from>
    <xdr:to>
      <xdr:col>10</xdr:col>
      <xdr:colOff>165100</xdr:colOff>
      <xdr:row>97</xdr:row>
      <xdr:rowOff>111468</xdr:rowOff>
    </xdr:to>
    <xdr:sp macro="" textlink="">
      <xdr:nvSpPr>
        <xdr:cNvPr id="254" name="楕円 253"/>
        <xdr:cNvSpPr/>
      </xdr:nvSpPr>
      <xdr:spPr>
        <a:xfrm>
          <a:off x="1968500" y="166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102595</xdr:rowOff>
    </xdr:from>
    <xdr:ext cx="534377" cy="259045"/>
    <xdr:sp macro="" textlink="">
      <xdr:nvSpPr>
        <xdr:cNvPr id="255" name="テキスト ボックス 254"/>
        <xdr:cNvSpPr txBox="1"/>
      </xdr:nvSpPr>
      <xdr:spPr>
        <a:xfrm>
          <a:off x="1752111" y="1673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74955</xdr:rowOff>
    </xdr:from>
    <xdr:to>
      <xdr:col>6</xdr:col>
      <xdr:colOff>38100</xdr:colOff>
      <xdr:row>98</xdr:row>
      <xdr:rowOff>5105</xdr:rowOff>
    </xdr:to>
    <xdr:sp macro="" textlink="">
      <xdr:nvSpPr>
        <xdr:cNvPr id="256" name="楕円 255"/>
        <xdr:cNvSpPr/>
      </xdr:nvSpPr>
      <xdr:spPr>
        <a:xfrm>
          <a:off x="1079500" y="167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167682</xdr:rowOff>
    </xdr:from>
    <xdr:ext cx="534377" cy="259045"/>
    <xdr:sp macro="" textlink="">
      <xdr:nvSpPr>
        <xdr:cNvPr id="257" name="テキスト ボックス 256"/>
        <xdr:cNvSpPr txBox="1"/>
      </xdr:nvSpPr>
      <xdr:spPr>
        <a:xfrm>
          <a:off x="863111" y="16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81" name="直線コネクタ 280"/>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2"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3" name="直線コネクタ 282"/>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4"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5" name="直線コネクタ 284"/>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16954</xdr:rowOff>
    </xdr:from>
    <xdr:to>
      <xdr:col>55</xdr:col>
      <xdr:colOff>0</xdr:colOff>
      <xdr:row>32</xdr:row>
      <xdr:rowOff>123215</xdr:rowOff>
    </xdr:to>
    <xdr:cxnSp macro="">
      <xdr:nvCxnSpPr>
        <xdr:cNvPr id="286" name="直線コネクタ 285"/>
        <xdr:cNvCxnSpPr/>
      </xdr:nvCxnSpPr>
      <xdr:spPr>
        <a:xfrm flipV="1">
          <a:off x="9639300" y="5331904"/>
          <a:ext cx="838200" cy="2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7"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8" name="フローチャート: 判断 287"/>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110465</xdr:rowOff>
    </xdr:from>
    <xdr:to>
      <xdr:col>50</xdr:col>
      <xdr:colOff>114300</xdr:colOff>
      <xdr:row>32</xdr:row>
      <xdr:rowOff>123215</xdr:rowOff>
    </xdr:to>
    <xdr:cxnSp macro="">
      <xdr:nvCxnSpPr>
        <xdr:cNvPr id="289" name="直線コネクタ 288"/>
        <xdr:cNvCxnSpPr/>
      </xdr:nvCxnSpPr>
      <xdr:spPr>
        <a:xfrm>
          <a:off x="8750300" y="5425415"/>
          <a:ext cx="889000" cy="1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90" name="フローチャート: 判断 289"/>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91" name="テキスト ボックス 290"/>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110465</xdr:rowOff>
    </xdr:from>
    <xdr:to>
      <xdr:col>45</xdr:col>
      <xdr:colOff>177800</xdr:colOff>
      <xdr:row>32</xdr:row>
      <xdr:rowOff>165341</xdr:rowOff>
    </xdr:to>
    <xdr:cxnSp macro="">
      <xdr:nvCxnSpPr>
        <xdr:cNvPr id="292" name="直線コネクタ 291"/>
        <xdr:cNvCxnSpPr/>
      </xdr:nvCxnSpPr>
      <xdr:spPr>
        <a:xfrm flipV="1">
          <a:off x="7861300" y="5425415"/>
          <a:ext cx="889000" cy="22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46711</xdr:rowOff>
    </xdr:from>
    <xdr:to>
      <xdr:col>46</xdr:col>
      <xdr:colOff>38100</xdr:colOff>
      <xdr:row>35</xdr:row>
      <xdr:rowOff>148311</xdr:rowOff>
    </xdr:to>
    <xdr:sp macro="" textlink="">
      <xdr:nvSpPr>
        <xdr:cNvPr id="293" name="フローチャート: 判断 292"/>
        <xdr:cNvSpPr/>
      </xdr:nvSpPr>
      <xdr:spPr>
        <a:xfrm>
          <a:off x="8699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139438</xdr:rowOff>
    </xdr:from>
    <xdr:ext cx="534377" cy="259045"/>
    <xdr:sp macro="" textlink="">
      <xdr:nvSpPr>
        <xdr:cNvPr id="294" name="テキスト ボックス 293"/>
        <xdr:cNvSpPr txBox="1"/>
      </xdr:nvSpPr>
      <xdr:spPr>
        <a:xfrm>
          <a:off x="8483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121780</xdr:rowOff>
    </xdr:from>
    <xdr:to>
      <xdr:col>41</xdr:col>
      <xdr:colOff>50800</xdr:colOff>
      <xdr:row>32</xdr:row>
      <xdr:rowOff>165341</xdr:rowOff>
    </xdr:to>
    <xdr:cxnSp macro="">
      <xdr:nvCxnSpPr>
        <xdr:cNvPr id="295" name="直線コネクタ 294"/>
        <xdr:cNvCxnSpPr/>
      </xdr:nvCxnSpPr>
      <xdr:spPr>
        <a:xfrm>
          <a:off x="6972300" y="5608180"/>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6" name="フローチャート: 判断 295"/>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7" name="テキスト ボックス 296"/>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8" name="フローチャート: 判断 297"/>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9" name="テキスト ボックス 298"/>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137604</xdr:rowOff>
    </xdr:from>
    <xdr:to>
      <xdr:col>55</xdr:col>
      <xdr:colOff>50800</xdr:colOff>
      <xdr:row>31</xdr:row>
      <xdr:rowOff>67754</xdr:rowOff>
    </xdr:to>
    <xdr:sp macro="" textlink="">
      <xdr:nvSpPr>
        <xdr:cNvPr id="305" name="楕円 304"/>
        <xdr:cNvSpPr/>
      </xdr:nvSpPr>
      <xdr:spPr>
        <a:xfrm>
          <a:off x="10426700" y="52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52531</xdr:rowOff>
    </xdr:from>
    <xdr:ext cx="599010" cy="259045"/>
    <xdr:sp macro="" textlink="">
      <xdr:nvSpPr>
        <xdr:cNvPr id="306" name="補助費等該当値テキスト"/>
        <xdr:cNvSpPr txBox="1"/>
      </xdr:nvSpPr>
      <xdr:spPr>
        <a:xfrm>
          <a:off x="10528300" y="519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72415</xdr:rowOff>
    </xdr:from>
    <xdr:to>
      <xdr:col>50</xdr:col>
      <xdr:colOff>165100</xdr:colOff>
      <xdr:row>33</xdr:row>
      <xdr:rowOff>2565</xdr:rowOff>
    </xdr:to>
    <xdr:sp macro="" textlink="">
      <xdr:nvSpPr>
        <xdr:cNvPr id="307" name="楕円 306"/>
        <xdr:cNvSpPr/>
      </xdr:nvSpPr>
      <xdr:spPr>
        <a:xfrm>
          <a:off x="9588500" y="55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19092</xdr:rowOff>
    </xdr:from>
    <xdr:ext cx="534377" cy="259045"/>
    <xdr:sp macro="" textlink="">
      <xdr:nvSpPr>
        <xdr:cNvPr id="308" name="テキスト ボックス 307"/>
        <xdr:cNvSpPr txBox="1"/>
      </xdr:nvSpPr>
      <xdr:spPr>
        <a:xfrm>
          <a:off x="9372111" y="533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59665</xdr:rowOff>
    </xdr:from>
    <xdr:to>
      <xdr:col>46</xdr:col>
      <xdr:colOff>38100</xdr:colOff>
      <xdr:row>31</xdr:row>
      <xdr:rowOff>161265</xdr:rowOff>
    </xdr:to>
    <xdr:sp macro="" textlink="">
      <xdr:nvSpPr>
        <xdr:cNvPr id="309" name="楕円 308"/>
        <xdr:cNvSpPr/>
      </xdr:nvSpPr>
      <xdr:spPr>
        <a:xfrm>
          <a:off x="8699500" y="53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6342</xdr:rowOff>
    </xdr:from>
    <xdr:ext cx="599010" cy="259045"/>
    <xdr:sp macro="" textlink="">
      <xdr:nvSpPr>
        <xdr:cNvPr id="310" name="テキスト ボックス 309"/>
        <xdr:cNvSpPr txBox="1"/>
      </xdr:nvSpPr>
      <xdr:spPr>
        <a:xfrm>
          <a:off x="8450795" y="51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114541</xdr:rowOff>
    </xdr:from>
    <xdr:to>
      <xdr:col>41</xdr:col>
      <xdr:colOff>101600</xdr:colOff>
      <xdr:row>33</xdr:row>
      <xdr:rowOff>44691</xdr:rowOff>
    </xdr:to>
    <xdr:sp macro="" textlink="">
      <xdr:nvSpPr>
        <xdr:cNvPr id="311" name="楕円 310"/>
        <xdr:cNvSpPr/>
      </xdr:nvSpPr>
      <xdr:spPr>
        <a:xfrm>
          <a:off x="7810500" y="56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61218</xdr:rowOff>
    </xdr:from>
    <xdr:ext cx="534377" cy="259045"/>
    <xdr:sp macro="" textlink="">
      <xdr:nvSpPr>
        <xdr:cNvPr id="312" name="テキスト ボックス 311"/>
        <xdr:cNvSpPr txBox="1"/>
      </xdr:nvSpPr>
      <xdr:spPr>
        <a:xfrm>
          <a:off x="7594111" y="537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70980</xdr:rowOff>
    </xdr:from>
    <xdr:to>
      <xdr:col>36</xdr:col>
      <xdr:colOff>165100</xdr:colOff>
      <xdr:row>33</xdr:row>
      <xdr:rowOff>1130</xdr:rowOff>
    </xdr:to>
    <xdr:sp macro="" textlink="">
      <xdr:nvSpPr>
        <xdr:cNvPr id="313" name="楕円 312"/>
        <xdr:cNvSpPr/>
      </xdr:nvSpPr>
      <xdr:spPr>
        <a:xfrm>
          <a:off x="6921500" y="55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17657</xdr:rowOff>
    </xdr:from>
    <xdr:ext cx="534377" cy="259045"/>
    <xdr:sp macro="" textlink="">
      <xdr:nvSpPr>
        <xdr:cNvPr id="314" name="テキスト ボックス 313"/>
        <xdr:cNvSpPr txBox="1"/>
      </xdr:nvSpPr>
      <xdr:spPr>
        <a:xfrm>
          <a:off x="6705111" y="533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50852</xdr:rowOff>
    </xdr:from>
    <xdr:to>
      <xdr:col>54</xdr:col>
      <xdr:colOff>189865</xdr:colOff>
      <xdr:row>59</xdr:row>
      <xdr:rowOff>86583</xdr:rowOff>
    </xdr:to>
    <xdr:cxnSp macro="">
      <xdr:nvCxnSpPr>
        <xdr:cNvPr id="340" name="直線コネクタ 339"/>
        <xdr:cNvCxnSpPr/>
      </xdr:nvCxnSpPr>
      <xdr:spPr>
        <a:xfrm flipV="1">
          <a:off x="10475595" y="9480602"/>
          <a:ext cx="1270" cy="721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94603</xdr:rowOff>
    </xdr:from>
    <xdr:ext cx="534377" cy="259045"/>
    <xdr:sp macro="" textlink="">
      <xdr:nvSpPr>
        <xdr:cNvPr id="341" name="普通建設事業費最小値テキスト"/>
        <xdr:cNvSpPr txBox="1"/>
      </xdr:nvSpPr>
      <xdr:spPr>
        <a:xfrm>
          <a:off x="10528300" y="102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86583</xdr:rowOff>
    </xdr:from>
    <xdr:to>
      <xdr:col>55</xdr:col>
      <xdr:colOff>88900</xdr:colOff>
      <xdr:row>59</xdr:row>
      <xdr:rowOff>86583</xdr:rowOff>
    </xdr:to>
    <xdr:cxnSp macro="">
      <xdr:nvCxnSpPr>
        <xdr:cNvPr id="342" name="直線コネクタ 341"/>
        <xdr:cNvCxnSpPr/>
      </xdr:nvCxnSpPr>
      <xdr:spPr>
        <a:xfrm>
          <a:off x="10388600" y="1020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168979</xdr:rowOff>
    </xdr:from>
    <xdr:ext cx="599010" cy="259045"/>
    <xdr:sp macro="" textlink="">
      <xdr:nvSpPr>
        <xdr:cNvPr id="343" name="普通建設事業費最大値テキスト"/>
        <xdr:cNvSpPr txBox="1"/>
      </xdr:nvSpPr>
      <xdr:spPr>
        <a:xfrm>
          <a:off x="10528300" y="925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50852</xdr:rowOff>
    </xdr:from>
    <xdr:to>
      <xdr:col>55</xdr:col>
      <xdr:colOff>88900</xdr:colOff>
      <xdr:row>55</xdr:row>
      <xdr:rowOff>50852</xdr:rowOff>
    </xdr:to>
    <xdr:cxnSp macro="">
      <xdr:nvCxnSpPr>
        <xdr:cNvPr id="344" name="直線コネクタ 343"/>
        <xdr:cNvCxnSpPr/>
      </xdr:nvCxnSpPr>
      <xdr:spPr>
        <a:xfrm>
          <a:off x="10388600" y="948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62526</xdr:rowOff>
    </xdr:from>
    <xdr:to>
      <xdr:col>55</xdr:col>
      <xdr:colOff>0</xdr:colOff>
      <xdr:row>55</xdr:row>
      <xdr:rowOff>50852</xdr:rowOff>
    </xdr:to>
    <xdr:cxnSp macro="">
      <xdr:nvCxnSpPr>
        <xdr:cNvPr id="345" name="直線コネクタ 344"/>
        <xdr:cNvCxnSpPr/>
      </xdr:nvCxnSpPr>
      <xdr:spPr>
        <a:xfrm>
          <a:off x="9639300" y="8635026"/>
          <a:ext cx="838200" cy="84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139053</xdr:rowOff>
    </xdr:from>
    <xdr:ext cx="534377" cy="259045"/>
    <xdr:sp macro="" textlink="">
      <xdr:nvSpPr>
        <xdr:cNvPr id="346" name="普通建設事業費平均値テキスト"/>
        <xdr:cNvSpPr txBox="1"/>
      </xdr:nvSpPr>
      <xdr:spPr>
        <a:xfrm>
          <a:off x="10528300" y="1008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160626</xdr:rowOff>
    </xdr:from>
    <xdr:to>
      <xdr:col>55</xdr:col>
      <xdr:colOff>50800</xdr:colOff>
      <xdr:row>59</xdr:row>
      <xdr:rowOff>90776</xdr:rowOff>
    </xdr:to>
    <xdr:sp macro="" textlink="">
      <xdr:nvSpPr>
        <xdr:cNvPr id="347" name="フローチャート: 判断 346"/>
        <xdr:cNvSpPr/>
      </xdr:nvSpPr>
      <xdr:spPr>
        <a:xfrm>
          <a:off x="10426700" y="1010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62526</xdr:rowOff>
    </xdr:from>
    <xdr:to>
      <xdr:col>50</xdr:col>
      <xdr:colOff>114300</xdr:colOff>
      <xdr:row>52</xdr:row>
      <xdr:rowOff>25963</xdr:rowOff>
    </xdr:to>
    <xdr:cxnSp macro="">
      <xdr:nvCxnSpPr>
        <xdr:cNvPr id="348" name="直線コネクタ 347"/>
        <xdr:cNvCxnSpPr/>
      </xdr:nvCxnSpPr>
      <xdr:spPr>
        <a:xfrm flipV="1">
          <a:off x="8750300" y="8635026"/>
          <a:ext cx="889000" cy="3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157159</xdr:rowOff>
    </xdr:from>
    <xdr:to>
      <xdr:col>50</xdr:col>
      <xdr:colOff>165100</xdr:colOff>
      <xdr:row>59</xdr:row>
      <xdr:rowOff>87309</xdr:rowOff>
    </xdr:to>
    <xdr:sp macro="" textlink="">
      <xdr:nvSpPr>
        <xdr:cNvPr id="349" name="フローチャート: 判断 348"/>
        <xdr:cNvSpPr/>
      </xdr:nvSpPr>
      <xdr:spPr>
        <a:xfrm>
          <a:off x="95885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78436</xdr:rowOff>
    </xdr:from>
    <xdr:ext cx="534377" cy="259045"/>
    <xdr:sp macro="" textlink="">
      <xdr:nvSpPr>
        <xdr:cNvPr id="350" name="テキスト ボックス 349"/>
        <xdr:cNvSpPr txBox="1"/>
      </xdr:nvSpPr>
      <xdr:spPr>
        <a:xfrm>
          <a:off x="9372111" y="1019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25963</xdr:rowOff>
    </xdr:from>
    <xdr:to>
      <xdr:col>45</xdr:col>
      <xdr:colOff>177800</xdr:colOff>
      <xdr:row>55</xdr:row>
      <xdr:rowOff>43500</xdr:rowOff>
    </xdr:to>
    <xdr:cxnSp macro="">
      <xdr:nvCxnSpPr>
        <xdr:cNvPr id="351" name="直線コネクタ 350"/>
        <xdr:cNvCxnSpPr/>
      </xdr:nvCxnSpPr>
      <xdr:spPr>
        <a:xfrm flipV="1">
          <a:off x="7861300" y="8941363"/>
          <a:ext cx="889000" cy="5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119111</xdr:rowOff>
    </xdr:from>
    <xdr:to>
      <xdr:col>46</xdr:col>
      <xdr:colOff>38100</xdr:colOff>
      <xdr:row>59</xdr:row>
      <xdr:rowOff>49261</xdr:rowOff>
    </xdr:to>
    <xdr:sp macro="" textlink="">
      <xdr:nvSpPr>
        <xdr:cNvPr id="352" name="フローチャート: 判断 351"/>
        <xdr:cNvSpPr/>
      </xdr:nvSpPr>
      <xdr:spPr>
        <a:xfrm>
          <a:off x="8699500" y="10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40388</xdr:rowOff>
    </xdr:from>
    <xdr:ext cx="534377" cy="259045"/>
    <xdr:sp macro="" textlink="">
      <xdr:nvSpPr>
        <xdr:cNvPr id="353" name="テキスト ボックス 352"/>
        <xdr:cNvSpPr txBox="1"/>
      </xdr:nvSpPr>
      <xdr:spPr>
        <a:xfrm>
          <a:off x="8483111" y="1015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43500</xdr:rowOff>
    </xdr:from>
    <xdr:to>
      <xdr:col>41</xdr:col>
      <xdr:colOff>50800</xdr:colOff>
      <xdr:row>56</xdr:row>
      <xdr:rowOff>65890</xdr:rowOff>
    </xdr:to>
    <xdr:cxnSp macro="">
      <xdr:nvCxnSpPr>
        <xdr:cNvPr id="354" name="直線コネクタ 353"/>
        <xdr:cNvCxnSpPr/>
      </xdr:nvCxnSpPr>
      <xdr:spPr>
        <a:xfrm flipV="1">
          <a:off x="6972300" y="9473250"/>
          <a:ext cx="889000" cy="1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147405</xdr:rowOff>
    </xdr:from>
    <xdr:to>
      <xdr:col>41</xdr:col>
      <xdr:colOff>101600</xdr:colOff>
      <xdr:row>59</xdr:row>
      <xdr:rowOff>77555</xdr:rowOff>
    </xdr:to>
    <xdr:sp macro="" textlink="">
      <xdr:nvSpPr>
        <xdr:cNvPr id="355" name="フローチャート: 判断 354"/>
        <xdr:cNvSpPr/>
      </xdr:nvSpPr>
      <xdr:spPr>
        <a:xfrm>
          <a:off x="7810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68682</xdr:rowOff>
    </xdr:from>
    <xdr:ext cx="534377" cy="259045"/>
    <xdr:sp macro="" textlink="">
      <xdr:nvSpPr>
        <xdr:cNvPr id="356" name="テキスト ボックス 355"/>
        <xdr:cNvSpPr txBox="1"/>
      </xdr:nvSpPr>
      <xdr:spPr>
        <a:xfrm>
          <a:off x="7594111" y="1018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149908</xdr:rowOff>
    </xdr:from>
    <xdr:to>
      <xdr:col>36</xdr:col>
      <xdr:colOff>165100</xdr:colOff>
      <xdr:row>59</xdr:row>
      <xdr:rowOff>80058</xdr:rowOff>
    </xdr:to>
    <xdr:sp macro="" textlink="">
      <xdr:nvSpPr>
        <xdr:cNvPr id="357" name="フローチャート: 判断 356"/>
        <xdr:cNvSpPr/>
      </xdr:nvSpPr>
      <xdr:spPr>
        <a:xfrm>
          <a:off x="6921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71185</xdr:rowOff>
    </xdr:from>
    <xdr:ext cx="534377" cy="259045"/>
    <xdr:sp macro="" textlink="">
      <xdr:nvSpPr>
        <xdr:cNvPr id="358" name="テキスト ボックス 357"/>
        <xdr:cNvSpPr txBox="1"/>
      </xdr:nvSpPr>
      <xdr:spPr>
        <a:xfrm>
          <a:off x="6705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xdr:rowOff>
    </xdr:from>
    <xdr:to>
      <xdr:col>55</xdr:col>
      <xdr:colOff>50800</xdr:colOff>
      <xdr:row>55</xdr:row>
      <xdr:rowOff>101652</xdr:rowOff>
    </xdr:to>
    <xdr:sp macro="" textlink="">
      <xdr:nvSpPr>
        <xdr:cNvPr id="364" name="楕円 363"/>
        <xdr:cNvSpPr/>
      </xdr:nvSpPr>
      <xdr:spPr>
        <a:xfrm>
          <a:off x="10426700" y="94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124529</xdr:rowOff>
    </xdr:from>
    <xdr:ext cx="599010" cy="259045"/>
    <xdr:sp macro="" textlink="">
      <xdr:nvSpPr>
        <xdr:cNvPr id="365" name="普通建設事業費該当値テキスト"/>
        <xdr:cNvSpPr txBox="1"/>
      </xdr:nvSpPr>
      <xdr:spPr>
        <a:xfrm>
          <a:off x="10528300" y="938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11726</xdr:rowOff>
    </xdr:from>
    <xdr:to>
      <xdr:col>50</xdr:col>
      <xdr:colOff>165100</xdr:colOff>
      <xdr:row>50</xdr:row>
      <xdr:rowOff>113326</xdr:rowOff>
    </xdr:to>
    <xdr:sp macro="" textlink="">
      <xdr:nvSpPr>
        <xdr:cNvPr id="366" name="楕円 365"/>
        <xdr:cNvSpPr/>
      </xdr:nvSpPr>
      <xdr:spPr>
        <a:xfrm>
          <a:off x="9588500" y="858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48</xdr:row>
      <xdr:rowOff>129853</xdr:rowOff>
    </xdr:from>
    <xdr:ext cx="690189" cy="259045"/>
    <xdr:sp macro="" textlink="">
      <xdr:nvSpPr>
        <xdr:cNvPr id="367" name="テキスト ボックス 366"/>
        <xdr:cNvSpPr txBox="1"/>
      </xdr:nvSpPr>
      <xdr:spPr>
        <a:xfrm>
          <a:off x="9294205" y="83594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146613</xdr:rowOff>
    </xdr:from>
    <xdr:to>
      <xdr:col>46</xdr:col>
      <xdr:colOff>38100</xdr:colOff>
      <xdr:row>52</xdr:row>
      <xdr:rowOff>76763</xdr:rowOff>
    </xdr:to>
    <xdr:sp macro="" textlink="">
      <xdr:nvSpPr>
        <xdr:cNvPr id="368" name="楕円 367"/>
        <xdr:cNvSpPr/>
      </xdr:nvSpPr>
      <xdr:spPr>
        <a:xfrm>
          <a:off x="8699500" y="88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93290</xdr:rowOff>
    </xdr:from>
    <xdr:ext cx="690189" cy="259045"/>
    <xdr:sp macro="" textlink="">
      <xdr:nvSpPr>
        <xdr:cNvPr id="369" name="テキスト ボックス 368"/>
        <xdr:cNvSpPr txBox="1"/>
      </xdr:nvSpPr>
      <xdr:spPr>
        <a:xfrm>
          <a:off x="8405205" y="8665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164150</xdr:rowOff>
    </xdr:from>
    <xdr:to>
      <xdr:col>41</xdr:col>
      <xdr:colOff>101600</xdr:colOff>
      <xdr:row>55</xdr:row>
      <xdr:rowOff>94300</xdr:rowOff>
    </xdr:to>
    <xdr:sp macro="" textlink="">
      <xdr:nvSpPr>
        <xdr:cNvPr id="370" name="楕円 369"/>
        <xdr:cNvSpPr/>
      </xdr:nvSpPr>
      <xdr:spPr>
        <a:xfrm>
          <a:off x="7810500" y="94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110827</xdr:rowOff>
    </xdr:from>
    <xdr:ext cx="599010" cy="259045"/>
    <xdr:sp macro="" textlink="">
      <xdr:nvSpPr>
        <xdr:cNvPr id="371" name="テキスト ボックス 370"/>
        <xdr:cNvSpPr txBox="1"/>
      </xdr:nvSpPr>
      <xdr:spPr>
        <a:xfrm>
          <a:off x="7561795" y="919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15090</xdr:rowOff>
    </xdr:from>
    <xdr:to>
      <xdr:col>36</xdr:col>
      <xdr:colOff>165100</xdr:colOff>
      <xdr:row>56</xdr:row>
      <xdr:rowOff>116690</xdr:rowOff>
    </xdr:to>
    <xdr:sp macro="" textlink="">
      <xdr:nvSpPr>
        <xdr:cNvPr id="372" name="楕円 371"/>
        <xdr:cNvSpPr/>
      </xdr:nvSpPr>
      <xdr:spPr>
        <a:xfrm>
          <a:off x="6921500" y="96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133217</xdr:rowOff>
    </xdr:from>
    <xdr:ext cx="599010" cy="259045"/>
    <xdr:sp macro="" textlink="">
      <xdr:nvSpPr>
        <xdr:cNvPr id="373" name="テキスト ボックス 372"/>
        <xdr:cNvSpPr txBox="1"/>
      </xdr:nvSpPr>
      <xdr:spPr>
        <a:xfrm>
          <a:off x="6672795" y="939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53575</xdr:rowOff>
    </xdr:from>
    <xdr:to>
      <xdr:col>54</xdr:col>
      <xdr:colOff>189865</xdr:colOff>
      <xdr:row>79</xdr:row>
      <xdr:rowOff>44450</xdr:rowOff>
    </xdr:to>
    <xdr:cxnSp macro="">
      <xdr:nvCxnSpPr>
        <xdr:cNvPr id="397" name="直線コネクタ 396"/>
        <xdr:cNvCxnSpPr/>
      </xdr:nvCxnSpPr>
      <xdr:spPr>
        <a:xfrm flipV="1">
          <a:off x="10475595" y="12912325"/>
          <a:ext cx="1270" cy="67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78634</xdr:rowOff>
    </xdr:from>
    <xdr:ext cx="249299" cy="259045"/>
    <xdr:sp macro="" textlink="">
      <xdr:nvSpPr>
        <xdr:cNvPr id="398" name="普通建設事業費 （ うち新規整備　）最小値テキスト"/>
        <xdr:cNvSpPr txBox="1"/>
      </xdr:nvSpPr>
      <xdr:spPr>
        <a:xfrm>
          <a:off x="10528300" y="13623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252</xdr:rowOff>
    </xdr:from>
    <xdr:ext cx="599010" cy="259045"/>
    <xdr:sp macro="" textlink="">
      <xdr:nvSpPr>
        <xdr:cNvPr id="400" name="普通建設事業費 （ うち新規整備　）最大値テキスト"/>
        <xdr:cNvSpPr txBox="1"/>
      </xdr:nvSpPr>
      <xdr:spPr>
        <a:xfrm>
          <a:off x="10528300" y="1268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53575</xdr:rowOff>
    </xdr:from>
    <xdr:to>
      <xdr:col>55</xdr:col>
      <xdr:colOff>88900</xdr:colOff>
      <xdr:row>75</xdr:row>
      <xdr:rowOff>53575</xdr:rowOff>
    </xdr:to>
    <xdr:cxnSp macro="">
      <xdr:nvCxnSpPr>
        <xdr:cNvPr id="401" name="直線コネクタ 400"/>
        <xdr:cNvCxnSpPr/>
      </xdr:nvCxnSpPr>
      <xdr:spPr>
        <a:xfrm>
          <a:off x="10388600" y="1291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150961</xdr:rowOff>
    </xdr:from>
    <xdr:to>
      <xdr:col>55</xdr:col>
      <xdr:colOff>0</xdr:colOff>
      <xdr:row>75</xdr:row>
      <xdr:rowOff>53575</xdr:rowOff>
    </xdr:to>
    <xdr:cxnSp macro="">
      <xdr:nvCxnSpPr>
        <xdr:cNvPr id="402" name="直線コネクタ 401"/>
        <xdr:cNvCxnSpPr/>
      </xdr:nvCxnSpPr>
      <xdr:spPr>
        <a:xfrm>
          <a:off x="9639300" y="12152461"/>
          <a:ext cx="838200" cy="75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123083</xdr:rowOff>
    </xdr:from>
    <xdr:ext cx="534377" cy="259045"/>
    <xdr:sp macro="" textlink="">
      <xdr:nvSpPr>
        <xdr:cNvPr id="403" name="普通建設事業費 （ うち新規整備　）平均値テキスト"/>
        <xdr:cNvSpPr txBox="1"/>
      </xdr:nvSpPr>
      <xdr:spPr>
        <a:xfrm>
          <a:off x="10528300" y="13496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144656</xdr:rowOff>
    </xdr:from>
    <xdr:to>
      <xdr:col>55</xdr:col>
      <xdr:colOff>50800</xdr:colOff>
      <xdr:row>79</xdr:row>
      <xdr:rowOff>74806</xdr:rowOff>
    </xdr:to>
    <xdr:sp macro="" textlink="">
      <xdr:nvSpPr>
        <xdr:cNvPr id="404" name="フローチャート: 判断 403"/>
        <xdr:cNvSpPr/>
      </xdr:nvSpPr>
      <xdr:spPr>
        <a:xfrm>
          <a:off x="10426700" y="135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150961</xdr:rowOff>
    </xdr:from>
    <xdr:to>
      <xdr:col>50</xdr:col>
      <xdr:colOff>114300</xdr:colOff>
      <xdr:row>73</xdr:row>
      <xdr:rowOff>59382</xdr:rowOff>
    </xdr:to>
    <xdr:cxnSp macro="">
      <xdr:nvCxnSpPr>
        <xdr:cNvPr id="405" name="直線コネクタ 404"/>
        <xdr:cNvCxnSpPr/>
      </xdr:nvCxnSpPr>
      <xdr:spPr>
        <a:xfrm flipV="1">
          <a:off x="8750300" y="12152461"/>
          <a:ext cx="889000" cy="42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140195</xdr:rowOff>
    </xdr:from>
    <xdr:to>
      <xdr:col>50</xdr:col>
      <xdr:colOff>165100</xdr:colOff>
      <xdr:row>79</xdr:row>
      <xdr:rowOff>70345</xdr:rowOff>
    </xdr:to>
    <xdr:sp macro="" textlink="">
      <xdr:nvSpPr>
        <xdr:cNvPr id="406" name="フローチャート: 判断 405"/>
        <xdr:cNvSpPr/>
      </xdr:nvSpPr>
      <xdr:spPr>
        <a:xfrm>
          <a:off x="95885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61472</xdr:rowOff>
    </xdr:from>
    <xdr:ext cx="534377" cy="259045"/>
    <xdr:sp macro="" textlink="">
      <xdr:nvSpPr>
        <xdr:cNvPr id="407" name="テキスト ボックス 406"/>
        <xdr:cNvSpPr txBox="1"/>
      </xdr:nvSpPr>
      <xdr:spPr>
        <a:xfrm>
          <a:off x="9372111" y="1360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59382</xdr:rowOff>
    </xdr:from>
    <xdr:to>
      <xdr:col>45</xdr:col>
      <xdr:colOff>177800</xdr:colOff>
      <xdr:row>75</xdr:row>
      <xdr:rowOff>79297</xdr:rowOff>
    </xdr:to>
    <xdr:cxnSp macro="">
      <xdr:nvCxnSpPr>
        <xdr:cNvPr id="408" name="直線コネクタ 407"/>
        <xdr:cNvCxnSpPr/>
      </xdr:nvCxnSpPr>
      <xdr:spPr>
        <a:xfrm flipV="1">
          <a:off x="7861300" y="12575232"/>
          <a:ext cx="889000" cy="36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105896</xdr:rowOff>
    </xdr:from>
    <xdr:to>
      <xdr:col>46</xdr:col>
      <xdr:colOff>38100</xdr:colOff>
      <xdr:row>79</xdr:row>
      <xdr:rowOff>36046</xdr:rowOff>
    </xdr:to>
    <xdr:sp macro="" textlink="">
      <xdr:nvSpPr>
        <xdr:cNvPr id="409" name="フローチャート: 判断 408"/>
        <xdr:cNvSpPr/>
      </xdr:nvSpPr>
      <xdr:spPr>
        <a:xfrm>
          <a:off x="8699500" y="1347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27173</xdr:rowOff>
    </xdr:from>
    <xdr:ext cx="534377" cy="259045"/>
    <xdr:sp macro="" textlink="">
      <xdr:nvSpPr>
        <xdr:cNvPr id="410" name="テキスト ボックス 409"/>
        <xdr:cNvSpPr txBox="1"/>
      </xdr:nvSpPr>
      <xdr:spPr>
        <a:xfrm>
          <a:off x="8483111" y="1357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129502</xdr:rowOff>
    </xdr:from>
    <xdr:to>
      <xdr:col>41</xdr:col>
      <xdr:colOff>101600</xdr:colOff>
      <xdr:row>79</xdr:row>
      <xdr:rowOff>59652</xdr:rowOff>
    </xdr:to>
    <xdr:sp macro="" textlink="">
      <xdr:nvSpPr>
        <xdr:cNvPr id="411" name="フローチャート: 判断 410"/>
        <xdr:cNvSpPr/>
      </xdr:nvSpPr>
      <xdr:spPr>
        <a:xfrm>
          <a:off x="7810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50779</xdr:rowOff>
    </xdr:from>
    <xdr:ext cx="534377" cy="259045"/>
    <xdr:sp macro="" textlink="">
      <xdr:nvSpPr>
        <xdr:cNvPr id="412" name="テキスト ボックス 411"/>
        <xdr:cNvSpPr txBox="1"/>
      </xdr:nvSpPr>
      <xdr:spPr>
        <a:xfrm>
          <a:off x="7594111" y="135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2775</xdr:rowOff>
    </xdr:from>
    <xdr:to>
      <xdr:col>55</xdr:col>
      <xdr:colOff>50800</xdr:colOff>
      <xdr:row>75</xdr:row>
      <xdr:rowOff>104375</xdr:rowOff>
    </xdr:to>
    <xdr:sp macro="" textlink="">
      <xdr:nvSpPr>
        <xdr:cNvPr id="418" name="楕円 417"/>
        <xdr:cNvSpPr/>
      </xdr:nvSpPr>
      <xdr:spPr>
        <a:xfrm>
          <a:off x="10426700" y="128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127252</xdr:rowOff>
    </xdr:from>
    <xdr:ext cx="599010" cy="259045"/>
    <xdr:sp macro="" textlink="">
      <xdr:nvSpPr>
        <xdr:cNvPr id="419" name="普通建設事業費 （ うち新規整備　）該当値テキスト"/>
        <xdr:cNvSpPr txBox="1"/>
      </xdr:nvSpPr>
      <xdr:spPr>
        <a:xfrm>
          <a:off x="10528300" y="128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100161</xdr:rowOff>
    </xdr:from>
    <xdr:to>
      <xdr:col>50</xdr:col>
      <xdr:colOff>165100</xdr:colOff>
      <xdr:row>71</xdr:row>
      <xdr:rowOff>30311</xdr:rowOff>
    </xdr:to>
    <xdr:sp macro="" textlink="">
      <xdr:nvSpPr>
        <xdr:cNvPr id="420" name="楕円 419"/>
        <xdr:cNvSpPr/>
      </xdr:nvSpPr>
      <xdr:spPr>
        <a:xfrm>
          <a:off x="9588500" y="121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46838</xdr:rowOff>
    </xdr:from>
    <xdr:ext cx="690189" cy="259045"/>
    <xdr:sp macro="" textlink="">
      <xdr:nvSpPr>
        <xdr:cNvPr id="421" name="テキスト ボックス 420"/>
        <xdr:cNvSpPr txBox="1"/>
      </xdr:nvSpPr>
      <xdr:spPr>
        <a:xfrm>
          <a:off x="9294205" y="118768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8582</xdr:rowOff>
    </xdr:from>
    <xdr:to>
      <xdr:col>46</xdr:col>
      <xdr:colOff>38100</xdr:colOff>
      <xdr:row>73</xdr:row>
      <xdr:rowOff>110182</xdr:rowOff>
    </xdr:to>
    <xdr:sp macro="" textlink="">
      <xdr:nvSpPr>
        <xdr:cNvPr id="422" name="楕円 421"/>
        <xdr:cNvSpPr/>
      </xdr:nvSpPr>
      <xdr:spPr>
        <a:xfrm>
          <a:off x="8699500" y="1252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126709</xdr:rowOff>
    </xdr:from>
    <xdr:ext cx="599010" cy="259045"/>
    <xdr:sp macro="" textlink="">
      <xdr:nvSpPr>
        <xdr:cNvPr id="423" name="テキスト ボックス 422"/>
        <xdr:cNvSpPr txBox="1"/>
      </xdr:nvSpPr>
      <xdr:spPr>
        <a:xfrm>
          <a:off x="8450795" y="122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28497</xdr:rowOff>
    </xdr:from>
    <xdr:to>
      <xdr:col>41</xdr:col>
      <xdr:colOff>101600</xdr:colOff>
      <xdr:row>75</xdr:row>
      <xdr:rowOff>130097</xdr:rowOff>
    </xdr:to>
    <xdr:sp macro="" textlink="">
      <xdr:nvSpPr>
        <xdr:cNvPr id="424" name="楕円 423"/>
        <xdr:cNvSpPr/>
      </xdr:nvSpPr>
      <xdr:spPr>
        <a:xfrm>
          <a:off x="7810500" y="128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146624</xdr:rowOff>
    </xdr:from>
    <xdr:ext cx="599010" cy="259045"/>
    <xdr:sp macro="" textlink="">
      <xdr:nvSpPr>
        <xdr:cNvPr id="425" name="テキスト ボックス 424"/>
        <xdr:cNvSpPr txBox="1"/>
      </xdr:nvSpPr>
      <xdr:spPr>
        <a:xfrm>
          <a:off x="7561795" y="1266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9" name="直線コネクタ 448"/>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50"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51" name="直線コネクタ 450"/>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52"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53" name="直線コネクタ 452"/>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99637</xdr:rowOff>
    </xdr:from>
    <xdr:to>
      <xdr:col>55</xdr:col>
      <xdr:colOff>0</xdr:colOff>
      <xdr:row>97</xdr:row>
      <xdr:rowOff>38812</xdr:rowOff>
    </xdr:to>
    <xdr:cxnSp macro="">
      <xdr:nvCxnSpPr>
        <xdr:cNvPr id="454" name="直線コネクタ 453"/>
        <xdr:cNvCxnSpPr/>
      </xdr:nvCxnSpPr>
      <xdr:spPr>
        <a:xfrm>
          <a:off x="9639300" y="15530137"/>
          <a:ext cx="838200" cy="113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55"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6" name="フローチャート: 判断 455"/>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99637</xdr:rowOff>
    </xdr:from>
    <xdr:to>
      <xdr:col>50</xdr:col>
      <xdr:colOff>114300</xdr:colOff>
      <xdr:row>98</xdr:row>
      <xdr:rowOff>96704</xdr:rowOff>
    </xdr:to>
    <xdr:cxnSp macro="">
      <xdr:nvCxnSpPr>
        <xdr:cNvPr id="457" name="直線コネクタ 456"/>
        <xdr:cNvCxnSpPr/>
      </xdr:nvCxnSpPr>
      <xdr:spPr>
        <a:xfrm flipV="1">
          <a:off x="8750300" y="15530137"/>
          <a:ext cx="889000" cy="136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8" name="フローチャート: 判断 457"/>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9" name="テキスト ボックス 458"/>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125564</xdr:rowOff>
    </xdr:from>
    <xdr:to>
      <xdr:col>45</xdr:col>
      <xdr:colOff>177800</xdr:colOff>
      <xdr:row>98</xdr:row>
      <xdr:rowOff>96704</xdr:rowOff>
    </xdr:to>
    <xdr:cxnSp macro="">
      <xdr:nvCxnSpPr>
        <xdr:cNvPr id="460" name="直線コネクタ 459"/>
        <xdr:cNvCxnSpPr/>
      </xdr:nvCxnSpPr>
      <xdr:spPr>
        <a:xfrm>
          <a:off x="7861300" y="16584764"/>
          <a:ext cx="889000" cy="3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161367</xdr:rowOff>
    </xdr:from>
    <xdr:to>
      <xdr:col>46</xdr:col>
      <xdr:colOff>38100</xdr:colOff>
      <xdr:row>96</xdr:row>
      <xdr:rowOff>91517</xdr:rowOff>
    </xdr:to>
    <xdr:sp macro="" textlink="">
      <xdr:nvSpPr>
        <xdr:cNvPr id="461" name="フローチャート: 判断 460"/>
        <xdr:cNvSpPr/>
      </xdr:nvSpPr>
      <xdr:spPr>
        <a:xfrm>
          <a:off x="8699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108044</xdr:rowOff>
    </xdr:from>
    <xdr:ext cx="534377" cy="259045"/>
    <xdr:sp macro="" textlink="">
      <xdr:nvSpPr>
        <xdr:cNvPr id="462" name="テキスト ボックス 461"/>
        <xdr:cNvSpPr txBox="1"/>
      </xdr:nvSpPr>
      <xdr:spPr>
        <a:xfrm>
          <a:off x="8483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63" name="フローチャート: 判断 462"/>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64" name="テキスト ボックス 463"/>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159462</xdr:rowOff>
    </xdr:from>
    <xdr:to>
      <xdr:col>55</xdr:col>
      <xdr:colOff>50800</xdr:colOff>
      <xdr:row>97</xdr:row>
      <xdr:rowOff>89612</xdr:rowOff>
    </xdr:to>
    <xdr:sp macro="" textlink="">
      <xdr:nvSpPr>
        <xdr:cNvPr id="470" name="楕円 469"/>
        <xdr:cNvSpPr/>
      </xdr:nvSpPr>
      <xdr:spPr>
        <a:xfrm>
          <a:off x="10426700" y="166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137889</xdr:rowOff>
    </xdr:from>
    <xdr:ext cx="534377" cy="259045"/>
    <xdr:sp macro="" textlink="">
      <xdr:nvSpPr>
        <xdr:cNvPr id="471" name="普通建設事業費 （ うち更新整備　）該当値テキスト"/>
        <xdr:cNvSpPr txBox="1"/>
      </xdr:nvSpPr>
      <xdr:spPr>
        <a:xfrm>
          <a:off x="10528300"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48837</xdr:rowOff>
    </xdr:from>
    <xdr:to>
      <xdr:col>50</xdr:col>
      <xdr:colOff>165100</xdr:colOff>
      <xdr:row>90</xdr:row>
      <xdr:rowOff>150437</xdr:rowOff>
    </xdr:to>
    <xdr:sp macro="" textlink="">
      <xdr:nvSpPr>
        <xdr:cNvPr id="472" name="楕円 471"/>
        <xdr:cNvSpPr/>
      </xdr:nvSpPr>
      <xdr:spPr>
        <a:xfrm>
          <a:off x="9588500" y="154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166964</xdr:rowOff>
    </xdr:from>
    <xdr:ext cx="534377" cy="259045"/>
    <xdr:sp macro="" textlink="">
      <xdr:nvSpPr>
        <xdr:cNvPr id="473" name="テキスト ボックス 472"/>
        <xdr:cNvSpPr txBox="1"/>
      </xdr:nvSpPr>
      <xdr:spPr>
        <a:xfrm>
          <a:off x="9372111" y="152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45904</xdr:rowOff>
    </xdr:from>
    <xdr:to>
      <xdr:col>46</xdr:col>
      <xdr:colOff>38100</xdr:colOff>
      <xdr:row>98</xdr:row>
      <xdr:rowOff>147504</xdr:rowOff>
    </xdr:to>
    <xdr:sp macro="" textlink="">
      <xdr:nvSpPr>
        <xdr:cNvPr id="474" name="楕円 473"/>
        <xdr:cNvSpPr/>
      </xdr:nvSpPr>
      <xdr:spPr>
        <a:xfrm>
          <a:off x="8699500" y="168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138631</xdr:rowOff>
    </xdr:from>
    <xdr:ext cx="469744" cy="259045"/>
    <xdr:sp macro="" textlink="">
      <xdr:nvSpPr>
        <xdr:cNvPr id="475" name="テキスト ボックス 474"/>
        <xdr:cNvSpPr txBox="1"/>
      </xdr:nvSpPr>
      <xdr:spPr>
        <a:xfrm>
          <a:off x="8515428" y="1694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74764</xdr:rowOff>
    </xdr:from>
    <xdr:to>
      <xdr:col>41</xdr:col>
      <xdr:colOff>101600</xdr:colOff>
      <xdr:row>97</xdr:row>
      <xdr:rowOff>4914</xdr:rowOff>
    </xdr:to>
    <xdr:sp macro="" textlink="">
      <xdr:nvSpPr>
        <xdr:cNvPr id="476" name="楕円 475"/>
        <xdr:cNvSpPr/>
      </xdr:nvSpPr>
      <xdr:spPr>
        <a:xfrm>
          <a:off x="7810500" y="165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167491</xdr:rowOff>
    </xdr:from>
    <xdr:ext cx="534377" cy="259045"/>
    <xdr:sp macro="" textlink="">
      <xdr:nvSpPr>
        <xdr:cNvPr id="477" name="テキスト ボックス 476"/>
        <xdr:cNvSpPr txBox="1"/>
      </xdr:nvSpPr>
      <xdr:spPr>
        <a:xfrm>
          <a:off x="7594111" y="1662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501" name="直線コネクタ 500"/>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502"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504"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505" name="直線コネクタ 504"/>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169126</xdr:rowOff>
    </xdr:from>
    <xdr:to>
      <xdr:col>85</xdr:col>
      <xdr:colOff>127000</xdr:colOff>
      <xdr:row>32</xdr:row>
      <xdr:rowOff>104877</xdr:rowOff>
    </xdr:to>
    <xdr:cxnSp macro="">
      <xdr:nvCxnSpPr>
        <xdr:cNvPr id="506" name="直線コネクタ 505"/>
        <xdr:cNvCxnSpPr/>
      </xdr:nvCxnSpPr>
      <xdr:spPr>
        <a:xfrm flipV="1">
          <a:off x="15481300" y="5141176"/>
          <a:ext cx="838200" cy="4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7"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8" name="フローチャート: 判断 507"/>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72339</xdr:rowOff>
    </xdr:from>
    <xdr:to>
      <xdr:col>81</xdr:col>
      <xdr:colOff>50800</xdr:colOff>
      <xdr:row>32</xdr:row>
      <xdr:rowOff>104877</xdr:rowOff>
    </xdr:to>
    <xdr:cxnSp macro="">
      <xdr:nvCxnSpPr>
        <xdr:cNvPr id="509" name="直線コネクタ 508"/>
        <xdr:cNvCxnSpPr/>
      </xdr:nvCxnSpPr>
      <xdr:spPr>
        <a:xfrm>
          <a:off x="14592300" y="538728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10" name="フローチャート: 判断 509"/>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11" name="テキスト ボックス 510"/>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72339</xdr:rowOff>
    </xdr:from>
    <xdr:to>
      <xdr:col>76</xdr:col>
      <xdr:colOff>114300</xdr:colOff>
      <xdr:row>32</xdr:row>
      <xdr:rowOff>62865</xdr:rowOff>
    </xdr:to>
    <xdr:cxnSp macro="">
      <xdr:nvCxnSpPr>
        <xdr:cNvPr id="512" name="直線コネクタ 511"/>
        <xdr:cNvCxnSpPr/>
      </xdr:nvCxnSpPr>
      <xdr:spPr>
        <a:xfrm flipV="1">
          <a:off x="13703300" y="5387289"/>
          <a:ext cx="889000" cy="1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86919</xdr:rowOff>
    </xdr:from>
    <xdr:to>
      <xdr:col>76</xdr:col>
      <xdr:colOff>165100</xdr:colOff>
      <xdr:row>39</xdr:row>
      <xdr:rowOff>17069</xdr:rowOff>
    </xdr:to>
    <xdr:sp macro="" textlink="">
      <xdr:nvSpPr>
        <xdr:cNvPr id="513" name="フローチャート: 判断 512"/>
        <xdr:cNvSpPr/>
      </xdr:nvSpPr>
      <xdr:spPr>
        <a:xfrm>
          <a:off x="14541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8196</xdr:rowOff>
    </xdr:from>
    <xdr:ext cx="469744" cy="259045"/>
    <xdr:sp macro="" textlink="">
      <xdr:nvSpPr>
        <xdr:cNvPr id="514" name="テキスト ボックス 513"/>
        <xdr:cNvSpPr txBox="1"/>
      </xdr:nvSpPr>
      <xdr:spPr>
        <a:xfrm>
          <a:off x="14357428" y="66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142215</xdr:rowOff>
    </xdr:from>
    <xdr:to>
      <xdr:col>71</xdr:col>
      <xdr:colOff>177800</xdr:colOff>
      <xdr:row>32</xdr:row>
      <xdr:rowOff>62865</xdr:rowOff>
    </xdr:to>
    <xdr:cxnSp macro="">
      <xdr:nvCxnSpPr>
        <xdr:cNvPr id="515" name="直線コネクタ 514"/>
        <xdr:cNvCxnSpPr/>
      </xdr:nvCxnSpPr>
      <xdr:spPr>
        <a:xfrm>
          <a:off x="12814300" y="5285715"/>
          <a:ext cx="889000" cy="2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6" name="フローチャート: 判断 515"/>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17" name="テキスト ボックス 516"/>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8" name="フローチャート: 判断 517"/>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33317</xdr:rowOff>
    </xdr:from>
    <xdr:ext cx="469744" cy="259045"/>
    <xdr:sp macro="" textlink="">
      <xdr:nvSpPr>
        <xdr:cNvPr id="519" name="テキスト ボックス 518"/>
        <xdr:cNvSpPr txBox="1"/>
      </xdr:nvSpPr>
      <xdr:spPr>
        <a:xfrm>
          <a:off x="12579428"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118326</xdr:rowOff>
    </xdr:from>
    <xdr:to>
      <xdr:col>85</xdr:col>
      <xdr:colOff>177800</xdr:colOff>
      <xdr:row>30</xdr:row>
      <xdr:rowOff>48476</xdr:rowOff>
    </xdr:to>
    <xdr:sp macro="" textlink="">
      <xdr:nvSpPr>
        <xdr:cNvPr id="525" name="楕円 524"/>
        <xdr:cNvSpPr/>
      </xdr:nvSpPr>
      <xdr:spPr>
        <a:xfrm>
          <a:off x="16268700" y="50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71353</xdr:rowOff>
    </xdr:from>
    <xdr:ext cx="599010" cy="259045"/>
    <xdr:sp macro="" textlink="">
      <xdr:nvSpPr>
        <xdr:cNvPr id="526" name="災害復旧事業費該当値テキスト"/>
        <xdr:cNvSpPr txBox="1"/>
      </xdr:nvSpPr>
      <xdr:spPr>
        <a:xfrm>
          <a:off x="16370300" y="504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54077</xdr:rowOff>
    </xdr:from>
    <xdr:to>
      <xdr:col>81</xdr:col>
      <xdr:colOff>101600</xdr:colOff>
      <xdr:row>32</xdr:row>
      <xdr:rowOff>155677</xdr:rowOff>
    </xdr:to>
    <xdr:sp macro="" textlink="">
      <xdr:nvSpPr>
        <xdr:cNvPr id="527" name="楕円 526"/>
        <xdr:cNvSpPr/>
      </xdr:nvSpPr>
      <xdr:spPr>
        <a:xfrm>
          <a:off x="15430500" y="554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754</xdr:rowOff>
    </xdr:from>
    <xdr:ext cx="534377" cy="259045"/>
    <xdr:sp macro="" textlink="">
      <xdr:nvSpPr>
        <xdr:cNvPr id="528" name="テキスト ボックス 527"/>
        <xdr:cNvSpPr txBox="1"/>
      </xdr:nvSpPr>
      <xdr:spPr>
        <a:xfrm>
          <a:off x="15214111" y="53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21539</xdr:rowOff>
    </xdr:from>
    <xdr:to>
      <xdr:col>76</xdr:col>
      <xdr:colOff>165100</xdr:colOff>
      <xdr:row>31</xdr:row>
      <xdr:rowOff>123139</xdr:rowOff>
    </xdr:to>
    <xdr:sp macro="" textlink="">
      <xdr:nvSpPr>
        <xdr:cNvPr id="529" name="楕円 528"/>
        <xdr:cNvSpPr/>
      </xdr:nvSpPr>
      <xdr:spPr>
        <a:xfrm>
          <a:off x="14541500" y="53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139666</xdr:rowOff>
    </xdr:from>
    <xdr:ext cx="599010" cy="259045"/>
    <xdr:sp macro="" textlink="">
      <xdr:nvSpPr>
        <xdr:cNvPr id="530" name="テキスト ボックス 529"/>
        <xdr:cNvSpPr txBox="1"/>
      </xdr:nvSpPr>
      <xdr:spPr>
        <a:xfrm>
          <a:off x="14292795" y="51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12065</xdr:rowOff>
    </xdr:from>
    <xdr:to>
      <xdr:col>72</xdr:col>
      <xdr:colOff>38100</xdr:colOff>
      <xdr:row>32</xdr:row>
      <xdr:rowOff>113665</xdr:rowOff>
    </xdr:to>
    <xdr:sp macro="" textlink="">
      <xdr:nvSpPr>
        <xdr:cNvPr id="531" name="楕円 530"/>
        <xdr:cNvSpPr/>
      </xdr:nvSpPr>
      <xdr:spPr>
        <a:xfrm>
          <a:off x="13652500" y="54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130192</xdr:rowOff>
    </xdr:from>
    <xdr:ext cx="534377" cy="259045"/>
    <xdr:sp macro="" textlink="">
      <xdr:nvSpPr>
        <xdr:cNvPr id="532" name="テキスト ボックス 531"/>
        <xdr:cNvSpPr txBox="1"/>
      </xdr:nvSpPr>
      <xdr:spPr>
        <a:xfrm>
          <a:off x="13436111" y="52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91415</xdr:rowOff>
    </xdr:from>
    <xdr:to>
      <xdr:col>67</xdr:col>
      <xdr:colOff>101600</xdr:colOff>
      <xdr:row>31</xdr:row>
      <xdr:rowOff>21565</xdr:rowOff>
    </xdr:to>
    <xdr:sp macro="" textlink="">
      <xdr:nvSpPr>
        <xdr:cNvPr id="533" name="楕円 532"/>
        <xdr:cNvSpPr/>
      </xdr:nvSpPr>
      <xdr:spPr>
        <a:xfrm>
          <a:off x="12763500" y="52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38092</xdr:rowOff>
    </xdr:from>
    <xdr:ext cx="599010" cy="259045"/>
    <xdr:sp macro="" textlink="">
      <xdr:nvSpPr>
        <xdr:cNvPr id="534" name="テキスト ボックス 533"/>
        <xdr:cNvSpPr txBox="1"/>
      </xdr:nvSpPr>
      <xdr:spPr>
        <a:xfrm>
          <a:off x="12514795" y="5010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9" name="テキスト ボックス 59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1" name="テキスト ボックス 60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7" name="直線コネクタ 606"/>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8"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9" name="直線コネクタ 608"/>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10"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11" name="直線コネクタ 610"/>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119926</xdr:rowOff>
    </xdr:from>
    <xdr:to>
      <xdr:col>85</xdr:col>
      <xdr:colOff>127000</xdr:colOff>
      <xdr:row>75</xdr:row>
      <xdr:rowOff>149682</xdr:rowOff>
    </xdr:to>
    <xdr:cxnSp macro="">
      <xdr:nvCxnSpPr>
        <xdr:cNvPr id="612" name="直線コネクタ 611"/>
        <xdr:cNvCxnSpPr/>
      </xdr:nvCxnSpPr>
      <xdr:spPr>
        <a:xfrm flipV="1">
          <a:off x="15481300" y="12978676"/>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13"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14" name="フローチャート: 判断 613"/>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118453</xdr:rowOff>
    </xdr:from>
    <xdr:to>
      <xdr:col>81</xdr:col>
      <xdr:colOff>50800</xdr:colOff>
      <xdr:row>75</xdr:row>
      <xdr:rowOff>149682</xdr:rowOff>
    </xdr:to>
    <xdr:cxnSp macro="">
      <xdr:nvCxnSpPr>
        <xdr:cNvPr id="615" name="直線コネクタ 614"/>
        <xdr:cNvCxnSpPr/>
      </xdr:nvCxnSpPr>
      <xdr:spPr>
        <a:xfrm>
          <a:off x="14592300" y="12977203"/>
          <a:ext cx="889000" cy="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6" name="フローチャート: 判断 615"/>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7" name="テキスト ボックス 616"/>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118453</xdr:rowOff>
    </xdr:from>
    <xdr:to>
      <xdr:col>76</xdr:col>
      <xdr:colOff>114300</xdr:colOff>
      <xdr:row>75</xdr:row>
      <xdr:rowOff>127826</xdr:rowOff>
    </xdr:to>
    <xdr:cxnSp macro="">
      <xdr:nvCxnSpPr>
        <xdr:cNvPr id="618" name="直線コネクタ 617"/>
        <xdr:cNvCxnSpPr/>
      </xdr:nvCxnSpPr>
      <xdr:spPr>
        <a:xfrm flipV="1">
          <a:off x="13703300" y="1297720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19" name="フローチャート: 判断 618"/>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20" name="テキスト ボックス 619"/>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80518</xdr:rowOff>
    </xdr:from>
    <xdr:to>
      <xdr:col>71</xdr:col>
      <xdr:colOff>177800</xdr:colOff>
      <xdr:row>75</xdr:row>
      <xdr:rowOff>127826</xdr:rowOff>
    </xdr:to>
    <xdr:cxnSp macro="">
      <xdr:nvCxnSpPr>
        <xdr:cNvPr id="621" name="直線コネクタ 620"/>
        <xdr:cNvCxnSpPr/>
      </xdr:nvCxnSpPr>
      <xdr:spPr>
        <a:xfrm>
          <a:off x="12814300" y="12939268"/>
          <a:ext cx="889000" cy="4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2" name="フローチャート: 判断 621"/>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3" name="テキスト ボックス 622"/>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4" name="フローチャート: 判断 623"/>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5" name="テキスト ボックス 624"/>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69126</xdr:rowOff>
    </xdr:from>
    <xdr:to>
      <xdr:col>85</xdr:col>
      <xdr:colOff>177800</xdr:colOff>
      <xdr:row>75</xdr:row>
      <xdr:rowOff>170726</xdr:rowOff>
    </xdr:to>
    <xdr:sp macro="" textlink="">
      <xdr:nvSpPr>
        <xdr:cNvPr id="631" name="楕円 630"/>
        <xdr:cNvSpPr/>
      </xdr:nvSpPr>
      <xdr:spPr>
        <a:xfrm>
          <a:off x="162687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92003</xdr:rowOff>
    </xdr:from>
    <xdr:ext cx="534377" cy="259045"/>
    <xdr:sp macro="" textlink="">
      <xdr:nvSpPr>
        <xdr:cNvPr id="632" name="公債費該当値テキスト"/>
        <xdr:cNvSpPr txBox="1"/>
      </xdr:nvSpPr>
      <xdr:spPr>
        <a:xfrm>
          <a:off x="16370300" y="127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98882</xdr:rowOff>
    </xdr:from>
    <xdr:to>
      <xdr:col>81</xdr:col>
      <xdr:colOff>101600</xdr:colOff>
      <xdr:row>76</xdr:row>
      <xdr:rowOff>29032</xdr:rowOff>
    </xdr:to>
    <xdr:sp macro="" textlink="">
      <xdr:nvSpPr>
        <xdr:cNvPr id="633" name="楕円 632"/>
        <xdr:cNvSpPr/>
      </xdr:nvSpPr>
      <xdr:spPr>
        <a:xfrm>
          <a:off x="154305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45559</xdr:rowOff>
    </xdr:from>
    <xdr:ext cx="534377" cy="259045"/>
    <xdr:sp macro="" textlink="">
      <xdr:nvSpPr>
        <xdr:cNvPr id="634" name="テキスト ボックス 633"/>
        <xdr:cNvSpPr txBox="1"/>
      </xdr:nvSpPr>
      <xdr:spPr>
        <a:xfrm>
          <a:off x="15214111" y="127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67653</xdr:rowOff>
    </xdr:from>
    <xdr:to>
      <xdr:col>76</xdr:col>
      <xdr:colOff>165100</xdr:colOff>
      <xdr:row>75</xdr:row>
      <xdr:rowOff>169253</xdr:rowOff>
    </xdr:to>
    <xdr:sp macro="" textlink="">
      <xdr:nvSpPr>
        <xdr:cNvPr id="635" name="楕円 634"/>
        <xdr:cNvSpPr/>
      </xdr:nvSpPr>
      <xdr:spPr>
        <a:xfrm>
          <a:off x="14541500" y="129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160380</xdr:rowOff>
    </xdr:from>
    <xdr:ext cx="534377" cy="259045"/>
    <xdr:sp macro="" textlink="">
      <xdr:nvSpPr>
        <xdr:cNvPr id="636" name="テキスト ボックス 635"/>
        <xdr:cNvSpPr txBox="1"/>
      </xdr:nvSpPr>
      <xdr:spPr>
        <a:xfrm>
          <a:off x="14325111" y="130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77026</xdr:rowOff>
    </xdr:from>
    <xdr:to>
      <xdr:col>72</xdr:col>
      <xdr:colOff>38100</xdr:colOff>
      <xdr:row>76</xdr:row>
      <xdr:rowOff>7175</xdr:rowOff>
    </xdr:to>
    <xdr:sp macro="" textlink="">
      <xdr:nvSpPr>
        <xdr:cNvPr id="637" name="楕円 636"/>
        <xdr:cNvSpPr/>
      </xdr:nvSpPr>
      <xdr:spPr>
        <a:xfrm>
          <a:off x="13652500" y="12935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23703</xdr:rowOff>
    </xdr:from>
    <xdr:ext cx="534377" cy="259045"/>
    <xdr:sp macro="" textlink="">
      <xdr:nvSpPr>
        <xdr:cNvPr id="638" name="テキスト ボックス 637"/>
        <xdr:cNvSpPr txBox="1"/>
      </xdr:nvSpPr>
      <xdr:spPr>
        <a:xfrm>
          <a:off x="13436111" y="1271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29718</xdr:rowOff>
    </xdr:from>
    <xdr:to>
      <xdr:col>67</xdr:col>
      <xdr:colOff>101600</xdr:colOff>
      <xdr:row>75</xdr:row>
      <xdr:rowOff>131318</xdr:rowOff>
    </xdr:to>
    <xdr:sp macro="" textlink="">
      <xdr:nvSpPr>
        <xdr:cNvPr id="639" name="楕円 638"/>
        <xdr:cNvSpPr/>
      </xdr:nvSpPr>
      <xdr:spPr>
        <a:xfrm>
          <a:off x="12763500" y="1288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147845</xdr:rowOff>
    </xdr:from>
    <xdr:ext cx="534377" cy="259045"/>
    <xdr:sp macro="" textlink="">
      <xdr:nvSpPr>
        <xdr:cNvPr id="640" name="テキスト ボックス 639"/>
        <xdr:cNvSpPr txBox="1"/>
      </xdr:nvSpPr>
      <xdr:spPr>
        <a:xfrm>
          <a:off x="12547111" y="126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1" name="直線コネクタ 65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2" name="テキスト ボックス 65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3" name="直線コネクタ 65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4" name="テキスト ボックス 65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5" name="直線コネクタ 65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6" name="テキスト ボックス 65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7" name="直線コネクタ 65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58" name="テキスト ボックス 65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9" name="直線コネクタ 65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0" name="テキスト ボックス 65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1" name="直線コネクタ 66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2" name="テキスト ボックス 66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149549</xdr:rowOff>
    </xdr:from>
    <xdr:to>
      <xdr:col>85</xdr:col>
      <xdr:colOff>126364</xdr:colOff>
      <xdr:row>99</xdr:row>
      <xdr:rowOff>98864</xdr:rowOff>
    </xdr:to>
    <xdr:cxnSp macro="">
      <xdr:nvCxnSpPr>
        <xdr:cNvPr id="666" name="直線コネクタ 665"/>
        <xdr:cNvCxnSpPr/>
      </xdr:nvCxnSpPr>
      <xdr:spPr>
        <a:xfrm flipV="1">
          <a:off x="16317595" y="16608749"/>
          <a:ext cx="1269" cy="46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133797</xdr:rowOff>
    </xdr:from>
    <xdr:ext cx="249299" cy="259045"/>
    <xdr:sp macro="" textlink="">
      <xdr:nvSpPr>
        <xdr:cNvPr id="667" name="積立金最小値テキスト"/>
        <xdr:cNvSpPr txBox="1"/>
      </xdr:nvSpPr>
      <xdr:spPr>
        <a:xfrm>
          <a:off x="16370300" y="17107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98864</xdr:rowOff>
    </xdr:from>
    <xdr:to>
      <xdr:col>86</xdr:col>
      <xdr:colOff>25400</xdr:colOff>
      <xdr:row>99</xdr:row>
      <xdr:rowOff>98864</xdr:rowOff>
    </xdr:to>
    <xdr:cxnSp macro="">
      <xdr:nvCxnSpPr>
        <xdr:cNvPr id="668" name="直線コネクタ 667"/>
        <xdr:cNvCxnSpPr/>
      </xdr:nvCxnSpPr>
      <xdr:spPr>
        <a:xfrm>
          <a:off x="16230600" y="1707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96226</xdr:rowOff>
    </xdr:from>
    <xdr:ext cx="599010" cy="259045"/>
    <xdr:sp macro="" textlink="">
      <xdr:nvSpPr>
        <xdr:cNvPr id="669" name="積立金最大値テキスト"/>
        <xdr:cNvSpPr txBox="1"/>
      </xdr:nvSpPr>
      <xdr:spPr>
        <a:xfrm>
          <a:off x="16370300" y="1638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149549</xdr:rowOff>
    </xdr:from>
    <xdr:to>
      <xdr:col>86</xdr:col>
      <xdr:colOff>25400</xdr:colOff>
      <xdr:row>96</xdr:row>
      <xdr:rowOff>149549</xdr:rowOff>
    </xdr:to>
    <xdr:cxnSp macro="">
      <xdr:nvCxnSpPr>
        <xdr:cNvPr id="670" name="直線コネクタ 669"/>
        <xdr:cNvCxnSpPr/>
      </xdr:nvCxnSpPr>
      <xdr:spPr>
        <a:xfrm>
          <a:off x="16230600" y="1660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132882</xdr:rowOff>
    </xdr:from>
    <xdr:to>
      <xdr:col>85</xdr:col>
      <xdr:colOff>127000</xdr:colOff>
      <xdr:row>96</xdr:row>
      <xdr:rowOff>149549</xdr:rowOff>
    </xdr:to>
    <xdr:cxnSp macro="">
      <xdr:nvCxnSpPr>
        <xdr:cNvPr id="671" name="直線コネクタ 670"/>
        <xdr:cNvCxnSpPr/>
      </xdr:nvCxnSpPr>
      <xdr:spPr>
        <a:xfrm>
          <a:off x="15481300" y="16420632"/>
          <a:ext cx="838200" cy="18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6797</xdr:rowOff>
    </xdr:from>
    <xdr:ext cx="534377" cy="259045"/>
    <xdr:sp macro="" textlink="">
      <xdr:nvSpPr>
        <xdr:cNvPr id="672" name="積立金平均値テキスト"/>
        <xdr:cNvSpPr txBox="1"/>
      </xdr:nvSpPr>
      <xdr:spPr>
        <a:xfrm>
          <a:off x="16370300" y="1698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28370</xdr:rowOff>
    </xdr:from>
    <xdr:to>
      <xdr:col>85</xdr:col>
      <xdr:colOff>177800</xdr:colOff>
      <xdr:row>99</xdr:row>
      <xdr:rowOff>129970</xdr:rowOff>
    </xdr:to>
    <xdr:sp macro="" textlink="">
      <xdr:nvSpPr>
        <xdr:cNvPr id="673" name="フローチャート: 判断 672"/>
        <xdr:cNvSpPr/>
      </xdr:nvSpPr>
      <xdr:spPr>
        <a:xfrm>
          <a:off x="16268700" y="170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113564</xdr:rowOff>
    </xdr:from>
    <xdr:to>
      <xdr:col>81</xdr:col>
      <xdr:colOff>50800</xdr:colOff>
      <xdr:row>95</xdr:row>
      <xdr:rowOff>132882</xdr:rowOff>
    </xdr:to>
    <xdr:cxnSp macro="">
      <xdr:nvCxnSpPr>
        <xdr:cNvPr id="674" name="直線コネクタ 673"/>
        <xdr:cNvCxnSpPr/>
      </xdr:nvCxnSpPr>
      <xdr:spPr>
        <a:xfrm>
          <a:off x="14592300" y="16401314"/>
          <a:ext cx="889000" cy="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99</xdr:row>
      <xdr:rowOff>23975</xdr:rowOff>
    </xdr:from>
    <xdr:to>
      <xdr:col>81</xdr:col>
      <xdr:colOff>101600</xdr:colOff>
      <xdr:row>99</xdr:row>
      <xdr:rowOff>125575</xdr:rowOff>
    </xdr:to>
    <xdr:sp macro="" textlink="">
      <xdr:nvSpPr>
        <xdr:cNvPr id="675" name="フローチャート: 判断 674"/>
        <xdr:cNvSpPr/>
      </xdr:nvSpPr>
      <xdr:spPr>
        <a:xfrm>
          <a:off x="15430500" y="1699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116702</xdr:rowOff>
    </xdr:from>
    <xdr:ext cx="534377" cy="259045"/>
    <xdr:sp macro="" textlink="">
      <xdr:nvSpPr>
        <xdr:cNvPr id="676" name="テキスト ボックス 675"/>
        <xdr:cNvSpPr txBox="1"/>
      </xdr:nvSpPr>
      <xdr:spPr>
        <a:xfrm>
          <a:off x="15214111" y="1709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9830</xdr:rowOff>
    </xdr:from>
    <xdr:to>
      <xdr:col>76</xdr:col>
      <xdr:colOff>114300</xdr:colOff>
      <xdr:row>95</xdr:row>
      <xdr:rowOff>113564</xdr:rowOff>
    </xdr:to>
    <xdr:cxnSp macro="">
      <xdr:nvCxnSpPr>
        <xdr:cNvPr id="677" name="直線コネクタ 676"/>
        <xdr:cNvCxnSpPr/>
      </xdr:nvCxnSpPr>
      <xdr:spPr>
        <a:xfrm>
          <a:off x="13703300" y="15783230"/>
          <a:ext cx="889000" cy="61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11345</xdr:rowOff>
    </xdr:from>
    <xdr:to>
      <xdr:col>76</xdr:col>
      <xdr:colOff>165100</xdr:colOff>
      <xdr:row>99</xdr:row>
      <xdr:rowOff>112945</xdr:rowOff>
    </xdr:to>
    <xdr:sp macro="" textlink="">
      <xdr:nvSpPr>
        <xdr:cNvPr id="678" name="フローチャート: 判断 677"/>
        <xdr:cNvSpPr/>
      </xdr:nvSpPr>
      <xdr:spPr>
        <a:xfrm>
          <a:off x="14541500" y="1698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104072</xdr:rowOff>
    </xdr:from>
    <xdr:ext cx="534377" cy="259045"/>
    <xdr:sp macro="" textlink="">
      <xdr:nvSpPr>
        <xdr:cNvPr id="679" name="テキスト ボックス 678"/>
        <xdr:cNvSpPr txBox="1"/>
      </xdr:nvSpPr>
      <xdr:spPr>
        <a:xfrm>
          <a:off x="14325111" y="17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56404</xdr:rowOff>
    </xdr:from>
    <xdr:to>
      <xdr:col>71</xdr:col>
      <xdr:colOff>177800</xdr:colOff>
      <xdr:row>92</xdr:row>
      <xdr:rowOff>9830</xdr:rowOff>
    </xdr:to>
    <xdr:cxnSp macro="">
      <xdr:nvCxnSpPr>
        <xdr:cNvPr id="680" name="直線コネクタ 679"/>
        <xdr:cNvCxnSpPr/>
      </xdr:nvCxnSpPr>
      <xdr:spPr>
        <a:xfrm>
          <a:off x="12814300" y="15486904"/>
          <a:ext cx="889000" cy="29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19864</xdr:rowOff>
    </xdr:from>
    <xdr:to>
      <xdr:col>72</xdr:col>
      <xdr:colOff>38100</xdr:colOff>
      <xdr:row>99</xdr:row>
      <xdr:rowOff>121464</xdr:rowOff>
    </xdr:to>
    <xdr:sp macro="" textlink="">
      <xdr:nvSpPr>
        <xdr:cNvPr id="681" name="フローチャート: 判断 680"/>
        <xdr:cNvSpPr/>
      </xdr:nvSpPr>
      <xdr:spPr>
        <a:xfrm>
          <a:off x="13652500" y="169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112591</xdr:rowOff>
    </xdr:from>
    <xdr:ext cx="534377" cy="259045"/>
    <xdr:sp macro="" textlink="">
      <xdr:nvSpPr>
        <xdr:cNvPr id="682" name="テキスト ボックス 681"/>
        <xdr:cNvSpPr txBox="1"/>
      </xdr:nvSpPr>
      <xdr:spPr>
        <a:xfrm>
          <a:off x="13436111" y="170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15678</xdr:rowOff>
    </xdr:from>
    <xdr:to>
      <xdr:col>67</xdr:col>
      <xdr:colOff>101600</xdr:colOff>
      <xdr:row>99</xdr:row>
      <xdr:rowOff>117278</xdr:rowOff>
    </xdr:to>
    <xdr:sp macro="" textlink="">
      <xdr:nvSpPr>
        <xdr:cNvPr id="683" name="フローチャート: 判断 682"/>
        <xdr:cNvSpPr/>
      </xdr:nvSpPr>
      <xdr:spPr>
        <a:xfrm>
          <a:off x="12763500" y="169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108405</xdr:rowOff>
    </xdr:from>
    <xdr:ext cx="534377" cy="259045"/>
    <xdr:sp macro="" textlink="">
      <xdr:nvSpPr>
        <xdr:cNvPr id="684" name="テキスト ボックス 683"/>
        <xdr:cNvSpPr txBox="1"/>
      </xdr:nvSpPr>
      <xdr:spPr>
        <a:xfrm>
          <a:off x="12547111" y="1708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98749</xdr:rowOff>
    </xdr:from>
    <xdr:to>
      <xdr:col>85</xdr:col>
      <xdr:colOff>177800</xdr:colOff>
      <xdr:row>97</xdr:row>
      <xdr:rowOff>28899</xdr:rowOff>
    </xdr:to>
    <xdr:sp macro="" textlink="">
      <xdr:nvSpPr>
        <xdr:cNvPr id="690" name="楕円 689"/>
        <xdr:cNvSpPr/>
      </xdr:nvSpPr>
      <xdr:spPr>
        <a:xfrm>
          <a:off x="16268700" y="16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51776</xdr:rowOff>
    </xdr:from>
    <xdr:ext cx="599010" cy="259045"/>
    <xdr:sp macro="" textlink="">
      <xdr:nvSpPr>
        <xdr:cNvPr id="691" name="積立金該当値テキスト"/>
        <xdr:cNvSpPr txBox="1"/>
      </xdr:nvSpPr>
      <xdr:spPr>
        <a:xfrm>
          <a:off x="16370300" y="1651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82082</xdr:rowOff>
    </xdr:from>
    <xdr:to>
      <xdr:col>81</xdr:col>
      <xdr:colOff>101600</xdr:colOff>
      <xdr:row>96</xdr:row>
      <xdr:rowOff>12232</xdr:rowOff>
    </xdr:to>
    <xdr:sp macro="" textlink="">
      <xdr:nvSpPr>
        <xdr:cNvPr id="692" name="楕円 691"/>
        <xdr:cNvSpPr/>
      </xdr:nvSpPr>
      <xdr:spPr>
        <a:xfrm>
          <a:off x="15430500" y="163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28759</xdr:rowOff>
    </xdr:from>
    <xdr:ext cx="599010" cy="259045"/>
    <xdr:sp macro="" textlink="">
      <xdr:nvSpPr>
        <xdr:cNvPr id="693" name="テキスト ボックス 692"/>
        <xdr:cNvSpPr txBox="1"/>
      </xdr:nvSpPr>
      <xdr:spPr>
        <a:xfrm>
          <a:off x="15181795" y="1614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62764</xdr:rowOff>
    </xdr:from>
    <xdr:to>
      <xdr:col>76</xdr:col>
      <xdr:colOff>165100</xdr:colOff>
      <xdr:row>95</xdr:row>
      <xdr:rowOff>164364</xdr:rowOff>
    </xdr:to>
    <xdr:sp macro="" textlink="">
      <xdr:nvSpPr>
        <xdr:cNvPr id="694" name="楕円 693"/>
        <xdr:cNvSpPr/>
      </xdr:nvSpPr>
      <xdr:spPr>
        <a:xfrm>
          <a:off x="14541500" y="163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9441</xdr:rowOff>
    </xdr:from>
    <xdr:ext cx="599010" cy="259045"/>
    <xdr:sp macro="" textlink="">
      <xdr:nvSpPr>
        <xdr:cNvPr id="695" name="テキスト ボックス 694"/>
        <xdr:cNvSpPr txBox="1"/>
      </xdr:nvSpPr>
      <xdr:spPr>
        <a:xfrm>
          <a:off x="14292795" y="1612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130480</xdr:rowOff>
    </xdr:from>
    <xdr:to>
      <xdr:col>72</xdr:col>
      <xdr:colOff>38100</xdr:colOff>
      <xdr:row>92</xdr:row>
      <xdr:rowOff>60630</xdr:rowOff>
    </xdr:to>
    <xdr:sp macro="" textlink="">
      <xdr:nvSpPr>
        <xdr:cNvPr id="696" name="楕円 695"/>
        <xdr:cNvSpPr/>
      </xdr:nvSpPr>
      <xdr:spPr>
        <a:xfrm>
          <a:off x="13652500" y="157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77157</xdr:rowOff>
    </xdr:from>
    <xdr:ext cx="599010" cy="259045"/>
    <xdr:sp macro="" textlink="">
      <xdr:nvSpPr>
        <xdr:cNvPr id="697" name="テキスト ボックス 696"/>
        <xdr:cNvSpPr txBox="1"/>
      </xdr:nvSpPr>
      <xdr:spPr>
        <a:xfrm>
          <a:off x="13403795" y="1550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5604</xdr:rowOff>
    </xdr:from>
    <xdr:to>
      <xdr:col>67</xdr:col>
      <xdr:colOff>101600</xdr:colOff>
      <xdr:row>90</xdr:row>
      <xdr:rowOff>107204</xdr:rowOff>
    </xdr:to>
    <xdr:sp macro="" textlink="">
      <xdr:nvSpPr>
        <xdr:cNvPr id="698" name="楕円 697"/>
        <xdr:cNvSpPr/>
      </xdr:nvSpPr>
      <xdr:spPr>
        <a:xfrm>
          <a:off x="12763500" y="15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123731</xdr:rowOff>
    </xdr:from>
    <xdr:ext cx="599010" cy="259045"/>
    <xdr:sp macro="" textlink="">
      <xdr:nvSpPr>
        <xdr:cNvPr id="699" name="テキスト ボックス 698"/>
        <xdr:cNvSpPr txBox="1"/>
      </xdr:nvSpPr>
      <xdr:spPr>
        <a:xfrm>
          <a:off x="12514795" y="1521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21" name="直線コネクタ 72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2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25" name="直線コネクタ 72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36693</xdr:rowOff>
    </xdr:from>
    <xdr:to>
      <xdr:col>116</xdr:col>
      <xdr:colOff>63500</xdr:colOff>
      <xdr:row>33</xdr:row>
      <xdr:rowOff>75738</xdr:rowOff>
    </xdr:to>
    <xdr:cxnSp macro="">
      <xdr:nvCxnSpPr>
        <xdr:cNvPr id="726" name="直線コネクタ 725"/>
        <xdr:cNvCxnSpPr/>
      </xdr:nvCxnSpPr>
      <xdr:spPr>
        <a:xfrm flipV="1">
          <a:off x="21323300" y="5523093"/>
          <a:ext cx="8382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2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28" name="フローチャート: 判断 72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75738</xdr:rowOff>
    </xdr:from>
    <xdr:to>
      <xdr:col>111</xdr:col>
      <xdr:colOff>177800</xdr:colOff>
      <xdr:row>34</xdr:row>
      <xdr:rowOff>40579</xdr:rowOff>
    </xdr:to>
    <xdr:cxnSp macro="">
      <xdr:nvCxnSpPr>
        <xdr:cNvPr id="729" name="直線コネクタ 728"/>
        <xdr:cNvCxnSpPr/>
      </xdr:nvCxnSpPr>
      <xdr:spPr>
        <a:xfrm flipV="1">
          <a:off x="20434300" y="5733588"/>
          <a:ext cx="889000" cy="1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30" name="フローチャート: 判断 72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31" name="テキスト ボックス 73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40579</xdr:rowOff>
    </xdr:from>
    <xdr:to>
      <xdr:col>107</xdr:col>
      <xdr:colOff>50800</xdr:colOff>
      <xdr:row>35</xdr:row>
      <xdr:rowOff>79167</xdr:rowOff>
    </xdr:to>
    <xdr:cxnSp macro="">
      <xdr:nvCxnSpPr>
        <xdr:cNvPr id="732" name="直線コネクタ 731"/>
        <xdr:cNvCxnSpPr/>
      </xdr:nvCxnSpPr>
      <xdr:spPr>
        <a:xfrm flipV="1">
          <a:off x="19545300" y="5869879"/>
          <a:ext cx="889000" cy="21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xdr:rowOff>
    </xdr:from>
    <xdr:to>
      <xdr:col>107</xdr:col>
      <xdr:colOff>101600</xdr:colOff>
      <xdr:row>38</xdr:row>
      <xdr:rowOff>106512</xdr:rowOff>
    </xdr:to>
    <xdr:sp macro="" textlink="">
      <xdr:nvSpPr>
        <xdr:cNvPr id="733" name="フローチャート: 判断 732"/>
        <xdr:cNvSpPr/>
      </xdr:nvSpPr>
      <xdr:spPr>
        <a:xfrm>
          <a:off x="20383500" y="652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97639</xdr:rowOff>
    </xdr:from>
    <xdr:ext cx="469744" cy="259045"/>
    <xdr:sp macro="" textlink="">
      <xdr:nvSpPr>
        <xdr:cNvPr id="734" name="テキスト ボックス 733"/>
        <xdr:cNvSpPr txBox="1"/>
      </xdr:nvSpPr>
      <xdr:spPr>
        <a:xfrm>
          <a:off x="20199428" y="66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79167</xdr:rowOff>
    </xdr:from>
    <xdr:to>
      <xdr:col>102</xdr:col>
      <xdr:colOff>114300</xdr:colOff>
      <xdr:row>35</xdr:row>
      <xdr:rowOff>118943</xdr:rowOff>
    </xdr:to>
    <xdr:cxnSp macro="">
      <xdr:nvCxnSpPr>
        <xdr:cNvPr id="735" name="直線コネクタ 734"/>
        <xdr:cNvCxnSpPr/>
      </xdr:nvCxnSpPr>
      <xdr:spPr>
        <a:xfrm flipV="1">
          <a:off x="18656300" y="6079917"/>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36" name="フローチャート: 判断 73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37" name="テキスト ボックス 73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38" name="フローチャート: 判断 73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39" name="テキスト ボックス 73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157343</xdr:rowOff>
    </xdr:from>
    <xdr:to>
      <xdr:col>116</xdr:col>
      <xdr:colOff>114300</xdr:colOff>
      <xdr:row>32</xdr:row>
      <xdr:rowOff>87493</xdr:rowOff>
    </xdr:to>
    <xdr:sp macro="" textlink="">
      <xdr:nvSpPr>
        <xdr:cNvPr id="745" name="楕円 744"/>
        <xdr:cNvSpPr/>
      </xdr:nvSpPr>
      <xdr:spPr>
        <a:xfrm>
          <a:off x="22110700" y="547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110370</xdr:rowOff>
    </xdr:from>
    <xdr:ext cx="534377" cy="259045"/>
    <xdr:sp macro="" textlink="">
      <xdr:nvSpPr>
        <xdr:cNvPr id="746" name="投資及び出資金該当値テキスト"/>
        <xdr:cNvSpPr txBox="1"/>
      </xdr:nvSpPr>
      <xdr:spPr>
        <a:xfrm>
          <a:off x="22212300" y="542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24938</xdr:rowOff>
    </xdr:from>
    <xdr:to>
      <xdr:col>112</xdr:col>
      <xdr:colOff>38100</xdr:colOff>
      <xdr:row>33</xdr:row>
      <xdr:rowOff>126538</xdr:rowOff>
    </xdr:to>
    <xdr:sp macro="" textlink="">
      <xdr:nvSpPr>
        <xdr:cNvPr id="747" name="楕円 746"/>
        <xdr:cNvSpPr/>
      </xdr:nvSpPr>
      <xdr:spPr>
        <a:xfrm>
          <a:off x="21272500" y="568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143065</xdr:rowOff>
    </xdr:from>
    <xdr:ext cx="534377" cy="259045"/>
    <xdr:sp macro="" textlink="">
      <xdr:nvSpPr>
        <xdr:cNvPr id="748" name="テキスト ボックス 747"/>
        <xdr:cNvSpPr txBox="1"/>
      </xdr:nvSpPr>
      <xdr:spPr>
        <a:xfrm>
          <a:off x="21056111" y="545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161229</xdr:rowOff>
    </xdr:from>
    <xdr:to>
      <xdr:col>107</xdr:col>
      <xdr:colOff>101600</xdr:colOff>
      <xdr:row>34</xdr:row>
      <xdr:rowOff>91379</xdr:rowOff>
    </xdr:to>
    <xdr:sp macro="" textlink="">
      <xdr:nvSpPr>
        <xdr:cNvPr id="749" name="楕円 748"/>
        <xdr:cNvSpPr/>
      </xdr:nvSpPr>
      <xdr:spPr>
        <a:xfrm>
          <a:off x="20383500" y="58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107906</xdr:rowOff>
    </xdr:from>
    <xdr:ext cx="534377" cy="259045"/>
    <xdr:sp macro="" textlink="">
      <xdr:nvSpPr>
        <xdr:cNvPr id="750" name="テキスト ボックス 749"/>
        <xdr:cNvSpPr txBox="1"/>
      </xdr:nvSpPr>
      <xdr:spPr>
        <a:xfrm>
          <a:off x="20167111" y="559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28367</xdr:rowOff>
    </xdr:from>
    <xdr:to>
      <xdr:col>102</xdr:col>
      <xdr:colOff>165100</xdr:colOff>
      <xdr:row>35</xdr:row>
      <xdr:rowOff>129967</xdr:rowOff>
    </xdr:to>
    <xdr:sp macro="" textlink="">
      <xdr:nvSpPr>
        <xdr:cNvPr id="751" name="楕円 750"/>
        <xdr:cNvSpPr/>
      </xdr:nvSpPr>
      <xdr:spPr>
        <a:xfrm>
          <a:off x="19494500" y="602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146494</xdr:rowOff>
    </xdr:from>
    <xdr:ext cx="534377" cy="259045"/>
    <xdr:sp macro="" textlink="">
      <xdr:nvSpPr>
        <xdr:cNvPr id="752" name="テキスト ボックス 751"/>
        <xdr:cNvSpPr txBox="1"/>
      </xdr:nvSpPr>
      <xdr:spPr>
        <a:xfrm>
          <a:off x="19278111" y="58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68143</xdr:rowOff>
    </xdr:from>
    <xdr:to>
      <xdr:col>98</xdr:col>
      <xdr:colOff>38100</xdr:colOff>
      <xdr:row>35</xdr:row>
      <xdr:rowOff>169743</xdr:rowOff>
    </xdr:to>
    <xdr:sp macro="" textlink="">
      <xdr:nvSpPr>
        <xdr:cNvPr id="753" name="楕円 752"/>
        <xdr:cNvSpPr/>
      </xdr:nvSpPr>
      <xdr:spPr>
        <a:xfrm>
          <a:off x="18605500" y="60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14820</xdr:rowOff>
    </xdr:from>
    <xdr:ext cx="534377" cy="259045"/>
    <xdr:sp macro="" textlink="">
      <xdr:nvSpPr>
        <xdr:cNvPr id="754" name="テキスト ボックス 753"/>
        <xdr:cNvSpPr txBox="1"/>
      </xdr:nvSpPr>
      <xdr:spPr>
        <a:xfrm>
          <a:off x="18389111" y="58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78" name="直線コネクタ 77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8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82" name="直線コネクタ 78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22771</xdr:rowOff>
    </xdr:from>
    <xdr:to>
      <xdr:col>116</xdr:col>
      <xdr:colOff>63500</xdr:colOff>
      <xdr:row>56</xdr:row>
      <xdr:rowOff>23571</xdr:rowOff>
    </xdr:to>
    <xdr:cxnSp macro="">
      <xdr:nvCxnSpPr>
        <xdr:cNvPr id="783" name="直線コネクタ 782"/>
        <xdr:cNvCxnSpPr/>
      </xdr:nvCxnSpPr>
      <xdr:spPr>
        <a:xfrm>
          <a:off x="21323300" y="962397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8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85" name="フローチャート: 判断 78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20028</xdr:rowOff>
    </xdr:from>
    <xdr:to>
      <xdr:col>111</xdr:col>
      <xdr:colOff>177800</xdr:colOff>
      <xdr:row>56</xdr:row>
      <xdr:rowOff>22771</xdr:rowOff>
    </xdr:to>
    <xdr:cxnSp macro="">
      <xdr:nvCxnSpPr>
        <xdr:cNvPr id="786" name="直線コネクタ 785"/>
        <xdr:cNvCxnSpPr/>
      </xdr:nvCxnSpPr>
      <xdr:spPr>
        <a:xfrm>
          <a:off x="20434300" y="962122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87" name="フローチャート: 判断 78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88" name="テキスト ボックス 78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20028</xdr:rowOff>
    </xdr:from>
    <xdr:to>
      <xdr:col>107</xdr:col>
      <xdr:colOff>50800</xdr:colOff>
      <xdr:row>56</xdr:row>
      <xdr:rowOff>59080</xdr:rowOff>
    </xdr:to>
    <xdr:cxnSp macro="">
      <xdr:nvCxnSpPr>
        <xdr:cNvPr id="789" name="直線コネクタ 788"/>
        <xdr:cNvCxnSpPr/>
      </xdr:nvCxnSpPr>
      <xdr:spPr>
        <a:xfrm flipV="1">
          <a:off x="19545300" y="9621228"/>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790" name="フローチャート: 判断 789"/>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791" name="テキスト ボックス 790"/>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51422</xdr:rowOff>
    </xdr:from>
    <xdr:to>
      <xdr:col>102</xdr:col>
      <xdr:colOff>114300</xdr:colOff>
      <xdr:row>56</xdr:row>
      <xdr:rowOff>59080</xdr:rowOff>
    </xdr:to>
    <xdr:cxnSp macro="">
      <xdr:nvCxnSpPr>
        <xdr:cNvPr id="792" name="直線コネクタ 791"/>
        <xdr:cNvCxnSpPr/>
      </xdr:nvCxnSpPr>
      <xdr:spPr>
        <a:xfrm>
          <a:off x="18656300" y="9481172"/>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93" name="フローチャート: 判断 79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94" name="テキスト ボックス 79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95" name="フローチャート: 判断 79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96" name="テキスト ボックス 795"/>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144221</xdr:rowOff>
    </xdr:from>
    <xdr:to>
      <xdr:col>116</xdr:col>
      <xdr:colOff>114300</xdr:colOff>
      <xdr:row>56</xdr:row>
      <xdr:rowOff>74371</xdr:rowOff>
    </xdr:to>
    <xdr:sp macro="" textlink="">
      <xdr:nvSpPr>
        <xdr:cNvPr id="802" name="楕円 801"/>
        <xdr:cNvSpPr/>
      </xdr:nvSpPr>
      <xdr:spPr>
        <a:xfrm>
          <a:off x="221107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167098</xdr:rowOff>
    </xdr:from>
    <xdr:ext cx="534377" cy="259045"/>
    <xdr:sp macro="" textlink="">
      <xdr:nvSpPr>
        <xdr:cNvPr id="803" name="貸付金該当値テキスト"/>
        <xdr:cNvSpPr txBox="1"/>
      </xdr:nvSpPr>
      <xdr:spPr>
        <a:xfrm>
          <a:off x="22212300" y="94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143421</xdr:rowOff>
    </xdr:from>
    <xdr:to>
      <xdr:col>112</xdr:col>
      <xdr:colOff>38100</xdr:colOff>
      <xdr:row>56</xdr:row>
      <xdr:rowOff>73571</xdr:rowOff>
    </xdr:to>
    <xdr:sp macro="" textlink="">
      <xdr:nvSpPr>
        <xdr:cNvPr id="804" name="楕円 803"/>
        <xdr:cNvSpPr/>
      </xdr:nvSpPr>
      <xdr:spPr>
        <a:xfrm>
          <a:off x="21272500" y="95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90098</xdr:rowOff>
    </xdr:from>
    <xdr:ext cx="534377" cy="259045"/>
    <xdr:sp macro="" textlink="">
      <xdr:nvSpPr>
        <xdr:cNvPr id="805" name="テキスト ボックス 804"/>
        <xdr:cNvSpPr txBox="1"/>
      </xdr:nvSpPr>
      <xdr:spPr>
        <a:xfrm>
          <a:off x="21056111" y="93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140678</xdr:rowOff>
    </xdr:from>
    <xdr:to>
      <xdr:col>107</xdr:col>
      <xdr:colOff>101600</xdr:colOff>
      <xdr:row>56</xdr:row>
      <xdr:rowOff>70828</xdr:rowOff>
    </xdr:to>
    <xdr:sp macro="" textlink="">
      <xdr:nvSpPr>
        <xdr:cNvPr id="806" name="楕円 805"/>
        <xdr:cNvSpPr/>
      </xdr:nvSpPr>
      <xdr:spPr>
        <a:xfrm>
          <a:off x="20383500" y="957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87355</xdr:rowOff>
    </xdr:from>
    <xdr:ext cx="534377" cy="259045"/>
    <xdr:sp macro="" textlink="">
      <xdr:nvSpPr>
        <xdr:cNvPr id="807" name="テキスト ボックス 806"/>
        <xdr:cNvSpPr txBox="1"/>
      </xdr:nvSpPr>
      <xdr:spPr>
        <a:xfrm>
          <a:off x="20167111" y="934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8280</xdr:rowOff>
    </xdr:from>
    <xdr:to>
      <xdr:col>102</xdr:col>
      <xdr:colOff>165100</xdr:colOff>
      <xdr:row>56</xdr:row>
      <xdr:rowOff>109880</xdr:rowOff>
    </xdr:to>
    <xdr:sp macro="" textlink="">
      <xdr:nvSpPr>
        <xdr:cNvPr id="808" name="楕円 807"/>
        <xdr:cNvSpPr/>
      </xdr:nvSpPr>
      <xdr:spPr>
        <a:xfrm>
          <a:off x="19494500" y="96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126407</xdr:rowOff>
    </xdr:from>
    <xdr:ext cx="534377" cy="259045"/>
    <xdr:sp macro="" textlink="">
      <xdr:nvSpPr>
        <xdr:cNvPr id="809" name="テキスト ボックス 808"/>
        <xdr:cNvSpPr txBox="1"/>
      </xdr:nvSpPr>
      <xdr:spPr>
        <a:xfrm>
          <a:off x="19278111" y="938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622</xdr:rowOff>
    </xdr:from>
    <xdr:to>
      <xdr:col>98</xdr:col>
      <xdr:colOff>38100</xdr:colOff>
      <xdr:row>55</xdr:row>
      <xdr:rowOff>102222</xdr:rowOff>
    </xdr:to>
    <xdr:sp macro="" textlink="">
      <xdr:nvSpPr>
        <xdr:cNvPr id="810" name="楕円 809"/>
        <xdr:cNvSpPr/>
      </xdr:nvSpPr>
      <xdr:spPr>
        <a:xfrm>
          <a:off x="18605500" y="94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118749</xdr:rowOff>
    </xdr:from>
    <xdr:ext cx="534377" cy="259045"/>
    <xdr:sp macro="" textlink="">
      <xdr:nvSpPr>
        <xdr:cNvPr id="811" name="テキスト ボックス 810"/>
        <xdr:cNvSpPr txBox="1"/>
      </xdr:nvSpPr>
      <xdr:spPr>
        <a:xfrm>
          <a:off x="18389111" y="920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4" name="テキスト ボックス 82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8" name="テキスト ボックス 82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0" name="テキスト ボックス 82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36" name="直線コネクタ 83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3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38" name="直線コネクタ 83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3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40" name="直線コネクタ 83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146329</xdr:rowOff>
    </xdr:from>
    <xdr:to>
      <xdr:col>116</xdr:col>
      <xdr:colOff>63500</xdr:colOff>
      <xdr:row>73</xdr:row>
      <xdr:rowOff>149016</xdr:rowOff>
    </xdr:to>
    <xdr:cxnSp macro="">
      <xdr:nvCxnSpPr>
        <xdr:cNvPr id="841" name="直線コネクタ 840"/>
        <xdr:cNvCxnSpPr/>
      </xdr:nvCxnSpPr>
      <xdr:spPr>
        <a:xfrm>
          <a:off x="21323300" y="12147829"/>
          <a:ext cx="838200" cy="5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4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43" name="フローチャート: 判断 84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146329</xdr:rowOff>
    </xdr:from>
    <xdr:to>
      <xdr:col>111</xdr:col>
      <xdr:colOff>177800</xdr:colOff>
      <xdr:row>71</xdr:row>
      <xdr:rowOff>159703</xdr:rowOff>
    </xdr:to>
    <xdr:cxnSp macro="">
      <xdr:nvCxnSpPr>
        <xdr:cNvPr id="844" name="直線コネクタ 843"/>
        <xdr:cNvCxnSpPr/>
      </xdr:nvCxnSpPr>
      <xdr:spPr>
        <a:xfrm flipV="1">
          <a:off x="20434300" y="12147829"/>
          <a:ext cx="889000" cy="18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45" name="フローチャート: 判断 84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46" name="テキスト ボックス 84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159703</xdr:rowOff>
    </xdr:from>
    <xdr:to>
      <xdr:col>107</xdr:col>
      <xdr:colOff>50800</xdr:colOff>
      <xdr:row>75</xdr:row>
      <xdr:rowOff>8655</xdr:rowOff>
    </xdr:to>
    <xdr:cxnSp macro="">
      <xdr:nvCxnSpPr>
        <xdr:cNvPr id="847" name="直線コネクタ 846"/>
        <xdr:cNvCxnSpPr/>
      </xdr:nvCxnSpPr>
      <xdr:spPr>
        <a:xfrm flipV="1">
          <a:off x="19545300" y="12332653"/>
          <a:ext cx="889000" cy="53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48" name="フローチャート: 判断 847"/>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49" name="テキスト ボックス 848"/>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8655</xdr:rowOff>
    </xdr:from>
    <xdr:to>
      <xdr:col>102</xdr:col>
      <xdr:colOff>114300</xdr:colOff>
      <xdr:row>75</xdr:row>
      <xdr:rowOff>84531</xdr:rowOff>
    </xdr:to>
    <xdr:cxnSp macro="">
      <xdr:nvCxnSpPr>
        <xdr:cNvPr id="850" name="直線コネクタ 849"/>
        <xdr:cNvCxnSpPr/>
      </xdr:nvCxnSpPr>
      <xdr:spPr>
        <a:xfrm flipV="1">
          <a:off x="18656300" y="12867405"/>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51" name="フローチャート: 判断 85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52" name="テキスト ボックス 85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53" name="フローチャート: 判断 85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54" name="テキスト ボックス 85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98216</xdr:rowOff>
    </xdr:from>
    <xdr:to>
      <xdr:col>116</xdr:col>
      <xdr:colOff>114300</xdr:colOff>
      <xdr:row>74</xdr:row>
      <xdr:rowOff>28366</xdr:rowOff>
    </xdr:to>
    <xdr:sp macro="" textlink="">
      <xdr:nvSpPr>
        <xdr:cNvPr id="860" name="楕円 859"/>
        <xdr:cNvSpPr/>
      </xdr:nvSpPr>
      <xdr:spPr>
        <a:xfrm>
          <a:off x="22110700" y="126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121093</xdr:rowOff>
    </xdr:from>
    <xdr:ext cx="534377" cy="259045"/>
    <xdr:sp macro="" textlink="">
      <xdr:nvSpPr>
        <xdr:cNvPr id="861" name="繰出金該当値テキスト"/>
        <xdr:cNvSpPr txBox="1"/>
      </xdr:nvSpPr>
      <xdr:spPr>
        <a:xfrm>
          <a:off x="22212300" y="1246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95529</xdr:rowOff>
    </xdr:from>
    <xdr:to>
      <xdr:col>112</xdr:col>
      <xdr:colOff>38100</xdr:colOff>
      <xdr:row>71</xdr:row>
      <xdr:rowOff>25679</xdr:rowOff>
    </xdr:to>
    <xdr:sp macro="" textlink="">
      <xdr:nvSpPr>
        <xdr:cNvPr id="862" name="楕円 861"/>
        <xdr:cNvSpPr/>
      </xdr:nvSpPr>
      <xdr:spPr>
        <a:xfrm>
          <a:off x="21272500" y="120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42206</xdr:rowOff>
    </xdr:from>
    <xdr:ext cx="534377" cy="259045"/>
    <xdr:sp macro="" textlink="">
      <xdr:nvSpPr>
        <xdr:cNvPr id="863" name="テキスト ボックス 862"/>
        <xdr:cNvSpPr txBox="1"/>
      </xdr:nvSpPr>
      <xdr:spPr>
        <a:xfrm>
          <a:off x="21056111" y="118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108903</xdr:rowOff>
    </xdr:from>
    <xdr:to>
      <xdr:col>107</xdr:col>
      <xdr:colOff>101600</xdr:colOff>
      <xdr:row>72</xdr:row>
      <xdr:rowOff>39053</xdr:rowOff>
    </xdr:to>
    <xdr:sp macro="" textlink="">
      <xdr:nvSpPr>
        <xdr:cNvPr id="864" name="楕円 863"/>
        <xdr:cNvSpPr/>
      </xdr:nvSpPr>
      <xdr:spPr>
        <a:xfrm>
          <a:off x="20383500" y="122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55580</xdr:rowOff>
    </xdr:from>
    <xdr:ext cx="534377" cy="259045"/>
    <xdr:sp macro="" textlink="">
      <xdr:nvSpPr>
        <xdr:cNvPr id="865" name="テキスト ボックス 864"/>
        <xdr:cNvSpPr txBox="1"/>
      </xdr:nvSpPr>
      <xdr:spPr>
        <a:xfrm>
          <a:off x="20167111" y="120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129305</xdr:rowOff>
    </xdr:from>
    <xdr:to>
      <xdr:col>102</xdr:col>
      <xdr:colOff>165100</xdr:colOff>
      <xdr:row>75</xdr:row>
      <xdr:rowOff>59455</xdr:rowOff>
    </xdr:to>
    <xdr:sp macro="" textlink="">
      <xdr:nvSpPr>
        <xdr:cNvPr id="866" name="楕円 865"/>
        <xdr:cNvSpPr/>
      </xdr:nvSpPr>
      <xdr:spPr>
        <a:xfrm>
          <a:off x="19494500" y="1281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75982</xdr:rowOff>
    </xdr:from>
    <xdr:ext cx="534377" cy="259045"/>
    <xdr:sp macro="" textlink="">
      <xdr:nvSpPr>
        <xdr:cNvPr id="867" name="テキスト ボックス 866"/>
        <xdr:cNvSpPr txBox="1"/>
      </xdr:nvSpPr>
      <xdr:spPr>
        <a:xfrm>
          <a:off x="19278111" y="1259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33731</xdr:rowOff>
    </xdr:from>
    <xdr:to>
      <xdr:col>98</xdr:col>
      <xdr:colOff>38100</xdr:colOff>
      <xdr:row>75</xdr:row>
      <xdr:rowOff>135331</xdr:rowOff>
    </xdr:to>
    <xdr:sp macro="" textlink="">
      <xdr:nvSpPr>
        <xdr:cNvPr id="868" name="楕円 867"/>
        <xdr:cNvSpPr/>
      </xdr:nvSpPr>
      <xdr:spPr>
        <a:xfrm>
          <a:off x="18605500" y="128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151858</xdr:rowOff>
    </xdr:from>
    <xdr:ext cx="534377" cy="259045"/>
    <xdr:sp macro="" textlink="">
      <xdr:nvSpPr>
        <xdr:cNvPr id="869" name="テキスト ボックス 868"/>
        <xdr:cNvSpPr txBox="1"/>
      </xdr:nvSpPr>
      <xdr:spPr>
        <a:xfrm>
          <a:off x="18389111" y="126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歳出決算総額は、住民一人あたり</a:t>
          </a:r>
          <a:r>
            <a:rPr kumimoji="1" lang="en-US" altLang="ja-JP" sz="1100" baseline="0">
              <a:solidFill>
                <a:schemeClr val="dk1"/>
              </a:solidFill>
              <a:effectLst/>
              <a:latin typeface="+mn-lt"/>
              <a:ea typeface="+mn-ea"/>
              <a:cs typeface="+mn-cs"/>
            </a:rPr>
            <a:t>1,604,642</a:t>
          </a:r>
          <a:r>
            <a:rPr kumimoji="1" lang="ja-JP" altLang="ja-JP" sz="1100" baseline="0">
              <a:solidFill>
                <a:schemeClr val="dk1"/>
              </a:solidFill>
              <a:effectLst/>
              <a:latin typeface="+mn-lt"/>
              <a:ea typeface="+mn-ea"/>
              <a:cs typeface="+mn-cs"/>
            </a:rPr>
            <a:t>円となっている。</a:t>
          </a:r>
          <a:endParaRPr lang="ja-JP" altLang="ja-JP" sz="1400">
            <a:effectLst/>
          </a:endParaRPr>
        </a:p>
        <a:p>
          <a:r>
            <a:rPr kumimoji="1" lang="ja-JP" altLang="ja-JP" sz="1100" baseline="0">
              <a:solidFill>
                <a:schemeClr val="dk1"/>
              </a:solidFill>
              <a:effectLst/>
              <a:latin typeface="+mn-lt"/>
              <a:ea typeface="+mn-ea"/>
              <a:cs typeface="+mn-cs"/>
            </a:rPr>
            <a:t>普通建設事業費の決算額が、住民一人当たり</a:t>
          </a:r>
          <a:r>
            <a:rPr kumimoji="1" lang="en-US" altLang="ja-JP" sz="1100" baseline="0">
              <a:solidFill>
                <a:schemeClr val="dk1"/>
              </a:solidFill>
              <a:effectLst/>
              <a:latin typeface="+mn-lt"/>
              <a:ea typeface="+mn-ea"/>
              <a:cs typeface="+mn-cs"/>
            </a:rPr>
            <a:t>674,119</a:t>
          </a:r>
          <a:r>
            <a:rPr kumimoji="1" lang="ja-JP" altLang="ja-JP" sz="1100" baseline="0">
              <a:solidFill>
                <a:schemeClr val="dk1"/>
              </a:solidFill>
              <a:effectLst/>
              <a:latin typeface="+mn-lt"/>
              <a:ea typeface="+mn-ea"/>
              <a:cs typeface="+mn-cs"/>
            </a:rPr>
            <a:t>円と約</a:t>
          </a:r>
          <a:r>
            <a:rPr kumimoji="1" lang="ja-JP" altLang="en-US" sz="1100" baseline="0">
              <a:solidFill>
                <a:schemeClr val="dk1"/>
              </a:solidFill>
              <a:effectLst/>
              <a:latin typeface="+mn-lt"/>
              <a:ea typeface="+mn-ea"/>
              <a:cs typeface="+mn-cs"/>
            </a:rPr>
            <a:t>４</a:t>
          </a:r>
          <a:r>
            <a:rPr kumimoji="1" lang="ja-JP" altLang="ja-JP" sz="1100" baseline="0">
              <a:solidFill>
                <a:schemeClr val="dk1"/>
              </a:solidFill>
              <a:effectLst/>
              <a:latin typeface="+mn-lt"/>
              <a:ea typeface="+mn-ea"/>
              <a:cs typeface="+mn-cs"/>
            </a:rPr>
            <a:t>割を占めており</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年度決算の</a:t>
          </a:r>
          <a:r>
            <a:rPr kumimoji="1" lang="en-US" altLang="ja-JP" sz="1100" baseline="0">
              <a:solidFill>
                <a:schemeClr val="dk1"/>
              </a:solidFill>
              <a:effectLst/>
              <a:latin typeface="+mn-lt"/>
              <a:ea typeface="+mn-ea"/>
              <a:cs typeface="+mn-cs"/>
            </a:rPr>
            <a:t>49,846</a:t>
          </a:r>
          <a:r>
            <a:rPr kumimoji="1" lang="ja-JP" altLang="ja-JP" sz="1100" baseline="0">
              <a:solidFill>
                <a:schemeClr val="dk1"/>
              </a:solidFill>
              <a:effectLst/>
              <a:latin typeface="+mn-lt"/>
              <a:ea typeface="+mn-ea"/>
              <a:cs typeface="+mn-cs"/>
            </a:rPr>
            <a:t>円と比較して</a:t>
          </a:r>
          <a:r>
            <a:rPr kumimoji="1" lang="ja-JP" altLang="en-US"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倍となっている。</a:t>
          </a:r>
          <a:r>
            <a:rPr kumimoji="1" lang="ja-JP" altLang="en-US" sz="1100" baseline="0">
              <a:solidFill>
                <a:schemeClr val="dk1"/>
              </a:solidFill>
              <a:effectLst/>
              <a:latin typeface="+mn-lt"/>
              <a:ea typeface="+mn-ea"/>
              <a:cs typeface="+mn-cs"/>
            </a:rPr>
            <a:t>災害公営住宅整備事業の大部分が完了した一方</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土地区画整理事業</a:t>
          </a:r>
          <a:r>
            <a:rPr kumimoji="1" lang="ja-JP" altLang="ja-JP" sz="1100" baseline="0">
              <a:solidFill>
                <a:schemeClr val="dk1"/>
              </a:solidFill>
              <a:effectLst/>
              <a:latin typeface="+mn-lt"/>
              <a:ea typeface="+mn-ea"/>
              <a:cs typeface="+mn-cs"/>
            </a:rPr>
            <a:t>などの大規模な復興関連事業が続くため、</a:t>
          </a:r>
          <a:r>
            <a:rPr kumimoji="1" lang="ja-JP" altLang="en-US" sz="1100" baseline="0">
              <a:solidFill>
                <a:schemeClr val="dk1"/>
              </a:solidFill>
              <a:effectLst/>
              <a:latin typeface="+mn-lt"/>
              <a:ea typeface="+mn-ea"/>
              <a:cs typeface="+mn-cs"/>
            </a:rPr>
            <a:t>引き続き</a:t>
          </a:r>
          <a:r>
            <a:rPr kumimoji="1" lang="ja-JP" altLang="ja-JP" sz="1100" baseline="0">
              <a:solidFill>
                <a:schemeClr val="dk1"/>
              </a:solidFill>
              <a:effectLst/>
              <a:latin typeface="+mn-lt"/>
              <a:ea typeface="+mn-ea"/>
              <a:cs typeface="+mn-cs"/>
            </a:rPr>
            <a:t>普通建設事業費決算が高い状況となる見込みである。</a:t>
          </a:r>
          <a:endParaRPr lang="ja-JP" altLang="ja-JP" sz="1400">
            <a:effectLst/>
          </a:endParaRPr>
        </a:p>
        <a:p>
          <a:r>
            <a:rPr kumimoji="1" lang="ja-JP" altLang="ja-JP" sz="1100" baseline="0">
              <a:solidFill>
                <a:schemeClr val="dk1"/>
              </a:solidFill>
              <a:effectLst/>
              <a:latin typeface="+mn-lt"/>
              <a:ea typeface="+mn-ea"/>
              <a:cs typeface="+mn-cs"/>
            </a:rPr>
            <a:t>人件費については、住民一人当たり決算額が</a:t>
          </a:r>
          <a:r>
            <a:rPr kumimoji="1" lang="en-US" altLang="ja-JP" sz="1100" baseline="0">
              <a:solidFill>
                <a:schemeClr val="dk1"/>
              </a:solidFill>
              <a:effectLst/>
              <a:latin typeface="+mn-lt"/>
              <a:ea typeface="+mn-ea"/>
              <a:cs typeface="+mn-cs"/>
            </a:rPr>
            <a:t>97,541</a:t>
          </a:r>
          <a:r>
            <a:rPr kumimoji="1" lang="ja-JP" altLang="ja-JP" sz="1100" baseline="0">
              <a:solidFill>
                <a:schemeClr val="dk1"/>
              </a:solidFill>
              <a:effectLst/>
              <a:latin typeface="+mn-lt"/>
              <a:ea typeface="+mn-ea"/>
              <a:cs typeface="+mn-cs"/>
            </a:rPr>
            <a:t>円で、類似団体と比較して、一人当たりコストが高い状況となっている。復興関連事業に対応するため職員採用を増やしており、人口</a:t>
          </a:r>
          <a:r>
            <a:rPr kumimoji="1" lang="en-US" altLang="ja-JP" sz="1100" baseline="0">
              <a:solidFill>
                <a:schemeClr val="dk1"/>
              </a:solidFill>
              <a:effectLst/>
              <a:latin typeface="+mn-lt"/>
              <a:ea typeface="+mn-ea"/>
              <a:cs typeface="+mn-cs"/>
            </a:rPr>
            <a:t>1000</a:t>
          </a:r>
          <a:r>
            <a:rPr kumimoji="1" lang="ja-JP" altLang="ja-JP" sz="1100" baseline="0">
              <a:solidFill>
                <a:schemeClr val="dk1"/>
              </a:solidFill>
              <a:effectLst/>
              <a:latin typeface="+mn-lt"/>
              <a:ea typeface="+mn-ea"/>
              <a:cs typeface="+mn-cs"/>
            </a:rPr>
            <a:t>人当たりの職員数は</a:t>
          </a:r>
          <a:r>
            <a:rPr kumimoji="1" lang="en-US" altLang="ja-JP" sz="1100" baseline="0">
              <a:solidFill>
                <a:schemeClr val="dk1"/>
              </a:solidFill>
              <a:effectLst/>
              <a:latin typeface="+mn-lt"/>
              <a:ea typeface="+mn-ea"/>
              <a:cs typeface="+mn-cs"/>
            </a:rPr>
            <a:t>10.93</a:t>
          </a:r>
          <a:r>
            <a:rPr kumimoji="1" lang="ja-JP" altLang="ja-JP" sz="1100" baseline="0">
              <a:solidFill>
                <a:schemeClr val="dk1"/>
              </a:solidFill>
              <a:effectLst/>
              <a:latin typeface="+mn-lt"/>
              <a:ea typeface="+mn-ea"/>
              <a:cs typeface="+mn-cs"/>
            </a:rPr>
            <a:t>人で、類似団体平均の</a:t>
          </a:r>
          <a:r>
            <a:rPr kumimoji="1" lang="en-US" altLang="ja-JP" sz="1100" baseline="0">
              <a:solidFill>
                <a:schemeClr val="dk1"/>
              </a:solidFill>
              <a:effectLst/>
              <a:latin typeface="+mn-lt"/>
              <a:ea typeface="+mn-ea"/>
              <a:cs typeface="+mn-cs"/>
            </a:rPr>
            <a:t>7.24</a:t>
          </a:r>
          <a:r>
            <a:rPr kumimoji="1" lang="ja-JP" altLang="ja-JP" sz="1100" baseline="0">
              <a:solidFill>
                <a:schemeClr val="dk1"/>
              </a:solidFill>
              <a:effectLst/>
              <a:latin typeface="+mn-lt"/>
              <a:ea typeface="+mn-ea"/>
              <a:cs typeface="+mn-cs"/>
            </a:rPr>
            <a:t>人を</a:t>
          </a:r>
          <a:r>
            <a:rPr kumimoji="1" lang="en-US" altLang="ja-JP" sz="1100" baseline="0">
              <a:solidFill>
                <a:schemeClr val="dk1"/>
              </a:solidFill>
              <a:effectLst/>
              <a:latin typeface="+mn-lt"/>
              <a:ea typeface="+mn-ea"/>
              <a:cs typeface="+mn-cs"/>
            </a:rPr>
            <a:t>3.69</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積立金については、一人当たり決算額が</a:t>
          </a:r>
          <a:r>
            <a:rPr kumimoji="1" lang="en-US" altLang="ja-JP" sz="1100" baseline="0">
              <a:solidFill>
                <a:schemeClr val="dk1"/>
              </a:solidFill>
              <a:effectLst/>
              <a:latin typeface="+mn-lt"/>
              <a:ea typeface="+mn-ea"/>
              <a:cs typeface="+mn-cs"/>
            </a:rPr>
            <a:t>283,968</a:t>
          </a:r>
          <a:r>
            <a:rPr kumimoji="1" lang="ja-JP" altLang="ja-JP" sz="1100" baseline="0">
              <a:solidFill>
                <a:schemeClr val="dk1"/>
              </a:solidFill>
              <a:effectLst/>
              <a:latin typeface="+mn-lt"/>
              <a:ea typeface="+mn-ea"/>
              <a:cs typeface="+mn-cs"/>
            </a:rPr>
            <a:t>円で、類似団体平均の</a:t>
          </a:r>
          <a:r>
            <a:rPr kumimoji="1" lang="ja-JP" altLang="en-US"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倍となっているが、</a:t>
          </a:r>
          <a:r>
            <a:rPr kumimoji="1" lang="ja-JP" altLang="en-US" sz="1100" baseline="0">
              <a:solidFill>
                <a:schemeClr val="dk1"/>
              </a:solidFill>
              <a:effectLst/>
              <a:latin typeface="+mn-lt"/>
              <a:ea typeface="+mn-ea"/>
              <a:cs typeface="+mn-cs"/>
            </a:rPr>
            <a:t>東日本大震災</a:t>
          </a:r>
          <a:r>
            <a:rPr kumimoji="1" lang="ja-JP" altLang="ja-JP" sz="1100" baseline="0">
              <a:solidFill>
                <a:schemeClr val="dk1"/>
              </a:solidFill>
              <a:effectLst/>
              <a:latin typeface="+mn-lt"/>
              <a:ea typeface="+mn-ea"/>
              <a:cs typeface="+mn-cs"/>
            </a:rPr>
            <a:t>復興交付金</a:t>
          </a:r>
          <a:r>
            <a:rPr kumimoji="1" lang="ja-JP" altLang="en-US" sz="1100" baseline="0">
              <a:solidFill>
                <a:schemeClr val="dk1"/>
              </a:solidFill>
              <a:effectLst/>
              <a:latin typeface="+mn-lt"/>
              <a:ea typeface="+mn-ea"/>
              <a:cs typeface="+mn-cs"/>
            </a:rPr>
            <a:t>の交付額が減少しており</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それに伴い</a:t>
          </a:r>
          <a:r>
            <a:rPr kumimoji="1" lang="ja-JP" altLang="ja-JP" sz="1100" baseline="0">
              <a:solidFill>
                <a:schemeClr val="dk1"/>
              </a:solidFill>
              <a:effectLst/>
              <a:latin typeface="+mn-lt"/>
              <a:ea typeface="+mn-ea"/>
              <a:cs typeface="+mn-cs"/>
            </a:rPr>
            <a:t>基金積立額は</a:t>
          </a:r>
          <a:r>
            <a:rPr kumimoji="1" lang="ja-JP" altLang="en-US" sz="1100" baseline="0">
              <a:solidFill>
                <a:schemeClr val="dk1"/>
              </a:solidFill>
              <a:effectLst/>
              <a:latin typeface="+mn-lt"/>
              <a:ea typeface="+mn-ea"/>
              <a:cs typeface="+mn-cs"/>
            </a:rPr>
            <a:t>年々減少して</a:t>
          </a:r>
          <a:r>
            <a:rPr kumimoji="1" lang="ja-JP" altLang="ja-JP" sz="1100" baseline="0">
              <a:solidFill>
                <a:schemeClr val="dk1"/>
              </a:solidFill>
              <a:effectLst/>
              <a:latin typeface="+mn-lt"/>
              <a:ea typeface="+mn-ea"/>
              <a:cs typeface="+mn-cs"/>
            </a:rPr>
            <a:t>いる。</a:t>
          </a:r>
          <a:endParaRPr lang="ja-JP" altLang="ja-JP" sz="1400">
            <a:effectLst/>
          </a:endParaRPr>
        </a:p>
        <a:p>
          <a:r>
            <a:rPr kumimoji="1" lang="ja-JP" altLang="ja-JP" sz="1100" baseline="0">
              <a:solidFill>
                <a:schemeClr val="dk1"/>
              </a:solidFill>
              <a:effectLst/>
              <a:latin typeface="+mn-lt"/>
              <a:ea typeface="+mn-ea"/>
              <a:cs typeface="+mn-cs"/>
            </a:rPr>
            <a:t>復興関連の事業のため、当面はこのような決算状況となるが、通常事業については適正な歳出となるよう事業の見直しを引き続き行っていく。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64,947
64,494
332.44
122,022,486
104,216,697
5,323,128
18,158,662
40,085,119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110363</xdr:rowOff>
    </xdr:from>
    <xdr:to>
      <xdr:col>24</xdr:col>
      <xdr:colOff>63500</xdr:colOff>
      <xdr:row>34</xdr:row>
      <xdr:rowOff>156845</xdr:rowOff>
    </xdr:to>
    <xdr:cxnSp macro="">
      <xdr:nvCxnSpPr>
        <xdr:cNvPr id="61" name="直線コネクタ 60"/>
        <xdr:cNvCxnSpPr/>
      </xdr:nvCxnSpPr>
      <xdr:spPr>
        <a:xfrm flipV="1">
          <a:off x="3797300" y="5939663"/>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xdr:rowOff>
    </xdr:from>
    <xdr:to>
      <xdr:col>19</xdr:col>
      <xdr:colOff>177800</xdr:colOff>
      <xdr:row>34</xdr:row>
      <xdr:rowOff>156845</xdr:rowOff>
    </xdr:to>
    <xdr:cxnSp macro="">
      <xdr:nvCxnSpPr>
        <xdr:cNvPr id="64" name="直線コネクタ 63"/>
        <xdr:cNvCxnSpPr/>
      </xdr:nvCxnSpPr>
      <xdr:spPr>
        <a:xfrm>
          <a:off x="2908300" y="5842508"/>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xdr:rowOff>
    </xdr:from>
    <xdr:to>
      <xdr:col>15</xdr:col>
      <xdr:colOff>50800</xdr:colOff>
      <xdr:row>34</xdr:row>
      <xdr:rowOff>52451</xdr:rowOff>
    </xdr:to>
    <xdr:cxnSp macro="">
      <xdr:nvCxnSpPr>
        <xdr:cNvPr id="67" name="直線コネクタ 66"/>
        <xdr:cNvCxnSpPr/>
      </xdr:nvCxnSpPr>
      <xdr:spPr>
        <a:xfrm flipV="1">
          <a:off x="2019300" y="5842508"/>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61231</xdr:rowOff>
    </xdr:from>
    <xdr:ext cx="469744" cy="259045"/>
    <xdr:sp macro="" textlink="">
      <xdr:nvSpPr>
        <xdr:cNvPr id="69" name="テキスト ボックス 68"/>
        <xdr:cNvSpPr txBox="1"/>
      </xdr:nvSpPr>
      <xdr:spPr>
        <a:xfrm>
          <a:off x="2673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5588</xdr:rowOff>
    </xdr:from>
    <xdr:to>
      <xdr:col>10</xdr:col>
      <xdr:colOff>114300</xdr:colOff>
      <xdr:row>34</xdr:row>
      <xdr:rowOff>52451</xdr:rowOff>
    </xdr:to>
    <xdr:cxnSp macro="">
      <xdr:nvCxnSpPr>
        <xdr:cNvPr id="70" name="直線コネクタ 69"/>
        <xdr:cNvCxnSpPr/>
      </xdr:nvCxnSpPr>
      <xdr:spPr>
        <a:xfrm>
          <a:off x="1130300" y="5834888"/>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59563</xdr:rowOff>
    </xdr:from>
    <xdr:to>
      <xdr:col>24</xdr:col>
      <xdr:colOff>114300</xdr:colOff>
      <xdr:row>34</xdr:row>
      <xdr:rowOff>161163</xdr:rowOff>
    </xdr:to>
    <xdr:sp macro="" textlink="">
      <xdr:nvSpPr>
        <xdr:cNvPr id="80" name="楕円 79"/>
        <xdr:cNvSpPr/>
      </xdr:nvSpPr>
      <xdr:spPr>
        <a:xfrm>
          <a:off x="4584700" y="58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82440</xdr:rowOff>
    </xdr:from>
    <xdr:ext cx="469744" cy="259045"/>
    <xdr:sp macro="" textlink="">
      <xdr:nvSpPr>
        <xdr:cNvPr id="81" name="議会費該当値テキスト"/>
        <xdr:cNvSpPr txBox="1"/>
      </xdr:nvSpPr>
      <xdr:spPr>
        <a:xfrm>
          <a:off x="4686300" y="574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106045</xdr:rowOff>
    </xdr:from>
    <xdr:to>
      <xdr:col>20</xdr:col>
      <xdr:colOff>38100</xdr:colOff>
      <xdr:row>35</xdr:row>
      <xdr:rowOff>36195</xdr:rowOff>
    </xdr:to>
    <xdr:sp macro="" textlink="">
      <xdr:nvSpPr>
        <xdr:cNvPr id="82" name="楕円 81"/>
        <xdr:cNvSpPr/>
      </xdr:nvSpPr>
      <xdr:spPr>
        <a:xfrm>
          <a:off x="3746500" y="59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52722</xdr:rowOff>
    </xdr:from>
    <xdr:ext cx="469744" cy="259045"/>
    <xdr:sp macro="" textlink="">
      <xdr:nvSpPr>
        <xdr:cNvPr id="83" name="テキスト ボックス 82"/>
        <xdr:cNvSpPr txBox="1"/>
      </xdr:nvSpPr>
      <xdr:spPr>
        <a:xfrm>
          <a:off x="3562428" y="571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133858</xdr:rowOff>
    </xdr:from>
    <xdr:to>
      <xdr:col>15</xdr:col>
      <xdr:colOff>101600</xdr:colOff>
      <xdr:row>34</xdr:row>
      <xdr:rowOff>64008</xdr:rowOff>
    </xdr:to>
    <xdr:sp macro="" textlink="">
      <xdr:nvSpPr>
        <xdr:cNvPr id="84" name="楕円 83"/>
        <xdr:cNvSpPr/>
      </xdr:nvSpPr>
      <xdr:spPr>
        <a:xfrm>
          <a:off x="2857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80535</xdr:rowOff>
    </xdr:from>
    <xdr:ext cx="469744" cy="259045"/>
    <xdr:sp macro="" textlink="">
      <xdr:nvSpPr>
        <xdr:cNvPr id="85" name="テキスト ボックス 84"/>
        <xdr:cNvSpPr txBox="1"/>
      </xdr:nvSpPr>
      <xdr:spPr>
        <a:xfrm>
          <a:off x="2673428" y="556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1651</xdr:rowOff>
    </xdr:from>
    <xdr:to>
      <xdr:col>10</xdr:col>
      <xdr:colOff>165100</xdr:colOff>
      <xdr:row>34</xdr:row>
      <xdr:rowOff>103251</xdr:rowOff>
    </xdr:to>
    <xdr:sp macro="" textlink="">
      <xdr:nvSpPr>
        <xdr:cNvPr id="86" name="楕円 85"/>
        <xdr:cNvSpPr/>
      </xdr:nvSpPr>
      <xdr:spPr>
        <a:xfrm>
          <a:off x="1968500" y="58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119778</xdr:rowOff>
    </xdr:from>
    <xdr:ext cx="469744" cy="259045"/>
    <xdr:sp macro="" textlink="">
      <xdr:nvSpPr>
        <xdr:cNvPr id="87" name="テキスト ボックス 86"/>
        <xdr:cNvSpPr txBox="1"/>
      </xdr:nvSpPr>
      <xdr:spPr>
        <a:xfrm>
          <a:off x="1784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126238</xdr:rowOff>
    </xdr:from>
    <xdr:to>
      <xdr:col>6</xdr:col>
      <xdr:colOff>38100</xdr:colOff>
      <xdr:row>34</xdr:row>
      <xdr:rowOff>56388</xdr:rowOff>
    </xdr:to>
    <xdr:sp macro="" textlink="">
      <xdr:nvSpPr>
        <xdr:cNvPr id="88" name="楕円 87"/>
        <xdr:cNvSpPr/>
      </xdr:nvSpPr>
      <xdr:spPr>
        <a:xfrm>
          <a:off x="1079500" y="578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72915</xdr:rowOff>
    </xdr:from>
    <xdr:ext cx="469744" cy="259045"/>
    <xdr:sp macro="" textlink="">
      <xdr:nvSpPr>
        <xdr:cNvPr id="89" name="テキスト ボックス 88"/>
        <xdr:cNvSpPr txBox="1"/>
      </xdr:nvSpPr>
      <xdr:spPr>
        <a:xfrm>
          <a:off x="895428" y="555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74661</xdr:rowOff>
    </xdr:from>
    <xdr:to>
      <xdr:col>24</xdr:col>
      <xdr:colOff>62865</xdr:colOff>
      <xdr:row>59</xdr:row>
      <xdr:rowOff>54522</xdr:rowOff>
    </xdr:to>
    <xdr:cxnSp macro="">
      <xdr:nvCxnSpPr>
        <xdr:cNvPr id="115" name="直線コネクタ 114"/>
        <xdr:cNvCxnSpPr/>
      </xdr:nvCxnSpPr>
      <xdr:spPr>
        <a:xfrm flipV="1">
          <a:off x="4633595" y="9675861"/>
          <a:ext cx="1270" cy="49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64521</xdr:rowOff>
    </xdr:from>
    <xdr:ext cx="534377" cy="259045"/>
    <xdr:sp macro="" textlink="">
      <xdr:nvSpPr>
        <xdr:cNvPr id="116" name="総務費最小値テキスト"/>
        <xdr:cNvSpPr txBox="1"/>
      </xdr:nvSpPr>
      <xdr:spPr>
        <a:xfrm>
          <a:off x="4686300" y="1018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54522</xdr:rowOff>
    </xdr:from>
    <xdr:to>
      <xdr:col>24</xdr:col>
      <xdr:colOff>152400</xdr:colOff>
      <xdr:row>59</xdr:row>
      <xdr:rowOff>54522</xdr:rowOff>
    </xdr:to>
    <xdr:cxnSp macro="">
      <xdr:nvCxnSpPr>
        <xdr:cNvPr id="117" name="直線コネクタ 116"/>
        <xdr:cNvCxnSpPr/>
      </xdr:nvCxnSpPr>
      <xdr:spPr>
        <a:xfrm>
          <a:off x="4546600" y="1017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21338</xdr:rowOff>
    </xdr:from>
    <xdr:ext cx="599010" cy="259045"/>
    <xdr:sp macro="" textlink="">
      <xdr:nvSpPr>
        <xdr:cNvPr id="118" name="総務費最大値テキスト"/>
        <xdr:cNvSpPr txBox="1"/>
      </xdr:nvSpPr>
      <xdr:spPr>
        <a:xfrm>
          <a:off x="4686300" y="945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74661</xdr:rowOff>
    </xdr:from>
    <xdr:to>
      <xdr:col>24</xdr:col>
      <xdr:colOff>152400</xdr:colOff>
      <xdr:row>56</xdr:row>
      <xdr:rowOff>74661</xdr:rowOff>
    </xdr:to>
    <xdr:cxnSp macro="">
      <xdr:nvCxnSpPr>
        <xdr:cNvPr id="119" name="直線コネクタ 118"/>
        <xdr:cNvCxnSpPr/>
      </xdr:nvCxnSpPr>
      <xdr:spPr>
        <a:xfrm>
          <a:off x="4546600" y="967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80102</xdr:rowOff>
    </xdr:from>
    <xdr:to>
      <xdr:col>24</xdr:col>
      <xdr:colOff>63500</xdr:colOff>
      <xdr:row>56</xdr:row>
      <xdr:rowOff>74661</xdr:rowOff>
    </xdr:to>
    <xdr:cxnSp macro="">
      <xdr:nvCxnSpPr>
        <xdr:cNvPr id="120" name="直線コネクタ 119"/>
        <xdr:cNvCxnSpPr/>
      </xdr:nvCxnSpPr>
      <xdr:spPr>
        <a:xfrm>
          <a:off x="3797300" y="9509852"/>
          <a:ext cx="838200" cy="1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108972</xdr:rowOff>
    </xdr:from>
    <xdr:ext cx="534377" cy="259045"/>
    <xdr:sp macro="" textlink="">
      <xdr:nvSpPr>
        <xdr:cNvPr id="121" name="総務費平均値テキスト"/>
        <xdr:cNvSpPr txBox="1"/>
      </xdr:nvSpPr>
      <xdr:spPr>
        <a:xfrm>
          <a:off x="4686300" y="10053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130545</xdr:rowOff>
    </xdr:from>
    <xdr:to>
      <xdr:col>24</xdr:col>
      <xdr:colOff>114300</xdr:colOff>
      <xdr:row>59</xdr:row>
      <xdr:rowOff>60695</xdr:rowOff>
    </xdr:to>
    <xdr:sp macro="" textlink="">
      <xdr:nvSpPr>
        <xdr:cNvPr id="122" name="フローチャート: 判断 121"/>
        <xdr:cNvSpPr/>
      </xdr:nvSpPr>
      <xdr:spPr>
        <a:xfrm>
          <a:off x="4584700" y="100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8886</xdr:rowOff>
    </xdr:from>
    <xdr:to>
      <xdr:col>19</xdr:col>
      <xdr:colOff>177800</xdr:colOff>
      <xdr:row>55</xdr:row>
      <xdr:rowOff>80102</xdr:rowOff>
    </xdr:to>
    <xdr:cxnSp macro="">
      <xdr:nvCxnSpPr>
        <xdr:cNvPr id="123" name="直線コネクタ 122"/>
        <xdr:cNvCxnSpPr/>
      </xdr:nvCxnSpPr>
      <xdr:spPr>
        <a:xfrm>
          <a:off x="2908300" y="9438636"/>
          <a:ext cx="889000" cy="7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121036</xdr:rowOff>
    </xdr:from>
    <xdr:to>
      <xdr:col>20</xdr:col>
      <xdr:colOff>38100</xdr:colOff>
      <xdr:row>59</xdr:row>
      <xdr:rowOff>51186</xdr:rowOff>
    </xdr:to>
    <xdr:sp macro="" textlink="">
      <xdr:nvSpPr>
        <xdr:cNvPr id="124" name="フローチャート: 判断 123"/>
        <xdr:cNvSpPr/>
      </xdr:nvSpPr>
      <xdr:spPr>
        <a:xfrm>
          <a:off x="3746500" y="1006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42313</xdr:rowOff>
    </xdr:from>
    <xdr:ext cx="534377" cy="259045"/>
    <xdr:sp macro="" textlink="">
      <xdr:nvSpPr>
        <xdr:cNvPr id="125" name="テキスト ボックス 124"/>
        <xdr:cNvSpPr txBox="1"/>
      </xdr:nvSpPr>
      <xdr:spPr>
        <a:xfrm>
          <a:off x="3530111" y="1015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76482</xdr:rowOff>
    </xdr:from>
    <xdr:to>
      <xdr:col>15</xdr:col>
      <xdr:colOff>50800</xdr:colOff>
      <xdr:row>55</xdr:row>
      <xdr:rowOff>8886</xdr:rowOff>
    </xdr:to>
    <xdr:cxnSp macro="">
      <xdr:nvCxnSpPr>
        <xdr:cNvPr id="126" name="直線コネクタ 125"/>
        <xdr:cNvCxnSpPr/>
      </xdr:nvCxnSpPr>
      <xdr:spPr>
        <a:xfrm>
          <a:off x="2019300" y="8820432"/>
          <a:ext cx="889000" cy="6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100686</xdr:rowOff>
    </xdr:from>
    <xdr:to>
      <xdr:col>15</xdr:col>
      <xdr:colOff>101600</xdr:colOff>
      <xdr:row>59</xdr:row>
      <xdr:rowOff>30836</xdr:rowOff>
    </xdr:to>
    <xdr:sp macro="" textlink="">
      <xdr:nvSpPr>
        <xdr:cNvPr id="127" name="フローチャート: 判断 126"/>
        <xdr:cNvSpPr/>
      </xdr:nvSpPr>
      <xdr:spPr>
        <a:xfrm>
          <a:off x="2857500" y="100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21963</xdr:rowOff>
    </xdr:from>
    <xdr:ext cx="534377" cy="259045"/>
    <xdr:sp macro="" textlink="">
      <xdr:nvSpPr>
        <xdr:cNvPr id="128" name="テキスト ボックス 127"/>
        <xdr:cNvSpPr txBox="1"/>
      </xdr:nvSpPr>
      <xdr:spPr>
        <a:xfrm>
          <a:off x="2641111" y="101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138446</xdr:rowOff>
    </xdr:from>
    <xdr:to>
      <xdr:col>10</xdr:col>
      <xdr:colOff>114300</xdr:colOff>
      <xdr:row>51</xdr:row>
      <xdr:rowOff>76482</xdr:rowOff>
    </xdr:to>
    <xdr:cxnSp macro="">
      <xdr:nvCxnSpPr>
        <xdr:cNvPr id="129" name="直線コネクタ 128"/>
        <xdr:cNvCxnSpPr/>
      </xdr:nvCxnSpPr>
      <xdr:spPr>
        <a:xfrm>
          <a:off x="1130300" y="8539496"/>
          <a:ext cx="889000" cy="2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122034</xdr:rowOff>
    </xdr:from>
    <xdr:to>
      <xdr:col>10</xdr:col>
      <xdr:colOff>165100</xdr:colOff>
      <xdr:row>59</xdr:row>
      <xdr:rowOff>52184</xdr:rowOff>
    </xdr:to>
    <xdr:sp macro="" textlink="">
      <xdr:nvSpPr>
        <xdr:cNvPr id="130" name="フローチャート: 判断 129"/>
        <xdr:cNvSpPr/>
      </xdr:nvSpPr>
      <xdr:spPr>
        <a:xfrm>
          <a:off x="1968500" y="1006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43311</xdr:rowOff>
    </xdr:from>
    <xdr:ext cx="534377" cy="259045"/>
    <xdr:sp macro="" textlink="">
      <xdr:nvSpPr>
        <xdr:cNvPr id="131" name="テキスト ボックス 130"/>
        <xdr:cNvSpPr txBox="1"/>
      </xdr:nvSpPr>
      <xdr:spPr>
        <a:xfrm>
          <a:off x="1752111" y="101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115550</xdr:rowOff>
    </xdr:from>
    <xdr:to>
      <xdr:col>6</xdr:col>
      <xdr:colOff>38100</xdr:colOff>
      <xdr:row>59</xdr:row>
      <xdr:rowOff>45700</xdr:rowOff>
    </xdr:to>
    <xdr:sp macro="" textlink="">
      <xdr:nvSpPr>
        <xdr:cNvPr id="132" name="フローチャート: 判断 131"/>
        <xdr:cNvSpPr/>
      </xdr:nvSpPr>
      <xdr:spPr>
        <a:xfrm>
          <a:off x="1079500" y="1005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36827</xdr:rowOff>
    </xdr:from>
    <xdr:ext cx="534377" cy="259045"/>
    <xdr:sp macro="" textlink="">
      <xdr:nvSpPr>
        <xdr:cNvPr id="133" name="テキスト ボックス 132"/>
        <xdr:cNvSpPr txBox="1"/>
      </xdr:nvSpPr>
      <xdr:spPr>
        <a:xfrm>
          <a:off x="863111" y="1015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23861</xdr:rowOff>
    </xdr:from>
    <xdr:to>
      <xdr:col>24</xdr:col>
      <xdr:colOff>114300</xdr:colOff>
      <xdr:row>56</xdr:row>
      <xdr:rowOff>125461</xdr:rowOff>
    </xdr:to>
    <xdr:sp macro="" textlink="">
      <xdr:nvSpPr>
        <xdr:cNvPr id="139" name="楕円 138"/>
        <xdr:cNvSpPr/>
      </xdr:nvSpPr>
      <xdr:spPr>
        <a:xfrm>
          <a:off x="4584700" y="96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148338</xdr:rowOff>
    </xdr:from>
    <xdr:ext cx="599010" cy="259045"/>
    <xdr:sp macro="" textlink="">
      <xdr:nvSpPr>
        <xdr:cNvPr id="140" name="総務費該当値テキスト"/>
        <xdr:cNvSpPr txBox="1"/>
      </xdr:nvSpPr>
      <xdr:spPr>
        <a:xfrm>
          <a:off x="4686300" y="957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29302</xdr:rowOff>
    </xdr:from>
    <xdr:to>
      <xdr:col>20</xdr:col>
      <xdr:colOff>38100</xdr:colOff>
      <xdr:row>55</xdr:row>
      <xdr:rowOff>130902</xdr:rowOff>
    </xdr:to>
    <xdr:sp macro="" textlink="">
      <xdr:nvSpPr>
        <xdr:cNvPr id="141" name="楕円 140"/>
        <xdr:cNvSpPr/>
      </xdr:nvSpPr>
      <xdr:spPr>
        <a:xfrm>
          <a:off x="3746500" y="945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147429</xdr:rowOff>
    </xdr:from>
    <xdr:ext cx="599010" cy="259045"/>
    <xdr:sp macro="" textlink="">
      <xdr:nvSpPr>
        <xdr:cNvPr id="142" name="テキスト ボックス 141"/>
        <xdr:cNvSpPr txBox="1"/>
      </xdr:nvSpPr>
      <xdr:spPr>
        <a:xfrm>
          <a:off x="3497795" y="923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129536</xdr:rowOff>
    </xdr:from>
    <xdr:to>
      <xdr:col>15</xdr:col>
      <xdr:colOff>101600</xdr:colOff>
      <xdr:row>55</xdr:row>
      <xdr:rowOff>59686</xdr:rowOff>
    </xdr:to>
    <xdr:sp macro="" textlink="">
      <xdr:nvSpPr>
        <xdr:cNvPr id="143" name="楕円 142"/>
        <xdr:cNvSpPr/>
      </xdr:nvSpPr>
      <xdr:spPr>
        <a:xfrm>
          <a:off x="2857500" y="93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76213</xdr:rowOff>
    </xdr:from>
    <xdr:ext cx="599010" cy="259045"/>
    <xdr:sp macro="" textlink="">
      <xdr:nvSpPr>
        <xdr:cNvPr id="144" name="テキスト ボックス 143"/>
        <xdr:cNvSpPr txBox="1"/>
      </xdr:nvSpPr>
      <xdr:spPr>
        <a:xfrm>
          <a:off x="2608795" y="916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25682</xdr:rowOff>
    </xdr:from>
    <xdr:to>
      <xdr:col>10</xdr:col>
      <xdr:colOff>165100</xdr:colOff>
      <xdr:row>51</xdr:row>
      <xdr:rowOff>127282</xdr:rowOff>
    </xdr:to>
    <xdr:sp macro="" textlink="">
      <xdr:nvSpPr>
        <xdr:cNvPr id="145" name="楕円 144"/>
        <xdr:cNvSpPr/>
      </xdr:nvSpPr>
      <xdr:spPr>
        <a:xfrm>
          <a:off x="1968500" y="87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143809</xdr:rowOff>
    </xdr:from>
    <xdr:ext cx="599010" cy="259045"/>
    <xdr:sp macro="" textlink="">
      <xdr:nvSpPr>
        <xdr:cNvPr id="146" name="テキスト ボックス 145"/>
        <xdr:cNvSpPr txBox="1"/>
      </xdr:nvSpPr>
      <xdr:spPr>
        <a:xfrm>
          <a:off x="1719795" y="854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87646</xdr:rowOff>
    </xdr:from>
    <xdr:to>
      <xdr:col>6</xdr:col>
      <xdr:colOff>38100</xdr:colOff>
      <xdr:row>50</xdr:row>
      <xdr:rowOff>17796</xdr:rowOff>
    </xdr:to>
    <xdr:sp macro="" textlink="">
      <xdr:nvSpPr>
        <xdr:cNvPr id="147" name="楕円 146"/>
        <xdr:cNvSpPr/>
      </xdr:nvSpPr>
      <xdr:spPr>
        <a:xfrm>
          <a:off x="1079500" y="84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34323</xdr:rowOff>
    </xdr:from>
    <xdr:ext cx="690189" cy="259045"/>
    <xdr:sp macro="" textlink="">
      <xdr:nvSpPr>
        <xdr:cNvPr id="148" name="テキスト ボックス 147"/>
        <xdr:cNvSpPr txBox="1"/>
      </xdr:nvSpPr>
      <xdr:spPr>
        <a:xfrm>
          <a:off x="785205" y="8263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0" name="テキスト ボックス 169"/>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161999</xdr:rowOff>
    </xdr:from>
    <xdr:to>
      <xdr:col>24</xdr:col>
      <xdr:colOff>62865</xdr:colOff>
      <xdr:row>78</xdr:row>
      <xdr:rowOff>103232</xdr:rowOff>
    </xdr:to>
    <xdr:cxnSp macro="">
      <xdr:nvCxnSpPr>
        <xdr:cNvPr id="174" name="直線コネクタ 173"/>
        <xdr:cNvCxnSpPr/>
      </xdr:nvCxnSpPr>
      <xdr:spPr>
        <a:xfrm flipV="1">
          <a:off x="4633595" y="13020749"/>
          <a:ext cx="1270" cy="45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107059</xdr:rowOff>
    </xdr:from>
    <xdr:ext cx="599010" cy="259045"/>
    <xdr:sp macro="" textlink="">
      <xdr:nvSpPr>
        <xdr:cNvPr id="175" name="民生費最小値テキスト"/>
        <xdr:cNvSpPr txBox="1"/>
      </xdr:nvSpPr>
      <xdr:spPr>
        <a:xfrm>
          <a:off x="4686300" y="1348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103232</xdr:rowOff>
    </xdr:from>
    <xdr:to>
      <xdr:col>24</xdr:col>
      <xdr:colOff>152400</xdr:colOff>
      <xdr:row>78</xdr:row>
      <xdr:rowOff>103232</xdr:rowOff>
    </xdr:to>
    <xdr:cxnSp macro="">
      <xdr:nvCxnSpPr>
        <xdr:cNvPr id="176" name="直線コネクタ 175"/>
        <xdr:cNvCxnSpPr/>
      </xdr:nvCxnSpPr>
      <xdr:spPr>
        <a:xfrm>
          <a:off x="4546600" y="1347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108677</xdr:rowOff>
    </xdr:from>
    <xdr:ext cx="599010" cy="259045"/>
    <xdr:sp macro="" textlink="">
      <xdr:nvSpPr>
        <xdr:cNvPr id="177" name="民生費最大値テキスト"/>
        <xdr:cNvSpPr txBox="1"/>
      </xdr:nvSpPr>
      <xdr:spPr>
        <a:xfrm>
          <a:off x="4686300" y="1279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161999</xdr:rowOff>
    </xdr:from>
    <xdr:to>
      <xdr:col>24</xdr:col>
      <xdr:colOff>152400</xdr:colOff>
      <xdr:row>75</xdr:row>
      <xdr:rowOff>161999</xdr:rowOff>
    </xdr:to>
    <xdr:cxnSp macro="">
      <xdr:nvCxnSpPr>
        <xdr:cNvPr id="178" name="直線コネクタ 177"/>
        <xdr:cNvCxnSpPr/>
      </xdr:nvCxnSpPr>
      <xdr:spPr>
        <a:xfrm>
          <a:off x="4546600" y="1302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30460</xdr:rowOff>
    </xdr:from>
    <xdr:to>
      <xdr:col>24</xdr:col>
      <xdr:colOff>63500</xdr:colOff>
      <xdr:row>78</xdr:row>
      <xdr:rowOff>53429</xdr:rowOff>
    </xdr:to>
    <xdr:cxnSp macro="">
      <xdr:nvCxnSpPr>
        <xdr:cNvPr id="179" name="直線コネクタ 178"/>
        <xdr:cNvCxnSpPr/>
      </xdr:nvCxnSpPr>
      <xdr:spPr>
        <a:xfrm flipV="1">
          <a:off x="3797300" y="13403560"/>
          <a:ext cx="838200" cy="2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138451</xdr:rowOff>
    </xdr:from>
    <xdr:ext cx="599010" cy="259045"/>
    <xdr:sp macro="" textlink="">
      <xdr:nvSpPr>
        <xdr:cNvPr id="180" name="民生費平均値テキスト"/>
        <xdr:cNvSpPr txBox="1"/>
      </xdr:nvSpPr>
      <xdr:spPr>
        <a:xfrm>
          <a:off x="4686300" y="13340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160024</xdr:rowOff>
    </xdr:from>
    <xdr:to>
      <xdr:col>24</xdr:col>
      <xdr:colOff>114300</xdr:colOff>
      <xdr:row>78</xdr:row>
      <xdr:rowOff>90174</xdr:rowOff>
    </xdr:to>
    <xdr:sp macro="" textlink="">
      <xdr:nvSpPr>
        <xdr:cNvPr id="181" name="フローチャート: 判断 180"/>
        <xdr:cNvSpPr/>
      </xdr:nvSpPr>
      <xdr:spPr>
        <a:xfrm>
          <a:off x="4584700" y="133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36592</xdr:rowOff>
    </xdr:from>
    <xdr:to>
      <xdr:col>19</xdr:col>
      <xdr:colOff>177800</xdr:colOff>
      <xdr:row>78</xdr:row>
      <xdr:rowOff>53429</xdr:rowOff>
    </xdr:to>
    <xdr:cxnSp macro="">
      <xdr:nvCxnSpPr>
        <xdr:cNvPr id="182" name="直線コネクタ 181"/>
        <xdr:cNvCxnSpPr/>
      </xdr:nvCxnSpPr>
      <xdr:spPr>
        <a:xfrm>
          <a:off x="2908300" y="13409692"/>
          <a:ext cx="889000" cy="1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152026</xdr:rowOff>
    </xdr:from>
    <xdr:to>
      <xdr:col>20</xdr:col>
      <xdr:colOff>38100</xdr:colOff>
      <xdr:row>78</xdr:row>
      <xdr:rowOff>82176</xdr:rowOff>
    </xdr:to>
    <xdr:sp macro="" textlink="">
      <xdr:nvSpPr>
        <xdr:cNvPr id="183" name="フローチャート: 判断 182"/>
        <xdr:cNvSpPr/>
      </xdr:nvSpPr>
      <xdr:spPr>
        <a:xfrm>
          <a:off x="37465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98703</xdr:rowOff>
    </xdr:from>
    <xdr:ext cx="599010" cy="259045"/>
    <xdr:sp macro="" textlink="">
      <xdr:nvSpPr>
        <xdr:cNvPr id="184" name="テキスト ボックス 183"/>
        <xdr:cNvSpPr txBox="1"/>
      </xdr:nvSpPr>
      <xdr:spPr>
        <a:xfrm>
          <a:off x="3497795" y="1312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36592</xdr:rowOff>
    </xdr:from>
    <xdr:to>
      <xdr:col>15</xdr:col>
      <xdr:colOff>50800</xdr:colOff>
      <xdr:row>78</xdr:row>
      <xdr:rowOff>48217</xdr:rowOff>
    </xdr:to>
    <xdr:cxnSp macro="">
      <xdr:nvCxnSpPr>
        <xdr:cNvPr id="185" name="直線コネクタ 184"/>
        <xdr:cNvCxnSpPr/>
      </xdr:nvCxnSpPr>
      <xdr:spPr>
        <a:xfrm flipV="1">
          <a:off x="2019300" y="13409692"/>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116576</xdr:rowOff>
    </xdr:from>
    <xdr:to>
      <xdr:col>15</xdr:col>
      <xdr:colOff>101600</xdr:colOff>
      <xdr:row>78</xdr:row>
      <xdr:rowOff>46726</xdr:rowOff>
    </xdr:to>
    <xdr:sp macro="" textlink="">
      <xdr:nvSpPr>
        <xdr:cNvPr id="186" name="フローチャート: 判断 185"/>
        <xdr:cNvSpPr/>
      </xdr:nvSpPr>
      <xdr:spPr>
        <a:xfrm>
          <a:off x="2857500" y="1331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63253</xdr:rowOff>
    </xdr:from>
    <xdr:ext cx="599010" cy="259045"/>
    <xdr:sp macro="" textlink="">
      <xdr:nvSpPr>
        <xdr:cNvPr id="187" name="テキスト ボックス 186"/>
        <xdr:cNvSpPr txBox="1"/>
      </xdr:nvSpPr>
      <xdr:spPr>
        <a:xfrm>
          <a:off x="2608795" y="1309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25753</xdr:rowOff>
    </xdr:from>
    <xdr:to>
      <xdr:col>10</xdr:col>
      <xdr:colOff>114300</xdr:colOff>
      <xdr:row>78</xdr:row>
      <xdr:rowOff>48217</xdr:rowOff>
    </xdr:to>
    <xdr:cxnSp macro="">
      <xdr:nvCxnSpPr>
        <xdr:cNvPr id="188" name="直線コネクタ 187"/>
        <xdr:cNvCxnSpPr/>
      </xdr:nvCxnSpPr>
      <xdr:spPr>
        <a:xfrm>
          <a:off x="1130300" y="12027253"/>
          <a:ext cx="889000" cy="139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155485</xdr:rowOff>
    </xdr:from>
    <xdr:to>
      <xdr:col>10</xdr:col>
      <xdr:colOff>165100</xdr:colOff>
      <xdr:row>78</xdr:row>
      <xdr:rowOff>85635</xdr:rowOff>
    </xdr:to>
    <xdr:sp macro="" textlink="">
      <xdr:nvSpPr>
        <xdr:cNvPr id="189" name="フローチャート: 判断 188"/>
        <xdr:cNvSpPr/>
      </xdr:nvSpPr>
      <xdr:spPr>
        <a:xfrm>
          <a:off x="1968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102162</xdr:rowOff>
    </xdr:from>
    <xdr:ext cx="599010" cy="259045"/>
    <xdr:sp macro="" textlink="">
      <xdr:nvSpPr>
        <xdr:cNvPr id="190" name="テキスト ボックス 189"/>
        <xdr:cNvSpPr txBox="1"/>
      </xdr:nvSpPr>
      <xdr:spPr>
        <a:xfrm>
          <a:off x="1719795"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166257</xdr:rowOff>
    </xdr:from>
    <xdr:to>
      <xdr:col>6</xdr:col>
      <xdr:colOff>38100</xdr:colOff>
      <xdr:row>78</xdr:row>
      <xdr:rowOff>96407</xdr:rowOff>
    </xdr:to>
    <xdr:sp macro="" textlink="">
      <xdr:nvSpPr>
        <xdr:cNvPr id="191" name="フローチャート: 判断 190"/>
        <xdr:cNvSpPr/>
      </xdr:nvSpPr>
      <xdr:spPr>
        <a:xfrm>
          <a:off x="1079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87534</xdr:rowOff>
    </xdr:from>
    <xdr:ext cx="599010" cy="259045"/>
    <xdr:sp macro="" textlink="">
      <xdr:nvSpPr>
        <xdr:cNvPr id="192" name="テキスト ボックス 191"/>
        <xdr:cNvSpPr txBox="1"/>
      </xdr:nvSpPr>
      <xdr:spPr>
        <a:xfrm>
          <a:off x="830795"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151110</xdr:rowOff>
    </xdr:from>
    <xdr:to>
      <xdr:col>24</xdr:col>
      <xdr:colOff>114300</xdr:colOff>
      <xdr:row>78</xdr:row>
      <xdr:rowOff>81260</xdr:rowOff>
    </xdr:to>
    <xdr:sp macro="" textlink="">
      <xdr:nvSpPr>
        <xdr:cNvPr id="198" name="楕円 197"/>
        <xdr:cNvSpPr/>
      </xdr:nvSpPr>
      <xdr:spPr>
        <a:xfrm>
          <a:off x="4584700" y="133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110487</xdr:rowOff>
    </xdr:from>
    <xdr:ext cx="599010" cy="259045"/>
    <xdr:sp macro="" textlink="">
      <xdr:nvSpPr>
        <xdr:cNvPr id="199" name="民生費該当値テキスト"/>
        <xdr:cNvSpPr txBox="1"/>
      </xdr:nvSpPr>
      <xdr:spPr>
        <a:xfrm>
          <a:off x="4686300" y="1314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2629</xdr:rowOff>
    </xdr:from>
    <xdr:to>
      <xdr:col>20</xdr:col>
      <xdr:colOff>38100</xdr:colOff>
      <xdr:row>78</xdr:row>
      <xdr:rowOff>104229</xdr:rowOff>
    </xdr:to>
    <xdr:sp macro="" textlink="">
      <xdr:nvSpPr>
        <xdr:cNvPr id="200" name="楕円 199"/>
        <xdr:cNvSpPr/>
      </xdr:nvSpPr>
      <xdr:spPr>
        <a:xfrm>
          <a:off x="3746500" y="133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95356</xdr:rowOff>
    </xdr:from>
    <xdr:ext cx="599010" cy="259045"/>
    <xdr:sp macro="" textlink="">
      <xdr:nvSpPr>
        <xdr:cNvPr id="201" name="テキスト ボックス 200"/>
        <xdr:cNvSpPr txBox="1"/>
      </xdr:nvSpPr>
      <xdr:spPr>
        <a:xfrm>
          <a:off x="3497795" y="1346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157242</xdr:rowOff>
    </xdr:from>
    <xdr:to>
      <xdr:col>15</xdr:col>
      <xdr:colOff>101600</xdr:colOff>
      <xdr:row>78</xdr:row>
      <xdr:rowOff>87392</xdr:rowOff>
    </xdr:to>
    <xdr:sp macro="" textlink="">
      <xdr:nvSpPr>
        <xdr:cNvPr id="202" name="楕円 201"/>
        <xdr:cNvSpPr/>
      </xdr:nvSpPr>
      <xdr:spPr>
        <a:xfrm>
          <a:off x="2857500" y="133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78519</xdr:rowOff>
    </xdr:from>
    <xdr:ext cx="599010" cy="259045"/>
    <xdr:sp macro="" textlink="">
      <xdr:nvSpPr>
        <xdr:cNvPr id="203" name="テキスト ボックス 202"/>
        <xdr:cNvSpPr txBox="1"/>
      </xdr:nvSpPr>
      <xdr:spPr>
        <a:xfrm>
          <a:off x="2608795" y="13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168867</xdr:rowOff>
    </xdr:from>
    <xdr:to>
      <xdr:col>10</xdr:col>
      <xdr:colOff>165100</xdr:colOff>
      <xdr:row>78</xdr:row>
      <xdr:rowOff>99017</xdr:rowOff>
    </xdr:to>
    <xdr:sp macro="" textlink="">
      <xdr:nvSpPr>
        <xdr:cNvPr id="204" name="楕円 203"/>
        <xdr:cNvSpPr/>
      </xdr:nvSpPr>
      <xdr:spPr>
        <a:xfrm>
          <a:off x="1968500" y="133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90144</xdr:rowOff>
    </xdr:from>
    <xdr:ext cx="599010" cy="259045"/>
    <xdr:sp macro="" textlink="">
      <xdr:nvSpPr>
        <xdr:cNvPr id="205" name="テキスト ボックス 204"/>
        <xdr:cNvSpPr txBox="1"/>
      </xdr:nvSpPr>
      <xdr:spPr>
        <a:xfrm>
          <a:off x="1719795" y="134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146403</xdr:rowOff>
    </xdr:from>
    <xdr:to>
      <xdr:col>6</xdr:col>
      <xdr:colOff>38100</xdr:colOff>
      <xdr:row>70</xdr:row>
      <xdr:rowOff>76553</xdr:rowOff>
    </xdr:to>
    <xdr:sp macro="" textlink="">
      <xdr:nvSpPr>
        <xdr:cNvPr id="206" name="楕円 205"/>
        <xdr:cNvSpPr/>
      </xdr:nvSpPr>
      <xdr:spPr>
        <a:xfrm>
          <a:off x="1079500" y="119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93080</xdr:rowOff>
    </xdr:from>
    <xdr:ext cx="599010" cy="259045"/>
    <xdr:sp macro="" textlink="">
      <xdr:nvSpPr>
        <xdr:cNvPr id="207" name="テキスト ボックス 206"/>
        <xdr:cNvSpPr txBox="1"/>
      </xdr:nvSpPr>
      <xdr:spPr>
        <a:xfrm>
          <a:off x="830795" y="1175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30" name="直線コネクタ 229"/>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31"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32" name="直線コネクタ 231"/>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33"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34" name="直線コネクタ 233"/>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37196</xdr:rowOff>
    </xdr:from>
    <xdr:to>
      <xdr:col>24</xdr:col>
      <xdr:colOff>63500</xdr:colOff>
      <xdr:row>92</xdr:row>
      <xdr:rowOff>40853</xdr:rowOff>
    </xdr:to>
    <xdr:cxnSp macro="">
      <xdr:nvCxnSpPr>
        <xdr:cNvPr id="235" name="直線コネクタ 234"/>
        <xdr:cNvCxnSpPr/>
      </xdr:nvCxnSpPr>
      <xdr:spPr>
        <a:xfrm flipV="1">
          <a:off x="3797300" y="15639146"/>
          <a:ext cx="8382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36"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7" name="フローチャート: 判断 236"/>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40853</xdr:rowOff>
    </xdr:from>
    <xdr:to>
      <xdr:col>19</xdr:col>
      <xdr:colOff>177800</xdr:colOff>
      <xdr:row>92</xdr:row>
      <xdr:rowOff>148295</xdr:rowOff>
    </xdr:to>
    <xdr:cxnSp macro="">
      <xdr:nvCxnSpPr>
        <xdr:cNvPr id="238" name="直線コネクタ 237"/>
        <xdr:cNvCxnSpPr/>
      </xdr:nvCxnSpPr>
      <xdr:spPr>
        <a:xfrm flipV="1">
          <a:off x="2908300" y="15814253"/>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9" name="フローチャート: 判断 238"/>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40" name="テキスト ボックス 239"/>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148295</xdr:rowOff>
    </xdr:from>
    <xdr:to>
      <xdr:col>15</xdr:col>
      <xdr:colOff>50800</xdr:colOff>
      <xdr:row>93</xdr:row>
      <xdr:rowOff>85682</xdr:rowOff>
    </xdr:to>
    <xdr:cxnSp macro="">
      <xdr:nvCxnSpPr>
        <xdr:cNvPr id="241" name="直線コネクタ 240"/>
        <xdr:cNvCxnSpPr/>
      </xdr:nvCxnSpPr>
      <xdr:spPr>
        <a:xfrm flipV="1">
          <a:off x="2019300" y="15921695"/>
          <a:ext cx="889000" cy="10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96490</xdr:rowOff>
    </xdr:from>
    <xdr:to>
      <xdr:col>15</xdr:col>
      <xdr:colOff>101600</xdr:colOff>
      <xdr:row>96</xdr:row>
      <xdr:rowOff>26640</xdr:rowOff>
    </xdr:to>
    <xdr:sp macro="" textlink="">
      <xdr:nvSpPr>
        <xdr:cNvPr id="242" name="フローチャート: 判断 241"/>
        <xdr:cNvSpPr/>
      </xdr:nvSpPr>
      <xdr:spPr>
        <a:xfrm>
          <a:off x="2857500" y="163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17767</xdr:rowOff>
    </xdr:from>
    <xdr:ext cx="534377" cy="259045"/>
    <xdr:sp macro="" textlink="">
      <xdr:nvSpPr>
        <xdr:cNvPr id="243" name="テキスト ボックス 242"/>
        <xdr:cNvSpPr txBox="1"/>
      </xdr:nvSpPr>
      <xdr:spPr>
        <a:xfrm>
          <a:off x="2641111" y="164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85682</xdr:rowOff>
    </xdr:from>
    <xdr:to>
      <xdr:col>10</xdr:col>
      <xdr:colOff>114300</xdr:colOff>
      <xdr:row>93</xdr:row>
      <xdr:rowOff>95763</xdr:rowOff>
    </xdr:to>
    <xdr:cxnSp macro="">
      <xdr:nvCxnSpPr>
        <xdr:cNvPr id="244" name="直線コネクタ 243"/>
        <xdr:cNvCxnSpPr/>
      </xdr:nvCxnSpPr>
      <xdr:spPr>
        <a:xfrm flipV="1">
          <a:off x="1130300" y="16030532"/>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45" name="フローチャート: 判断 244"/>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46" name="テキスト ボックス 245"/>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7" name="フローチャート: 判断 246"/>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8" name="テキスト ボックス 247"/>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157846</xdr:rowOff>
    </xdr:from>
    <xdr:to>
      <xdr:col>24</xdr:col>
      <xdr:colOff>114300</xdr:colOff>
      <xdr:row>91</xdr:row>
      <xdr:rowOff>87996</xdr:rowOff>
    </xdr:to>
    <xdr:sp macro="" textlink="">
      <xdr:nvSpPr>
        <xdr:cNvPr id="254" name="楕円 253"/>
        <xdr:cNvSpPr/>
      </xdr:nvSpPr>
      <xdr:spPr>
        <a:xfrm>
          <a:off x="4584700" y="1558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110873</xdr:rowOff>
    </xdr:from>
    <xdr:ext cx="534377" cy="259045"/>
    <xdr:sp macro="" textlink="">
      <xdr:nvSpPr>
        <xdr:cNvPr id="255" name="衛生費該当値テキスト"/>
        <xdr:cNvSpPr txBox="1"/>
      </xdr:nvSpPr>
      <xdr:spPr>
        <a:xfrm>
          <a:off x="4686300" y="15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161503</xdr:rowOff>
    </xdr:from>
    <xdr:to>
      <xdr:col>20</xdr:col>
      <xdr:colOff>38100</xdr:colOff>
      <xdr:row>92</xdr:row>
      <xdr:rowOff>91653</xdr:rowOff>
    </xdr:to>
    <xdr:sp macro="" textlink="">
      <xdr:nvSpPr>
        <xdr:cNvPr id="256" name="楕円 255"/>
        <xdr:cNvSpPr/>
      </xdr:nvSpPr>
      <xdr:spPr>
        <a:xfrm>
          <a:off x="3746500" y="157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108180</xdr:rowOff>
    </xdr:from>
    <xdr:ext cx="534377" cy="259045"/>
    <xdr:sp macro="" textlink="">
      <xdr:nvSpPr>
        <xdr:cNvPr id="257" name="テキスト ボックス 256"/>
        <xdr:cNvSpPr txBox="1"/>
      </xdr:nvSpPr>
      <xdr:spPr>
        <a:xfrm>
          <a:off x="3530111" y="155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97495</xdr:rowOff>
    </xdr:from>
    <xdr:to>
      <xdr:col>15</xdr:col>
      <xdr:colOff>101600</xdr:colOff>
      <xdr:row>93</xdr:row>
      <xdr:rowOff>27645</xdr:rowOff>
    </xdr:to>
    <xdr:sp macro="" textlink="">
      <xdr:nvSpPr>
        <xdr:cNvPr id="258" name="楕円 257"/>
        <xdr:cNvSpPr/>
      </xdr:nvSpPr>
      <xdr:spPr>
        <a:xfrm>
          <a:off x="2857500" y="15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44172</xdr:rowOff>
    </xdr:from>
    <xdr:ext cx="534377" cy="259045"/>
    <xdr:sp macro="" textlink="">
      <xdr:nvSpPr>
        <xdr:cNvPr id="259" name="テキスト ボックス 258"/>
        <xdr:cNvSpPr txBox="1"/>
      </xdr:nvSpPr>
      <xdr:spPr>
        <a:xfrm>
          <a:off x="2641111" y="1564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34882</xdr:rowOff>
    </xdr:from>
    <xdr:to>
      <xdr:col>10</xdr:col>
      <xdr:colOff>165100</xdr:colOff>
      <xdr:row>93</xdr:row>
      <xdr:rowOff>136482</xdr:rowOff>
    </xdr:to>
    <xdr:sp macro="" textlink="">
      <xdr:nvSpPr>
        <xdr:cNvPr id="260" name="楕円 259"/>
        <xdr:cNvSpPr/>
      </xdr:nvSpPr>
      <xdr:spPr>
        <a:xfrm>
          <a:off x="1968500" y="159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153009</xdr:rowOff>
    </xdr:from>
    <xdr:ext cx="534377" cy="259045"/>
    <xdr:sp macro="" textlink="">
      <xdr:nvSpPr>
        <xdr:cNvPr id="261" name="テキスト ボックス 260"/>
        <xdr:cNvSpPr txBox="1"/>
      </xdr:nvSpPr>
      <xdr:spPr>
        <a:xfrm>
          <a:off x="1752111" y="1575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44963</xdr:rowOff>
    </xdr:from>
    <xdr:to>
      <xdr:col>6</xdr:col>
      <xdr:colOff>38100</xdr:colOff>
      <xdr:row>93</xdr:row>
      <xdr:rowOff>146563</xdr:rowOff>
    </xdr:to>
    <xdr:sp macro="" textlink="">
      <xdr:nvSpPr>
        <xdr:cNvPr id="262" name="楕円 261"/>
        <xdr:cNvSpPr/>
      </xdr:nvSpPr>
      <xdr:spPr>
        <a:xfrm>
          <a:off x="1079500" y="1598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163090</xdr:rowOff>
    </xdr:from>
    <xdr:ext cx="534377" cy="259045"/>
    <xdr:sp macro="" textlink="">
      <xdr:nvSpPr>
        <xdr:cNvPr id="263" name="テキスト ボックス 262"/>
        <xdr:cNvSpPr txBox="1"/>
      </xdr:nvSpPr>
      <xdr:spPr>
        <a:xfrm>
          <a:off x="863111" y="157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5" name="直線コネクタ 284"/>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8"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9" name="直線コネクタ 288"/>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18725</xdr:rowOff>
    </xdr:from>
    <xdr:to>
      <xdr:col>55</xdr:col>
      <xdr:colOff>0</xdr:colOff>
      <xdr:row>37</xdr:row>
      <xdr:rowOff>74869</xdr:rowOff>
    </xdr:to>
    <xdr:cxnSp macro="">
      <xdr:nvCxnSpPr>
        <xdr:cNvPr id="290" name="直線コネクタ 289"/>
        <xdr:cNvCxnSpPr/>
      </xdr:nvCxnSpPr>
      <xdr:spPr>
        <a:xfrm>
          <a:off x="9639300" y="6190925"/>
          <a:ext cx="838200" cy="22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576</xdr:rowOff>
    </xdr:from>
    <xdr:ext cx="469744" cy="259045"/>
    <xdr:sp macro="" textlink="">
      <xdr:nvSpPr>
        <xdr:cNvPr id="291" name="労働費平均値テキスト"/>
        <xdr:cNvSpPr txBox="1"/>
      </xdr:nvSpPr>
      <xdr:spPr>
        <a:xfrm>
          <a:off x="10528300" y="6515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92" name="フローチャート: 判断 291"/>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126350</xdr:rowOff>
    </xdr:from>
    <xdr:to>
      <xdr:col>50</xdr:col>
      <xdr:colOff>114300</xdr:colOff>
      <xdr:row>36</xdr:row>
      <xdr:rowOff>18725</xdr:rowOff>
    </xdr:to>
    <xdr:cxnSp macro="">
      <xdr:nvCxnSpPr>
        <xdr:cNvPr id="293" name="直線コネクタ 292"/>
        <xdr:cNvCxnSpPr/>
      </xdr:nvCxnSpPr>
      <xdr:spPr>
        <a:xfrm>
          <a:off x="8750300" y="6127100"/>
          <a:ext cx="889000" cy="6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94" name="フローチャート: 判断 293"/>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109024</xdr:rowOff>
    </xdr:from>
    <xdr:ext cx="469744" cy="259045"/>
    <xdr:sp macro="" textlink="">
      <xdr:nvSpPr>
        <xdr:cNvPr id="295" name="テキスト ボックス 294"/>
        <xdr:cNvSpPr txBox="1"/>
      </xdr:nvSpPr>
      <xdr:spPr>
        <a:xfrm>
          <a:off x="9404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59599</xdr:rowOff>
    </xdr:from>
    <xdr:to>
      <xdr:col>45</xdr:col>
      <xdr:colOff>177800</xdr:colOff>
      <xdr:row>35</xdr:row>
      <xdr:rowOff>126350</xdr:rowOff>
    </xdr:to>
    <xdr:cxnSp macro="">
      <xdr:nvCxnSpPr>
        <xdr:cNvPr id="296" name="直線コネクタ 295"/>
        <xdr:cNvCxnSpPr/>
      </xdr:nvCxnSpPr>
      <xdr:spPr>
        <a:xfrm>
          <a:off x="7861300" y="5888899"/>
          <a:ext cx="889000" cy="23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32756</xdr:rowOff>
    </xdr:from>
    <xdr:to>
      <xdr:col>46</xdr:col>
      <xdr:colOff>38100</xdr:colOff>
      <xdr:row>38</xdr:row>
      <xdr:rowOff>134356</xdr:rowOff>
    </xdr:to>
    <xdr:sp macro="" textlink="">
      <xdr:nvSpPr>
        <xdr:cNvPr id="297" name="フローチャート: 判断 296"/>
        <xdr:cNvSpPr/>
      </xdr:nvSpPr>
      <xdr:spPr>
        <a:xfrm>
          <a:off x="8699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125483</xdr:rowOff>
    </xdr:from>
    <xdr:ext cx="469744" cy="259045"/>
    <xdr:sp macro="" textlink="">
      <xdr:nvSpPr>
        <xdr:cNvPr id="298" name="テキスト ボックス 297"/>
        <xdr:cNvSpPr txBox="1"/>
      </xdr:nvSpPr>
      <xdr:spPr>
        <a:xfrm>
          <a:off x="8515428" y="664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61656</xdr:rowOff>
    </xdr:from>
    <xdr:to>
      <xdr:col>41</xdr:col>
      <xdr:colOff>50800</xdr:colOff>
      <xdr:row>34</xdr:row>
      <xdr:rowOff>59599</xdr:rowOff>
    </xdr:to>
    <xdr:cxnSp macro="">
      <xdr:nvCxnSpPr>
        <xdr:cNvPr id="299" name="直線コネクタ 298"/>
        <xdr:cNvCxnSpPr/>
      </xdr:nvCxnSpPr>
      <xdr:spPr>
        <a:xfrm>
          <a:off x="6972300" y="5719506"/>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300" name="フローチャート: 判断 299"/>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125026</xdr:rowOff>
    </xdr:from>
    <xdr:ext cx="469744" cy="259045"/>
    <xdr:sp macro="" textlink="">
      <xdr:nvSpPr>
        <xdr:cNvPr id="301" name="テキスト ボックス 300"/>
        <xdr:cNvSpPr txBox="1"/>
      </xdr:nvSpPr>
      <xdr:spPr>
        <a:xfrm>
          <a:off x="7626428"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302" name="フローチャート: 判断 301"/>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110624</xdr:rowOff>
    </xdr:from>
    <xdr:ext cx="469744" cy="259045"/>
    <xdr:sp macro="" textlink="">
      <xdr:nvSpPr>
        <xdr:cNvPr id="303" name="テキスト ボックス 302"/>
        <xdr:cNvSpPr txBox="1"/>
      </xdr:nvSpPr>
      <xdr:spPr>
        <a:xfrm>
          <a:off x="6737428"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24069</xdr:rowOff>
    </xdr:from>
    <xdr:to>
      <xdr:col>55</xdr:col>
      <xdr:colOff>50800</xdr:colOff>
      <xdr:row>37</xdr:row>
      <xdr:rowOff>125669</xdr:rowOff>
    </xdr:to>
    <xdr:sp macro="" textlink="">
      <xdr:nvSpPr>
        <xdr:cNvPr id="309" name="楕円 308"/>
        <xdr:cNvSpPr/>
      </xdr:nvSpPr>
      <xdr:spPr>
        <a:xfrm>
          <a:off x="10426700" y="6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46946</xdr:rowOff>
    </xdr:from>
    <xdr:ext cx="469744" cy="259045"/>
    <xdr:sp macro="" textlink="">
      <xdr:nvSpPr>
        <xdr:cNvPr id="310" name="労働費該当値テキスト"/>
        <xdr:cNvSpPr txBox="1"/>
      </xdr:nvSpPr>
      <xdr:spPr>
        <a:xfrm>
          <a:off x="10528300" y="62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139375</xdr:rowOff>
    </xdr:from>
    <xdr:to>
      <xdr:col>50</xdr:col>
      <xdr:colOff>165100</xdr:colOff>
      <xdr:row>36</xdr:row>
      <xdr:rowOff>69525</xdr:rowOff>
    </xdr:to>
    <xdr:sp macro="" textlink="">
      <xdr:nvSpPr>
        <xdr:cNvPr id="311" name="楕円 310"/>
        <xdr:cNvSpPr/>
      </xdr:nvSpPr>
      <xdr:spPr>
        <a:xfrm>
          <a:off x="9588500" y="614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86052</xdr:rowOff>
    </xdr:from>
    <xdr:ext cx="534377" cy="259045"/>
    <xdr:sp macro="" textlink="">
      <xdr:nvSpPr>
        <xdr:cNvPr id="312" name="テキスト ボックス 311"/>
        <xdr:cNvSpPr txBox="1"/>
      </xdr:nvSpPr>
      <xdr:spPr>
        <a:xfrm>
          <a:off x="9372111" y="591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75550</xdr:rowOff>
    </xdr:from>
    <xdr:to>
      <xdr:col>46</xdr:col>
      <xdr:colOff>38100</xdr:colOff>
      <xdr:row>36</xdr:row>
      <xdr:rowOff>5700</xdr:rowOff>
    </xdr:to>
    <xdr:sp macro="" textlink="">
      <xdr:nvSpPr>
        <xdr:cNvPr id="313" name="楕円 312"/>
        <xdr:cNvSpPr/>
      </xdr:nvSpPr>
      <xdr:spPr>
        <a:xfrm>
          <a:off x="8699500" y="60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22227</xdr:rowOff>
    </xdr:from>
    <xdr:ext cx="534377" cy="259045"/>
    <xdr:sp macro="" textlink="">
      <xdr:nvSpPr>
        <xdr:cNvPr id="314" name="テキスト ボックス 313"/>
        <xdr:cNvSpPr txBox="1"/>
      </xdr:nvSpPr>
      <xdr:spPr>
        <a:xfrm>
          <a:off x="8483111" y="58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8799</xdr:rowOff>
    </xdr:from>
    <xdr:to>
      <xdr:col>41</xdr:col>
      <xdr:colOff>101600</xdr:colOff>
      <xdr:row>34</xdr:row>
      <xdr:rowOff>110399</xdr:rowOff>
    </xdr:to>
    <xdr:sp macro="" textlink="">
      <xdr:nvSpPr>
        <xdr:cNvPr id="315" name="楕円 314"/>
        <xdr:cNvSpPr/>
      </xdr:nvSpPr>
      <xdr:spPr>
        <a:xfrm>
          <a:off x="7810500" y="58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126926</xdr:rowOff>
    </xdr:from>
    <xdr:ext cx="534377" cy="259045"/>
    <xdr:sp macro="" textlink="">
      <xdr:nvSpPr>
        <xdr:cNvPr id="316" name="テキスト ボックス 315"/>
        <xdr:cNvSpPr txBox="1"/>
      </xdr:nvSpPr>
      <xdr:spPr>
        <a:xfrm>
          <a:off x="7594111" y="561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10856</xdr:rowOff>
    </xdr:from>
    <xdr:to>
      <xdr:col>36</xdr:col>
      <xdr:colOff>165100</xdr:colOff>
      <xdr:row>33</xdr:row>
      <xdr:rowOff>112456</xdr:rowOff>
    </xdr:to>
    <xdr:sp macro="" textlink="">
      <xdr:nvSpPr>
        <xdr:cNvPr id="317" name="楕円 316"/>
        <xdr:cNvSpPr/>
      </xdr:nvSpPr>
      <xdr:spPr>
        <a:xfrm>
          <a:off x="6921500" y="56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128983</xdr:rowOff>
    </xdr:from>
    <xdr:ext cx="534377" cy="259045"/>
    <xdr:sp macro="" textlink="">
      <xdr:nvSpPr>
        <xdr:cNvPr id="318" name="テキスト ボックス 317"/>
        <xdr:cNvSpPr txBox="1"/>
      </xdr:nvSpPr>
      <xdr:spPr>
        <a:xfrm>
          <a:off x="6705111" y="54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97292</xdr:rowOff>
    </xdr:from>
    <xdr:to>
      <xdr:col>54</xdr:col>
      <xdr:colOff>189865</xdr:colOff>
      <xdr:row>59</xdr:row>
      <xdr:rowOff>96733</xdr:rowOff>
    </xdr:to>
    <xdr:cxnSp macro="">
      <xdr:nvCxnSpPr>
        <xdr:cNvPr id="344" name="直線コネクタ 343"/>
        <xdr:cNvCxnSpPr/>
      </xdr:nvCxnSpPr>
      <xdr:spPr>
        <a:xfrm flipV="1">
          <a:off x="10475595" y="9527042"/>
          <a:ext cx="1270" cy="685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112472</xdr:rowOff>
    </xdr:from>
    <xdr:ext cx="378565" cy="259045"/>
    <xdr:sp macro="" textlink="">
      <xdr:nvSpPr>
        <xdr:cNvPr id="345" name="農林水産業費最小値テキスト"/>
        <xdr:cNvSpPr txBox="1"/>
      </xdr:nvSpPr>
      <xdr:spPr>
        <a:xfrm>
          <a:off x="10528300" y="10228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96733</xdr:rowOff>
    </xdr:from>
    <xdr:to>
      <xdr:col>55</xdr:col>
      <xdr:colOff>88900</xdr:colOff>
      <xdr:row>59</xdr:row>
      <xdr:rowOff>96733</xdr:rowOff>
    </xdr:to>
    <xdr:cxnSp macro="">
      <xdr:nvCxnSpPr>
        <xdr:cNvPr id="346" name="直線コネクタ 345"/>
        <xdr:cNvCxnSpPr/>
      </xdr:nvCxnSpPr>
      <xdr:spPr>
        <a:xfrm>
          <a:off x="10388600" y="10212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43969</xdr:rowOff>
    </xdr:from>
    <xdr:ext cx="599010" cy="259045"/>
    <xdr:sp macro="" textlink="">
      <xdr:nvSpPr>
        <xdr:cNvPr id="347" name="農林水産業費最大値テキスト"/>
        <xdr:cNvSpPr txBox="1"/>
      </xdr:nvSpPr>
      <xdr:spPr>
        <a:xfrm>
          <a:off x="10528300" y="930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97292</xdr:rowOff>
    </xdr:from>
    <xdr:to>
      <xdr:col>55</xdr:col>
      <xdr:colOff>88900</xdr:colOff>
      <xdr:row>55</xdr:row>
      <xdr:rowOff>97292</xdr:rowOff>
    </xdr:to>
    <xdr:cxnSp macro="">
      <xdr:nvCxnSpPr>
        <xdr:cNvPr id="348" name="直線コネクタ 347"/>
        <xdr:cNvCxnSpPr/>
      </xdr:nvCxnSpPr>
      <xdr:spPr>
        <a:xfrm>
          <a:off x="10388600" y="952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125079</xdr:rowOff>
    </xdr:from>
    <xdr:to>
      <xdr:col>55</xdr:col>
      <xdr:colOff>0</xdr:colOff>
      <xdr:row>55</xdr:row>
      <xdr:rowOff>97292</xdr:rowOff>
    </xdr:to>
    <xdr:cxnSp macro="">
      <xdr:nvCxnSpPr>
        <xdr:cNvPr id="349" name="直線コネクタ 348"/>
        <xdr:cNvCxnSpPr/>
      </xdr:nvCxnSpPr>
      <xdr:spPr>
        <a:xfrm>
          <a:off x="9639300" y="9211929"/>
          <a:ext cx="838200" cy="3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156922</xdr:rowOff>
    </xdr:from>
    <xdr:ext cx="534377" cy="259045"/>
    <xdr:sp macro="" textlink="">
      <xdr:nvSpPr>
        <xdr:cNvPr id="350" name="農林水産業費平均値テキスト"/>
        <xdr:cNvSpPr txBox="1"/>
      </xdr:nvSpPr>
      <xdr:spPr>
        <a:xfrm>
          <a:off x="10528300" y="10101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7045</xdr:rowOff>
    </xdr:from>
    <xdr:to>
      <xdr:col>55</xdr:col>
      <xdr:colOff>50800</xdr:colOff>
      <xdr:row>59</xdr:row>
      <xdr:rowOff>108645</xdr:rowOff>
    </xdr:to>
    <xdr:sp macro="" textlink="">
      <xdr:nvSpPr>
        <xdr:cNvPr id="351" name="フローチャート: 判断 350"/>
        <xdr:cNvSpPr/>
      </xdr:nvSpPr>
      <xdr:spPr>
        <a:xfrm>
          <a:off x="10426700" y="101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115360</xdr:rowOff>
    </xdr:from>
    <xdr:to>
      <xdr:col>50</xdr:col>
      <xdr:colOff>114300</xdr:colOff>
      <xdr:row>53</xdr:row>
      <xdr:rowOff>125079</xdr:rowOff>
    </xdr:to>
    <xdr:cxnSp macro="">
      <xdr:nvCxnSpPr>
        <xdr:cNvPr id="352" name="直線コネクタ 351"/>
        <xdr:cNvCxnSpPr/>
      </xdr:nvCxnSpPr>
      <xdr:spPr>
        <a:xfrm>
          <a:off x="8750300" y="8687860"/>
          <a:ext cx="889000" cy="5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59</xdr:row>
      <xdr:rowOff>6091</xdr:rowOff>
    </xdr:from>
    <xdr:to>
      <xdr:col>50</xdr:col>
      <xdr:colOff>165100</xdr:colOff>
      <xdr:row>59</xdr:row>
      <xdr:rowOff>107691</xdr:rowOff>
    </xdr:to>
    <xdr:sp macro="" textlink="">
      <xdr:nvSpPr>
        <xdr:cNvPr id="353" name="フローチャート: 判断 352"/>
        <xdr:cNvSpPr/>
      </xdr:nvSpPr>
      <xdr:spPr>
        <a:xfrm>
          <a:off x="9588500" y="101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98818</xdr:rowOff>
    </xdr:from>
    <xdr:ext cx="534377" cy="259045"/>
    <xdr:sp macro="" textlink="">
      <xdr:nvSpPr>
        <xdr:cNvPr id="354" name="テキスト ボックス 353"/>
        <xdr:cNvSpPr txBox="1"/>
      </xdr:nvSpPr>
      <xdr:spPr>
        <a:xfrm>
          <a:off x="9372111" y="1021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115360</xdr:rowOff>
    </xdr:from>
    <xdr:to>
      <xdr:col>45</xdr:col>
      <xdr:colOff>177800</xdr:colOff>
      <xdr:row>56</xdr:row>
      <xdr:rowOff>64729</xdr:rowOff>
    </xdr:to>
    <xdr:cxnSp macro="">
      <xdr:nvCxnSpPr>
        <xdr:cNvPr id="355" name="直線コネクタ 354"/>
        <xdr:cNvCxnSpPr/>
      </xdr:nvCxnSpPr>
      <xdr:spPr>
        <a:xfrm flipV="1">
          <a:off x="7861300" y="8687860"/>
          <a:ext cx="889000" cy="97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126798</xdr:rowOff>
    </xdr:from>
    <xdr:to>
      <xdr:col>46</xdr:col>
      <xdr:colOff>38100</xdr:colOff>
      <xdr:row>59</xdr:row>
      <xdr:rowOff>56948</xdr:rowOff>
    </xdr:to>
    <xdr:sp macro="" textlink="">
      <xdr:nvSpPr>
        <xdr:cNvPr id="356" name="フローチャート: 判断 355"/>
        <xdr:cNvSpPr/>
      </xdr:nvSpPr>
      <xdr:spPr>
        <a:xfrm>
          <a:off x="86995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48075</xdr:rowOff>
    </xdr:from>
    <xdr:ext cx="534377" cy="259045"/>
    <xdr:sp macro="" textlink="">
      <xdr:nvSpPr>
        <xdr:cNvPr id="357" name="テキスト ボックス 356"/>
        <xdr:cNvSpPr txBox="1"/>
      </xdr:nvSpPr>
      <xdr:spPr>
        <a:xfrm>
          <a:off x="8483111" y="1016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64729</xdr:rowOff>
    </xdr:from>
    <xdr:to>
      <xdr:col>41</xdr:col>
      <xdr:colOff>50800</xdr:colOff>
      <xdr:row>57</xdr:row>
      <xdr:rowOff>27075</xdr:rowOff>
    </xdr:to>
    <xdr:cxnSp macro="">
      <xdr:nvCxnSpPr>
        <xdr:cNvPr id="358" name="直線コネクタ 357"/>
        <xdr:cNvCxnSpPr/>
      </xdr:nvCxnSpPr>
      <xdr:spPr>
        <a:xfrm flipV="1">
          <a:off x="6972300" y="9665929"/>
          <a:ext cx="889000" cy="13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1339</xdr:rowOff>
    </xdr:from>
    <xdr:to>
      <xdr:col>41</xdr:col>
      <xdr:colOff>101600</xdr:colOff>
      <xdr:row>59</xdr:row>
      <xdr:rowOff>102939</xdr:rowOff>
    </xdr:to>
    <xdr:sp macro="" textlink="">
      <xdr:nvSpPr>
        <xdr:cNvPr id="359" name="フローチャート: 判断 358"/>
        <xdr:cNvSpPr/>
      </xdr:nvSpPr>
      <xdr:spPr>
        <a:xfrm>
          <a:off x="7810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94066</xdr:rowOff>
    </xdr:from>
    <xdr:ext cx="534377" cy="259045"/>
    <xdr:sp macro="" textlink="">
      <xdr:nvSpPr>
        <xdr:cNvPr id="360" name="テキスト ボックス 359"/>
        <xdr:cNvSpPr txBox="1"/>
      </xdr:nvSpPr>
      <xdr:spPr>
        <a:xfrm>
          <a:off x="7594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2695</xdr:rowOff>
    </xdr:from>
    <xdr:to>
      <xdr:col>36</xdr:col>
      <xdr:colOff>165100</xdr:colOff>
      <xdr:row>59</xdr:row>
      <xdr:rowOff>104295</xdr:rowOff>
    </xdr:to>
    <xdr:sp macro="" textlink="">
      <xdr:nvSpPr>
        <xdr:cNvPr id="361" name="フローチャート: 判断 360"/>
        <xdr:cNvSpPr/>
      </xdr:nvSpPr>
      <xdr:spPr>
        <a:xfrm>
          <a:off x="6921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95422</xdr:rowOff>
    </xdr:from>
    <xdr:ext cx="534377" cy="259045"/>
    <xdr:sp macro="" textlink="">
      <xdr:nvSpPr>
        <xdr:cNvPr id="362" name="テキスト ボックス 361"/>
        <xdr:cNvSpPr txBox="1"/>
      </xdr:nvSpPr>
      <xdr:spPr>
        <a:xfrm>
          <a:off x="6705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46492</xdr:rowOff>
    </xdr:from>
    <xdr:to>
      <xdr:col>55</xdr:col>
      <xdr:colOff>50800</xdr:colOff>
      <xdr:row>55</xdr:row>
      <xdr:rowOff>148092</xdr:rowOff>
    </xdr:to>
    <xdr:sp macro="" textlink="">
      <xdr:nvSpPr>
        <xdr:cNvPr id="368" name="楕円 367"/>
        <xdr:cNvSpPr/>
      </xdr:nvSpPr>
      <xdr:spPr>
        <a:xfrm>
          <a:off x="10426700" y="947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170969</xdr:rowOff>
    </xdr:from>
    <xdr:ext cx="599010" cy="259045"/>
    <xdr:sp macro="" textlink="">
      <xdr:nvSpPr>
        <xdr:cNvPr id="369" name="農林水産業費該当値テキスト"/>
        <xdr:cNvSpPr txBox="1"/>
      </xdr:nvSpPr>
      <xdr:spPr>
        <a:xfrm>
          <a:off x="10528300" y="942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74279</xdr:rowOff>
    </xdr:from>
    <xdr:to>
      <xdr:col>50</xdr:col>
      <xdr:colOff>165100</xdr:colOff>
      <xdr:row>54</xdr:row>
      <xdr:rowOff>4429</xdr:rowOff>
    </xdr:to>
    <xdr:sp macro="" textlink="">
      <xdr:nvSpPr>
        <xdr:cNvPr id="370" name="楕円 369"/>
        <xdr:cNvSpPr/>
      </xdr:nvSpPr>
      <xdr:spPr>
        <a:xfrm>
          <a:off x="9588500" y="91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20956</xdr:rowOff>
    </xdr:from>
    <xdr:ext cx="599010" cy="259045"/>
    <xdr:sp macro="" textlink="">
      <xdr:nvSpPr>
        <xdr:cNvPr id="371" name="テキスト ボックス 370"/>
        <xdr:cNvSpPr txBox="1"/>
      </xdr:nvSpPr>
      <xdr:spPr>
        <a:xfrm>
          <a:off x="9339795" y="89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64560</xdr:rowOff>
    </xdr:from>
    <xdr:to>
      <xdr:col>46</xdr:col>
      <xdr:colOff>38100</xdr:colOff>
      <xdr:row>50</xdr:row>
      <xdr:rowOff>166160</xdr:rowOff>
    </xdr:to>
    <xdr:sp macro="" textlink="">
      <xdr:nvSpPr>
        <xdr:cNvPr id="372" name="楕円 371"/>
        <xdr:cNvSpPr/>
      </xdr:nvSpPr>
      <xdr:spPr>
        <a:xfrm>
          <a:off x="8699500" y="863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11237</xdr:rowOff>
    </xdr:from>
    <xdr:ext cx="599010" cy="259045"/>
    <xdr:sp macro="" textlink="">
      <xdr:nvSpPr>
        <xdr:cNvPr id="373" name="テキスト ボックス 372"/>
        <xdr:cNvSpPr txBox="1"/>
      </xdr:nvSpPr>
      <xdr:spPr>
        <a:xfrm>
          <a:off x="8450795" y="841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13929</xdr:rowOff>
    </xdr:from>
    <xdr:to>
      <xdr:col>41</xdr:col>
      <xdr:colOff>101600</xdr:colOff>
      <xdr:row>56</xdr:row>
      <xdr:rowOff>115529</xdr:rowOff>
    </xdr:to>
    <xdr:sp macro="" textlink="">
      <xdr:nvSpPr>
        <xdr:cNvPr id="374" name="楕円 373"/>
        <xdr:cNvSpPr/>
      </xdr:nvSpPr>
      <xdr:spPr>
        <a:xfrm>
          <a:off x="7810500" y="96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132056</xdr:rowOff>
    </xdr:from>
    <xdr:ext cx="599010" cy="259045"/>
    <xdr:sp macro="" textlink="">
      <xdr:nvSpPr>
        <xdr:cNvPr id="375" name="テキスト ボックス 374"/>
        <xdr:cNvSpPr txBox="1"/>
      </xdr:nvSpPr>
      <xdr:spPr>
        <a:xfrm>
          <a:off x="7561795" y="939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147725</xdr:rowOff>
    </xdr:from>
    <xdr:to>
      <xdr:col>36</xdr:col>
      <xdr:colOff>165100</xdr:colOff>
      <xdr:row>57</xdr:row>
      <xdr:rowOff>77875</xdr:rowOff>
    </xdr:to>
    <xdr:sp macro="" textlink="">
      <xdr:nvSpPr>
        <xdr:cNvPr id="376" name="楕円 375"/>
        <xdr:cNvSpPr/>
      </xdr:nvSpPr>
      <xdr:spPr>
        <a:xfrm>
          <a:off x="6921500" y="9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94402</xdr:rowOff>
    </xdr:from>
    <xdr:ext cx="599010" cy="259045"/>
    <xdr:sp macro="" textlink="">
      <xdr:nvSpPr>
        <xdr:cNvPr id="377" name="テキスト ボックス 376"/>
        <xdr:cNvSpPr txBox="1"/>
      </xdr:nvSpPr>
      <xdr:spPr>
        <a:xfrm>
          <a:off x="6672795" y="95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401" name="直線コネクタ 400"/>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402"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403" name="直線コネクタ 402"/>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404"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405" name="直線コネクタ 404"/>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24295</xdr:rowOff>
    </xdr:from>
    <xdr:to>
      <xdr:col>55</xdr:col>
      <xdr:colOff>0</xdr:colOff>
      <xdr:row>72</xdr:row>
      <xdr:rowOff>112306</xdr:rowOff>
    </xdr:to>
    <xdr:cxnSp macro="">
      <xdr:nvCxnSpPr>
        <xdr:cNvPr id="406" name="直線コネクタ 405"/>
        <xdr:cNvCxnSpPr/>
      </xdr:nvCxnSpPr>
      <xdr:spPr>
        <a:xfrm>
          <a:off x="9639300" y="12368695"/>
          <a:ext cx="8382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407"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408" name="フローチャート: 判断 407"/>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24295</xdr:rowOff>
    </xdr:from>
    <xdr:to>
      <xdr:col>50</xdr:col>
      <xdr:colOff>114300</xdr:colOff>
      <xdr:row>75</xdr:row>
      <xdr:rowOff>85103</xdr:rowOff>
    </xdr:to>
    <xdr:cxnSp macro="">
      <xdr:nvCxnSpPr>
        <xdr:cNvPr id="409" name="直線コネクタ 408"/>
        <xdr:cNvCxnSpPr/>
      </xdr:nvCxnSpPr>
      <xdr:spPr>
        <a:xfrm flipV="1">
          <a:off x="8750300" y="12368695"/>
          <a:ext cx="889000" cy="5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410" name="フローチャート: 判断 409"/>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411" name="テキスト ボックス 410"/>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85103</xdr:rowOff>
    </xdr:from>
    <xdr:to>
      <xdr:col>45</xdr:col>
      <xdr:colOff>177800</xdr:colOff>
      <xdr:row>76</xdr:row>
      <xdr:rowOff>101543</xdr:rowOff>
    </xdr:to>
    <xdr:cxnSp macro="">
      <xdr:nvCxnSpPr>
        <xdr:cNvPr id="412" name="直線コネクタ 411"/>
        <xdr:cNvCxnSpPr/>
      </xdr:nvCxnSpPr>
      <xdr:spPr>
        <a:xfrm flipV="1">
          <a:off x="7861300" y="12943853"/>
          <a:ext cx="889000" cy="18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74288</xdr:rowOff>
    </xdr:from>
    <xdr:to>
      <xdr:col>46</xdr:col>
      <xdr:colOff>38100</xdr:colOff>
      <xdr:row>78</xdr:row>
      <xdr:rowOff>4438</xdr:rowOff>
    </xdr:to>
    <xdr:sp macro="" textlink="">
      <xdr:nvSpPr>
        <xdr:cNvPr id="413" name="フローチャート: 判断 412"/>
        <xdr:cNvSpPr/>
      </xdr:nvSpPr>
      <xdr:spPr>
        <a:xfrm>
          <a:off x="8699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167015</xdr:rowOff>
    </xdr:from>
    <xdr:ext cx="534377" cy="259045"/>
    <xdr:sp macro="" textlink="">
      <xdr:nvSpPr>
        <xdr:cNvPr id="414" name="テキスト ボックス 413"/>
        <xdr:cNvSpPr txBox="1"/>
      </xdr:nvSpPr>
      <xdr:spPr>
        <a:xfrm>
          <a:off x="8483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58014</xdr:rowOff>
    </xdr:from>
    <xdr:to>
      <xdr:col>41</xdr:col>
      <xdr:colOff>50800</xdr:colOff>
      <xdr:row>76</xdr:row>
      <xdr:rowOff>101543</xdr:rowOff>
    </xdr:to>
    <xdr:cxnSp macro="">
      <xdr:nvCxnSpPr>
        <xdr:cNvPr id="415" name="直線コネクタ 414"/>
        <xdr:cNvCxnSpPr/>
      </xdr:nvCxnSpPr>
      <xdr:spPr>
        <a:xfrm>
          <a:off x="6972300" y="13088214"/>
          <a:ext cx="8890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16" name="フローチャート: 判断 415"/>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17" name="テキスト ボックス 416"/>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18" name="フローチャート: 判断 417"/>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19" name="テキスト ボックス 418"/>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61506</xdr:rowOff>
    </xdr:from>
    <xdr:to>
      <xdr:col>55</xdr:col>
      <xdr:colOff>50800</xdr:colOff>
      <xdr:row>72</xdr:row>
      <xdr:rowOff>163106</xdr:rowOff>
    </xdr:to>
    <xdr:sp macro="" textlink="">
      <xdr:nvSpPr>
        <xdr:cNvPr id="425" name="楕円 424"/>
        <xdr:cNvSpPr/>
      </xdr:nvSpPr>
      <xdr:spPr>
        <a:xfrm>
          <a:off x="10426700" y="1240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84383</xdr:rowOff>
    </xdr:from>
    <xdr:ext cx="534377" cy="259045"/>
    <xdr:sp macro="" textlink="">
      <xdr:nvSpPr>
        <xdr:cNvPr id="426" name="商工費該当値テキスト"/>
        <xdr:cNvSpPr txBox="1"/>
      </xdr:nvSpPr>
      <xdr:spPr>
        <a:xfrm>
          <a:off x="10528300" y="122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144945</xdr:rowOff>
    </xdr:from>
    <xdr:to>
      <xdr:col>50</xdr:col>
      <xdr:colOff>165100</xdr:colOff>
      <xdr:row>72</xdr:row>
      <xdr:rowOff>75095</xdr:rowOff>
    </xdr:to>
    <xdr:sp macro="" textlink="">
      <xdr:nvSpPr>
        <xdr:cNvPr id="427" name="楕円 426"/>
        <xdr:cNvSpPr/>
      </xdr:nvSpPr>
      <xdr:spPr>
        <a:xfrm>
          <a:off x="9588500" y="123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91622</xdr:rowOff>
    </xdr:from>
    <xdr:ext cx="534377" cy="259045"/>
    <xdr:sp macro="" textlink="">
      <xdr:nvSpPr>
        <xdr:cNvPr id="428" name="テキスト ボックス 427"/>
        <xdr:cNvSpPr txBox="1"/>
      </xdr:nvSpPr>
      <xdr:spPr>
        <a:xfrm>
          <a:off x="9372111" y="120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34303</xdr:rowOff>
    </xdr:from>
    <xdr:to>
      <xdr:col>46</xdr:col>
      <xdr:colOff>38100</xdr:colOff>
      <xdr:row>75</xdr:row>
      <xdr:rowOff>135903</xdr:rowOff>
    </xdr:to>
    <xdr:sp macro="" textlink="">
      <xdr:nvSpPr>
        <xdr:cNvPr id="429" name="楕円 428"/>
        <xdr:cNvSpPr/>
      </xdr:nvSpPr>
      <xdr:spPr>
        <a:xfrm>
          <a:off x="8699500" y="128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152430</xdr:rowOff>
    </xdr:from>
    <xdr:ext cx="534377" cy="259045"/>
    <xdr:sp macro="" textlink="">
      <xdr:nvSpPr>
        <xdr:cNvPr id="430" name="テキスト ボックス 429"/>
        <xdr:cNvSpPr txBox="1"/>
      </xdr:nvSpPr>
      <xdr:spPr>
        <a:xfrm>
          <a:off x="8483111" y="126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50743</xdr:rowOff>
    </xdr:from>
    <xdr:to>
      <xdr:col>41</xdr:col>
      <xdr:colOff>101600</xdr:colOff>
      <xdr:row>76</xdr:row>
      <xdr:rowOff>152343</xdr:rowOff>
    </xdr:to>
    <xdr:sp macro="" textlink="">
      <xdr:nvSpPr>
        <xdr:cNvPr id="431" name="楕円 430"/>
        <xdr:cNvSpPr/>
      </xdr:nvSpPr>
      <xdr:spPr>
        <a:xfrm>
          <a:off x="7810500" y="130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168870</xdr:rowOff>
    </xdr:from>
    <xdr:ext cx="534377" cy="259045"/>
    <xdr:sp macro="" textlink="">
      <xdr:nvSpPr>
        <xdr:cNvPr id="432" name="テキスト ボックス 431"/>
        <xdr:cNvSpPr txBox="1"/>
      </xdr:nvSpPr>
      <xdr:spPr>
        <a:xfrm>
          <a:off x="7594111" y="12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7214</xdr:rowOff>
    </xdr:from>
    <xdr:to>
      <xdr:col>36</xdr:col>
      <xdr:colOff>165100</xdr:colOff>
      <xdr:row>76</xdr:row>
      <xdr:rowOff>108814</xdr:rowOff>
    </xdr:to>
    <xdr:sp macro="" textlink="">
      <xdr:nvSpPr>
        <xdr:cNvPr id="433" name="楕円 432"/>
        <xdr:cNvSpPr/>
      </xdr:nvSpPr>
      <xdr:spPr>
        <a:xfrm>
          <a:off x="6921500" y="1303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125341</xdr:rowOff>
    </xdr:from>
    <xdr:ext cx="534377" cy="259045"/>
    <xdr:sp macro="" textlink="">
      <xdr:nvSpPr>
        <xdr:cNvPr id="434" name="テキスト ボックス 433"/>
        <xdr:cNvSpPr txBox="1"/>
      </xdr:nvSpPr>
      <xdr:spPr>
        <a:xfrm>
          <a:off x="6705111" y="128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78577</xdr:rowOff>
    </xdr:from>
    <xdr:to>
      <xdr:col>54</xdr:col>
      <xdr:colOff>189865</xdr:colOff>
      <xdr:row>99</xdr:row>
      <xdr:rowOff>18813</xdr:rowOff>
    </xdr:to>
    <xdr:cxnSp macro="">
      <xdr:nvCxnSpPr>
        <xdr:cNvPr id="458" name="直線コネクタ 457"/>
        <xdr:cNvCxnSpPr/>
      </xdr:nvCxnSpPr>
      <xdr:spPr>
        <a:xfrm flipV="1">
          <a:off x="10475595" y="16366327"/>
          <a:ext cx="1270" cy="62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42228</xdr:rowOff>
    </xdr:from>
    <xdr:ext cx="534377" cy="259045"/>
    <xdr:sp macro="" textlink="">
      <xdr:nvSpPr>
        <xdr:cNvPr id="459" name="土木費最小値テキスト"/>
        <xdr:cNvSpPr txBox="1"/>
      </xdr:nvSpPr>
      <xdr:spPr>
        <a:xfrm>
          <a:off x="10528300" y="170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18813</xdr:rowOff>
    </xdr:from>
    <xdr:to>
      <xdr:col>55</xdr:col>
      <xdr:colOff>88900</xdr:colOff>
      <xdr:row>99</xdr:row>
      <xdr:rowOff>18813</xdr:rowOff>
    </xdr:to>
    <xdr:cxnSp macro="">
      <xdr:nvCxnSpPr>
        <xdr:cNvPr id="460" name="直線コネクタ 459"/>
        <xdr:cNvCxnSpPr/>
      </xdr:nvCxnSpPr>
      <xdr:spPr>
        <a:xfrm>
          <a:off x="10388600" y="1699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25254</xdr:rowOff>
    </xdr:from>
    <xdr:ext cx="599010" cy="259045"/>
    <xdr:sp macro="" textlink="">
      <xdr:nvSpPr>
        <xdr:cNvPr id="461" name="土木費最大値テキスト"/>
        <xdr:cNvSpPr txBox="1"/>
      </xdr:nvSpPr>
      <xdr:spPr>
        <a:xfrm>
          <a:off x="10528300" y="161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78577</xdr:rowOff>
    </xdr:from>
    <xdr:to>
      <xdr:col>55</xdr:col>
      <xdr:colOff>88900</xdr:colOff>
      <xdr:row>95</xdr:row>
      <xdr:rowOff>78577</xdr:rowOff>
    </xdr:to>
    <xdr:cxnSp macro="">
      <xdr:nvCxnSpPr>
        <xdr:cNvPr id="462" name="直線コネクタ 461"/>
        <xdr:cNvCxnSpPr/>
      </xdr:nvCxnSpPr>
      <xdr:spPr>
        <a:xfrm>
          <a:off x="10388600" y="1636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18430</xdr:rowOff>
    </xdr:from>
    <xdr:to>
      <xdr:col>55</xdr:col>
      <xdr:colOff>0</xdr:colOff>
      <xdr:row>95</xdr:row>
      <xdr:rowOff>78577</xdr:rowOff>
    </xdr:to>
    <xdr:cxnSp macro="">
      <xdr:nvCxnSpPr>
        <xdr:cNvPr id="463" name="直線コネクタ 462"/>
        <xdr:cNvCxnSpPr/>
      </xdr:nvCxnSpPr>
      <xdr:spPr>
        <a:xfrm>
          <a:off x="9639300" y="15448930"/>
          <a:ext cx="838200" cy="91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86678</xdr:rowOff>
    </xdr:from>
    <xdr:ext cx="534377" cy="259045"/>
    <xdr:sp macro="" textlink="">
      <xdr:nvSpPr>
        <xdr:cNvPr id="464" name="土木費平均値テキスト"/>
        <xdr:cNvSpPr txBox="1"/>
      </xdr:nvSpPr>
      <xdr:spPr>
        <a:xfrm>
          <a:off x="10528300" y="1688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108251</xdr:rowOff>
    </xdr:from>
    <xdr:to>
      <xdr:col>55</xdr:col>
      <xdr:colOff>50800</xdr:colOff>
      <xdr:row>99</xdr:row>
      <xdr:rowOff>38401</xdr:rowOff>
    </xdr:to>
    <xdr:sp macro="" textlink="">
      <xdr:nvSpPr>
        <xdr:cNvPr id="465" name="フローチャート: 判断 464"/>
        <xdr:cNvSpPr/>
      </xdr:nvSpPr>
      <xdr:spPr>
        <a:xfrm>
          <a:off x="10426700" y="1691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18430</xdr:rowOff>
    </xdr:from>
    <xdr:to>
      <xdr:col>50</xdr:col>
      <xdr:colOff>114300</xdr:colOff>
      <xdr:row>93</xdr:row>
      <xdr:rowOff>82004</xdr:rowOff>
    </xdr:to>
    <xdr:cxnSp macro="">
      <xdr:nvCxnSpPr>
        <xdr:cNvPr id="466" name="直線コネクタ 465"/>
        <xdr:cNvCxnSpPr/>
      </xdr:nvCxnSpPr>
      <xdr:spPr>
        <a:xfrm flipV="1">
          <a:off x="8750300" y="15448930"/>
          <a:ext cx="889000" cy="57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108361</xdr:rowOff>
    </xdr:from>
    <xdr:to>
      <xdr:col>50</xdr:col>
      <xdr:colOff>165100</xdr:colOff>
      <xdr:row>99</xdr:row>
      <xdr:rowOff>38511</xdr:rowOff>
    </xdr:to>
    <xdr:sp macro="" textlink="">
      <xdr:nvSpPr>
        <xdr:cNvPr id="467" name="フローチャート: 判断 466"/>
        <xdr:cNvSpPr/>
      </xdr:nvSpPr>
      <xdr:spPr>
        <a:xfrm>
          <a:off x="95885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29638</xdr:rowOff>
    </xdr:from>
    <xdr:ext cx="534377" cy="259045"/>
    <xdr:sp macro="" textlink="">
      <xdr:nvSpPr>
        <xdr:cNvPr id="468" name="テキスト ボックス 467"/>
        <xdr:cNvSpPr txBox="1"/>
      </xdr:nvSpPr>
      <xdr:spPr>
        <a:xfrm>
          <a:off x="9372111" y="1700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82004</xdr:rowOff>
    </xdr:from>
    <xdr:to>
      <xdr:col>45</xdr:col>
      <xdr:colOff>177800</xdr:colOff>
      <xdr:row>95</xdr:row>
      <xdr:rowOff>31297</xdr:rowOff>
    </xdr:to>
    <xdr:cxnSp macro="">
      <xdr:nvCxnSpPr>
        <xdr:cNvPr id="469" name="直線コネクタ 468"/>
        <xdr:cNvCxnSpPr/>
      </xdr:nvCxnSpPr>
      <xdr:spPr>
        <a:xfrm flipV="1">
          <a:off x="7861300" y="16026854"/>
          <a:ext cx="889000" cy="29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86726</xdr:rowOff>
    </xdr:from>
    <xdr:to>
      <xdr:col>46</xdr:col>
      <xdr:colOff>38100</xdr:colOff>
      <xdr:row>99</xdr:row>
      <xdr:rowOff>16876</xdr:rowOff>
    </xdr:to>
    <xdr:sp macro="" textlink="">
      <xdr:nvSpPr>
        <xdr:cNvPr id="470" name="フローチャート: 判断 469"/>
        <xdr:cNvSpPr/>
      </xdr:nvSpPr>
      <xdr:spPr>
        <a:xfrm>
          <a:off x="8699500" y="168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8003</xdr:rowOff>
    </xdr:from>
    <xdr:ext cx="534377" cy="259045"/>
    <xdr:sp macro="" textlink="">
      <xdr:nvSpPr>
        <xdr:cNvPr id="471" name="テキスト ボックス 470"/>
        <xdr:cNvSpPr txBox="1"/>
      </xdr:nvSpPr>
      <xdr:spPr>
        <a:xfrm>
          <a:off x="8483111" y="169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31297</xdr:rowOff>
    </xdr:from>
    <xdr:to>
      <xdr:col>41</xdr:col>
      <xdr:colOff>50800</xdr:colOff>
      <xdr:row>96</xdr:row>
      <xdr:rowOff>28108</xdr:rowOff>
    </xdr:to>
    <xdr:cxnSp macro="">
      <xdr:nvCxnSpPr>
        <xdr:cNvPr id="472" name="直線コネクタ 471"/>
        <xdr:cNvCxnSpPr/>
      </xdr:nvCxnSpPr>
      <xdr:spPr>
        <a:xfrm flipV="1">
          <a:off x="6972300" y="16319047"/>
          <a:ext cx="889000" cy="1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105431</xdr:rowOff>
    </xdr:from>
    <xdr:to>
      <xdr:col>41</xdr:col>
      <xdr:colOff>101600</xdr:colOff>
      <xdr:row>99</xdr:row>
      <xdr:rowOff>35581</xdr:rowOff>
    </xdr:to>
    <xdr:sp macro="" textlink="">
      <xdr:nvSpPr>
        <xdr:cNvPr id="473" name="フローチャート: 判断 472"/>
        <xdr:cNvSpPr/>
      </xdr:nvSpPr>
      <xdr:spPr>
        <a:xfrm>
          <a:off x="7810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26708</xdr:rowOff>
    </xdr:from>
    <xdr:ext cx="534377" cy="259045"/>
    <xdr:sp macro="" textlink="">
      <xdr:nvSpPr>
        <xdr:cNvPr id="474" name="テキスト ボックス 473"/>
        <xdr:cNvSpPr txBox="1"/>
      </xdr:nvSpPr>
      <xdr:spPr>
        <a:xfrm>
          <a:off x="7594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103463</xdr:rowOff>
    </xdr:from>
    <xdr:to>
      <xdr:col>36</xdr:col>
      <xdr:colOff>165100</xdr:colOff>
      <xdr:row>99</xdr:row>
      <xdr:rowOff>33613</xdr:rowOff>
    </xdr:to>
    <xdr:sp macro="" textlink="">
      <xdr:nvSpPr>
        <xdr:cNvPr id="475" name="フローチャート: 判断 474"/>
        <xdr:cNvSpPr/>
      </xdr:nvSpPr>
      <xdr:spPr>
        <a:xfrm>
          <a:off x="6921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24740</xdr:rowOff>
    </xdr:from>
    <xdr:ext cx="534377" cy="259045"/>
    <xdr:sp macro="" textlink="">
      <xdr:nvSpPr>
        <xdr:cNvPr id="476" name="テキスト ボックス 475"/>
        <xdr:cNvSpPr txBox="1"/>
      </xdr:nvSpPr>
      <xdr:spPr>
        <a:xfrm>
          <a:off x="6705111" y="169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27777</xdr:rowOff>
    </xdr:from>
    <xdr:to>
      <xdr:col>55</xdr:col>
      <xdr:colOff>50800</xdr:colOff>
      <xdr:row>95</xdr:row>
      <xdr:rowOff>129377</xdr:rowOff>
    </xdr:to>
    <xdr:sp macro="" textlink="">
      <xdr:nvSpPr>
        <xdr:cNvPr id="482" name="楕円 481"/>
        <xdr:cNvSpPr/>
      </xdr:nvSpPr>
      <xdr:spPr>
        <a:xfrm>
          <a:off x="10426700" y="1631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152254</xdr:rowOff>
    </xdr:from>
    <xdr:ext cx="599010" cy="259045"/>
    <xdr:sp macro="" textlink="">
      <xdr:nvSpPr>
        <xdr:cNvPr id="483" name="土木費該当値テキスト"/>
        <xdr:cNvSpPr txBox="1"/>
      </xdr:nvSpPr>
      <xdr:spPr>
        <a:xfrm>
          <a:off x="10528300" y="1626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139080</xdr:rowOff>
    </xdr:from>
    <xdr:to>
      <xdr:col>50</xdr:col>
      <xdr:colOff>165100</xdr:colOff>
      <xdr:row>90</xdr:row>
      <xdr:rowOff>69230</xdr:rowOff>
    </xdr:to>
    <xdr:sp macro="" textlink="">
      <xdr:nvSpPr>
        <xdr:cNvPr id="484" name="楕円 483"/>
        <xdr:cNvSpPr/>
      </xdr:nvSpPr>
      <xdr:spPr>
        <a:xfrm>
          <a:off x="9588500" y="153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88</xdr:row>
      <xdr:rowOff>85757</xdr:rowOff>
    </xdr:from>
    <xdr:ext cx="690189" cy="259045"/>
    <xdr:sp macro="" textlink="">
      <xdr:nvSpPr>
        <xdr:cNvPr id="485" name="テキスト ボックス 484"/>
        <xdr:cNvSpPr txBox="1"/>
      </xdr:nvSpPr>
      <xdr:spPr>
        <a:xfrm>
          <a:off x="9294205" y="15173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31204</xdr:rowOff>
    </xdr:from>
    <xdr:to>
      <xdr:col>46</xdr:col>
      <xdr:colOff>38100</xdr:colOff>
      <xdr:row>93</xdr:row>
      <xdr:rowOff>132804</xdr:rowOff>
    </xdr:to>
    <xdr:sp macro="" textlink="">
      <xdr:nvSpPr>
        <xdr:cNvPr id="486" name="楕円 485"/>
        <xdr:cNvSpPr/>
      </xdr:nvSpPr>
      <xdr:spPr>
        <a:xfrm>
          <a:off x="8699500" y="1597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149331</xdr:rowOff>
    </xdr:from>
    <xdr:ext cx="599010" cy="259045"/>
    <xdr:sp macro="" textlink="">
      <xdr:nvSpPr>
        <xdr:cNvPr id="487" name="テキスト ボックス 486"/>
        <xdr:cNvSpPr txBox="1"/>
      </xdr:nvSpPr>
      <xdr:spPr>
        <a:xfrm>
          <a:off x="8450795" y="1575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151947</xdr:rowOff>
    </xdr:from>
    <xdr:to>
      <xdr:col>41</xdr:col>
      <xdr:colOff>101600</xdr:colOff>
      <xdr:row>95</xdr:row>
      <xdr:rowOff>82097</xdr:rowOff>
    </xdr:to>
    <xdr:sp macro="" textlink="">
      <xdr:nvSpPr>
        <xdr:cNvPr id="488" name="楕円 487"/>
        <xdr:cNvSpPr/>
      </xdr:nvSpPr>
      <xdr:spPr>
        <a:xfrm>
          <a:off x="7810500" y="162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98624</xdr:rowOff>
    </xdr:from>
    <xdr:ext cx="599010" cy="259045"/>
    <xdr:sp macro="" textlink="">
      <xdr:nvSpPr>
        <xdr:cNvPr id="489" name="テキスト ボックス 488"/>
        <xdr:cNvSpPr txBox="1"/>
      </xdr:nvSpPr>
      <xdr:spPr>
        <a:xfrm>
          <a:off x="7561795" y="1604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148758</xdr:rowOff>
    </xdr:from>
    <xdr:to>
      <xdr:col>36</xdr:col>
      <xdr:colOff>165100</xdr:colOff>
      <xdr:row>96</xdr:row>
      <xdr:rowOff>78908</xdr:rowOff>
    </xdr:to>
    <xdr:sp macro="" textlink="">
      <xdr:nvSpPr>
        <xdr:cNvPr id="490" name="楕円 489"/>
        <xdr:cNvSpPr/>
      </xdr:nvSpPr>
      <xdr:spPr>
        <a:xfrm>
          <a:off x="6921500" y="164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95435</xdr:rowOff>
    </xdr:from>
    <xdr:ext cx="599010" cy="259045"/>
    <xdr:sp macro="" textlink="">
      <xdr:nvSpPr>
        <xdr:cNvPr id="491" name="テキスト ボックス 490"/>
        <xdr:cNvSpPr txBox="1"/>
      </xdr:nvSpPr>
      <xdr:spPr>
        <a:xfrm>
          <a:off x="6672795" y="1621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14" name="直線コネクタ 513"/>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15"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16" name="直線コネクタ 515"/>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17"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18" name="直線コネクタ 517"/>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103307</xdr:rowOff>
    </xdr:from>
    <xdr:to>
      <xdr:col>85</xdr:col>
      <xdr:colOff>127000</xdr:colOff>
      <xdr:row>35</xdr:row>
      <xdr:rowOff>127173</xdr:rowOff>
    </xdr:to>
    <xdr:cxnSp macro="">
      <xdr:nvCxnSpPr>
        <xdr:cNvPr id="519" name="直線コネクタ 518"/>
        <xdr:cNvCxnSpPr/>
      </xdr:nvCxnSpPr>
      <xdr:spPr>
        <a:xfrm flipV="1">
          <a:off x="15481300" y="6104057"/>
          <a:ext cx="8382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20"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21" name="フローチャート: 判断 520"/>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96312</xdr:rowOff>
    </xdr:from>
    <xdr:to>
      <xdr:col>81</xdr:col>
      <xdr:colOff>50800</xdr:colOff>
      <xdr:row>35</xdr:row>
      <xdr:rowOff>127173</xdr:rowOff>
    </xdr:to>
    <xdr:cxnSp macro="">
      <xdr:nvCxnSpPr>
        <xdr:cNvPr id="522" name="直線コネクタ 521"/>
        <xdr:cNvCxnSpPr/>
      </xdr:nvCxnSpPr>
      <xdr:spPr>
        <a:xfrm>
          <a:off x="14592300" y="609706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23" name="フローチャート: 判断 522"/>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24" name="テキスト ボックス 523"/>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150170</xdr:rowOff>
    </xdr:from>
    <xdr:to>
      <xdr:col>76</xdr:col>
      <xdr:colOff>114300</xdr:colOff>
      <xdr:row>35</xdr:row>
      <xdr:rowOff>96312</xdr:rowOff>
    </xdr:to>
    <xdr:cxnSp macro="">
      <xdr:nvCxnSpPr>
        <xdr:cNvPr id="525" name="直線コネクタ 524"/>
        <xdr:cNvCxnSpPr/>
      </xdr:nvCxnSpPr>
      <xdr:spPr>
        <a:xfrm>
          <a:off x="13703300" y="5636570"/>
          <a:ext cx="889000" cy="46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6" name="フローチャート: 判断 525"/>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7" name="テキスト ボックス 526"/>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150170</xdr:rowOff>
    </xdr:from>
    <xdr:to>
      <xdr:col>71</xdr:col>
      <xdr:colOff>177800</xdr:colOff>
      <xdr:row>35</xdr:row>
      <xdr:rowOff>119949</xdr:rowOff>
    </xdr:to>
    <xdr:cxnSp macro="">
      <xdr:nvCxnSpPr>
        <xdr:cNvPr id="528" name="直線コネクタ 527"/>
        <xdr:cNvCxnSpPr/>
      </xdr:nvCxnSpPr>
      <xdr:spPr>
        <a:xfrm flipV="1">
          <a:off x="12814300" y="5636570"/>
          <a:ext cx="889000" cy="48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9" name="フローチャート: 判断 528"/>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30" name="テキスト ボックス 529"/>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1" name="フローチャート: 判断 530"/>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2" name="テキスト ボックス 531"/>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52507</xdr:rowOff>
    </xdr:from>
    <xdr:to>
      <xdr:col>85</xdr:col>
      <xdr:colOff>177800</xdr:colOff>
      <xdr:row>35</xdr:row>
      <xdr:rowOff>154107</xdr:rowOff>
    </xdr:to>
    <xdr:sp macro="" textlink="">
      <xdr:nvSpPr>
        <xdr:cNvPr id="538" name="楕円 537"/>
        <xdr:cNvSpPr/>
      </xdr:nvSpPr>
      <xdr:spPr>
        <a:xfrm>
          <a:off x="16268700" y="60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75384</xdr:rowOff>
    </xdr:from>
    <xdr:ext cx="534377" cy="259045"/>
    <xdr:sp macro="" textlink="">
      <xdr:nvSpPr>
        <xdr:cNvPr id="539" name="消防費該当値テキスト"/>
        <xdr:cNvSpPr txBox="1"/>
      </xdr:nvSpPr>
      <xdr:spPr>
        <a:xfrm>
          <a:off x="16370300" y="59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76373</xdr:rowOff>
    </xdr:from>
    <xdr:to>
      <xdr:col>81</xdr:col>
      <xdr:colOff>101600</xdr:colOff>
      <xdr:row>36</xdr:row>
      <xdr:rowOff>6523</xdr:rowOff>
    </xdr:to>
    <xdr:sp macro="" textlink="">
      <xdr:nvSpPr>
        <xdr:cNvPr id="540" name="楕円 539"/>
        <xdr:cNvSpPr/>
      </xdr:nvSpPr>
      <xdr:spPr>
        <a:xfrm>
          <a:off x="15430500" y="607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23050</xdr:rowOff>
    </xdr:from>
    <xdr:ext cx="534377" cy="259045"/>
    <xdr:sp macro="" textlink="">
      <xdr:nvSpPr>
        <xdr:cNvPr id="541" name="テキスト ボックス 540"/>
        <xdr:cNvSpPr txBox="1"/>
      </xdr:nvSpPr>
      <xdr:spPr>
        <a:xfrm>
          <a:off x="15214111" y="585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45512</xdr:rowOff>
    </xdr:from>
    <xdr:to>
      <xdr:col>76</xdr:col>
      <xdr:colOff>165100</xdr:colOff>
      <xdr:row>35</xdr:row>
      <xdr:rowOff>147112</xdr:rowOff>
    </xdr:to>
    <xdr:sp macro="" textlink="">
      <xdr:nvSpPr>
        <xdr:cNvPr id="542" name="楕円 541"/>
        <xdr:cNvSpPr/>
      </xdr:nvSpPr>
      <xdr:spPr>
        <a:xfrm>
          <a:off x="14541500" y="60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163639</xdr:rowOff>
    </xdr:from>
    <xdr:ext cx="534377" cy="259045"/>
    <xdr:sp macro="" textlink="">
      <xdr:nvSpPr>
        <xdr:cNvPr id="543" name="テキスト ボックス 542"/>
        <xdr:cNvSpPr txBox="1"/>
      </xdr:nvSpPr>
      <xdr:spPr>
        <a:xfrm>
          <a:off x="14325111" y="582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99370</xdr:rowOff>
    </xdr:from>
    <xdr:to>
      <xdr:col>72</xdr:col>
      <xdr:colOff>38100</xdr:colOff>
      <xdr:row>33</xdr:row>
      <xdr:rowOff>29520</xdr:rowOff>
    </xdr:to>
    <xdr:sp macro="" textlink="">
      <xdr:nvSpPr>
        <xdr:cNvPr id="544" name="楕円 543"/>
        <xdr:cNvSpPr/>
      </xdr:nvSpPr>
      <xdr:spPr>
        <a:xfrm>
          <a:off x="13652500" y="55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46047</xdr:rowOff>
    </xdr:from>
    <xdr:ext cx="534377" cy="259045"/>
    <xdr:sp macro="" textlink="">
      <xdr:nvSpPr>
        <xdr:cNvPr id="545" name="テキスト ボックス 544"/>
        <xdr:cNvSpPr txBox="1"/>
      </xdr:nvSpPr>
      <xdr:spPr>
        <a:xfrm>
          <a:off x="13436111" y="53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69149</xdr:rowOff>
    </xdr:from>
    <xdr:to>
      <xdr:col>67</xdr:col>
      <xdr:colOff>101600</xdr:colOff>
      <xdr:row>35</xdr:row>
      <xdr:rowOff>170749</xdr:rowOff>
    </xdr:to>
    <xdr:sp macro="" textlink="">
      <xdr:nvSpPr>
        <xdr:cNvPr id="546" name="楕円 545"/>
        <xdr:cNvSpPr/>
      </xdr:nvSpPr>
      <xdr:spPr>
        <a:xfrm>
          <a:off x="12763500" y="60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15826</xdr:rowOff>
    </xdr:from>
    <xdr:ext cx="534377" cy="259045"/>
    <xdr:sp macro="" textlink="">
      <xdr:nvSpPr>
        <xdr:cNvPr id="547" name="テキスト ボックス 546"/>
        <xdr:cNvSpPr txBox="1"/>
      </xdr:nvSpPr>
      <xdr:spPr>
        <a:xfrm>
          <a:off x="12547111" y="584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72" name="直線コネクタ 571"/>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73"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74" name="直線コネクタ 573"/>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75"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76" name="直線コネクタ 575"/>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169025</xdr:rowOff>
    </xdr:from>
    <xdr:to>
      <xdr:col>85</xdr:col>
      <xdr:colOff>127000</xdr:colOff>
      <xdr:row>57</xdr:row>
      <xdr:rowOff>21044</xdr:rowOff>
    </xdr:to>
    <xdr:cxnSp macro="">
      <xdr:nvCxnSpPr>
        <xdr:cNvPr id="577" name="直線コネクタ 576"/>
        <xdr:cNvCxnSpPr/>
      </xdr:nvCxnSpPr>
      <xdr:spPr>
        <a:xfrm flipV="1">
          <a:off x="15481300" y="9770225"/>
          <a:ext cx="8382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78"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9" name="フローチャート: 判断 578"/>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21044</xdr:rowOff>
    </xdr:from>
    <xdr:to>
      <xdr:col>81</xdr:col>
      <xdr:colOff>50800</xdr:colOff>
      <xdr:row>57</xdr:row>
      <xdr:rowOff>77203</xdr:rowOff>
    </xdr:to>
    <xdr:cxnSp macro="">
      <xdr:nvCxnSpPr>
        <xdr:cNvPr id="580" name="直線コネクタ 579"/>
        <xdr:cNvCxnSpPr/>
      </xdr:nvCxnSpPr>
      <xdr:spPr>
        <a:xfrm flipV="1">
          <a:off x="14592300" y="9793694"/>
          <a:ext cx="889000" cy="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81" name="フローチャート: 判断 580"/>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82" name="テキスト ボックス 581"/>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77203</xdr:rowOff>
    </xdr:from>
    <xdr:to>
      <xdr:col>76</xdr:col>
      <xdr:colOff>114300</xdr:colOff>
      <xdr:row>58</xdr:row>
      <xdr:rowOff>15278</xdr:rowOff>
    </xdr:to>
    <xdr:cxnSp macro="">
      <xdr:nvCxnSpPr>
        <xdr:cNvPr id="583" name="直線コネクタ 582"/>
        <xdr:cNvCxnSpPr/>
      </xdr:nvCxnSpPr>
      <xdr:spPr>
        <a:xfrm flipV="1">
          <a:off x="13703300" y="9849853"/>
          <a:ext cx="889000" cy="10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70206</xdr:rowOff>
    </xdr:from>
    <xdr:to>
      <xdr:col>76</xdr:col>
      <xdr:colOff>165100</xdr:colOff>
      <xdr:row>58</xdr:row>
      <xdr:rowOff>356</xdr:rowOff>
    </xdr:to>
    <xdr:sp macro="" textlink="">
      <xdr:nvSpPr>
        <xdr:cNvPr id="584" name="フローチャート: 判断 583"/>
        <xdr:cNvSpPr/>
      </xdr:nvSpPr>
      <xdr:spPr>
        <a:xfrm>
          <a:off x="14541500" y="98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162933</xdr:rowOff>
    </xdr:from>
    <xdr:ext cx="534377" cy="259045"/>
    <xdr:sp macro="" textlink="">
      <xdr:nvSpPr>
        <xdr:cNvPr id="585" name="テキスト ボックス 584"/>
        <xdr:cNvSpPr txBox="1"/>
      </xdr:nvSpPr>
      <xdr:spPr>
        <a:xfrm>
          <a:off x="14325111" y="993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143993</xdr:rowOff>
    </xdr:from>
    <xdr:to>
      <xdr:col>71</xdr:col>
      <xdr:colOff>177800</xdr:colOff>
      <xdr:row>58</xdr:row>
      <xdr:rowOff>15278</xdr:rowOff>
    </xdr:to>
    <xdr:cxnSp macro="">
      <xdr:nvCxnSpPr>
        <xdr:cNvPr id="586" name="直線コネクタ 585"/>
        <xdr:cNvCxnSpPr/>
      </xdr:nvCxnSpPr>
      <xdr:spPr>
        <a:xfrm>
          <a:off x="12814300" y="9916643"/>
          <a:ext cx="889000" cy="4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87" name="フローチャート: 判断 586"/>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88" name="テキスト ボックス 587"/>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9" name="フローチャート: 判断 588"/>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90" name="テキスト ボックス 589"/>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118225</xdr:rowOff>
    </xdr:from>
    <xdr:to>
      <xdr:col>85</xdr:col>
      <xdr:colOff>177800</xdr:colOff>
      <xdr:row>57</xdr:row>
      <xdr:rowOff>48375</xdr:rowOff>
    </xdr:to>
    <xdr:sp macro="" textlink="">
      <xdr:nvSpPr>
        <xdr:cNvPr id="596" name="楕円 595"/>
        <xdr:cNvSpPr/>
      </xdr:nvSpPr>
      <xdr:spPr>
        <a:xfrm>
          <a:off x="16268700" y="97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141102</xdr:rowOff>
    </xdr:from>
    <xdr:ext cx="534377" cy="259045"/>
    <xdr:sp macro="" textlink="">
      <xdr:nvSpPr>
        <xdr:cNvPr id="597" name="教育費該当値テキスト"/>
        <xdr:cNvSpPr txBox="1"/>
      </xdr:nvSpPr>
      <xdr:spPr>
        <a:xfrm>
          <a:off x="16370300" y="95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141694</xdr:rowOff>
    </xdr:from>
    <xdr:to>
      <xdr:col>81</xdr:col>
      <xdr:colOff>101600</xdr:colOff>
      <xdr:row>57</xdr:row>
      <xdr:rowOff>71844</xdr:rowOff>
    </xdr:to>
    <xdr:sp macro="" textlink="">
      <xdr:nvSpPr>
        <xdr:cNvPr id="598" name="楕円 597"/>
        <xdr:cNvSpPr/>
      </xdr:nvSpPr>
      <xdr:spPr>
        <a:xfrm>
          <a:off x="15430500" y="97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88371</xdr:rowOff>
    </xdr:from>
    <xdr:ext cx="534377" cy="259045"/>
    <xdr:sp macro="" textlink="">
      <xdr:nvSpPr>
        <xdr:cNvPr id="599" name="テキスト ボックス 598"/>
        <xdr:cNvSpPr txBox="1"/>
      </xdr:nvSpPr>
      <xdr:spPr>
        <a:xfrm>
          <a:off x="15214111" y="95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26403</xdr:rowOff>
    </xdr:from>
    <xdr:to>
      <xdr:col>76</xdr:col>
      <xdr:colOff>165100</xdr:colOff>
      <xdr:row>57</xdr:row>
      <xdr:rowOff>128003</xdr:rowOff>
    </xdr:to>
    <xdr:sp macro="" textlink="">
      <xdr:nvSpPr>
        <xdr:cNvPr id="600" name="楕円 599"/>
        <xdr:cNvSpPr/>
      </xdr:nvSpPr>
      <xdr:spPr>
        <a:xfrm>
          <a:off x="14541500" y="97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144530</xdr:rowOff>
    </xdr:from>
    <xdr:ext cx="534377" cy="259045"/>
    <xdr:sp macro="" textlink="">
      <xdr:nvSpPr>
        <xdr:cNvPr id="601" name="テキスト ボックス 600"/>
        <xdr:cNvSpPr txBox="1"/>
      </xdr:nvSpPr>
      <xdr:spPr>
        <a:xfrm>
          <a:off x="14325111" y="95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135928</xdr:rowOff>
    </xdr:from>
    <xdr:to>
      <xdr:col>72</xdr:col>
      <xdr:colOff>38100</xdr:colOff>
      <xdr:row>58</xdr:row>
      <xdr:rowOff>66078</xdr:rowOff>
    </xdr:to>
    <xdr:sp macro="" textlink="">
      <xdr:nvSpPr>
        <xdr:cNvPr id="602" name="楕円 601"/>
        <xdr:cNvSpPr/>
      </xdr:nvSpPr>
      <xdr:spPr>
        <a:xfrm>
          <a:off x="13652500" y="99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57205</xdr:rowOff>
    </xdr:from>
    <xdr:ext cx="534377" cy="259045"/>
    <xdr:sp macro="" textlink="">
      <xdr:nvSpPr>
        <xdr:cNvPr id="603" name="テキスト ボックス 602"/>
        <xdr:cNvSpPr txBox="1"/>
      </xdr:nvSpPr>
      <xdr:spPr>
        <a:xfrm>
          <a:off x="13436111" y="100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93193</xdr:rowOff>
    </xdr:from>
    <xdr:to>
      <xdr:col>67</xdr:col>
      <xdr:colOff>101600</xdr:colOff>
      <xdr:row>58</xdr:row>
      <xdr:rowOff>23343</xdr:rowOff>
    </xdr:to>
    <xdr:sp macro="" textlink="">
      <xdr:nvSpPr>
        <xdr:cNvPr id="604" name="楕円 603"/>
        <xdr:cNvSpPr/>
      </xdr:nvSpPr>
      <xdr:spPr>
        <a:xfrm>
          <a:off x="12763500" y="98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39870</xdr:rowOff>
    </xdr:from>
    <xdr:ext cx="534377" cy="259045"/>
    <xdr:sp macro="" textlink="">
      <xdr:nvSpPr>
        <xdr:cNvPr id="605" name="テキスト ボックス 604"/>
        <xdr:cNvSpPr txBox="1"/>
      </xdr:nvSpPr>
      <xdr:spPr>
        <a:xfrm>
          <a:off x="12547111" y="96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29" name="直線コネクタ 628"/>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30"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32"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33" name="直線コネクタ 632"/>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163475</xdr:rowOff>
    </xdr:from>
    <xdr:to>
      <xdr:col>85</xdr:col>
      <xdr:colOff>127000</xdr:colOff>
      <xdr:row>72</xdr:row>
      <xdr:rowOff>104877</xdr:rowOff>
    </xdr:to>
    <xdr:cxnSp macro="">
      <xdr:nvCxnSpPr>
        <xdr:cNvPr id="634" name="直線コネクタ 633"/>
        <xdr:cNvCxnSpPr/>
      </xdr:nvCxnSpPr>
      <xdr:spPr>
        <a:xfrm flipV="1">
          <a:off x="15481300" y="11993525"/>
          <a:ext cx="838200" cy="4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35"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36" name="フローチャート: 判断 635"/>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72339</xdr:rowOff>
    </xdr:from>
    <xdr:to>
      <xdr:col>81</xdr:col>
      <xdr:colOff>50800</xdr:colOff>
      <xdr:row>72</xdr:row>
      <xdr:rowOff>104877</xdr:rowOff>
    </xdr:to>
    <xdr:cxnSp macro="">
      <xdr:nvCxnSpPr>
        <xdr:cNvPr id="637" name="直線コネクタ 636"/>
        <xdr:cNvCxnSpPr/>
      </xdr:nvCxnSpPr>
      <xdr:spPr>
        <a:xfrm>
          <a:off x="14592300" y="12245289"/>
          <a:ext cx="889000" cy="2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38" name="フローチャート: 判断 637"/>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39" name="テキスト ボックス 638"/>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72339</xdr:rowOff>
    </xdr:from>
    <xdr:to>
      <xdr:col>76</xdr:col>
      <xdr:colOff>114300</xdr:colOff>
      <xdr:row>72</xdr:row>
      <xdr:rowOff>61671</xdr:rowOff>
    </xdr:to>
    <xdr:cxnSp macro="">
      <xdr:nvCxnSpPr>
        <xdr:cNvPr id="640" name="直線コネクタ 639"/>
        <xdr:cNvCxnSpPr/>
      </xdr:nvCxnSpPr>
      <xdr:spPr>
        <a:xfrm flipV="1">
          <a:off x="13703300" y="12245289"/>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86919</xdr:rowOff>
    </xdr:from>
    <xdr:to>
      <xdr:col>76</xdr:col>
      <xdr:colOff>165100</xdr:colOff>
      <xdr:row>79</xdr:row>
      <xdr:rowOff>17069</xdr:rowOff>
    </xdr:to>
    <xdr:sp macro="" textlink="">
      <xdr:nvSpPr>
        <xdr:cNvPr id="641" name="フローチャート: 判断 640"/>
        <xdr:cNvSpPr/>
      </xdr:nvSpPr>
      <xdr:spPr>
        <a:xfrm>
          <a:off x="14541500" y="1346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8196</xdr:rowOff>
    </xdr:from>
    <xdr:ext cx="469744" cy="259045"/>
    <xdr:sp macro="" textlink="">
      <xdr:nvSpPr>
        <xdr:cNvPr id="642" name="テキスト ボックス 641"/>
        <xdr:cNvSpPr txBox="1"/>
      </xdr:nvSpPr>
      <xdr:spPr>
        <a:xfrm>
          <a:off x="14357428" y="1355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142215</xdr:rowOff>
    </xdr:from>
    <xdr:to>
      <xdr:col>71</xdr:col>
      <xdr:colOff>177800</xdr:colOff>
      <xdr:row>72</xdr:row>
      <xdr:rowOff>61671</xdr:rowOff>
    </xdr:to>
    <xdr:cxnSp macro="">
      <xdr:nvCxnSpPr>
        <xdr:cNvPr id="643" name="直線コネクタ 642"/>
        <xdr:cNvCxnSpPr/>
      </xdr:nvCxnSpPr>
      <xdr:spPr>
        <a:xfrm>
          <a:off x="12814300" y="12143715"/>
          <a:ext cx="889000" cy="2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44" name="フローチャート: 判断 643"/>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45" name="テキスト ボックス 644"/>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46" name="フローチャート: 判断 645"/>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33266</xdr:rowOff>
    </xdr:from>
    <xdr:ext cx="469744" cy="259045"/>
    <xdr:sp macro="" textlink="">
      <xdr:nvSpPr>
        <xdr:cNvPr id="647" name="テキスト ボックス 646"/>
        <xdr:cNvSpPr txBox="1"/>
      </xdr:nvSpPr>
      <xdr:spPr>
        <a:xfrm>
          <a:off x="12579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112675</xdr:rowOff>
    </xdr:from>
    <xdr:to>
      <xdr:col>85</xdr:col>
      <xdr:colOff>177800</xdr:colOff>
      <xdr:row>70</xdr:row>
      <xdr:rowOff>42825</xdr:rowOff>
    </xdr:to>
    <xdr:sp macro="" textlink="">
      <xdr:nvSpPr>
        <xdr:cNvPr id="653" name="楕円 652"/>
        <xdr:cNvSpPr/>
      </xdr:nvSpPr>
      <xdr:spPr>
        <a:xfrm>
          <a:off x="16268700" y="119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65702</xdr:rowOff>
    </xdr:from>
    <xdr:ext cx="599010" cy="259045"/>
    <xdr:sp macro="" textlink="">
      <xdr:nvSpPr>
        <xdr:cNvPr id="654" name="災害復旧費該当値テキスト"/>
        <xdr:cNvSpPr txBox="1"/>
      </xdr:nvSpPr>
      <xdr:spPr>
        <a:xfrm>
          <a:off x="16370300" y="1189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54077</xdr:rowOff>
    </xdr:from>
    <xdr:to>
      <xdr:col>81</xdr:col>
      <xdr:colOff>101600</xdr:colOff>
      <xdr:row>72</xdr:row>
      <xdr:rowOff>155677</xdr:rowOff>
    </xdr:to>
    <xdr:sp macro="" textlink="">
      <xdr:nvSpPr>
        <xdr:cNvPr id="655" name="楕円 654"/>
        <xdr:cNvSpPr/>
      </xdr:nvSpPr>
      <xdr:spPr>
        <a:xfrm>
          <a:off x="15430500" y="123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754</xdr:rowOff>
    </xdr:from>
    <xdr:ext cx="534377" cy="259045"/>
    <xdr:sp macro="" textlink="">
      <xdr:nvSpPr>
        <xdr:cNvPr id="656" name="テキスト ボックス 655"/>
        <xdr:cNvSpPr txBox="1"/>
      </xdr:nvSpPr>
      <xdr:spPr>
        <a:xfrm>
          <a:off x="15214111" y="1217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21539</xdr:rowOff>
    </xdr:from>
    <xdr:to>
      <xdr:col>76</xdr:col>
      <xdr:colOff>165100</xdr:colOff>
      <xdr:row>71</xdr:row>
      <xdr:rowOff>123139</xdr:rowOff>
    </xdr:to>
    <xdr:sp macro="" textlink="">
      <xdr:nvSpPr>
        <xdr:cNvPr id="657" name="楕円 656"/>
        <xdr:cNvSpPr/>
      </xdr:nvSpPr>
      <xdr:spPr>
        <a:xfrm>
          <a:off x="14541500" y="121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139666</xdr:rowOff>
    </xdr:from>
    <xdr:ext cx="599010" cy="259045"/>
    <xdr:sp macro="" textlink="">
      <xdr:nvSpPr>
        <xdr:cNvPr id="658" name="テキスト ボックス 657"/>
        <xdr:cNvSpPr txBox="1"/>
      </xdr:nvSpPr>
      <xdr:spPr>
        <a:xfrm>
          <a:off x="14292795" y="1196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10871</xdr:rowOff>
    </xdr:from>
    <xdr:to>
      <xdr:col>72</xdr:col>
      <xdr:colOff>38100</xdr:colOff>
      <xdr:row>72</xdr:row>
      <xdr:rowOff>112471</xdr:rowOff>
    </xdr:to>
    <xdr:sp macro="" textlink="">
      <xdr:nvSpPr>
        <xdr:cNvPr id="659" name="楕円 658"/>
        <xdr:cNvSpPr/>
      </xdr:nvSpPr>
      <xdr:spPr>
        <a:xfrm>
          <a:off x="13652500" y="123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128998</xdr:rowOff>
    </xdr:from>
    <xdr:ext cx="534377" cy="259045"/>
    <xdr:sp macro="" textlink="">
      <xdr:nvSpPr>
        <xdr:cNvPr id="660" name="テキスト ボックス 659"/>
        <xdr:cNvSpPr txBox="1"/>
      </xdr:nvSpPr>
      <xdr:spPr>
        <a:xfrm>
          <a:off x="13436111" y="121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91415</xdr:rowOff>
    </xdr:from>
    <xdr:to>
      <xdr:col>67</xdr:col>
      <xdr:colOff>101600</xdr:colOff>
      <xdr:row>71</xdr:row>
      <xdr:rowOff>21565</xdr:rowOff>
    </xdr:to>
    <xdr:sp macro="" textlink="">
      <xdr:nvSpPr>
        <xdr:cNvPr id="661" name="楕円 660"/>
        <xdr:cNvSpPr/>
      </xdr:nvSpPr>
      <xdr:spPr>
        <a:xfrm>
          <a:off x="12763500" y="120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38092</xdr:rowOff>
    </xdr:from>
    <xdr:ext cx="599010" cy="259045"/>
    <xdr:sp macro="" textlink="">
      <xdr:nvSpPr>
        <xdr:cNvPr id="662" name="テキスト ボックス 661"/>
        <xdr:cNvSpPr txBox="1"/>
      </xdr:nvSpPr>
      <xdr:spPr>
        <a:xfrm>
          <a:off x="12514795" y="1186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86" name="直線コネクタ 685"/>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87"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88" name="直線コネクタ 687"/>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89"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90" name="直線コネクタ 689"/>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119926</xdr:rowOff>
    </xdr:from>
    <xdr:to>
      <xdr:col>85</xdr:col>
      <xdr:colOff>127000</xdr:colOff>
      <xdr:row>95</xdr:row>
      <xdr:rowOff>149682</xdr:rowOff>
    </xdr:to>
    <xdr:cxnSp macro="">
      <xdr:nvCxnSpPr>
        <xdr:cNvPr id="691" name="直線コネクタ 690"/>
        <xdr:cNvCxnSpPr/>
      </xdr:nvCxnSpPr>
      <xdr:spPr>
        <a:xfrm flipV="1">
          <a:off x="15481300" y="16407676"/>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92"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93" name="フローチャート: 判断 692"/>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118453</xdr:rowOff>
    </xdr:from>
    <xdr:to>
      <xdr:col>81</xdr:col>
      <xdr:colOff>50800</xdr:colOff>
      <xdr:row>95</xdr:row>
      <xdr:rowOff>149682</xdr:rowOff>
    </xdr:to>
    <xdr:cxnSp macro="">
      <xdr:nvCxnSpPr>
        <xdr:cNvPr id="694" name="直線コネクタ 693"/>
        <xdr:cNvCxnSpPr/>
      </xdr:nvCxnSpPr>
      <xdr:spPr>
        <a:xfrm>
          <a:off x="14592300" y="16406203"/>
          <a:ext cx="889000" cy="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95" name="フローチャート: 判断 694"/>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96" name="テキスト ボックス 695"/>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118453</xdr:rowOff>
    </xdr:from>
    <xdr:to>
      <xdr:col>76</xdr:col>
      <xdr:colOff>114300</xdr:colOff>
      <xdr:row>95</xdr:row>
      <xdr:rowOff>127825</xdr:rowOff>
    </xdr:to>
    <xdr:cxnSp macro="">
      <xdr:nvCxnSpPr>
        <xdr:cNvPr id="697" name="直線コネクタ 696"/>
        <xdr:cNvCxnSpPr/>
      </xdr:nvCxnSpPr>
      <xdr:spPr>
        <a:xfrm flipV="1">
          <a:off x="13703300" y="16406203"/>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8" name="フローチャート: 判断 697"/>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699" name="テキスト ボックス 698"/>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80518</xdr:rowOff>
    </xdr:from>
    <xdr:to>
      <xdr:col>71</xdr:col>
      <xdr:colOff>177800</xdr:colOff>
      <xdr:row>95</xdr:row>
      <xdr:rowOff>127825</xdr:rowOff>
    </xdr:to>
    <xdr:cxnSp macro="">
      <xdr:nvCxnSpPr>
        <xdr:cNvPr id="700" name="直線コネクタ 699"/>
        <xdr:cNvCxnSpPr/>
      </xdr:nvCxnSpPr>
      <xdr:spPr>
        <a:xfrm>
          <a:off x="12814300" y="16368268"/>
          <a:ext cx="889000" cy="4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1" name="フローチャート: 判断 700"/>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2" name="テキスト ボックス 701"/>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3" name="フローチャート: 判断 702"/>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4" name="テキスト ボックス 703"/>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69126</xdr:rowOff>
    </xdr:from>
    <xdr:to>
      <xdr:col>85</xdr:col>
      <xdr:colOff>177800</xdr:colOff>
      <xdr:row>95</xdr:row>
      <xdr:rowOff>170726</xdr:rowOff>
    </xdr:to>
    <xdr:sp macro="" textlink="">
      <xdr:nvSpPr>
        <xdr:cNvPr id="710" name="楕円 709"/>
        <xdr:cNvSpPr/>
      </xdr:nvSpPr>
      <xdr:spPr>
        <a:xfrm>
          <a:off x="16268700" y="163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92003</xdr:rowOff>
    </xdr:from>
    <xdr:ext cx="534377" cy="259045"/>
    <xdr:sp macro="" textlink="">
      <xdr:nvSpPr>
        <xdr:cNvPr id="711" name="公債費該当値テキスト"/>
        <xdr:cNvSpPr txBox="1"/>
      </xdr:nvSpPr>
      <xdr:spPr>
        <a:xfrm>
          <a:off x="16370300" y="16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98882</xdr:rowOff>
    </xdr:from>
    <xdr:to>
      <xdr:col>81</xdr:col>
      <xdr:colOff>101600</xdr:colOff>
      <xdr:row>96</xdr:row>
      <xdr:rowOff>29032</xdr:rowOff>
    </xdr:to>
    <xdr:sp macro="" textlink="">
      <xdr:nvSpPr>
        <xdr:cNvPr id="712" name="楕円 711"/>
        <xdr:cNvSpPr/>
      </xdr:nvSpPr>
      <xdr:spPr>
        <a:xfrm>
          <a:off x="15430500" y="163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45559</xdr:rowOff>
    </xdr:from>
    <xdr:ext cx="534377" cy="259045"/>
    <xdr:sp macro="" textlink="">
      <xdr:nvSpPr>
        <xdr:cNvPr id="713" name="テキスト ボックス 712"/>
        <xdr:cNvSpPr txBox="1"/>
      </xdr:nvSpPr>
      <xdr:spPr>
        <a:xfrm>
          <a:off x="15214111" y="161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67653</xdr:rowOff>
    </xdr:from>
    <xdr:to>
      <xdr:col>76</xdr:col>
      <xdr:colOff>165100</xdr:colOff>
      <xdr:row>95</xdr:row>
      <xdr:rowOff>169253</xdr:rowOff>
    </xdr:to>
    <xdr:sp macro="" textlink="">
      <xdr:nvSpPr>
        <xdr:cNvPr id="714" name="楕円 713"/>
        <xdr:cNvSpPr/>
      </xdr:nvSpPr>
      <xdr:spPr>
        <a:xfrm>
          <a:off x="14541500" y="1635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160380</xdr:rowOff>
    </xdr:from>
    <xdr:ext cx="534377" cy="259045"/>
    <xdr:sp macro="" textlink="">
      <xdr:nvSpPr>
        <xdr:cNvPr id="715" name="テキスト ボックス 714"/>
        <xdr:cNvSpPr txBox="1"/>
      </xdr:nvSpPr>
      <xdr:spPr>
        <a:xfrm>
          <a:off x="14325111" y="164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77025</xdr:rowOff>
    </xdr:from>
    <xdr:to>
      <xdr:col>72</xdr:col>
      <xdr:colOff>38100</xdr:colOff>
      <xdr:row>96</xdr:row>
      <xdr:rowOff>7175</xdr:rowOff>
    </xdr:to>
    <xdr:sp macro="" textlink="">
      <xdr:nvSpPr>
        <xdr:cNvPr id="716" name="楕円 715"/>
        <xdr:cNvSpPr/>
      </xdr:nvSpPr>
      <xdr:spPr>
        <a:xfrm>
          <a:off x="13652500" y="16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23702</xdr:rowOff>
    </xdr:from>
    <xdr:ext cx="534377" cy="259045"/>
    <xdr:sp macro="" textlink="">
      <xdr:nvSpPr>
        <xdr:cNvPr id="717" name="テキスト ボックス 716"/>
        <xdr:cNvSpPr txBox="1"/>
      </xdr:nvSpPr>
      <xdr:spPr>
        <a:xfrm>
          <a:off x="13436111" y="161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29718</xdr:rowOff>
    </xdr:from>
    <xdr:to>
      <xdr:col>67</xdr:col>
      <xdr:colOff>101600</xdr:colOff>
      <xdr:row>95</xdr:row>
      <xdr:rowOff>131318</xdr:rowOff>
    </xdr:to>
    <xdr:sp macro="" textlink="">
      <xdr:nvSpPr>
        <xdr:cNvPr id="718" name="楕円 717"/>
        <xdr:cNvSpPr/>
      </xdr:nvSpPr>
      <xdr:spPr>
        <a:xfrm>
          <a:off x="12763500" y="163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147845</xdr:rowOff>
    </xdr:from>
    <xdr:ext cx="534377" cy="259045"/>
    <xdr:sp macro="" textlink="">
      <xdr:nvSpPr>
        <xdr:cNvPr id="719" name="テキスト ボックス 718"/>
        <xdr:cNvSpPr txBox="1"/>
      </xdr:nvSpPr>
      <xdr:spPr>
        <a:xfrm>
          <a:off x="12547111" y="160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3" name="直線コネクタ 74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44"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6"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7" name="直線コネクタ 74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138557</xdr:rowOff>
    </xdr:from>
    <xdr:to>
      <xdr:col>116</xdr:col>
      <xdr:colOff>63500</xdr:colOff>
      <xdr:row>36</xdr:row>
      <xdr:rowOff>143320</xdr:rowOff>
    </xdr:to>
    <xdr:cxnSp macro="">
      <xdr:nvCxnSpPr>
        <xdr:cNvPr id="748" name="直線コネクタ 747"/>
        <xdr:cNvCxnSpPr/>
      </xdr:nvCxnSpPr>
      <xdr:spPr>
        <a:xfrm flipV="1">
          <a:off x="21323300" y="6310757"/>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100474</xdr:rowOff>
    </xdr:from>
    <xdr:ext cx="378565" cy="259045"/>
    <xdr:sp macro="" textlink="">
      <xdr:nvSpPr>
        <xdr:cNvPr id="749" name="諸支出金平均値テキスト"/>
        <xdr:cNvSpPr txBox="1"/>
      </xdr:nvSpPr>
      <xdr:spPr>
        <a:xfrm>
          <a:off x="22212300" y="6615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50" name="フローチャート: 判断 749"/>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105220</xdr:rowOff>
    </xdr:from>
    <xdr:to>
      <xdr:col>111</xdr:col>
      <xdr:colOff>177800</xdr:colOff>
      <xdr:row>36</xdr:row>
      <xdr:rowOff>143320</xdr:rowOff>
    </xdr:to>
    <xdr:cxnSp macro="">
      <xdr:nvCxnSpPr>
        <xdr:cNvPr id="751" name="直線コネクタ 750"/>
        <xdr:cNvCxnSpPr/>
      </xdr:nvCxnSpPr>
      <xdr:spPr>
        <a:xfrm>
          <a:off x="20434300" y="6277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2" name="フローチャート: 判断 751"/>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34942</xdr:rowOff>
    </xdr:from>
    <xdr:ext cx="378565" cy="259045"/>
    <xdr:sp macro="" textlink="">
      <xdr:nvSpPr>
        <xdr:cNvPr id="753" name="テキスト ボックス 752"/>
        <xdr:cNvSpPr txBox="1"/>
      </xdr:nvSpPr>
      <xdr:spPr>
        <a:xfrm>
          <a:off x="21134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145034</xdr:rowOff>
    </xdr:from>
    <xdr:to>
      <xdr:col>107</xdr:col>
      <xdr:colOff>50800</xdr:colOff>
      <xdr:row>36</xdr:row>
      <xdr:rowOff>105220</xdr:rowOff>
    </xdr:to>
    <xdr:cxnSp macro="">
      <xdr:nvCxnSpPr>
        <xdr:cNvPr id="754" name="直線コネクタ 753"/>
        <xdr:cNvCxnSpPr/>
      </xdr:nvCxnSpPr>
      <xdr:spPr>
        <a:xfrm>
          <a:off x="19545300" y="6145784"/>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144907</xdr:rowOff>
    </xdr:from>
    <xdr:to>
      <xdr:col>107</xdr:col>
      <xdr:colOff>101600</xdr:colOff>
      <xdr:row>39</xdr:row>
      <xdr:rowOff>75057</xdr:rowOff>
    </xdr:to>
    <xdr:sp macro="" textlink="">
      <xdr:nvSpPr>
        <xdr:cNvPr id="755" name="フローチャート: 判断 754"/>
        <xdr:cNvSpPr/>
      </xdr:nvSpPr>
      <xdr:spPr>
        <a:xfrm>
          <a:off x="20383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66184</xdr:rowOff>
    </xdr:from>
    <xdr:ext cx="378565" cy="259045"/>
    <xdr:sp macro="" textlink="">
      <xdr:nvSpPr>
        <xdr:cNvPr id="756" name="テキスト ボックス 755"/>
        <xdr:cNvSpPr txBox="1"/>
      </xdr:nvSpPr>
      <xdr:spPr>
        <a:xfrm>
          <a:off x="20245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145034</xdr:rowOff>
    </xdr:from>
    <xdr:to>
      <xdr:col>102</xdr:col>
      <xdr:colOff>114300</xdr:colOff>
      <xdr:row>36</xdr:row>
      <xdr:rowOff>113983</xdr:rowOff>
    </xdr:to>
    <xdr:cxnSp macro="">
      <xdr:nvCxnSpPr>
        <xdr:cNvPr id="757" name="直線コネクタ 756"/>
        <xdr:cNvCxnSpPr/>
      </xdr:nvCxnSpPr>
      <xdr:spPr>
        <a:xfrm flipV="1">
          <a:off x="18656300" y="6145784"/>
          <a:ext cx="889000" cy="1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58" name="フローチャート: 判断 757"/>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59" name="テキスト ボックス 758"/>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60" name="フローチャート: 判断 759"/>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61421</xdr:rowOff>
    </xdr:from>
    <xdr:ext cx="378565" cy="259045"/>
    <xdr:sp macro="" textlink="">
      <xdr:nvSpPr>
        <xdr:cNvPr id="761" name="テキスト ボックス 760"/>
        <xdr:cNvSpPr txBox="1"/>
      </xdr:nvSpPr>
      <xdr:spPr>
        <a:xfrm>
          <a:off x="18467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87757</xdr:rowOff>
    </xdr:from>
    <xdr:to>
      <xdr:col>116</xdr:col>
      <xdr:colOff>114300</xdr:colOff>
      <xdr:row>37</xdr:row>
      <xdr:rowOff>17907</xdr:rowOff>
    </xdr:to>
    <xdr:sp macro="" textlink="">
      <xdr:nvSpPr>
        <xdr:cNvPr id="767" name="楕円 766"/>
        <xdr:cNvSpPr/>
      </xdr:nvSpPr>
      <xdr:spPr>
        <a:xfrm>
          <a:off x="221107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110634</xdr:rowOff>
    </xdr:from>
    <xdr:ext cx="469744" cy="259045"/>
    <xdr:sp macro="" textlink="">
      <xdr:nvSpPr>
        <xdr:cNvPr id="768" name="諸支出金該当値テキスト"/>
        <xdr:cNvSpPr txBox="1"/>
      </xdr:nvSpPr>
      <xdr:spPr>
        <a:xfrm>
          <a:off x="22212300" y="61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92520</xdr:rowOff>
    </xdr:from>
    <xdr:to>
      <xdr:col>112</xdr:col>
      <xdr:colOff>38100</xdr:colOff>
      <xdr:row>37</xdr:row>
      <xdr:rowOff>22670</xdr:rowOff>
    </xdr:to>
    <xdr:sp macro="" textlink="">
      <xdr:nvSpPr>
        <xdr:cNvPr id="769" name="楕円 768"/>
        <xdr:cNvSpPr/>
      </xdr:nvSpPr>
      <xdr:spPr>
        <a:xfrm>
          <a:off x="21272500" y="626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39197</xdr:rowOff>
    </xdr:from>
    <xdr:ext cx="469744" cy="259045"/>
    <xdr:sp macro="" textlink="">
      <xdr:nvSpPr>
        <xdr:cNvPr id="770" name="テキスト ボックス 769"/>
        <xdr:cNvSpPr txBox="1"/>
      </xdr:nvSpPr>
      <xdr:spPr>
        <a:xfrm>
          <a:off x="21088428" y="603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54420</xdr:rowOff>
    </xdr:from>
    <xdr:to>
      <xdr:col>107</xdr:col>
      <xdr:colOff>101600</xdr:colOff>
      <xdr:row>36</xdr:row>
      <xdr:rowOff>156020</xdr:rowOff>
    </xdr:to>
    <xdr:sp macro="" textlink="">
      <xdr:nvSpPr>
        <xdr:cNvPr id="771" name="楕円 770"/>
        <xdr:cNvSpPr/>
      </xdr:nvSpPr>
      <xdr:spPr>
        <a:xfrm>
          <a:off x="20383500" y="62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1097</xdr:rowOff>
    </xdr:from>
    <xdr:ext cx="469744" cy="259045"/>
    <xdr:sp macro="" textlink="">
      <xdr:nvSpPr>
        <xdr:cNvPr id="772" name="テキスト ボックス 771"/>
        <xdr:cNvSpPr txBox="1"/>
      </xdr:nvSpPr>
      <xdr:spPr>
        <a:xfrm>
          <a:off x="20199428" y="600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94234</xdr:rowOff>
    </xdr:from>
    <xdr:to>
      <xdr:col>102</xdr:col>
      <xdr:colOff>165100</xdr:colOff>
      <xdr:row>36</xdr:row>
      <xdr:rowOff>24384</xdr:rowOff>
    </xdr:to>
    <xdr:sp macro="" textlink="">
      <xdr:nvSpPr>
        <xdr:cNvPr id="773" name="楕円 772"/>
        <xdr:cNvSpPr/>
      </xdr:nvSpPr>
      <xdr:spPr>
        <a:xfrm>
          <a:off x="19494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40911</xdr:rowOff>
    </xdr:from>
    <xdr:ext cx="469744" cy="259045"/>
    <xdr:sp macro="" textlink="">
      <xdr:nvSpPr>
        <xdr:cNvPr id="774" name="テキスト ボックス 773"/>
        <xdr:cNvSpPr txBox="1"/>
      </xdr:nvSpPr>
      <xdr:spPr>
        <a:xfrm>
          <a:off x="19310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63183</xdr:rowOff>
    </xdr:from>
    <xdr:to>
      <xdr:col>98</xdr:col>
      <xdr:colOff>38100</xdr:colOff>
      <xdr:row>36</xdr:row>
      <xdr:rowOff>164783</xdr:rowOff>
    </xdr:to>
    <xdr:sp macro="" textlink="">
      <xdr:nvSpPr>
        <xdr:cNvPr id="775" name="楕円 774"/>
        <xdr:cNvSpPr/>
      </xdr:nvSpPr>
      <xdr:spPr>
        <a:xfrm>
          <a:off x="18605500" y="62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9860</xdr:rowOff>
    </xdr:from>
    <xdr:ext cx="469744" cy="259045"/>
    <xdr:sp macro="" textlink="">
      <xdr:nvSpPr>
        <xdr:cNvPr id="776" name="テキスト ボックス 775"/>
        <xdr:cNvSpPr txBox="1"/>
      </xdr:nvSpPr>
      <xdr:spPr>
        <a:xfrm>
          <a:off x="18421428" y="601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ja-JP" altLang="en-US" sz="1100">
              <a:solidFill>
                <a:schemeClr val="dk1"/>
              </a:solidFill>
              <a:effectLst/>
              <a:latin typeface="+mn-lt"/>
              <a:ea typeface="+mn-ea"/>
              <a:cs typeface="+mn-cs"/>
            </a:rPr>
            <a:t>コストが</a:t>
          </a:r>
          <a:r>
            <a:rPr kumimoji="1" lang="en-US" altLang="ja-JP" sz="1100">
              <a:solidFill>
                <a:schemeClr val="dk1"/>
              </a:solidFill>
              <a:effectLst/>
              <a:latin typeface="+mn-lt"/>
              <a:ea typeface="+mn-ea"/>
              <a:cs typeface="+mn-cs"/>
            </a:rPr>
            <a:t>329,831</a:t>
          </a:r>
          <a:r>
            <a:rPr kumimoji="1" lang="ja-JP" altLang="ja-JP" sz="1100">
              <a:solidFill>
                <a:schemeClr val="dk1"/>
              </a:solidFill>
              <a:effectLst/>
              <a:latin typeface="+mn-lt"/>
              <a:ea typeface="+mn-ea"/>
              <a:cs typeface="+mn-cs"/>
            </a:rPr>
            <a:t>円となっている。これは、職員人件費のほか、震災関連事業に係る</a:t>
          </a:r>
          <a:r>
            <a:rPr kumimoji="1" lang="ja-JP" altLang="en-US" sz="1100">
              <a:solidFill>
                <a:schemeClr val="dk1"/>
              </a:solidFill>
              <a:effectLst/>
              <a:latin typeface="+mn-lt"/>
              <a:ea typeface="+mn-ea"/>
              <a:cs typeface="+mn-cs"/>
            </a:rPr>
            <a:t>復興交付金の積立金</a:t>
          </a:r>
          <a:r>
            <a:rPr kumimoji="1" lang="ja-JP" altLang="ja-JP" sz="1100">
              <a:solidFill>
                <a:schemeClr val="dk1"/>
              </a:solidFill>
              <a:effectLst/>
              <a:latin typeface="+mn-lt"/>
              <a:ea typeface="+mn-ea"/>
              <a:cs typeface="+mn-cs"/>
            </a:rPr>
            <a:t>等が多額になっているためである。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土木費は、住民一人当たり</a:t>
          </a:r>
          <a:r>
            <a:rPr kumimoji="1" lang="ja-JP" altLang="en-US" sz="1100">
              <a:solidFill>
                <a:schemeClr val="dk1"/>
              </a:solidFill>
              <a:effectLst/>
              <a:latin typeface="+mn-lt"/>
              <a:ea typeface="+mn-ea"/>
              <a:cs typeface="+mn-cs"/>
            </a:rPr>
            <a:t>コストが</a:t>
          </a:r>
          <a:r>
            <a:rPr kumimoji="1" lang="en-US" altLang="ja-JP" sz="1100" baseline="0">
              <a:solidFill>
                <a:schemeClr val="dk1"/>
              </a:solidFill>
              <a:effectLst/>
              <a:latin typeface="+mn-lt"/>
              <a:ea typeface="+mn-ea"/>
              <a:cs typeface="+mn-cs"/>
            </a:rPr>
            <a:t>513,129</a:t>
          </a:r>
          <a:r>
            <a:rPr kumimoji="1" lang="ja-JP" altLang="ja-JP" sz="1100" baseline="0">
              <a:solidFill>
                <a:schemeClr val="dk1"/>
              </a:solidFill>
              <a:effectLst/>
              <a:latin typeface="+mn-lt"/>
              <a:ea typeface="+mn-ea"/>
              <a:cs typeface="+mn-cs"/>
            </a:rPr>
            <a:t>円と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災害公営住宅整備事業の大部分が完了したこと等により前年度より決算額が大幅に減少したが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土地区画整理</a:t>
          </a:r>
          <a:r>
            <a:rPr kumimoji="1" lang="ja-JP" altLang="ja-JP" sz="1100">
              <a:solidFill>
                <a:schemeClr val="dk1"/>
              </a:solidFill>
              <a:effectLst/>
              <a:latin typeface="+mn-lt"/>
              <a:ea typeface="+mn-ea"/>
              <a:cs typeface="+mn-cs"/>
            </a:rPr>
            <a:t>事業などの震災復興関連事業</a:t>
          </a:r>
          <a:r>
            <a:rPr kumimoji="1" lang="ja-JP" altLang="en-US" sz="1100">
              <a:solidFill>
                <a:schemeClr val="dk1"/>
              </a:solidFill>
              <a:effectLst/>
              <a:latin typeface="+mn-lt"/>
              <a:ea typeface="+mn-ea"/>
              <a:cs typeface="+mn-cs"/>
            </a:rPr>
            <a:t>を実施していることから平均値より</a:t>
          </a:r>
          <a:r>
            <a:rPr kumimoji="1" lang="ja-JP" altLang="ja-JP" sz="1100">
              <a:solidFill>
                <a:schemeClr val="dk1"/>
              </a:solidFill>
              <a:effectLst/>
              <a:latin typeface="+mn-lt"/>
              <a:ea typeface="+mn-ea"/>
              <a:cs typeface="+mn-cs"/>
            </a:rPr>
            <a:t>大きくな</a:t>
          </a:r>
          <a:r>
            <a:rPr kumimoji="1" lang="ja-JP" altLang="en-US" sz="1100">
              <a:solidFill>
                <a:schemeClr val="dk1"/>
              </a:solidFill>
              <a:effectLst/>
              <a:latin typeface="+mn-lt"/>
              <a:ea typeface="+mn-ea"/>
              <a:cs typeface="+mn-cs"/>
            </a:rPr>
            <a:t>ってい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農林水産業費は、住民一人当たり</a:t>
          </a:r>
          <a:r>
            <a:rPr kumimoji="1" lang="ja-JP" altLang="en-US" sz="1100">
              <a:solidFill>
                <a:schemeClr val="dk1"/>
              </a:solidFill>
              <a:effectLst/>
              <a:latin typeface="+mn-lt"/>
              <a:ea typeface="+mn-ea"/>
              <a:cs typeface="+mn-cs"/>
            </a:rPr>
            <a:t>コストが</a:t>
          </a:r>
          <a:r>
            <a:rPr kumimoji="1" lang="en-US" altLang="ja-JP" sz="1100">
              <a:solidFill>
                <a:schemeClr val="dk1"/>
              </a:solidFill>
              <a:effectLst/>
              <a:latin typeface="+mn-lt"/>
              <a:ea typeface="+mn-ea"/>
              <a:cs typeface="+mn-cs"/>
            </a:rPr>
            <a:t>210,486</a:t>
          </a:r>
          <a:r>
            <a:rPr kumimoji="1" lang="ja-JP" altLang="ja-JP" sz="1100">
              <a:solidFill>
                <a:schemeClr val="dk1"/>
              </a:solidFill>
              <a:effectLst/>
              <a:latin typeface="+mn-lt"/>
              <a:ea typeface="+mn-ea"/>
              <a:cs typeface="+mn-cs"/>
            </a:rPr>
            <a:t>円となっている。これは、海岸防潮堤や漁業集落防災機能強化事業など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復興関連事業によるものである。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復興事業等に係る取り崩し等</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し、標準財政規模比は</a:t>
          </a:r>
          <a:r>
            <a:rPr kumimoji="1" lang="en-US" altLang="ja-JP" sz="1100">
              <a:solidFill>
                <a:schemeClr val="dk1"/>
              </a:solidFill>
              <a:effectLst/>
              <a:latin typeface="+mn-lt"/>
              <a:ea typeface="+mn-ea"/>
              <a:cs typeface="+mn-cs"/>
            </a:rPr>
            <a:t>84.31%</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実質単年度収支については</a:t>
          </a:r>
          <a:r>
            <a:rPr kumimoji="1" lang="ja-JP" altLang="ja-JP" sz="1100">
              <a:solidFill>
                <a:schemeClr val="dk1"/>
              </a:solidFill>
              <a:effectLst/>
              <a:latin typeface="+mn-lt"/>
              <a:ea typeface="+mn-ea"/>
              <a:cs typeface="+mn-cs"/>
            </a:rPr>
            <a:t>、復興関連事業の進捗に伴い完了した事業が多くなった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歳入・歳出総額や翌年度に繰り越すべき財源の減少したことで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31.53</a:t>
          </a:r>
          <a:r>
            <a:rPr kumimoji="1" lang="ja-JP" altLang="en-US" sz="1100">
              <a:solidFill>
                <a:schemeClr val="dk1"/>
              </a:solidFill>
              <a:effectLst/>
              <a:latin typeface="+mn-lt"/>
              <a:ea typeface="+mn-ea"/>
              <a:cs typeface="+mn-cs"/>
            </a:rPr>
            <a:t>ポイント増加した。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今後も引き続き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財政調整基金残高に含まれている震災復興特別交付税と通常分の残高の適正管理に努める。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復興関連事業の進捗に伴い、完了した事業が多くなったために前年度と比較して国庫補助金や震災復興特別交付税などの歳入が</a:t>
          </a:r>
          <a:r>
            <a:rPr kumimoji="1" lang="ja-JP" altLang="en-US" sz="1100">
              <a:solidFill>
                <a:schemeClr val="dk1"/>
              </a:solidFill>
              <a:effectLst/>
              <a:latin typeface="+mn-lt"/>
              <a:ea typeface="+mn-ea"/>
              <a:cs typeface="+mn-cs"/>
            </a:rPr>
            <a:t>減少するとともに</a:t>
          </a:r>
          <a:r>
            <a:rPr kumimoji="1" lang="ja-JP" altLang="ja-JP" sz="1100">
              <a:solidFill>
                <a:schemeClr val="dk1"/>
              </a:solidFill>
              <a:effectLst/>
              <a:latin typeface="+mn-lt"/>
              <a:ea typeface="+mn-ea"/>
              <a:cs typeface="+mn-cs"/>
            </a:rPr>
            <a:t>、事業決算額</a:t>
          </a:r>
          <a:r>
            <a:rPr kumimoji="1" lang="ja-JP" altLang="en-US" sz="1100">
              <a:solidFill>
                <a:schemeClr val="dk1"/>
              </a:solidFill>
              <a:effectLst/>
              <a:latin typeface="+mn-lt"/>
              <a:ea typeface="+mn-ea"/>
              <a:cs typeface="+mn-cs"/>
            </a:rPr>
            <a:t>も減少</a:t>
          </a:r>
          <a:r>
            <a:rPr kumimoji="1" lang="ja-JP" altLang="ja-JP" sz="1100">
              <a:solidFill>
                <a:schemeClr val="dk1"/>
              </a:solidFill>
              <a:effectLst/>
              <a:latin typeface="+mn-lt"/>
              <a:ea typeface="+mn-ea"/>
              <a:cs typeface="+mn-cs"/>
            </a:rPr>
            <a:t>した。これにより、一般会計の実質収支額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病院事業会計は、</a:t>
          </a:r>
          <a:r>
            <a:rPr kumimoji="1" lang="ja-JP" altLang="en-US" sz="1100">
              <a:solidFill>
                <a:schemeClr val="dk1"/>
              </a:solidFill>
              <a:effectLst/>
              <a:latin typeface="+mn-lt"/>
              <a:ea typeface="+mn-ea"/>
              <a:cs typeface="+mn-cs"/>
            </a:rPr>
            <a:t>新病院移転に伴う一時的な収益減少と費用増加などにより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資金剰余額の標準財政規模費が前年度比で</a:t>
          </a:r>
          <a:r>
            <a:rPr kumimoji="1" lang="en-US" altLang="ja-JP" sz="1100">
              <a:solidFill>
                <a:schemeClr val="dk1"/>
              </a:solidFill>
              <a:effectLst/>
              <a:latin typeface="+mn-lt"/>
              <a:ea typeface="+mn-ea"/>
              <a:cs typeface="+mn-cs"/>
            </a:rPr>
            <a:t>4.72</a:t>
          </a:r>
          <a:r>
            <a:rPr kumimoji="1" lang="ja-JP" altLang="en-US" sz="1100">
              <a:solidFill>
                <a:schemeClr val="dk1"/>
              </a:solidFill>
              <a:effectLst/>
              <a:latin typeface="+mn-lt"/>
              <a:ea typeface="+mn-ea"/>
              <a:cs typeface="+mn-cs"/>
            </a:rPr>
            <a:t>ポイント減少した。引き続き</a:t>
          </a:r>
          <a:r>
            <a:rPr kumimoji="1" lang="ja-JP" altLang="ja-JP" sz="1100">
              <a:solidFill>
                <a:schemeClr val="dk1"/>
              </a:solidFill>
              <a:effectLst/>
              <a:latin typeface="+mn-lt"/>
              <a:ea typeface="+mn-ea"/>
              <a:cs typeface="+mn-cs"/>
            </a:rPr>
            <a:t>、経営改善策に基づき目標達成状況の確認</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問題点の検証を行いながら、持続的な経営健全化を図る。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122022486</v>
      </c>
      <c r="BO4" s="410"/>
      <c r="BP4" s="410"/>
      <c r="BQ4" s="410"/>
      <c r="BR4" s="410"/>
      <c r="BS4" s="410"/>
      <c r="BT4" s="410"/>
      <c r="BU4" s="411"/>
      <c r="BV4" s="409">
        <v>186957706</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29.3</v>
      </c>
      <c r="CU4" s="416"/>
      <c r="CV4" s="416"/>
      <c r="CW4" s="416"/>
      <c r="CX4" s="416"/>
      <c r="CY4" s="416"/>
      <c r="CZ4" s="416"/>
      <c r="DA4" s="417"/>
      <c r="DB4" s="415">
        <v>32.1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104216697</v>
      </c>
      <c r="BO5" s="447"/>
      <c r="BP5" s="447"/>
      <c r="BQ5" s="447"/>
      <c r="BR5" s="447"/>
      <c r="BS5" s="447"/>
      <c r="BT5" s="447"/>
      <c r="BU5" s="448"/>
      <c r="BV5" s="446">
        <v>162973078</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98</v>
      </c>
      <c r="CU5" s="444"/>
      <c r="CV5" s="444"/>
      <c r="CW5" s="444"/>
      <c r="CX5" s="444"/>
      <c r="CY5" s="444"/>
      <c r="CZ5" s="444"/>
      <c r="DA5" s="445"/>
      <c r="DB5" s="443">
        <v>98.1</v>
      </c>
      <c r="DC5" s="444"/>
      <c r="DD5" s="444"/>
      <c r="DE5" s="444"/>
      <c r="DF5" s="444"/>
      <c r="DG5" s="444"/>
      <c r="DH5" s="444"/>
      <c r="DI5" s="445"/>
      <c r="DJ5" s="165"/>
      <c r="DK5" s="165"/>
      <c r="DL5" s="165"/>
      <c r="DM5" s="165"/>
      <c r="DN5" s="165"/>
      <c r="DO5" s="165"/>
    </row>
    <row r="6" spans="1:119" ht="18.75" customHeight="1" x14ac:dyDescent="0.15">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94</v>
      </c>
      <c r="AV6" s="479"/>
      <c r="AW6" s="479"/>
      <c r="AX6" s="479"/>
      <c r="AY6" s="480" t="s">
        <v>95</v>
      </c>
      <c r="AZ6" s="481"/>
      <c r="BA6" s="481"/>
      <c r="BB6" s="481"/>
      <c r="BC6" s="481"/>
      <c r="BD6" s="481"/>
      <c r="BE6" s="481"/>
      <c r="BF6" s="481"/>
      <c r="BG6" s="481"/>
      <c r="BH6" s="481"/>
      <c r="BI6" s="481"/>
      <c r="BJ6" s="481"/>
      <c r="BK6" s="481"/>
      <c r="BL6" s="481"/>
      <c r="BM6" s="482"/>
      <c r="BN6" s="446">
        <v>17805789</v>
      </c>
      <c r="BO6" s="447"/>
      <c r="BP6" s="447"/>
      <c r="BQ6" s="447"/>
      <c r="BR6" s="447"/>
      <c r="BS6" s="447"/>
      <c r="BT6" s="447"/>
      <c r="BU6" s="448"/>
      <c r="BV6" s="446">
        <v>23984628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103.1</v>
      </c>
      <c r="CU6" s="484"/>
      <c r="CV6" s="484"/>
      <c r="CW6" s="484"/>
      <c r="CX6" s="484"/>
      <c r="CY6" s="484"/>
      <c r="CZ6" s="484"/>
      <c r="DA6" s="485"/>
      <c r="DB6" s="483">
        <v>103</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94</v>
      </c>
      <c r="AV7" s="479"/>
      <c r="AW7" s="479"/>
      <c r="AX7" s="479"/>
      <c r="AY7" s="480" t="s">
        <v>98</v>
      </c>
      <c r="AZ7" s="481"/>
      <c r="BA7" s="481"/>
      <c r="BB7" s="481"/>
      <c r="BC7" s="481"/>
      <c r="BD7" s="481"/>
      <c r="BE7" s="481"/>
      <c r="BF7" s="481"/>
      <c r="BG7" s="481"/>
      <c r="BH7" s="481"/>
      <c r="BI7" s="481"/>
      <c r="BJ7" s="481"/>
      <c r="BK7" s="481"/>
      <c r="BL7" s="481"/>
      <c r="BM7" s="482"/>
      <c r="BN7" s="446">
        <v>12482661</v>
      </c>
      <c r="BO7" s="447"/>
      <c r="BP7" s="447"/>
      <c r="BQ7" s="447"/>
      <c r="BR7" s="447"/>
      <c r="BS7" s="447"/>
      <c r="BT7" s="447"/>
      <c r="BU7" s="448"/>
      <c r="BV7" s="446">
        <v>18069526</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18158662</v>
      </c>
      <c r="CU7" s="447"/>
      <c r="CV7" s="447"/>
      <c r="CW7" s="447"/>
      <c r="CX7" s="447"/>
      <c r="CY7" s="447"/>
      <c r="CZ7" s="447"/>
      <c r="DA7" s="448"/>
      <c r="DB7" s="446">
        <v>18452253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101</v>
      </c>
      <c r="AV8" s="479"/>
      <c r="AW8" s="479"/>
      <c r="AX8" s="479"/>
      <c r="AY8" s="480" t="s">
        <v>102</v>
      </c>
      <c r="AZ8" s="481"/>
      <c r="BA8" s="481"/>
      <c r="BB8" s="481"/>
      <c r="BC8" s="481"/>
      <c r="BD8" s="481"/>
      <c r="BE8" s="481"/>
      <c r="BF8" s="481"/>
      <c r="BG8" s="481"/>
      <c r="BH8" s="481"/>
      <c r="BI8" s="481"/>
      <c r="BJ8" s="481"/>
      <c r="BK8" s="481"/>
      <c r="BL8" s="481"/>
      <c r="BM8" s="482"/>
      <c r="BN8" s="446">
        <v>5323128</v>
      </c>
      <c r="BO8" s="447"/>
      <c r="BP8" s="447"/>
      <c r="BQ8" s="447"/>
      <c r="BR8" s="447"/>
      <c r="BS8" s="447"/>
      <c r="BT8" s="447"/>
      <c r="BU8" s="448"/>
      <c r="BV8" s="446">
        <v>5915102</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0.41</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64988</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-591974</v>
      </c>
      <c r="BO9" s="447"/>
      <c r="BP9" s="447"/>
      <c r="BQ9" s="447"/>
      <c r="BR9" s="447"/>
      <c r="BS9" s="447"/>
      <c r="BT9" s="447"/>
      <c r="BU9" s="448"/>
      <c r="BV9" s="446">
        <v>-8529119</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5.3</v>
      </c>
      <c r="CU9" s="444"/>
      <c r="CV9" s="444"/>
      <c r="CW9" s="444"/>
      <c r="CX9" s="444"/>
      <c r="CY9" s="444"/>
      <c r="CZ9" s="444"/>
      <c r="DA9" s="445"/>
      <c r="DB9" s="443">
        <v>4.7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73489</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1973</v>
      </c>
      <c r="BO10" s="447"/>
      <c r="BP10" s="447"/>
      <c r="BQ10" s="447"/>
      <c r="BR10" s="447"/>
      <c r="BS10" s="447"/>
      <c r="BT10" s="447"/>
      <c r="BU10" s="448"/>
      <c r="BV10" s="446">
        <v>4783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64947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113</v>
      </c>
      <c r="AV12" s="479"/>
      <c r="AW12" s="479"/>
      <c r="AX12" s="479"/>
      <c r="AY12" s="480" t="s">
        <v>128</v>
      </c>
      <c r="AZ12" s="481"/>
      <c r="BA12" s="481"/>
      <c r="BB12" s="481"/>
      <c r="BC12" s="481"/>
      <c r="BD12" s="481"/>
      <c r="BE12" s="481"/>
      <c r="BF12" s="481"/>
      <c r="BG12" s="481"/>
      <c r="BH12" s="481"/>
      <c r="BI12" s="481"/>
      <c r="BJ12" s="481"/>
      <c r="BK12" s="481"/>
      <c r="BL12" s="481"/>
      <c r="BM12" s="482"/>
      <c r="BN12" s="446">
        <v>6600000</v>
      </c>
      <c r="BO12" s="447"/>
      <c r="BP12" s="447"/>
      <c r="BQ12" s="447"/>
      <c r="BR12" s="447"/>
      <c r="BS12" s="447"/>
      <c r="BT12" s="447"/>
      <c r="BU12" s="448"/>
      <c r="BV12" s="446">
        <v>4600000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64494</v>
      </c>
      <c r="S13" s="528"/>
      <c r="T13" s="528"/>
      <c r="U13" s="528"/>
      <c r="V13" s="529"/>
      <c r="W13" s="462" t="s">
        <v>132</v>
      </c>
      <c r="X13" s="463"/>
      <c r="Y13" s="463"/>
      <c r="Z13" s="463"/>
      <c r="AA13" s="463"/>
      <c r="AB13" s="453"/>
      <c r="AC13" s="497">
        <v>2066</v>
      </c>
      <c r="AD13" s="498"/>
      <c r="AE13" s="498"/>
      <c r="AF13" s="498"/>
      <c r="AG13" s="537"/>
      <c r="AH13" s="497">
        <v>3128</v>
      </c>
      <c r="AI13" s="498"/>
      <c r="AJ13" s="498"/>
      <c r="AK13" s="498"/>
      <c r="AL13" s="499"/>
      <c r="AM13" s="475" t="s">
        <v>133</v>
      </c>
      <c r="AN13" s="476"/>
      <c r="AO13" s="476"/>
      <c r="AP13" s="476"/>
      <c r="AQ13" s="476"/>
      <c r="AR13" s="476"/>
      <c r="AS13" s="476"/>
      <c r="AT13" s="477"/>
      <c r="AU13" s="478" t="s">
        <v>108</v>
      </c>
      <c r="AV13" s="479"/>
      <c r="AW13" s="479"/>
      <c r="AX13" s="479"/>
      <c r="AY13" s="480" t="s">
        <v>134</v>
      </c>
      <c r="AZ13" s="481"/>
      <c r="BA13" s="481"/>
      <c r="BB13" s="481"/>
      <c r="BC13" s="481"/>
      <c r="BD13" s="481"/>
      <c r="BE13" s="481"/>
      <c r="BF13" s="481"/>
      <c r="BG13" s="481"/>
      <c r="BH13" s="481"/>
      <c r="BI13" s="481"/>
      <c r="BJ13" s="481"/>
      <c r="BK13" s="481"/>
      <c r="BL13" s="481"/>
      <c r="BM13" s="482"/>
      <c r="BN13" s="446">
        <v>-7190001</v>
      </c>
      <c r="BO13" s="447"/>
      <c r="BP13" s="447"/>
      <c r="BQ13" s="447"/>
      <c r="BR13" s="447"/>
      <c r="BS13" s="447"/>
      <c r="BT13" s="447"/>
      <c r="BU13" s="448"/>
      <c r="BV13" s="446">
        <v>-13124336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11.4</v>
      </c>
      <c r="CU13" s="444"/>
      <c r="CV13" s="444"/>
      <c r="CW13" s="444"/>
      <c r="CX13" s="444"/>
      <c r="CY13" s="444"/>
      <c r="CZ13" s="444"/>
      <c r="DA13" s="445"/>
      <c r="DB13" s="443">
        <v>12.1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65920</v>
      </c>
      <c r="S14" s="528"/>
      <c r="T14" s="528"/>
      <c r="U14" s="528"/>
      <c r="V14" s="529"/>
      <c r="W14" s="436"/>
      <c r="X14" s="437"/>
      <c r="Y14" s="437"/>
      <c r="Z14" s="437"/>
      <c r="AA14" s="437"/>
      <c r="AB14" s="426"/>
      <c r="AC14" s="530">
        <v>7.2</v>
      </c>
      <c r="AD14" s="531"/>
      <c r="AE14" s="531"/>
      <c r="AF14" s="531"/>
      <c r="AG14" s="532"/>
      <c r="AH14" s="530">
        <v>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7.9</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65541</v>
      </c>
      <c r="S15" s="528"/>
      <c r="T15" s="528"/>
      <c r="U15" s="528"/>
      <c r="V15" s="529"/>
      <c r="W15" s="462" t="s">
        <v>140</v>
      </c>
      <c r="X15" s="463"/>
      <c r="Y15" s="463"/>
      <c r="Z15" s="463"/>
      <c r="AA15" s="463"/>
      <c r="AB15" s="453"/>
      <c r="AC15" s="497">
        <v>7637</v>
      </c>
      <c r="AD15" s="498"/>
      <c r="AE15" s="498"/>
      <c r="AF15" s="498"/>
      <c r="AG15" s="537"/>
      <c r="AH15" s="497">
        <v>8398</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6588892</v>
      </c>
      <c r="BO15" s="410"/>
      <c r="BP15" s="410"/>
      <c r="BQ15" s="410"/>
      <c r="BR15" s="410"/>
      <c r="BS15" s="410"/>
      <c r="BT15" s="410"/>
      <c r="BU15" s="411"/>
      <c r="BV15" s="409">
        <v>6490658</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26.8</v>
      </c>
      <c r="AD16" s="531"/>
      <c r="AE16" s="531"/>
      <c r="AF16" s="531"/>
      <c r="AG16" s="532"/>
      <c r="AH16" s="530">
        <v>26.6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15036219</v>
      </c>
      <c r="BO16" s="447"/>
      <c r="BP16" s="447"/>
      <c r="BQ16" s="447"/>
      <c r="BR16" s="447"/>
      <c r="BS16" s="447"/>
      <c r="BT16" s="447"/>
      <c r="BU16" s="448"/>
      <c r="BV16" s="446">
        <v>15232974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18823</v>
      </c>
      <c r="AD17" s="498"/>
      <c r="AE17" s="498"/>
      <c r="AF17" s="498"/>
      <c r="AG17" s="537"/>
      <c r="AH17" s="497">
        <v>20077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8400916</v>
      </c>
      <c r="BO17" s="447"/>
      <c r="BP17" s="447"/>
      <c r="BQ17" s="447"/>
      <c r="BR17" s="447"/>
      <c r="BS17" s="447"/>
      <c r="BT17" s="447"/>
      <c r="BU17" s="448"/>
      <c r="BV17" s="446">
        <v>8254075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332.44</v>
      </c>
      <c r="M18" s="559"/>
      <c r="N18" s="559"/>
      <c r="O18" s="559"/>
      <c r="P18" s="559"/>
      <c r="Q18" s="559"/>
      <c r="R18" s="560"/>
      <c r="S18" s="560"/>
      <c r="T18" s="560"/>
      <c r="U18" s="560"/>
      <c r="V18" s="561"/>
      <c r="W18" s="464"/>
      <c r="X18" s="465"/>
      <c r="Y18" s="465"/>
      <c r="Z18" s="465"/>
      <c r="AA18" s="465"/>
      <c r="AB18" s="456"/>
      <c r="AC18" s="562">
        <v>66</v>
      </c>
      <c r="AD18" s="563"/>
      <c r="AE18" s="563"/>
      <c r="AF18" s="563"/>
      <c r="AG18" s="564"/>
      <c r="AH18" s="562">
        <v>63.5</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17565037</v>
      </c>
      <c r="BO18" s="447"/>
      <c r="BP18" s="447"/>
      <c r="BQ18" s="447"/>
      <c r="BR18" s="447"/>
      <c r="BS18" s="447"/>
      <c r="BT18" s="447"/>
      <c r="BU18" s="448"/>
      <c r="BV18" s="446">
        <v>17859198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195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52585511</v>
      </c>
      <c r="BO19" s="447"/>
      <c r="BP19" s="447"/>
      <c r="BQ19" s="447"/>
      <c r="BR19" s="447"/>
      <c r="BS19" s="447"/>
      <c r="BT19" s="447"/>
      <c r="BU19" s="448"/>
      <c r="BV19" s="446">
        <v>63188403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24152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40085119</v>
      </c>
      <c r="BO23" s="447"/>
      <c r="BP23" s="447"/>
      <c r="BQ23" s="447"/>
      <c r="BR23" s="447"/>
      <c r="BS23" s="447"/>
      <c r="BT23" s="447"/>
      <c r="BU23" s="448"/>
      <c r="BV23" s="446">
        <v>39042356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6990</v>
      </c>
      <c r="R24" s="498"/>
      <c r="S24" s="498"/>
      <c r="T24" s="498"/>
      <c r="U24" s="498"/>
      <c r="V24" s="537"/>
      <c r="W24" s="596"/>
      <c r="X24" s="584"/>
      <c r="Y24" s="585"/>
      <c r="Z24" s="496" t="s">
        <v>164</v>
      </c>
      <c r="AA24" s="476"/>
      <c r="AB24" s="476"/>
      <c r="AC24" s="476"/>
      <c r="AD24" s="476"/>
      <c r="AE24" s="476"/>
      <c r="AF24" s="476"/>
      <c r="AG24" s="477"/>
      <c r="AH24" s="497">
        <v>673</v>
      </c>
      <c r="AI24" s="498"/>
      <c r="AJ24" s="498"/>
      <c r="AK24" s="498"/>
      <c r="AL24" s="537"/>
      <c r="AM24" s="497">
        <v>2061399</v>
      </c>
      <c r="AN24" s="498"/>
      <c r="AO24" s="498"/>
      <c r="AP24" s="498"/>
      <c r="AQ24" s="498"/>
      <c r="AR24" s="537"/>
      <c r="AS24" s="497">
        <v>3063</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30691747</v>
      </c>
      <c r="BO24" s="447"/>
      <c r="BP24" s="447"/>
      <c r="BQ24" s="447"/>
      <c r="BR24" s="447"/>
      <c r="BS24" s="447"/>
      <c r="BT24" s="447"/>
      <c r="BU24" s="448"/>
      <c r="BV24" s="446">
        <v>29248510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6822</v>
      </c>
      <c r="R25" s="498"/>
      <c r="S25" s="498"/>
      <c r="T25" s="498"/>
      <c r="U25" s="498"/>
      <c r="V25" s="537"/>
      <c r="W25" s="596"/>
      <c r="X25" s="584"/>
      <c r="Y25" s="585"/>
      <c r="Z25" s="496" t="s">
        <v>167</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74356678</v>
      </c>
      <c r="BO25" s="410"/>
      <c r="BP25" s="410"/>
      <c r="BQ25" s="410"/>
      <c r="BR25" s="410"/>
      <c r="BS25" s="410"/>
      <c r="BT25" s="410"/>
      <c r="BU25" s="411"/>
      <c r="BV25" s="409">
        <v>37671334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5724</v>
      </c>
      <c r="R26" s="498"/>
      <c r="S26" s="498"/>
      <c r="T26" s="498"/>
      <c r="U26" s="498"/>
      <c r="V26" s="537"/>
      <c r="W26" s="596"/>
      <c r="X26" s="584"/>
      <c r="Y26" s="585"/>
      <c r="Z26" s="496" t="s">
        <v>170</v>
      </c>
      <c r="AA26" s="606"/>
      <c r="AB26" s="606"/>
      <c r="AC26" s="606"/>
      <c r="AD26" s="606"/>
      <c r="AE26" s="606"/>
      <c r="AF26" s="606"/>
      <c r="AG26" s="607"/>
      <c r="AH26" s="497">
        <v>76</v>
      </c>
      <c r="AI26" s="498"/>
      <c r="AJ26" s="498"/>
      <c r="AK26" s="498"/>
      <c r="AL26" s="537"/>
      <c r="AM26" s="497">
        <v>246012</v>
      </c>
      <c r="AN26" s="498"/>
      <c r="AO26" s="498"/>
      <c r="AP26" s="498"/>
      <c r="AQ26" s="498"/>
      <c r="AR26" s="537"/>
      <c r="AS26" s="497">
        <v>3237</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4660</v>
      </c>
      <c r="R27" s="498"/>
      <c r="S27" s="498"/>
      <c r="T27" s="498"/>
      <c r="U27" s="498"/>
      <c r="V27" s="537"/>
      <c r="W27" s="596"/>
      <c r="X27" s="584"/>
      <c r="Y27" s="585"/>
      <c r="Z27" s="496" t="s">
        <v>174</v>
      </c>
      <c r="AA27" s="476"/>
      <c r="AB27" s="476"/>
      <c r="AC27" s="476"/>
      <c r="AD27" s="476"/>
      <c r="AE27" s="476"/>
      <c r="AF27" s="476"/>
      <c r="AG27" s="477"/>
      <c r="AH27" s="497">
        <v>37</v>
      </c>
      <c r="AI27" s="498"/>
      <c r="AJ27" s="498"/>
      <c r="AK27" s="498"/>
      <c r="AL27" s="537"/>
      <c r="AM27" s="497">
        <v>113724</v>
      </c>
      <c r="AN27" s="498"/>
      <c r="AO27" s="498"/>
      <c r="AP27" s="498"/>
      <c r="AQ27" s="498"/>
      <c r="AR27" s="537"/>
      <c r="AS27" s="497">
        <v>3074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239930</v>
      </c>
      <c r="BO27" s="620"/>
      <c r="BP27" s="620"/>
      <c r="BQ27" s="620"/>
      <c r="BR27" s="620"/>
      <c r="BS27" s="620"/>
      <c r="BT27" s="620"/>
      <c r="BU27" s="621"/>
      <c r="BV27" s="619">
        <v>239928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3910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122</v>
      </c>
      <c r="AN28" s="498"/>
      <c r="AO28" s="498"/>
      <c r="AP28" s="498"/>
      <c r="AQ28" s="498"/>
      <c r="AR28" s="537"/>
      <c r="AS28" s="497" t="s">
        <v>172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15310154</v>
      </c>
      <c r="BO28" s="410"/>
      <c r="BP28" s="410"/>
      <c r="BQ28" s="410"/>
      <c r="BR28" s="410"/>
      <c r="BS28" s="410"/>
      <c r="BT28" s="410"/>
      <c r="BU28" s="411"/>
      <c r="BV28" s="409">
        <v>18908181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22</v>
      </c>
      <c r="M29" s="498"/>
      <c r="N29" s="498"/>
      <c r="O29" s="498"/>
      <c r="P29" s="537"/>
      <c r="Q29" s="497">
        <v>3640</v>
      </c>
      <c r="R29" s="498"/>
      <c r="S29" s="498"/>
      <c r="T29" s="498"/>
      <c r="U29" s="498"/>
      <c r="V29" s="537"/>
      <c r="W29" s="597"/>
      <c r="X29" s="598"/>
      <c r="Y29" s="599"/>
      <c r="Z29" s="496" t="s">
        <v>180</v>
      </c>
      <c r="AA29" s="476"/>
      <c r="AB29" s="476"/>
      <c r="AC29" s="476"/>
      <c r="AD29" s="476"/>
      <c r="AE29" s="476"/>
      <c r="AF29" s="476"/>
      <c r="AG29" s="477"/>
      <c r="AH29" s="497">
        <v>710</v>
      </c>
      <c r="AI29" s="498"/>
      <c r="AJ29" s="498"/>
      <c r="AK29" s="498"/>
      <c r="AL29" s="537"/>
      <c r="AM29" s="497">
        <v>2175123</v>
      </c>
      <c r="AN29" s="498"/>
      <c r="AO29" s="498"/>
      <c r="AP29" s="498"/>
      <c r="AQ29" s="498"/>
      <c r="AR29" s="537"/>
      <c r="AS29" s="497">
        <v>3064</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4214</v>
      </c>
      <c r="BO29" s="447"/>
      <c r="BP29" s="447"/>
      <c r="BQ29" s="447"/>
      <c r="BR29" s="447"/>
      <c r="BS29" s="447"/>
      <c r="BT29" s="447"/>
      <c r="BU29" s="448"/>
      <c r="BV29" s="446">
        <v>4214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95.4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67621907</v>
      </c>
      <c r="BO30" s="620"/>
      <c r="BP30" s="620"/>
      <c r="BQ30" s="620"/>
      <c r="BR30" s="620"/>
      <c r="BS30" s="620"/>
      <c r="BT30" s="620"/>
      <c r="BU30" s="621"/>
      <c r="BV30" s="619">
        <v>79582560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魚市場特別会計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宮城県市町村職員退職手当組合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気仙沼産業センター</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IF('各会計、関係団体の財政状況及び健全化判断比率'!B32="","",'各会計、関係団体の財政状況及び健全化判断比率'!B32)</f>
        <v>ガス事業会計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IF('各会計、関係団体の財政状況及び健全化判断比率'!B35="","",'各会計、関係団体の財政状況及び健全化判断比率'!B35)</f>
        <v>唐桑半島ビジターセンター事業特別会計</v>
      </c>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宮城県市町村非常勤消防団員補償報償組合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本吉町産業振興公社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8</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f t="shared" si="1"/>
        <v>11</v>
      </c>
      <c r="BF36" s="632"/>
      <c r="BG36" s="633" t="str">
        <f>IF('各会計、関係団体の財政状況及び健全化判断比率'!B36="","",'各会計、関係団体の財政状況及び健全化判断比率'!B36)</f>
        <v>公共下水道特別会計</v>
      </c>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気仙沼・本吉地域広域行政事務組合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12</v>
      </c>
      <c r="BF37" s="632"/>
      <c r="BG37" s="633" t="str">
        <f>IF('各会計、関係団体の財政状況及び健全化判断比率'!B37="","",'各会計、関係団体の財政状況及び健全化判断比率'!B37)</f>
        <v>集落排水特別会計</v>
      </c>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宮城県市町村自治振興センター</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f t="shared" si="1"/>
        <v>13</v>
      </c>
      <c r="BF38" s="632"/>
      <c r="BG38" s="633" t="str">
        <f>IF('各会計、関係団体の財政状況及び健全化判断比率'!B38="","",'各会計、関係団体の財政状況及び健全化判断比率'!B38)</f>
        <v>簡易水道特別会計</v>
      </c>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宮城県後期高齢者医療広域連合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宮城県後期高齢者医療事業会計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6TWRLB2wsweXWB686qQ39rlYgzH7ppovETmqrK/n7xavriA2+kEtfULH/L/3HBO1ttJNRafn7LbrAY4+1S2dQ==" saltValue="vuEjVqqRREJnVhF249gB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5" t="s">
        <v>560</v>
      </c>
      <c r="D34" s="1225"/>
      <c r="E34" s="1226"/>
      <c r="F34" s="32">
        <v>37.299999999999997</v>
      </c>
      <c r="G34" s="33">
        <v>58.12</v>
      </c>
      <c r="H34" s="33">
        <v>77.05</v>
      </c>
      <c r="I34" s="33">
        <v>32.049999999999997</v>
      </c>
      <c r="J34" s="34">
        <v>29.3</v>
      </c>
      <c r="K34" s="22"/>
      <c r="L34" s="22"/>
      <c r="M34" s="22"/>
      <c r="N34" s="22"/>
      <c r="O34" s="22"/>
      <c r="P34" s="22"/>
    </row>
    <row r="35" spans="1:16" ht="39" customHeight="1" x14ac:dyDescent="0.15">
      <c r="A35" s="22"/>
      <c r="B35" s="35"/>
      <c r="C35" s="1219" t="s">
        <v>561</v>
      </c>
      <c r="D35" s="1220"/>
      <c r="E35" s="1221"/>
      <c r="F35" s="36">
        <v>11.1</v>
      </c>
      <c r="G35" s="37">
        <v>9.9499999999999993</v>
      </c>
      <c r="H35" s="37">
        <v>9.27</v>
      </c>
      <c r="I35" s="37">
        <v>8.6</v>
      </c>
      <c r="J35" s="38">
        <v>7.16</v>
      </c>
      <c r="K35" s="22"/>
      <c r="L35" s="22"/>
      <c r="M35" s="22"/>
      <c r="N35" s="22"/>
      <c r="O35" s="22"/>
      <c r="P35" s="22"/>
    </row>
    <row r="36" spans="1:16" ht="39" customHeight="1" x14ac:dyDescent="0.15">
      <c r="A36" s="22"/>
      <c r="B36" s="35"/>
      <c r="C36" s="1219" t="s">
        <v>562</v>
      </c>
      <c r="D36" s="1220"/>
      <c r="E36" s="1221"/>
      <c r="F36" s="36">
        <v>10.039999999999999</v>
      </c>
      <c r="G36" s="37">
        <v>8.5500000000000007</v>
      </c>
      <c r="H36" s="37">
        <v>8.9</v>
      </c>
      <c r="I36" s="37">
        <v>8.31</v>
      </c>
      <c r="J36" s="38">
        <v>3.59</v>
      </c>
      <c r="K36" s="22"/>
      <c r="L36" s="22"/>
      <c r="M36" s="22"/>
      <c r="N36" s="22"/>
      <c r="O36" s="22"/>
      <c r="P36" s="22"/>
    </row>
    <row r="37" spans="1:16" ht="39" customHeight="1" x14ac:dyDescent="0.15">
      <c r="A37" s="22"/>
      <c r="B37" s="35"/>
      <c r="C37" s="1219" t="s">
        <v>563</v>
      </c>
      <c r="D37" s="1220"/>
      <c r="E37" s="1221"/>
      <c r="F37" s="36">
        <v>1.6</v>
      </c>
      <c r="G37" s="37">
        <v>1.95</v>
      </c>
      <c r="H37" s="37">
        <v>1.37</v>
      </c>
      <c r="I37" s="37">
        <v>2.35</v>
      </c>
      <c r="J37" s="38">
        <v>2.2200000000000002</v>
      </c>
      <c r="K37" s="22"/>
      <c r="L37" s="22"/>
      <c r="M37" s="22"/>
      <c r="N37" s="22"/>
      <c r="O37" s="22"/>
      <c r="P37" s="22"/>
    </row>
    <row r="38" spans="1:16" ht="39" customHeight="1" x14ac:dyDescent="0.15">
      <c r="A38" s="22"/>
      <c r="B38" s="35"/>
      <c r="C38" s="1219" t="s">
        <v>564</v>
      </c>
      <c r="D38" s="1220"/>
      <c r="E38" s="1221"/>
      <c r="F38" s="36">
        <v>0.94</v>
      </c>
      <c r="G38" s="37">
        <v>0.84</v>
      </c>
      <c r="H38" s="37">
        <v>0.67</v>
      </c>
      <c r="I38" s="37">
        <v>0.64</v>
      </c>
      <c r="J38" s="38">
        <v>0.52</v>
      </c>
      <c r="K38" s="22"/>
      <c r="L38" s="22"/>
      <c r="M38" s="22"/>
      <c r="N38" s="22"/>
      <c r="O38" s="22"/>
      <c r="P38" s="22"/>
    </row>
    <row r="39" spans="1:16" ht="39" customHeight="1" x14ac:dyDescent="0.15">
      <c r="A39" s="22"/>
      <c r="B39" s="35"/>
      <c r="C39" s="1219" t="s">
        <v>565</v>
      </c>
      <c r="D39" s="1220"/>
      <c r="E39" s="1221"/>
      <c r="F39" s="36">
        <v>2.46</v>
      </c>
      <c r="G39" s="37">
        <v>1.22</v>
      </c>
      <c r="H39" s="37">
        <v>2.44</v>
      </c>
      <c r="I39" s="37">
        <v>1.8</v>
      </c>
      <c r="J39" s="38">
        <v>0.31</v>
      </c>
      <c r="K39" s="22"/>
      <c r="L39" s="22"/>
      <c r="M39" s="22"/>
      <c r="N39" s="22"/>
      <c r="O39" s="22"/>
      <c r="P39" s="22"/>
    </row>
    <row r="40" spans="1:16" ht="39" customHeight="1" x14ac:dyDescent="0.15">
      <c r="A40" s="22"/>
      <c r="B40" s="35"/>
      <c r="C40" s="1219" t="s">
        <v>566</v>
      </c>
      <c r="D40" s="1220"/>
      <c r="E40" s="1221"/>
      <c r="F40" s="36">
        <v>0</v>
      </c>
      <c r="G40" s="37">
        <v>0.01</v>
      </c>
      <c r="H40" s="37">
        <v>0.01</v>
      </c>
      <c r="I40" s="37">
        <v>0.01</v>
      </c>
      <c r="J40" s="38">
        <v>0</v>
      </c>
      <c r="K40" s="22"/>
      <c r="L40" s="22"/>
      <c r="M40" s="22"/>
      <c r="N40" s="22"/>
      <c r="O40" s="22"/>
      <c r="P40" s="22"/>
    </row>
    <row r="41" spans="1:16" ht="39" customHeight="1" x14ac:dyDescent="0.15">
      <c r="A41" s="22"/>
      <c r="B41" s="35"/>
      <c r="C41" s="1219" t="s">
        <v>567</v>
      </c>
      <c r="D41" s="1220"/>
      <c r="E41" s="1221"/>
      <c r="F41" s="36">
        <v>0</v>
      </c>
      <c r="G41" s="37">
        <v>0</v>
      </c>
      <c r="H41" s="37">
        <v>0</v>
      </c>
      <c r="I41" s="37">
        <v>0</v>
      </c>
      <c r="J41" s="38">
        <v>0</v>
      </c>
      <c r="K41" s="22"/>
      <c r="L41" s="22"/>
      <c r="M41" s="22"/>
      <c r="N41" s="22"/>
      <c r="O41" s="22"/>
      <c r="P41" s="22"/>
    </row>
    <row r="42" spans="1:16" ht="39" customHeight="1" x14ac:dyDescent="0.15">
      <c r="A42" s="22"/>
      <c r="B42" s="39"/>
      <c r="C42" s="1219" t="s">
        <v>568</v>
      </c>
      <c r="D42" s="1220"/>
      <c r="E42" s="1221"/>
      <c r="F42" s="36" t="s">
        <v>510</v>
      </c>
      <c r="G42" s="37" t="s">
        <v>510</v>
      </c>
      <c r="H42" s="37" t="s">
        <v>510</v>
      </c>
      <c r="I42" s="37" t="s">
        <v>510</v>
      </c>
      <c r="J42" s="38" t="s">
        <v>510</v>
      </c>
      <c r="K42" s="22"/>
      <c r="L42" s="22"/>
      <c r="M42" s="22"/>
      <c r="N42" s="22"/>
      <c r="O42" s="22"/>
      <c r="P42" s="22"/>
    </row>
    <row r="43" spans="1:16" ht="39" customHeight="1" thickBot="1" x14ac:dyDescent="0.2">
      <c r="A43" s="22"/>
      <c r="B43" s="40"/>
      <c r="C43" s="1222" t="s">
        <v>569</v>
      </c>
      <c r="D43" s="1223"/>
      <c r="E43" s="1224"/>
      <c r="F43" s="41">
        <v>0.01</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1SOy6g2CRz2W2otUgsgJ/78Pio1Xu+IfvQ+/ACP5FmpELxDOioI7gV4y/OuKOEQX0DvpMTRuV9a6J8sVvqY5Q==" saltValue="nCCYaJ+MgryYzPDrKK3t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3484</v>
      </c>
      <c r="L45" s="60">
        <v>3231</v>
      </c>
      <c r="M45" s="60">
        <v>3237</v>
      </c>
      <c r="N45" s="60">
        <v>3035</v>
      </c>
      <c r="O45" s="61">
        <v>3143</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510</v>
      </c>
      <c r="L46" s="64" t="s">
        <v>510</v>
      </c>
      <c r="M46" s="64" t="s">
        <v>510</v>
      </c>
      <c r="N46" s="64" t="s">
        <v>510</v>
      </c>
      <c r="O46" s="65" t="s">
        <v>510</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510</v>
      </c>
      <c r="L47" s="64" t="s">
        <v>510</v>
      </c>
      <c r="M47" s="64" t="s">
        <v>510</v>
      </c>
      <c r="N47" s="64" t="s">
        <v>510</v>
      </c>
      <c r="O47" s="65" t="s">
        <v>510</v>
      </c>
      <c r="P47" s="48"/>
      <c r="Q47" s="48"/>
      <c r="R47" s="48"/>
      <c r="S47" s="48"/>
      <c r="T47" s="48"/>
      <c r="U47" s="48"/>
    </row>
    <row r="48" spans="1:21" ht="30.75" customHeight="1" x14ac:dyDescent="0.15">
      <c r="A48" s="48"/>
      <c r="B48" s="1237"/>
      <c r="C48" s="1238"/>
      <c r="D48" s="62"/>
      <c r="E48" s="1229" t="s">
        <v>15</v>
      </c>
      <c r="F48" s="1229"/>
      <c r="G48" s="1229"/>
      <c r="H48" s="1229"/>
      <c r="I48" s="1229"/>
      <c r="J48" s="1230"/>
      <c r="K48" s="63">
        <v>1188</v>
      </c>
      <c r="L48" s="64">
        <v>1362</v>
      </c>
      <c r="M48" s="64">
        <v>1551</v>
      </c>
      <c r="N48" s="64">
        <v>1551</v>
      </c>
      <c r="O48" s="65">
        <v>1317</v>
      </c>
      <c r="P48" s="48"/>
      <c r="Q48" s="48"/>
      <c r="R48" s="48"/>
      <c r="S48" s="48"/>
      <c r="T48" s="48"/>
      <c r="U48" s="48"/>
    </row>
    <row r="49" spans="1:21" ht="30.75" customHeight="1" x14ac:dyDescent="0.15">
      <c r="A49" s="48"/>
      <c r="B49" s="1237"/>
      <c r="C49" s="1238"/>
      <c r="D49" s="62"/>
      <c r="E49" s="1229" t="s">
        <v>16</v>
      </c>
      <c r="F49" s="1229"/>
      <c r="G49" s="1229"/>
      <c r="H49" s="1229"/>
      <c r="I49" s="1229"/>
      <c r="J49" s="1230"/>
      <c r="K49" s="63">
        <v>40</v>
      </c>
      <c r="L49" s="64">
        <v>35</v>
      </c>
      <c r="M49" s="64">
        <v>30</v>
      </c>
      <c r="N49" s="64">
        <v>33</v>
      </c>
      <c r="O49" s="65">
        <v>62</v>
      </c>
      <c r="P49" s="48"/>
      <c r="Q49" s="48"/>
      <c r="R49" s="48"/>
      <c r="S49" s="48"/>
      <c r="T49" s="48"/>
      <c r="U49" s="48"/>
    </row>
    <row r="50" spans="1:21" ht="30.75" customHeight="1" x14ac:dyDescent="0.15">
      <c r="A50" s="48"/>
      <c r="B50" s="1237"/>
      <c r="C50" s="1238"/>
      <c r="D50" s="62"/>
      <c r="E50" s="1229" t="s">
        <v>17</v>
      </c>
      <c r="F50" s="1229"/>
      <c r="G50" s="1229"/>
      <c r="H50" s="1229"/>
      <c r="I50" s="1229"/>
      <c r="J50" s="1230"/>
      <c r="K50" s="63">
        <v>17</v>
      </c>
      <c r="L50" s="64">
        <v>17</v>
      </c>
      <c r="M50" s="64">
        <v>17</v>
      </c>
      <c r="N50" s="64">
        <v>16</v>
      </c>
      <c r="O50" s="65">
        <v>34</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510</v>
      </c>
      <c r="L51" s="64" t="s">
        <v>510</v>
      </c>
      <c r="M51" s="64" t="s">
        <v>510</v>
      </c>
      <c r="N51" s="64" t="s">
        <v>510</v>
      </c>
      <c r="O51" s="65" t="s">
        <v>510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2661</v>
      </c>
      <c r="L52" s="64">
        <v>2770</v>
      </c>
      <c r="M52" s="64">
        <v>2752</v>
      </c>
      <c r="N52" s="64">
        <v>2787</v>
      </c>
      <c r="O52" s="65">
        <v>3035</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2068</v>
      </c>
      <c r="L53" s="69">
        <v>1875</v>
      </c>
      <c r="M53" s="69">
        <v>2083</v>
      </c>
      <c r="N53" s="69">
        <v>1848</v>
      </c>
      <c r="O53" s="70">
        <v>1521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w6YL97yaAYvyQpmRajgprW0GPpTwAjOcj6BuA1XBXTqotF2wtFQCEdOfoFG9Y6zD4NqXUGvQLjgEvBLN6n+Yg==" saltValue="NfalBTHB42O3kWLENcpir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3" t="s">
        <v>24</v>
      </c>
      <c r="C41" s="1244"/>
      <c r="D41" s="81"/>
      <c r="E41" s="1249" t="s">
        <v>25</v>
      </c>
      <c r="F41" s="1249"/>
      <c r="G41" s="1249"/>
      <c r="H41" s="1250"/>
      <c r="I41" s="82">
        <v>29947</v>
      </c>
      <c r="J41" s="83">
        <v>31561</v>
      </c>
      <c r="K41" s="83">
        <v>33619</v>
      </c>
      <c r="L41" s="83">
        <v>39086</v>
      </c>
      <c r="M41" s="84">
        <v>40107</v>
      </c>
    </row>
    <row r="42" spans="2:13" ht="27.75" customHeight="1" x14ac:dyDescent="0.15">
      <c r="B42" s="1245"/>
      <c r="C42" s="1246"/>
      <c r="D42" s="85"/>
      <c r="E42" s="1251" t="s">
        <v>26</v>
      </c>
      <c r="F42" s="1251"/>
      <c r="G42" s="1251"/>
      <c r="H42" s="1252"/>
      <c r="I42" s="86">
        <v>263</v>
      </c>
      <c r="J42" s="87">
        <v>226</v>
      </c>
      <c r="K42" s="87">
        <v>190</v>
      </c>
      <c r="L42" s="87">
        <v>154</v>
      </c>
      <c r="M42" s="88">
        <v>100</v>
      </c>
    </row>
    <row r="43" spans="2:13" ht="27.75" customHeight="1" x14ac:dyDescent="0.15">
      <c r="B43" s="1245"/>
      <c r="C43" s="1246"/>
      <c r="D43" s="85"/>
      <c r="E43" s="1251" t="s">
        <v>27</v>
      </c>
      <c r="F43" s="1251"/>
      <c r="G43" s="1251"/>
      <c r="H43" s="1252"/>
      <c r="I43" s="86">
        <v>13359</v>
      </c>
      <c r="J43" s="87">
        <v>13605</v>
      </c>
      <c r="K43" s="87">
        <v>13870</v>
      </c>
      <c r="L43" s="87">
        <v>15477</v>
      </c>
      <c r="M43" s="88">
        <v>15534</v>
      </c>
    </row>
    <row r="44" spans="2:13" ht="27.75" customHeight="1" x14ac:dyDescent="0.15">
      <c r="B44" s="1245"/>
      <c r="C44" s="1246"/>
      <c r="D44" s="85"/>
      <c r="E44" s="1251" t="s">
        <v>28</v>
      </c>
      <c r="F44" s="1251"/>
      <c r="G44" s="1251"/>
      <c r="H44" s="1252"/>
      <c r="I44" s="86">
        <v>231</v>
      </c>
      <c r="J44" s="87">
        <v>225</v>
      </c>
      <c r="K44" s="87">
        <v>278</v>
      </c>
      <c r="L44" s="87">
        <v>280</v>
      </c>
      <c r="M44" s="88">
        <v>253</v>
      </c>
    </row>
    <row r="45" spans="2:13" ht="27.75" customHeight="1" x14ac:dyDescent="0.15">
      <c r="B45" s="1245"/>
      <c r="C45" s="1246"/>
      <c r="D45" s="85"/>
      <c r="E45" s="1251" t="s">
        <v>29</v>
      </c>
      <c r="F45" s="1251"/>
      <c r="G45" s="1251"/>
      <c r="H45" s="1252"/>
      <c r="I45" s="86">
        <v>6016</v>
      </c>
      <c r="J45" s="87">
        <v>5475</v>
      </c>
      <c r="K45" s="87">
        <v>5108</v>
      </c>
      <c r="L45" s="87">
        <v>4843</v>
      </c>
      <c r="M45" s="88">
        <v>4780</v>
      </c>
    </row>
    <row r="46" spans="2:13" ht="27.75" customHeight="1" x14ac:dyDescent="0.15">
      <c r="B46" s="1245"/>
      <c r="C46" s="1246"/>
      <c r="D46" s="89"/>
      <c r="E46" s="1251" t="s">
        <v>30</v>
      </c>
      <c r="F46" s="1251"/>
      <c r="G46" s="1251"/>
      <c r="H46" s="1252"/>
      <c r="I46" s="86">
        <v>72</v>
      </c>
      <c r="J46" s="87">
        <v>29</v>
      </c>
      <c r="K46" s="87">
        <v>5</v>
      </c>
      <c r="L46" s="87">
        <v>15</v>
      </c>
      <c r="M46" s="88">
        <v>17</v>
      </c>
    </row>
    <row r="47" spans="2:13" ht="27.75" customHeight="1" x14ac:dyDescent="0.15">
      <c r="B47" s="1245"/>
      <c r="C47" s="1246"/>
      <c r="D47" s="90"/>
      <c r="E47" s="1253" t="s">
        <v>31</v>
      </c>
      <c r="F47" s="1254"/>
      <c r="G47" s="1254"/>
      <c r="H47" s="1255"/>
      <c r="I47" s="86" t="s">
        <v>510</v>
      </c>
      <c r="J47" s="87" t="s">
        <v>510</v>
      </c>
      <c r="K47" s="87" t="s">
        <v>510</v>
      </c>
      <c r="L47" s="87" t="s">
        <v>510</v>
      </c>
      <c r="M47" s="88" t="s">
        <v>510</v>
      </c>
    </row>
    <row r="48" spans="2:13" ht="27.75" customHeight="1" x14ac:dyDescent="0.15">
      <c r="B48" s="1245"/>
      <c r="C48" s="1246"/>
      <c r="D48" s="85"/>
      <c r="E48" s="1251" t="s">
        <v>32</v>
      </c>
      <c r="F48" s="1251"/>
      <c r="G48" s="1251"/>
      <c r="H48" s="1252"/>
      <c r="I48" s="86" t="s">
        <v>510</v>
      </c>
      <c r="J48" s="87" t="s">
        <v>510</v>
      </c>
      <c r="K48" s="87" t="s">
        <v>510</v>
      </c>
      <c r="L48" s="87" t="s">
        <v>510</v>
      </c>
      <c r="M48" s="88" t="s">
        <v>510</v>
      </c>
    </row>
    <row r="49" spans="2:13" ht="27.75" customHeight="1" x14ac:dyDescent="0.15">
      <c r="B49" s="1247"/>
      <c r="C49" s="1248"/>
      <c r="D49" s="85"/>
      <c r="E49" s="1251" t="s">
        <v>33</v>
      </c>
      <c r="F49" s="1251"/>
      <c r="G49" s="1251"/>
      <c r="H49" s="1252"/>
      <c r="I49" s="86" t="s">
        <v>510</v>
      </c>
      <c r="J49" s="87" t="s">
        <v>510</v>
      </c>
      <c r="K49" s="87" t="s">
        <v>510</v>
      </c>
      <c r="L49" s="87" t="s">
        <v>510</v>
      </c>
      <c r="M49" s="88" t="s">
        <v>510</v>
      </c>
    </row>
    <row r="50" spans="2:13" ht="27.75" customHeight="1" x14ac:dyDescent="0.15">
      <c r="B50" s="1256" t="s">
        <v>34</v>
      </c>
      <c r="C50" s="1257"/>
      <c r="D50" s="91"/>
      <c r="E50" s="1251" t="s">
        <v>35</v>
      </c>
      <c r="F50" s="1251"/>
      <c r="G50" s="1251"/>
      <c r="H50" s="1252"/>
      <c r="I50" s="86">
        <v>13194</v>
      </c>
      <c r="J50" s="87">
        <v>16988</v>
      </c>
      <c r="K50" s="87">
        <v>19395</v>
      </c>
      <c r="L50" s="87">
        <v>24438</v>
      </c>
      <c r="M50" s="88">
        <v>22148</v>
      </c>
    </row>
    <row r="51" spans="2:13" ht="27.75" customHeight="1" x14ac:dyDescent="0.15">
      <c r="B51" s="1245"/>
      <c r="C51" s="1246"/>
      <c r="D51" s="85"/>
      <c r="E51" s="1251" t="s">
        <v>36</v>
      </c>
      <c r="F51" s="1251"/>
      <c r="G51" s="1251"/>
      <c r="H51" s="1252"/>
      <c r="I51" s="86">
        <v>3089</v>
      </c>
      <c r="J51" s="87">
        <v>3134</v>
      </c>
      <c r="K51" s="87">
        <v>4417</v>
      </c>
      <c r="L51" s="87">
        <v>7778</v>
      </c>
      <c r="M51" s="88">
        <v>10705</v>
      </c>
    </row>
    <row r="52" spans="2:13" ht="27.75" customHeight="1" x14ac:dyDescent="0.15">
      <c r="B52" s="1247"/>
      <c r="C52" s="1248"/>
      <c r="D52" s="85"/>
      <c r="E52" s="1251" t="s">
        <v>37</v>
      </c>
      <c r="F52" s="1251"/>
      <c r="G52" s="1251"/>
      <c r="H52" s="1252"/>
      <c r="I52" s="86">
        <v>27897</v>
      </c>
      <c r="J52" s="87">
        <v>28737</v>
      </c>
      <c r="K52" s="87">
        <v>27852</v>
      </c>
      <c r="L52" s="87">
        <v>27674</v>
      </c>
      <c r="M52" s="88">
        <v>26709</v>
      </c>
    </row>
    <row r="53" spans="2:13" ht="27.75" customHeight="1" thickBot="1" x14ac:dyDescent="0.2">
      <c r="B53" s="1258" t="s">
        <v>38</v>
      </c>
      <c r="C53" s="1259"/>
      <c r="D53" s="92"/>
      <c r="E53" s="1260" t="s">
        <v>39</v>
      </c>
      <c r="F53" s="1260"/>
      <c r="G53" s="1260"/>
      <c r="H53" s="1261"/>
      <c r="I53" s="93">
        <v>5708</v>
      </c>
      <c r="J53" s="94">
        <v>2262</v>
      </c>
      <c r="K53" s="94">
        <v>1406</v>
      </c>
      <c r="L53" s="94">
        <v>-35</v>
      </c>
      <c r="M53" s="95">
        <v>1229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PHDh1xTEeGZryNBZI9BitTpVm6+mZ9jYzW8hGOCQDIq3FQ4lUz+o5l79Qmm11S5qnwFDBHuT16DjAhJDAHzng==" saltValue="3eyRWXps9q207c4NY5Xj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70" t="s">
        <v>42</v>
      </c>
      <c r="D55" s="1270"/>
      <c r="E55" s="1271"/>
      <c r="F55" s="107">
        <v>16203</v>
      </c>
      <c r="G55" s="107">
        <v>18908</v>
      </c>
      <c r="H55" s="108">
        <v>15310</v>
      </c>
    </row>
    <row r="56" spans="2:8" ht="52.5" customHeight="1" x14ac:dyDescent="0.15">
      <c r="B56" s="109"/>
      <c r="C56" s="1272" t="s">
        <v>43</v>
      </c>
      <c r="D56" s="1272"/>
      <c r="E56" s="1273"/>
      <c r="F56" s="110">
        <v>4</v>
      </c>
      <c r="G56" s="110">
        <v>4</v>
      </c>
      <c r="H56" s="111">
        <v>4</v>
      </c>
    </row>
    <row r="57" spans="2:8" ht="53.25" customHeight="1" x14ac:dyDescent="0.15">
      <c r="B57" s="109"/>
      <c r="C57" s="1274" t="s">
        <v>44</v>
      </c>
      <c r="D57" s="1274"/>
      <c r="E57" s="1275"/>
      <c r="F57" s="112">
        <v>104209</v>
      </c>
      <c r="G57" s="112">
        <v>79583</v>
      </c>
      <c r="H57" s="113">
        <v>67622</v>
      </c>
    </row>
    <row r="58" spans="2:8" ht="45.75" customHeight="1" x14ac:dyDescent="0.15">
      <c r="B58" s="114"/>
      <c r="C58" s="1262" t="s">
        <v>591</v>
      </c>
      <c r="D58" s="1263"/>
      <c r="E58" s="1264"/>
      <c r="F58" s="115">
        <v>93807</v>
      </c>
      <c r="G58" s="115">
        <v>68109</v>
      </c>
      <c r="H58" s="116">
        <v>56698</v>
      </c>
    </row>
    <row r="59" spans="2:8" ht="45.75" customHeight="1" x14ac:dyDescent="0.15">
      <c r="B59" s="114"/>
      <c r="C59" s="1262" t="s">
        <v>592</v>
      </c>
      <c r="D59" s="1263"/>
      <c r="E59" s="1264"/>
      <c r="F59" s="115">
        <v>7559</v>
      </c>
      <c r="G59" s="115">
        <v>6411</v>
      </c>
      <c r="H59" s="116">
        <v>4794</v>
      </c>
    </row>
    <row r="60" spans="2:8" ht="45.75" customHeight="1" x14ac:dyDescent="0.15">
      <c r="B60" s="114"/>
      <c r="C60" s="1262" t="s">
        <v>593</v>
      </c>
      <c r="D60" s="1263"/>
      <c r="E60" s="1264"/>
      <c r="F60" s="115" t="s">
        <v>596</v>
      </c>
      <c r="G60" s="115">
        <v>2198</v>
      </c>
      <c r="H60" s="116">
        <v>3653</v>
      </c>
    </row>
    <row r="61" spans="2:8" ht="45.75" customHeight="1" x14ac:dyDescent="0.15">
      <c r="B61" s="114"/>
      <c r="C61" s="1262" t="s">
        <v>594</v>
      </c>
      <c r="D61" s="1263"/>
      <c r="E61" s="1264"/>
      <c r="F61" s="115">
        <v>1561</v>
      </c>
      <c r="G61" s="115">
        <v>1561</v>
      </c>
      <c r="H61" s="116">
        <v>1561</v>
      </c>
    </row>
    <row r="62" spans="2:8" ht="45.75" customHeight="1" thickBot="1" x14ac:dyDescent="0.2">
      <c r="B62" s="117"/>
      <c r="C62" s="1265" t="s">
        <v>595</v>
      </c>
      <c r="D62" s="1266"/>
      <c r="E62" s="1267"/>
      <c r="F62" s="118">
        <v>251</v>
      </c>
      <c r="G62" s="118">
        <v>351</v>
      </c>
      <c r="H62" s="119">
        <v>451</v>
      </c>
    </row>
    <row r="63" spans="2:8" ht="52.5" customHeight="1" thickBot="1" x14ac:dyDescent="0.2">
      <c r="B63" s="120"/>
      <c r="C63" s="1268" t="s">
        <v>45</v>
      </c>
      <c r="D63" s="1268"/>
      <c r="E63" s="1269"/>
      <c r="F63" s="121">
        <v>120417</v>
      </c>
      <c r="G63" s="121">
        <v>98495</v>
      </c>
      <c r="H63" s="122">
        <v>82936</v>
      </c>
    </row>
    <row r="64" spans="2:8" ht="15" customHeight="1" x14ac:dyDescent="0.15"/>
    <row r="65" ht="0" hidden="1" customHeight="1" x14ac:dyDescent="0.15"/>
    <row r="66" ht="0" hidden="1" customHeight="1" x14ac:dyDescent="0.15"/>
  </sheetData>
  <sheetProtection algorithmName="SHA-512" hashValue="zQ+pybAKTOQM9TA/F8VfIR1QSBYI3gATYdOGXg1ViDT7rpOzJ2pkrnuecYz7CMUMMsTp1u95OPdJPouwztxcww==" saltValue="pH6TH0wEKZ7rr+ekNcPYs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608</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600</v>
      </c>
    </row>
    <row r="50" spans="1:109" x14ac:dyDescent="0.15">
      <c r="B50" s="374"/>
      <c r="G50" s="1276"/>
      <c r="H50" s="1276"/>
      <c r="I50" s="1276"/>
      <c r="J50" s="1276"/>
      <c r="K50" s="384"/>
      <c r="L50" s="384"/>
      <c r="M50" s="385"/>
      <c r="N50" s="385"/>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552</v>
      </c>
      <c r="BQ50" s="1280"/>
      <c r="BR50" s="1280"/>
      <c r="BS50" s="1280"/>
      <c r="BT50" s="1280"/>
      <c r="BU50" s="1280"/>
      <c r="BV50" s="1280"/>
      <c r="BW50" s="1280"/>
      <c r="BX50" s="1280" t="s">
        <v>553</v>
      </c>
      <c r="BY50" s="1280"/>
      <c r="BZ50" s="1280"/>
      <c r="CA50" s="1280"/>
      <c r="CB50" s="1280"/>
      <c r="CC50" s="1280"/>
      <c r="CD50" s="1280"/>
      <c r="CE50" s="1280"/>
      <c r="CF50" s="1280" t="s">
        <v>554</v>
      </c>
      <c r="CG50" s="1280"/>
      <c r="CH50" s="1280"/>
      <c r="CI50" s="1280"/>
      <c r="CJ50" s="1280"/>
      <c r="CK50" s="1280"/>
      <c r="CL50" s="1280"/>
      <c r="CM50" s="1280"/>
      <c r="CN50" s="1280" t="s">
        <v>555</v>
      </c>
      <c r="CO50" s="1280"/>
      <c r="CP50" s="1280"/>
      <c r="CQ50" s="1280"/>
      <c r="CR50" s="1280"/>
      <c r="CS50" s="1280"/>
      <c r="CT50" s="1280"/>
      <c r="CU50" s="1280"/>
      <c r="CV50" s="1280" t="s">
        <v>556</v>
      </c>
      <c r="CW50" s="1280"/>
      <c r="CX50" s="1280"/>
      <c r="CY50" s="1280"/>
      <c r="CZ50" s="1280"/>
      <c r="DA50" s="1280"/>
      <c r="DB50" s="1280"/>
      <c r="DC50" s="1280"/>
    </row>
    <row r="51" spans="1:109" ht="13.5" customHeight="1" x14ac:dyDescent="0.15">
      <c r="B51" s="374"/>
      <c r="G51" s="1294"/>
      <c r="H51" s="1294"/>
      <c r="I51" s="1295"/>
      <c r="J51" s="1295"/>
      <c r="K51" s="1293"/>
      <c r="L51" s="1293"/>
      <c r="M51" s="1293"/>
      <c r="N51" s="1293"/>
      <c r="AM51" s="383"/>
      <c r="AN51" s="1283" t="s">
        <v>601</v>
      </c>
      <c r="AO51" s="1283"/>
      <c r="AP51" s="1283"/>
      <c r="AQ51" s="1283"/>
      <c r="AR51" s="1283"/>
      <c r="AS51" s="1283"/>
      <c r="AT51" s="1283"/>
      <c r="AU51" s="1283"/>
      <c r="AV51" s="1283"/>
      <c r="AW51" s="1283"/>
      <c r="AX51" s="1283"/>
      <c r="AY51" s="1283"/>
      <c r="AZ51" s="1283"/>
      <c r="BA51" s="1283"/>
      <c r="BB51" s="1283" t="s">
        <v>602</v>
      </c>
      <c r="BC51" s="1283"/>
      <c r="BD51" s="1283"/>
      <c r="BE51" s="1283"/>
      <c r="BF51" s="1283"/>
      <c r="BG51" s="1283"/>
      <c r="BH51" s="1283"/>
      <c r="BI51" s="1283"/>
      <c r="BJ51" s="1283"/>
      <c r="BK51" s="1283"/>
      <c r="BL51" s="1283"/>
      <c r="BM51" s="1283"/>
      <c r="BN51" s="1283"/>
      <c r="BO51" s="1283"/>
      <c r="BP51" s="1281"/>
      <c r="BQ51" s="1282"/>
      <c r="BR51" s="1282"/>
      <c r="BS51" s="1282"/>
      <c r="BT51" s="1282"/>
      <c r="BU51" s="1282"/>
      <c r="BV51" s="1282"/>
      <c r="BW51" s="1282"/>
      <c r="BX51" s="1281"/>
      <c r="BY51" s="1282"/>
      <c r="BZ51" s="1282"/>
      <c r="CA51" s="1282"/>
      <c r="CB51" s="1282"/>
      <c r="CC51" s="1282"/>
      <c r="CD51" s="1282"/>
      <c r="CE51" s="1282"/>
      <c r="CF51" s="1281"/>
      <c r="CG51" s="1282"/>
      <c r="CH51" s="1282"/>
      <c r="CI51" s="1282"/>
      <c r="CJ51" s="1282"/>
      <c r="CK51" s="1282"/>
      <c r="CL51" s="1282"/>
      <c r="CM51" s="1282"/>
      <c r="CN51" s="1281"/>
      <c r="CO51" s="1282"/>
      <c r="CP51" s="1282"/>
      <c r="CQ51" s="1282"/>
      <c r="CR51" s="1282"/>
      <c r="CS51" s="1282"/>
      <c r="CT51" s="1282"/>
      <c r="CU51" s="1282"/>
      <c r="CV51" s="1281"/>
      <c r="CW51" s="1282"/>
      <c r="CX51" s="1282"/>
      <c r="CY51" s="1282"/>
      <c r="CZ51" s="1282"/>
      <c r="DA51" s="1282"/>
      <c r="DB51" s="1282"/>
      <c r="DC51" s="1282"/>
    </row>
    <row r="52" spans="1:109" x14ac:dyDescent="0.15">
      <c r="B52" s="374"/>
      <c r="G52" s="1294"/>
      <c r="H52" s="1294"/>
      <c r="I52" s="1295"/>
      <c r="J52" s="1295"/>
      <c r="K52" s="1293"/>
      <c r="L52" s="1293"/>
      <c r="M52" s="1293"/>
      <c r="N52" s="1293"/>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2"/>
      <c r="B53" s="374"/>
      <c r="G53" s="1294"/>
      <c r="H53" s="1294"/>
      <c r="I53" s="1276"/>
      <c r="J53" s="1276"/>
      <c r="K53" s="1293"/>
      <c r="L53" s="1293"/>
      <c r="M53" s="1293"/>
      <c r="N53" s="1293"/>
      <c r="AM53" s="383"/>
      <c r="AN53" s="1283"/>
      <c r="AO53" s="1283"/>
      <c r="AP53" s="1283"/>
      <c r="AQ53" s="1283"/>
      <c r="AR53" s="1283"/>
      <c r="AS53" s="1283"/>
      <c r="AT53" s="1283"/>
      <c r="AU53" s="1283"/>
      <c r="AV53" s="1283"/>
      <c r="AW53" s="1283"/>
      <c r="AX53" s="1283"/>
      <c r="AY53" s="1283"/>
      <c r="AZ53" s="1283"/>
      <c r="BA53" s="1283"/>
      <c r="BB53" s="1283" t="s">
        <v>603</v>
      </c>
      <c r="BC53" s="1283"/>
      <c r="BD53" s="1283"/>
      <c r="BE53" s="1283"/>
      <c r="BF53" s="1283"/>
      <c r="BG53" s="1283"/>
      <c r="BH53" s="1283"/>
      <c r="BI53" s="1283"/>
      <c r="BJ53" s="1283"/>
      <c r="BK53" s="1283"/>
      <c r="BL53" s="1283"/>
      <c r="BM53" s="1283"/>
      <c r="BN53" s="1283"/>
      <c r="BO53" s="1283"/>
      <c r="BP53" s="1281"/>
      <c r="BQ53" s="1282"/>
      <c r="BR53" s="1282"/>
      <c r="BS53" s="1282"/>
      <c r="BT53" s="1282"/>
      <c r="BU53" s="1282"/>
      <c r="BV53" s="1282"/>
      <c r="BW53" s="1282"/>
      <c r="BX53" s="1281"/>
      <c r="BY53" s="1282"/>
      <c r="BZ53" s="1282"/>
      <c r="CA53" s="1282"/>
      <c r="CB53" s="1282"/>
      <c r="CC53" s="1282"/>
      <c r="CD53" s="1282"/>
      <c r="CE53" s="1282"/>
      <c r="CF53" s="1281"/>
      <c r="CG53" s="1282"/>
      <c r="CH53" s="1282"/>
      <c r="CI53" s="1282"/>
      <c r="CJ53" s="1282"/>
      <c r="CK53" s="1282"/>
      <c r="CL53" s="1282"/>
      <c r="CM53" s="1282"/>
      <c r="CN53" s="1281"/>
      <c r="CO53" s="1282"/>
      <c r="CP53" s="1282"/>
      <c r="CQ53" s="1282"/>
      <c r="CR53" s="1282"/>
      <c r="CS53" s="1282"/>
      <c r="CT53" s="1282"/>
      <c r="CU53" s="1282"/>
      <c r="CV53" s="1281"/>
      <c r="CW53" s="1282"/>
      <c r="CX53" s="1282"/>
      <c r="CY53" s="1282"/>
      <c r="CZ53" s="1282"/>
      <c r="DA53" s="1282"/>
      <c r="DB53" s="1282"/>
      <c r="DC53" s="1282"/>
    </row>
    <row r="54" spans="1:109" x14ac:dyDescent="0.15">
      <c r="A54" s="382"/>
      <c r="B54" s="374"/>
      <c r="G54" s="1294"/>
      <c r="H54" s="1294"/>
      <c r="I54" s="1276"/>
      <c r="J54" s="1276"/>
      <c r="K54" s="1293"/>
      <c r="L54" s="1293"/>
      <c r="M54" s="1293"/>
      <c r="N54" s="1293"/>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2"/>
      <c r="B55" s="374"/>
      <c r="G55" s="1276"/>
      <c r="H55" s="1276"/>
      <c r="I55" s="1276"/>
      <c r="J55" s="1276"/>
      <c r="K55" s="1293"/>
      <c r="L55" s="1293"/>
      <c r="M55" s="1293"/>
      <c r="N55" s="1293"/>
      <c r="AN55" s="1280" t="s">
        <v>604</v>
      </c>
      <c r="AO55" s="1280"/>
      <c r="AP55" s="1280"/>
      <c r="AQ55" s="1280"/>
      <c r="AR55" s="1280"/>
      <c r="AS55" s="1280"/>
      <c r="AT55" s="1280"/>
      <c r="AU55" s="1280"/>
      <c r="AV55" s="1280"/>
      <c r="AW55" s="1280"/>
      <c r="AX55" s="1280"/>
      <c r="AY55" s="1280"/>
      <c r="AZ55" s="1280"/>
      <c r="BA55" s="1280"/>
      <c r="BB55" s="1283" t="s">
        <v>602</v>
      </c>
      <c r="BC55" s="1283"/>
      <c r="BD55" s="1283"/>
      <c r="BE55" s="1283"/>
      <c r="BF55" s="1283"/>
      <c r="BG55" s="1283"/>
      <c r="BH55" s="1283"/>
      <c r="BI55" s="1283"/>
      <c r="BJ55" s="1283"/>
      <c r="BK55" s="1283"/>
      <c r="BL55" s="1283"/>
      <c r="BM55" s="1283"/>
      <c r="BN55" s="1283"/>
      <c r="BO55" s="1283"/>
      <c r="BP55" s="1281"/>
      <c r="BQ55" s="1282"/>
      <c r="BR55" s="1282"/>
      <c r="BS55" s="1282"/>
      <c r="BT55" s="1282"/>
      <c r="BU55" s="1282"/>
      <c r="BV55" s="1282"/>
      <c r="BW55" s="1282"/>
      <c r="BX55" s="1281"/>
      <c r="BY55" s="1282"/>
      <c r="BZ55" s="1282"/>
      <c r="CA55" s="1282"/>
      <c r="CB55" s="1282"/>
      <c r="CC55" s="1282"/>
      <c r="CD55" s="1282"/>
      <c r="CE55" s="1282"/>
      <c r="CF55" s="1281"/>
      <c r="CG55" s="1282"/>
      <c r="CH55" s="1282"/>
      <c r="CI55" s="1282"/>
      <c r="CJ55" s="1282"/>
      <c r="CK55" s="1282"/>
      <c r="CL55" s="1282"/>
      <c r="CM55" s="1282"/>
      <c r="CN55" s="1281"/>
      <c r="CO55" s="1282"/>
      <c r="CP55" s="1282"/>
      <c r="CQ55" s="1282"/>
      <c r="CR55" s="1282"/>
      <c r="CS55" s="1282"/>
      <c r="CT55" s="1282"/>
      <c r="CU55" s="1282"/>
      <c r="CV55" s="1281"/>
      <c r="CW55" s="1282"/>
      <c r="CX55" s="1282"/>
      <c r="CY55" s="1282"/>
      <c r="CZ55" s="1282"/>
      <c r="DA55" s="1282"/>
      <c r="DB55" s="1282"/>
      <c r="DC55" s="1282"/>
    </row>
    <row r="56" spans="1:109" x14ac:dyDescent="0.15">
      <c r="A56" s="382"/>
      <c r="B56" s="374"/>
      <c r="G56" s="1276"/>
      <c r="H56" s="1276"/>
      <c r="I56" s="1276"/>
      <c r="J56" s="1276"/>
      <c r="K56" s="1293"/>
      <c r="L56" s="1293"/>
      <c r="M56" s="1293"/>
      <c r="N56" s="1293"/>
      <c r="AN56" s="1280"/>
      <c r="AO56" s="1280"/>
      <c r="AP56" s="1280"/>
      <c r="AQ56" s="1280"/>
      <c r="AR56" s="1280"/>
      <c r="AS56" s="1280"/>
      <c r="AT56" s="1280"/>
      <c r="AU56" s="1280"/>
      <c r="AV56" s="1280"/>
      <c r="AW56" s="1280"/>
      <c r="AX56" s="1280"/>
      <c r="AY56" s="1280"/>
      <c r="AZ56" s="1280"/>
      <c r="BA56" s="1280"/>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x14ac:dyDescent="0.15">
      <c r="B57" s="386"/>
      <c r="G57" s="1276"/>
      <c r="H57" s="1276"/>
      <c r="I57" s="1296"/>
      <c r="J57" s="1296"/>
      <c r="K57" s="1293"/>
      <c r="L57" s="1293"/>
      <c r="M57" s="1293"/>
      <c r="N57" s="1293"/>
      <c r="AM57" s="367"/>
      <c r="AN57" s="1280"/>
      <c r="AO57" s="1280"/>
      <c r="AP57" s="1280"/>
      <c r="AQ57" s="1280"/>
      <c r="AR57" s="1280"/>
      <c r="AS57" s="1280"/>
      <c r="AT57" s="1280"/>
      <c r="AU57" s="1280"/>
      <c r="AV57" s="1280"/>
      <c r="AW57" s="1280"/>
      <c r="AX57" s="1280"/>
      <c r="AY57" s="1280"/>
      <c r="AZ57" s="1280"/>
      <c r="BA57" s="1280"/>
      <c r="BB57" s="1283" t="s">
        <v>603</v>
      </c>
      <c r="BC57" s="1283"/>
      <c r="BD57" s="1283"/>
      <c r="BE57" s="1283"/>
      <c r="BF57" s="1283"/>
      <c r="BG57" s="1283"/>
      <c r="BH57" s="1283"/>
      <c r="BI57" s="1283"/>
      <c r="BJ57" s="1283"/>
      <c r="BK57" s="1283"/>
      <c r="BL57" s="1283"/>
      <c r="BM57" s="1283"/>
      <c r="BN57" s="1283"/>
      <c r="BO57" s="1283"/>
      <c r="BP57" s="1281"/>
      <c r="BQ57" s="1282"/>
      <c r="BR57" s="1282"/>
      <c r="BS57" s="1282"/>
      <c r="BT57" s="1282"/>
      <c r="BU57" s="1282"/>
      <c r="BV57" s="1282"/>
      <c r="BW57" s="1282"/>
      <c r="BX57" s="1281"/>
      <c r="BY57" s="1282"/>
      <c r="BZ57" s="1282"/>
      <c r="CA57" s="1282"/>
      <c r="CB57" s="1282"/>
      <c r="CC57" s="1282"/>
      <c r="CD57" s="1282"/>
      <c r="CE57" s="1282"/>
      <c r="CF57" s="1281"/>
      <c r="CG57" s="1282"/>
      <c r="CH57" s="1282"/>
      <c r="CI57" s="1282"/>
      <c r="CJ57" s="1282"/>
      <c r="CK57" s="1282"/>
      <c r="CL57" s="1282"/>
      <c r="CM57" s="1282"/>
      <c r="CN57" s="1281"/>
      <c r="CO57" s="1282"/>
      <c r="CP57" s="1282"/>
      <c r="CQ57" s="1282"/>
      <c r="CR57" s="1282"/>
      <c r="CS57" s="1282"/>
      <c r="CT57" s="1282"/>
      <c r="CU57" s="1282"/>
      <c r="CV57" s="1281"/>
      <c r="CW57" s="1282"/>
      <c r="CX57" s="1282"/>
      <c r="CY57" s="1282"/>
      <c r="CZ57" s="1282"/>
      <c r="DA57" s="1282"/>
      <c r="DB57" s="1282"/>
      <c r="DC57" s="1282"/>
      <c r="DD57" s="387"/>
      <c r="DE57" s="386"/>
    </row>
    <row r="58" spans="1:109" s="382" customFormat="1" x14ac:dyDescent="0.15">
      <c r="A58" s="367"/>
      <c r="B58" s="386"/>
      <c r="G58" s="1276"/>
      <c r="H58" s="1276"/>
      <c r="I58" s="1296"/>
      <c r="J58" s="1296"/>
      <c r="K58" s="1293"/>
      <c r="L58" s="1293"/>
      <c r="M58" s="1293"/>
      <c r="N58" s="1293"/>
      <c r="AM58" s="367"/>
      <c r="AN58" s="1280"/>
      <c r="AO58" s="1280"/>
      <c r="AP58" s="1280"/>
      <c r="AQ58" s="1280"/>
      <c r="AR58" s="1280"/>
      <c r="AS58" s="1280"/>
      <c r="AT58" s="1280"/>
      <c r="AU58" s="1280"/>
      <c r="AV58" s="1280"/>
      <c r="AW58" s="1280"/>
      <c r="AX58" s="1280"/>
      <c r="AY58" s="1280"/>
      <c r="AZ58" s="1280"/>
      <c r="BA58" s="1280"/>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605</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609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600</v>
      </c>
    </row>
    <row r="72" spans="2:107" x14ac:dyDescent="0.15">
      <c r="B72" s="374"/>
      <c r="G72" s="1276"/>
      <c r="H72" s="1276"/>
      <c r="I72" s="1276"/>
      <c r="J72" s="1276"/>
      <c r="K72" s="384"/>
      <c r="L72" s="384"/>
      <c r="M72" s="385"/>
      <c r="N72" s="385"/>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552</v>
      </c>
      <c r="BQ72" s="1280"/>
      <c r="BR72" s="1280"/>
      <c r="BS72" s="1280"/>
      <c r="BT72" s="1280"/>
      <c r="BU72" s="1280"/>
      <c r="BV72" s="1280"/>
      <c r="BW72" s="1280"/>
      <c r="BX72" s="1280" t="s">
        <v>553</v>
      </c>
      <c r="BY72" s="1280"/>
      <c r="BZ72" s="1280"/>
      <c r="CA72" s="1280"/>
      <c r="CB72" s="1280"/>
      <c r="CC72" s="1280"/>
      <c r="CD72" s="1280"/>
      <c r="CE72" s="1280"/>
      <c r="CF72" s="1280" t="s">
        <v>554</v>
      </c>
      <c r="CG72" s="1280"/>
      <c r="CH72" s="1280"/>
      <c r="CI72" s="1280"/>
      <c r="CJ72" s="1280"/>
      <c r="CK72" s="1280"/>
      <c r="CL72" s="1280"/>
      <c r="CM72" s="1280"/>
      <c r="CN72" s="1280" t="s">
        <v>555</v>
      </c>
      <c r="CO72" s="1280"/>
      <c r="CP72" s="1280"/>
      <c r="CQ72" s="1280"/>
      <c r="CR72" s="1280"/>
      <c r="CS72" s="1280"/>
      <c r="CT72" s="1280"/>
      <c r="CU72" s="1280"/>
      <c r="CV72" s="1280" t="s">
        <v>556</v>
      </c>
      <c r="CW72" s="1280"/>
      <c r="CX72" s="1280"/>
      <c r="CY72" s="1280"/>
      <c r="CZ72" s="1280"/>
      <c r="DA72" s="1280"/>
      <c r="DB72" s="1280"/>
      <c r="DC72" s="1280"/>
    </row>
    <row r="73" spans="2:107" x14ac:dyDescent="0.15">
      <c r="B73" s="374"/>
      <c r="G73" s="1294"/>
      <c r="H73" s="1294"/>
      <c r="I73" s="1294"/>
      <c r="J73" s="1294"/>
      <c r="K73" s="1297"/>
      <c r="L73" s="1297"/>
      <c r="M73" s="1297"/>
      <c r="N73" s="1297"/>
      <c r="AM73" s="383"/>
      <c r="AN73" s="1283" t="s">
        <v>601</v>
      </c>
      <c r="AO73" s="1283"/>
      <c r="AP73" s="1283"/>
      <c r="AQ73" s="1283"/>
      <c r="AR73" s="1283"/>
      <c r="AS73" s="1283"/>
      <c r="AT73" s="1283"/>
      <c r="AU73" s="1283"/>
      <c r="AV73" s="1283"/>
      <c r="AW73" s="1283"/>
      <c r="AX73" s="1283"/>
      <c r="AY73" s="1283"/>
      <c r="AZ73" s="1283"/>
      <c r="BA73" s="1283"/>
      <c r="BB73" s="1283" t="s">
        <v>602</v>
      </c>
      <c r="BC73" s="1283"/>
      <c r="BD73" s="1283"/>
      <c r="BE73" s="1283"/>
      <c r="BF73" s="1283"/>
      <c r="BG73" s="1283"/>
      <c r="BH73" s="1283"/>
      <c r="BI73" s="1283"/>
      <c r="BJ73" s="1283"/>
      <c r="BK73" s="1283"/>
      <c r="BL73" s="1283"/>
      <c r="BM73" s="1283"/>
      <c r="BN73" s="1283"/>
      <c r="BO73" s="1283"/>
      <c r="BP73" s="1282">
        <v>35.5</v>
      </c>
      <c r="BQ73" s="1282"/>
      <c r="BR73" s="1282"/>
      <c r="BS73" s="1282"/>
      <c r="BT73" s="1282"/>
      <c r="BU73" s="1282"/>
      <c r="BV73" s="1282"/>
      <c r="BW73" s="1282"/>
      <c r="BX73" s="1282">
        <v>14.2</v>
      </c>
      <c r="BY73" s="1282"/>
      <c r="BZ73" s="1282"/>
      <c r="CA73" s="1282"/>
      <c r="CB73" s="1282"/>
      <c r="CC73" s="1282"/>
      <c r="CD73" s="1282"/>
      <c r="CE73" s="1282"/>
      <c r="CF73" s="1282">
        <v>8.6999999999999993</v>
      </c>
      <c r="CG73" s="1282"/>
      <c r="CH73" s="1282"/>
      <c r="CI73" s="1282"/>
      <c r="CJ73" s="1282"/>
      <c r="CK73" s="1282"/>
      <c r="CL73" s="1282"/>
      <c r="CM73" s="1282"/>
      <c r="CN73" s="1282"/>
      <c r="CO73" s="1282"/>
      <c r="CP73" s="1282"/>
      <c r="CQ73" s="1282"/>
      <c r="CR73" s="1282"/>
      <c r="CS73" s="1282"/>
      <c r="CT73" s="1282"/>
      <c r="CU73" s="1282"/>
      <c r="CV73" s="1282">
        <v>7.9</v>
      </c>
      <c r="CW73" s="1282"/>
      <c r="CX73" s="1282"/>
      <c r="CY73" s="1282"/>
      <c r="CZ73" s="1282"/>
      <c r="DA73" s="1282"/>
      <c r="DB73" s="1282"/>
      <c r="DC73" s="1282"/>
    </row>
    <row r="74" spans="2:107" x14ac:dyDescent="0.15">
      <c r="B74" s="374"/>
      <c r="G74" s="1294"/>
      <c r="H74" s="1294"/>
      <c r="I74" s="1294"/>
      <c r="J74" s="1294"/>
      <c r="K74" s="1297"/>
      <c r="L74" s="1297"/>
      <c r="M74" s="1297"/>
      <c r="N74" s="1297"/>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4"/>
      <c r="G75" s="1294"/>
      <c r="H75" s="1294"/>
      <c r="I75" s="1276"/>
      <c r="J75" s="1276"/>
      <c r="K75" s="1293"/>
      <c r="L75" s="1293"/>
      <c r="M75" s="1293"/>
      <c r="N75" s="1293"/>
      <c r="AM75" s="383"/>
      <c r="AN75" s="1283"/>
      <c r="AO75" s="1283"/>
      <c r="AP75" s="1283"/>
      <c r="AQ75" s="1283"/>
      <c r="AR75" s="1283"/>
      <c r="AS75" s="1283"/>
      <c r="AT75" s="1283"/>
      <c r="AU75" s="1283"/>
      <c r="AV75" s="1283"/>
      <c r="AW75" s="1283"/>
      <c r="AX75" s="1283"/>
      <c r="AY75" s="1283"/>
      <c r="AZ75" s="1283"/>
      <c r="BA75" s="1283"/>
      <c r="BB75" s="1283" t="s">
        <v>606</v>
      </c>
      <c r="BC75" s="1283"/>
      <c r="BD75" s="1283"/>
      <c r="BE75" s="1283"/>
      <c r="BF75" s="1283"/>
      <c r="BG75" s="1283"/>
      <c r="BH75" s="1283"/>
      <c r="BI75" s="1283"/>
      <c r="BJ75" s="1283"/>
      <c r="BK75" s="1283"/>
      <c r="BL75" s="1283"/>
      <c r="BM75" s="1283"/>
      <c r="BN75" s="1283"/>
      <c r="BO75" s="1283"/>
      <c r="BP75" s="1282">
        <v>14</v>
      </c>
      <c r="BQ75" s="1282"/>
      <c r="BR75" s="1282"/>
      <c r="BS75" s="1282"/>
      <c r="BT75" s="1282"/>
      <c r="BU75" s="1282"/>
      <c r="BV75" s="1282"/>
      <c r="BW75" s="1282"/>
      <c r="BX75" s="1282">
        <v>13.3</v>
      </c>
      <c r="BY75" s="1282"/>
      <c r="BZ75" s="1282"/>
      <c r="CA75" s="1282"/>
      <c r="CB75" s="1282"/>
      <c r="CC75" s="1282"/>
      <c r="CD75" s="1282"/>
      <c r="CE75" s="1282"/>
      <c r="CF75" s="1282">
        <v>12.5</v>
      </c>
      <c r="CG75" s="1282"/>
      <c r="CH75" s="1282"/>
      <c r="CI75" s="1282"/>
      <c r="CJ75" s="1282"/>
      <c r="CK75" s="1282"/>
      <c r="CL75" s="1282"/>
      <c r="CM75" s="1282"/>
      <c r="CN75" s="1282">
        <v>12.1</v>
      </c>
      <c r="CO75" s="1282"/>
      <c r="CP75" s="1282"/>
      <c r="CQ75" s="1282"/>
      <c r="CR75" s="1282"/>
      <c r="CS75" s="1282"/>
      <c r="CT75" s="1282"/>
      <c r="CU75" s="1282"/>
      <c r="CV75" s="1282">
        <v>11.4</v>
      </c>
      <c r="CW75" s="1282"/>
      <c r="CX75" s="1282"/>
      <c r="CY75" s="1282"/>
      <c r="CZ75" s="1282"/>
      <c r="DA75" s="1282"/>
      <c r="DB75" s="1282"/>
      <c r="DC75" s="1282"/>
    </row>
    <row r="76" spans="2:107" x14ac:dyDescent="0.15">
      <c r="B76" s="374"/>
      <c r="G76" s="1294"/>
      <c r="H76" s="1294"/>
      <c r="I76" s="1276"/>
      <c r="J76" s="1276"/>
      <c r="K76" s="1293"/>
      <c r="L76" s="1293"/>
      <c r="M76" s="1293"/>
      <c r="N76" s="1293"/>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4"/>
      <c r="G77" s="1276"/>
      <c r="H77" s="1276"/>
      <c r="I77" s="1276"/>
      <c r="J77" s="1276"/>
      <c r="K77" s="1297"/>
      <c r="L77" s="1297"/>
      <c r="M77" s="1297"/>
      <c r="N77" s="1297"/>
      <c r="AN77" s="1280" t="s">
        <v>604</v>
      </c>
      <c r="AO77" s="1280"/>
      <c r="AP77" s="1280"/>
      <c r="AQ77" s="1280"/>
      <c r="AR77" s="1280"/>
      <c r="AS77" s="1280"/>
      <c r="AT77" s="1280"/>
      <c r="AU77" s="1280"/>
      <c r="AV77" s="1280"/>
      <c r="AW77" s="1280"/>
      <c r="AX77" s="1280"/>
      <c r="AY77" s="1280"/>
      <c r="AZ77" s="1280"/>
      <c r="BA77" s="1280"/>
      <c r="BB77" s="1283" t="s">
        <v>602</v>
      </c>
      <c r="BC77" s="1283"/>
      <c r="BD77" s="1283"/>
      <c r="BE77" s="1283"/>
      <c r="BF77" s="1283"/>
      <c r="BG77" s="1283"/>
      <c r="BH77" s="1283"/>
      <c r="BI77" s="1283"/>
      <c r="BJ77" s="1283"/>
      <c r="BK77" s="1283"/>
      <c r="BL77" s="1283"/>
      <c r="BM77" s="1283"/>
      <c r="BN77" s="1283"/>
      <c r="BO77" s="1283"/>
      <c r="BP77" s="1282">
        <v>50.3</v>
      </c>
      <c r="BQ77" s="1282"/>
      <c r="BR77" s="1282"/>
      <c r="BS77" s="1282"/>
      <c r="BT77" s="1282"/>
      <c r="BU77" s="1282"/>
      <c r="BV77" s="1282"/>
      <c r="BW77" s="1282"/>
      <c r="BX77" s="1282">
        <v>45.9</v>
      </c>
      <c r="BY77" s="1282"/>
      <c r="BZ77" s="1282"/>
      <c r="CA77" s="1282"/>
      <c r="CB77" s="1282"/>
      <c r="CC77" s="1282"/>
      <c r="CD77" s="1282"/>
      <c r="CE77" s="1282"/>
      <c r="CF77" s="1282">
        <v>39</v>
      </c>
      <c r="CG77" s="1282"/>
      <c r="CH77" s="1282"/>
      <c r="CI77" s="1282"/>
      <c r="CJ77" s="1282"/>
      <c r="CK77" s="1282"/>
      <c r="CL77" s="1282"/>
      <c r="CM77" s="1282"/>
      <c r="CN77" s="1282">
        <v>33.1</v>
      </c>
      <c r="CO77" s="1282"/>
      <c r="CP77" s="1282"/>
      <c r="CQ77" s="1282"/>
      <c r="CR77" s="1282"/>
      <c r="CS77" s="1282"/>
      <c r="CT77" s="1282"/>
      <c r="CU77" s="1282"/>
      <c r="CV77" s="1282">
        <v>31.3</v>
      </c>
      <c r="CW77" s="1282"/>
      <c r="CX77" s="1282"/>
      <c r="CY77" s="1282"/>
      <c r="CZ77" s="1282"/>
      <c r="DA77" s="1282"/>
      <c r="DB77" s="1282"/>
      <c r="DC77" s="1282"/>
    </row>
    <row r="78" spans="2:107" x14ac:dyDescent="0.15">
      <c r="B78" s="374"/>
      <c r="G78" s="1276"/>
      <c r="H78" s="1276"/>
      <c r="I78" s="1276"/>
      <c r="J78" s="1276"/>
      <c r="K78" s="1297"/>
      <c r="L78" s="1297"/>
      <c r="M78" s="1297"/>
      <c r="N78" s="1297"/>
      <c r="AN78" s="1280"/>
      <c r="AO78" s="1280"/>
      <c r="AP78" s="1280"/>
      <c r="AQ78" s="1280"/>
      <c r="AR78" s="1280"/>
      <c r="AS78" s="1280"/>
      <c r="AT78" s="1280"/>
      <c r="AU78" s="1280"/>
      <c r="AV78" s="1280"/>
      <c r="AW78" s="1280"/>
      <c r="AX78" s="1280"/>
      <c r="AY78" s="1280"/>
      <c r="AZ78" s="1280"/>
      <c r="BA78" s="1280"/>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4"/>
      <c r="G79" s="1276"/>
      <c r="H79" s="1276"/>
      <c r="I79" s="1296"/>
      <c r="J79" s="1296"/>
      <c r="K79" s="1298"/>
      <c r="L79" s="1298"/>
      <c r="M79" s="1298"/>
      <c r="N79" s="1298"/>
      <c r="AN79" s="1280"/>
      <c r="AO79" s="1280"/>
      <c r="AP79" s="1280"/>
      <c r="AQ79" s="1280"/>
      <c r="AR79" s="1280"/>
      <c r="AS79" s="1280"/>
      <c r="AT79" s="1280"/>
      <c r="AU79" s="1280"/>
      <c r="AV79" s="1280"/>
      <c r="AW79" s="1280"/>
      <c r="AX79" s="1280"/>
      <c r="AY79" s="1280"/>
      <c r="AZ79" s="1280"/>
      <c r="BA79" s="1280"/>
      <c r="BB79" s="1283" t="s">
        <v>606</v>
      </c>
      <c r="BC79" s="1283"/>
      <c r="BD79" s="1283"/>
      <c r="BE79" s="1283"/>
      <c r="BF79" s="1283"/>
      <c r="BG79" s="1283"/>
      <c r="BH79" s="1283"/>
      <c r="BI79" s="1283"/>
      <c r="BJ79" s="1283"/>
      <c r="BK79" s="1283"/>
      <c r="BL79" s="1283"/>
      <c r="BM79" s="1283"/>
      <c r="BN79" s="1283"/>
      <c r="BO79" s="1283"/>
      <c r="BP79" s="1282">
        <v>9.6</v>
      </c>
      <c r="BQ79" s="1282"/>
      <c r="BR79" s="1282"/>
      <c r="BS79" s="1282"/>
      <c r="BT79" s="1282"/>
      <c r="BU79" s="1282"/>
      <c r="BV79" s="1282"/>
      <c r="BW79" s="1282"/>
      <c r="BX79" s="1282">
        <v>8.8000000000000007</v>
      </c>
      <c r="BY79" s="1282"/>
      <c r="BZ79" s="1282"/>
      <c r="CA79" s="1282"/>
      <c r="CB79" s="1282"/>
      <c r="CC79" s="1282"/>
      <c r="CD79" s="1282"/>
      <c r="CE79" s="1282"/>
      <c r="CF79" s="1282">
        <v>9</v>
      </c>
      <c r="CG79" s="1282"/>
      <c r="CH79" s="1282"/>
      <c r="CI79" s="1282"/>
      <c r="CJ79" s="1282"/>
      <c r="CK79" s="1282"/>
      <c r="CL79" s="1282"/>
      <c r="CM79" s="1282"/>
      <c r="CN79" s="1282">
        <v>7.5</v>
      </c>
      <c r="CO79" s="1282"/>
      <c r="CP79" s="1282"/>
      <c r="CQ79" s="1282"/>
      <c r="CR79" s="1282"/>
      <c r="CS79" s="1282"/>
      <c r="CT79" s="1282"/>
      <c r="CU79" s="1282"/>
      <c r="CV79" s="1282">
        <v>7.2</v>
      </c>
      <c r="CW79" s="1282"/>
      <c r="CX79" s="1282"/>
      <c r="CY79" s="1282"/>
      <c r="CZ79" s="1282"/>
      <c r="DA79" s="1282"/>
      <c r="DB79" s="1282"/>
      <c r="DC79" s="1282"/>
    </row>
    <row r="80" spans="2:107" x14ac:dyDescent="0.15">
      <c r="B80" s="374"/>
      <c r="G80" s="1276"/>
      <c r="H80" s="1276"/>
      <c r="I80" s="1296"/>
      <c r="J80" s="1296"/>
      <c r="K80" s="1298"/>
      <c r="L80" s="1298"/>
      <c r="M80" s="1298"/>
      <c r="N80" s="1298"/>
      <c r="AN80" s="1280"/>
      <c r="AO80" s="1280"/>
      <c r="AP80" s="1280"/>
      <c r="AQ80" s="1280"/>
      <c r="AR80" s="1280"/>
      <c r="AS80" s="1280"/>
      <c r="AT80" s="1280"/>
      <c r="AU80" s="1280"/>
      <c r="AV80" s="1280"/>
      <c r="AW80" s="1280"/>
      <c r="AX80" s="1280"/>
      <c r="AY80" s="1280"/>
      <c r="AZ80" s="1280"/>
      <c r="BA80" s="1280"/>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m9p5bhZ0izLeHtcPQopi6ti56RZEkOvuomTeDJXCv4csceKqTBBkgARQuju2hp/pt0o54f5sDwmm/4xX5AoKQ==" saltValue="ifP0L9Hv09M1GurN+kfD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xPKLanKmbjWn6lXdaZVb46dMps3ozU5zeb3rFy08aslsWe+jVWCgUB9GqeuZ6aEC1whVk7grUQYirq0369nnw==" saltValue="COKb28OQOxz2SMQOnCZi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RwVxgwbw7rCZBwhbHR75zWLc/dBbaskup/Yne6HNHeU6Q+DsfFMVa9g0wJh+tfC0w1ASil4O4ax+GLUlNmDog==" saltValue="8PucbP2mu7kQFhUktb7w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502805</v>
      </c>
      <c r="E3" s="141"/>
      <c r="F3" s="142">
        <v>63956</v>
      </c>
      <c r="G3" s="143"/>
      <c r="H3" s="144"/>
    </row>
    <row r="4" spans="1:8" x14ac:dyDescent="0.15">
      <c r="A4" s="145"/>
      <c r="B4" s="146"/>
      <c r="C4" s="147"/>
      <c r="D4" s="148">
        <v>45060</v>
      </c>
      <c r="E4" s="149"/>
      <c r="F4" s="150">
        <v>29239</v>
      </c>
      <c r="G4" s="151"/>
      <c r="H4" s="152"/>
    </row>
    <row r="5" spans="1:8" x14ac:dyDescent="0.15">
      <c r="A5" s="133" t="s">
        <v>544</v>
      </c>
      <c r="B5" s="138"/>
      <c r="C5" s="139"/>
      <c r="D5" s="140">
        <v>680873</v>
      </c>
      <c r="E5" s="141"/>
      <c r="F5" s="142">
        <v>66255</v>
      </c>
      <c r="G5" s="143"/>
      <c r="H5" s="144"/>
    </row>
    <row r="6" spans="1:8" x14ac:dyDescent="0.15">
      <c r="A6" s="145"/>
      <c r="B6" s="146"/>
      <c r="C6" s="147"/>
      <c r="D6" s="148">
        <v>35148</v>
      </c>
      <c r="E6" s="149"/>
      <c r="F6" s="150">
        <v>31822</v>
      </c>
      <c r="G6" s="151"/>
      <c r="H6" s="152"/>
    </row>
    <row r="7" spans="1:8" x14ac:dyDescent="0.15">
      <c r="A7" s="133" t="s">
        <v>545</v>
      </c>
      <c r="B7" s="138"/>
      <c r="C7" s="139"/>
      <c r="D7" s="140">
        <v>1169483</v>
      </c>
      <c r="E7" s="141"/>
      <c r="F7" s="142">
        <v>92247</v>
      </c>
      <c r="G7" s="143"/>
      <c r="H7" s="144"/>
    </row>
    <row r="8" spans="1:8" x14ac:dyDescent="0.15">
      <c r="A8" s="145"/>
      <c r="B8" s="146"/>
      <c r="C8" s="147"/>
      <c r="D8" s="148">
        <v>23388</v>
      </c>
      <c r="E8" s="149"/>
      <c r="F8" s="150">
        <v>37204</v>
      </c>
      <c r="G8" s="151"/>
      <c r="H8" s="152"/>
    </row>
    <row r="9" spans="1:8" x14ac:dyDescent="0.15">
      <c r="A9" s="133" t="s">
        <v>546</v>
      </c>
      <c r="B9" s="138"/>
      <c r="C9" s="139"/>
      <c r="D9" s="140">
        <v>1450895</v>
      </c>
      <c r="E9" s="141"/>
      <c r="F9" s="142">
        <v>57295</v>
      </c>
      <c r="G9" s="143"/>
      <c r="H9" s="144"/>
    </row>
    <row r="10" spans="1:8" x14ac:dyDescent="0.15">
      <c r="A10" s="145"/>
      <c r="B10" s="146"/>
      <c r="C10" s="147"/>
      <c r="D10" s="148">
        <v>41027</v>
      </c>
      <c r="E10" s="149"/>
      <c r="F10" s="150">
        <v>32771</v>
      </c>
      <c r="G10" s="151"/>
      <c r="H10" s="152"/>
    </row>
    <row r="11" spans="1:8" x14ac:dyDescent="0.15">
      <c r="A11" s="133" t="s">
        <v>547</v>
      </c>
      <c r="B11" s="138"/>
      <c r="C11" s="139"/>
      <c r="D11" s="140">
        <v>674119</v>
      </c>
      <c r="E11" s="141"/>
      <c r="F11" s="142">
        <v>54110</v>
      </c>
      <c r="G11" s="143"/>
      <c r="H11" s="144"/>
    </row>
    <row r="12" spans="1:8" x14ac:dyDescent="0.15">
      <c r="A12" s="145"/>
      <c r="B12" s="146"/>
      <c r="C12" s="153"/>
      <c r="D12" s="148">
        <v>28719</v>
      </c>
      <c r="E12" s="149"/>
      <c r="F12" s="150">
        <v>30620</v>
      </c>
      <c r="G12" s="151"/>
      <c r="H12" s="152"/>
    </row>
    <row r="13" spans="1:8" x14ac:dyDescent="0.15">
      <c r="A13" s="133"/>
      <c r="B13" s="138"/>
      <c r="C13" s="154"/>
      <c r="D13" s="155">
        <v>895635</v>
      </c>
      <c r="E13" s="156"/>
      <c r="F13" s="157">
        <v>66773</v>
      </c>
      <c r="G13" s="158"/>
      <c r="H13" s="144"/>
    </row>
    <row r="14" spans="1:8" x14ac:dyDescent="0.15">
      <c r="A14" s="145"/>
      <c r="B14" s="146"/>
      <c r="C14" s="147"/>
      <c r="D14" s="148">
        <v>34668</v>
      </c>
      <c r="E14" s="149"/>
      <c r="F14" s="150">
        <v>32331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37.31</v>
      </c>
      <c r="C19" s="159">
        <f>ROUND(VALUE(SUBSTITUTE(実質収支比率等に係る経年分析!G$48,"▲","-")),2)</f>
        <v>58.13</v>
      </c>
      <c r="D19" s="159">
        <f>ROUND(VALUE(SUBSTITUTE(実質収支比率等に係る経年分析!H$48,"▲","-")),2)</f>
        <v>77.06</v>
      </c>
      <c r="E19" s="159">
        <f>ROUND(VALUE(SUBSTITUTE(実質収支比率等に係る経年分析!I$48,"▲","-")),2)</f>
        <v>32.06</v>
      </c>
      <c r="F19" s="159">
        <f>ROUND(VALUE(SUBSTITUTE(実質収支比率等に係る経年分析!J$48,"▲","-")),2)</f>
        <v>29.31</v>
      </c>
    </row>
    <row r="20" spans="1:11" x14ac:dyDescent="0.15">
      <c r="A20" s="159" t="s">
        <v>49</v>
      </c>
      <c r="B20" s="159">
        <f>ROUND(VALUE(SUBSTITUTE(実質収支比率等に係る経年分析!F$47,"▲","-")),2)</f>
        <v>56.11</v>
      </c>
      <c r="C20" s="159">
        <f>ROUND(VALUE(SUBSTITUTE(実質収支比率等に係る経年分析!G$47,"▲","-")),2)</f>
        <v>75.069999999999993</v>
      </c>
      <c r="D20" s="159">
        <f>ROUND(VALUE(SUBSTITUTE(実質収支比率等に係る経年分析!H$47,"▲","-")),2)</f>
        <v>86.45</v>
      </c>
      <c r="E20" s="159">
        <f>ROUND(VALUE(SUBSTITUTE(実質収支比率等に係る経年分析!I$47,"▲","-")),2)</f>
        <v>102.47</v>
      </c>
      <c r="F20" s="159">
        <f>ROUND(VALUE(SUBSTITUTE(実質収支比率等に係る経年分析!J$47,"▲","-")),2)</f>
        <v>84.31</v>
      </c>
    </row>
    <row r="21" spans="1:11" x14ac:dyDescent="0.15">
      <c r="A21" s="159" t="s">
        <v>50</v>
      </c>
      <c r="B21" s="159">
        <f>IF(ISNUMBER(VALUE(SUBSTITUTE(実質収支比率等に係る経年分析!F$49,"▲","-"))),ROUND(VALUE(SUBSTITUTE(実質収支比率等に係る経年分析!F$49,"▲","-")),2),NA())</f>
        <v>-7.84</v>
      </c>
      <c r="C21" s="159">
        <f>IF(ISNUMBER(VALUE(SUBSTITUTE(実質収支比率等に係る経年分析!G$49,"▲","-"))),ROUND(VALUE(SUBSTITUTE(実質収支比率等に係る経年分析!G$49,"▲","-")),2),NA())</f>
        <v>20.8</v>
      </c>
      <c r="D21" s="159">
        <f>IF(ISNUMBER(VALUE(SUBSTITUTE(実質収支比率等に係る経年分析!H$49,"▲","-"))),ROUND(VALUE(SUBSTITUTE(実質収支比率等に係る経年分析!H$49,"▲","-")),2),NA())</f>
        <v>2.5499999999999998</v>
      </c>
      <c r="E21" s="159">
        <f>IF(ISNUMBER(VALUE(SUBSTITUTE(実質収支比率等に係る経年分析!I$49,"▲","-"))),ROUND(VALUE(SUBSTITUTE(実質収支比率等に係る経年分析!I$49,"▲","-")),2),NA())</f>
        <v>-71.13</v>
      </c>
      <c r="F21" s="159">
        <f>IF(ISNUMBER(VALUE(SUBSTITUTE(実質収支比率等に係る経年分析!J$49,"▲","-"))),ROUND(VALUE(SUBSTITUTE(実質収支比率等に係る経年分析!J$49,"▲","-")),2),NA())</f>
        <v>-39.6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2.46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0.31</v>
      </c>
    </row>
    <row r="32" spans="1:11" x14ac:dyDescent="0.15">
      <c r="A32" s="160" t="str">
        <f>IF(連結実質赤字比率に係る赤字・黒字の構成分析!C$38="",NA(),連結実質赤字比率に係る赤字・黒字の構成分析!C$38)</f>
        <v>ガス事業会計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0.94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2.2200000000000002</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10.039999999999999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8.5500000000000007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9.9499999999999993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37.299999999999997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58.12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32.049999999999997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2661</v>
      </c>
      <c r="E42" s="161"/>
      <c r="F42" s="161"/>
      <c r="G42" s="161">
        <f>'実質公債費比率（分子）の構造'!L$52</f>
        <v>2770</v>
      </c>
      <c r="H42" s="161"/>
      <c r="I42" s="161"/>
      <c r="J42" s="161">
        <f>'実質公債費比率（分子）の構造'!M$52</f>
        <v>2752</v>
      </c>
      <c r="K42" s="161"/>
      <c r="L42" s="161"/>
      <c r="M42" s="161">
        <f>'実質公債費比率（分子）の構造'!N$52</f>
        <v>2787</v>
      </c>
      <c r="N42" s="161"/>
      <c r="O42" s="161"/>
      <c r="P42" s="161">
        <f>'実質公債費比率（分子）の構造'!O$52</f>
        <v>3035</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17</v>
      </c>
      <c r="C44" s="161"/>
      <c r="D44" s="161"/>
      <c r="E44" s="161">
        <f>'実質公債費比率（分子）の構造'!L$50</f>
        <v>17</v>
      </c>
      <c r="F44" s="161"/>
      <c r="G44" s="161"/>
      <c r="H44" s="161">
        <f>'実質公債費比率（分子）の構造'!M$50</f>
        <v>17</v>
      </c>
      <c r="I44" s="161"/>
      <c r="J44" s="161"/>
      <c r="K44" s="161">
        <f>'実質公債費比率（分子）の構造'!N$50</f>
        <v>16</v>
      </c>
      <c r="L44" s="161"/>
      <c r="M44" s="161"/>
      <c r="N44" s="161">
        <f>'実質公債費比率（分子）の構造'!O$50</f>
        <v>34</v>
      </c>
      <c r="O44" s="161"/>
      <c r="P44" s="161"/>
    </row>
    <row r="45" spans="1:16" x14ac:dyDescent="0.15">
      <c r="A45" s="161" t="s">
        <v>59</v>
      </c>
      <c r="B45" s="161">
        <f>'実質公債費比率（分子）の構造'!K$49</f>
        <v>40</v>
      </c>
      <c r="C45" s="161"/>
      <c r="D45" s="161"/>
      <c r="E45" s="161">
        <f>'実質公債費比率（分子）の構造'!L$49</f>
        <v>35</v>
      </c>
      <c r="F45" s="161"/>
      <c r="G45" s="161"/>
      <c r="H45" s="161">
        <f>'実質公債費比率（分子）の構造'!M$49</f>
        <v>30</v>
      </c>
      <c r="I45" s="161"/>
      <c r="J45" s="161"/>
      <c r="K45" s="161">
        <f>'実質公債費比率（分子）の構造'!N$49</f>
        <v>33</v>
      </c>
      <c r="L45" s="161"/>
      <c r="M45" s="161"/>
      <c r="N45" s="161">
        <f>'実質公債費比率（分子）の構造'!O$49</f>
        <v>62</v>
      </c>
      <c r="O45" s="161"/>
      <c r="P45" s="161"/>
    </row>
    <row r="46" spans="1:16" x14ac:dyDescent="0.15">
      <c r="A46" s="161" t="s">
        <v>60</v>
      </c>
      <c r="B46" s="161">
        <f>'実質公債費比率（分子）の構造'!K$48</f>
        <v>1188</v>
      </c>
      <c r="C46" s="161"/>
      <c r="D46" s="161"/>
      <c r="E46" s="161">
        <f>'実質公債費比率（分子）の構造'!L$48</f>
        <v>1362</v>
      </c>
      <c r="F46" s="161"/>
      <c r="G46" s="161"/>
      <c r="H46" s="161">
        <f>'実質公債費比率（分子）の構造'!M$48</f>
        <v>1551</v>
      </c>
      <c r="I46" s="161"/>
      <c r="J46" s="161"/>
      <c r="K46" s="161">
        <f>'実質公債費比率（分子）の構造'!N$48</f>
        <v>1551</v>
      </c>
      <c r="L46" s="161"/>
      <c r="M46" s="161"/>
      <c r="N46" s="161">
        <f>'実質公債費比率（分子）の構造'!O$48</f>
        <v>1317</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3484</v>
      </c>
      <c r="C49" s="161"/>
      <c r="D49" s="161"/>
      <c r="E49" s="161">
        <f>'実質公債費比率（分子）の構造'!L$45</f>
        <v>3231</v>
      </c>
      <c r="F49" s="161"/>
      <c r="G49" s="161"/>
      <c r="H49" s="161">
        <f>'実質公債費比率（分子）の構造'!M$45</f>
        <v>3237</v>
      </c>
      <c r="I49" s="161"/>
      <c r="J49" s="161"/>
      <c r="K49" s="161">
        <f>'実質公債費比率（分子）の構造'!N$45</f>
        <v>3035</v>
      </c>
      <c r="L49" s="161"/>
      <c r="M49" s="161"/>
      <c r="N49" s="161">
        <f>'実質公債費比率（分子）の構造'!O$45</f>
        <v>3143</v>
      </c>
      <c r="O49" s="161"/>
      <c r="P49" s="161"/>
    </row>
    <row r="50" spans="1:16" x14ac:dyDescent="0.15">
      <c r="A50" s="161" t="s">
        <v>63</v>
      </c>
      <c r="B50" s="161" t="e">
        <f>NA()</f>
        <v>#N/A</v>
      </c>
      <c r="C50" s="161">
        <f>IF(ISNUMBER('実質公債費比率（分子）の構造'!K$53),'実質公債費比率（分子）の構造'!K$53,NA())</f>
        <v>2068</v>
      </c>
      <c r="D50" s="161" t="e">
        <f>NA()</f>
        <v>#N/A</v>
      </c>
      <c r="E50" s="161" t="e">
        <f>NA()</f>
        <v>#N/A</v>
      </c>
      <c r="F50" s="161">
        <f>IF(ISNUMBER('実質公債費比率（分子）の構造'!L$53),'実質公債費比率（分子）の構造'!L$53,NA())</f>
        <v>1875</v>
      </c>
      <c r="G50" s="161" t="e">
        <f>NA()</f>
        <v>#N/A</v>
      </c>
      <c r="H50" s="161" t="e">
        <f>NA()</f>
        <v>#N/A</v>
      </c>
      <c r="I50" s="161">
        <f>IF(ISNUMBER('実質公債費比率（分子）の構造'!M$53),'実質公債費比率（分子）の構造'!M$53,NA())</f>
        <v>2083</v>
      </c>
      <c r="J50" s="161" t="e">
        <f>NA()</f>
        <v>#N/A</v>
      </c>
      <c r="K50" s="161" t="e">
        <f>NA()</f>
        <v>#N/A</v>
      </c>
      <c r="L50" s="161">
        <f>IF(ISNUMBER('実質公債費比率（分子）の構造'!N$53),'実質公債費比率（分子）の構造'!N$53,NA())</f>
        <v>1848</v>
      </c>
      <c r="M50" s="161" t="e">
        <f>NA()</f>
        <v>#N/A</v>
      </c>
      <c r="N50" s="161" t="e">
        <f>NA()</f>
        <v>#N/A</v>
      </c>
      <c r="O50" s="161">
        <f>IF(ISNUMBER('実質公債費比率（分子）の構造'!O$53),'実質公債費比率（分子）の構造'!O$53,NA())</f>
        <v>1521</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37</v>
      </c>
      <c r="B56" s="160"/>
      <c r="C56" s="160"/>
      <c r="D56" s="160">
        <f>'将来負担比率（分子）の構造'!I$52</f>
        <v>27897</v>
      </c>
      <c r="E56" s="160"/>
      <c r="F56" s="160"/>
      <c r="G56" s="160">
        <f>'将来負担比率（分子）の構造'!J$52</f>
        <v>28737</v>
      </c>
      <c r="H56" s="160"/>
      <c r="I56" s="160"/>
      <c r="J56" s="160">
        <f>'将来負担比率（分子）の構造'!K$52</f>
        <v>27852</v>
      </c>
      <c r="K56" s="160"/>
      <c r="L56" s="160"/>
      <c r="M56" s="160">
        <f>'将来負担比率（分子）の構造'!L$52</f>
        <v>27674</v>
      </c>
      <c r="N56" s="160"/>
      <c r="O56" s="160"/>
      <c r="P56" s="160">
        <f>'将来負担比率（分子）の構造'!M$52</f>
        <v>26709</v>
      </c>
    </row>
    <row r="57" spans="1:16" x14ac:dyDescent="0.15">
      <c r="A57" s="160" t="s">
        <v>36</v>
      </c>
      <c r="B57" s="160"/>
      <c r="C57" s="160"/>
      <c r="D57" s="160">
        <f>'将来負担比率（分子）の構造'!I$51</f>
        <v>3089</v>
      </c>
      <c r="E57" s="160"/>
      <c r="F57" s="160"/>
      <c r="G57" s="160">
        <f>'将来負担比率（分子）の構造'!J$51</f>
        <v>3134</v>
      </c>
      <c r="H57" s="160"/>
      <c r="I57" s="160"/>
      <c r="J57" s="160">
        <f>'将来負担比率（分子）の構造'!K$51</f>
        <v>4417</v>
      </c>
      <c r="K57" s="160"/>
      <c r="L57" s="160"/>
      <c r="M57" s="160">
        <f>'将来負担比率（分子）の構造'!L$51</f>
        <v>7778</v>
      </c>
      <c r="N57" s="160"/>
      <c r="O57" s="160"/>
      <c r="P57" s="160">
        <f>'将来負担比率（分子）の構造'!M$51</f>
        <v>10705</v>
      </c>
    </row>
    <row r="58" spans="1:16" x14ac:dyDescent="0.15">
      <c r="A58" s="160" t="s">
        <v>35</v>
      </c>
      <c r="B58" s="160"/>
      <c r="C58" s="160"/>
      <c r="D58" s="160">
        <f>'将来負担比率（分子）の構造'!I$50</f>
        <v>13194</v>
      </c>
      <c r="E58" s="160"/>
      <c r="F58" s="160"/>
      <c r="G58" s="160">
        <f>'将来負担比率（分子）の構造'!J$50</f>
        <v>16988</v>
      </c>
      <c r="H58" s="160"/>
      <c r="I58" s="160"/>
      <c r="J58" s="160">
        <f>'将来負担比率（分子）の構造'!K$50</f>
        <v>19395</v>
      </c>
      <c r="K58" s="160"/>
      <c r="L58" s="160"/>
      <c r="M58" s="160">
        <f>'将来負担比率（分子）の構造'!L$50</f>
        <v>24438</v>
      </c>
      <c r="N58" s="160"/>
      <c r="O58" s="160"/>
      <c r="P58" s="160">
        <f>'将来負担比率（分子）の構造'!M$50</f>
        <v>22148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72</v>
      </c>
      <c r="C61" s="160"/>
      <c r="D61" s="160"/>
      <c r="E61" s="160">
        <f>'将来負担比率（分子）の構造'!J$46</f>
        <v>29</v>
      </c>
      <c r="F61" s="160"/>
      <c r="G61" s="160"/>
      <c r="H61" s="160">
        <f>'将来負担比率（分子）の構造'!K$46</f>
        <v>5</v>
      </c>
      <c r="I61" s="160"/>
      <c r="J61" s="160"/>
      <c r="K61" s="160">
        <f>'将来負担比率（分子）の構造'!L$46</f>
        <v>15</v>
      </c>
      <c r="L61" s="160"/>
      <c r="M61" s="160"/>
      <c r="N61" s="160">
        <f>'将来負担比率（分子）の構造'!M$46</f>
        <v>17</v>
      </c>
      <c r="O61" s="160"/>
      <c r="P61" s="160"/>
    </row>
    <row r="62" spans="1:16" x14ac:dyDescent="0.15">
      <c r="A62" s="160" t="s">
        <v>29</v>
      </c>
      <c r="B62" s="160">
        <f>'将来負担比率（分子）の構造'!I$45</f>
        <v>6016</v>
      </c>
      <c r="C62" s="160"/>
      <c r="D62" s="160"/>
      <c r="E62" s="160">
        <f>'将来負担比率（分子）の構造'!J$45</f>
        <v>5475</v>
      </c>
      <c r="F62" s="160"/>
      <c r="G62" s="160"/>
      <c r="H62" s="160">
        <f>'将来負担比率（分子）の構造'!K$45</f>
        <v>5108</v>
      </c>
      <c r="I62" s="160"/>
      <c r="J62" s="160"/>
      <c r="K62" s="160">
        <f>'将来負担比率（分子）の構造'!L$45</f>
        <v>4843</v>
      </c>
      <c r="L62" s="160"/>
      <c r="M62" s="160"/>
      <c r="N62" s="160">
        <f>'将来負担比率（分子）の構造'!M$45</f>
        <v>4780</v>
      </c>
      <c r="O62" s="160"/>
      <c r="P62" s="160"/>
    </row>
    <row r="63" spans="1:16" x14ac:dyDescent="0.15">
      <c r="A63" s="160" t="s">
        <v>28</v>
      </c>
      <c r="B63" s="160">
        <f>'将来負担比率（分子）の構造'!I$44</f>
        <v>231</v>
      </c>
      <c r="C63" s="160"/>
      <c r="D63" s="160"/>
      <c r="E63" s="160">
        <f>'将来負担比率（分子）の構造'!J$44</f>
        <v>225</v>
      </c>
      <c r="F63" s="160"/>
      <c r="G63" s="160"/>
      <c r="H63" s="160">
        <f>'将来負担比率（分子）の構造'!K$44</f>
        <v>278</v>
      </c>
      <c r="I63" s="160"/>
      <c r="J63" s="160"/>
      <c r="K63" s="160">
        <f>'将来負担比率（分子）の構造'!L$44</f>
        <v>280</v>
      </c>
      <c r="L63" s="160"/>
      <c r="M63" s="160"/>
      <c r="N63" s="160">
        <f>'将来負担比率（分子）の構造'!M$44</f>
        <v>253</v>
      </c>
      <c r="O63" s="160"/>
      <c r="P63" s="160"/>
    </row>
    <row r="64" spans="1:16" x14ac:dyDescent="0.15">
      <c r="A64" s="160" t="s">
        <v>27</v>
      </c>
      <c r="B64" s="160">
        <f>'将来負担比率（分子）の構造'!I$43</f>
        <v>13359</v>
      </c>
      <c r="C64" s="160"/>
      <c r="D64" s="160"/>
      <c r="E64" s="160">
        <f>'将来負担比率（分子）の構造'!J$43</f>
        <v>13605</v>
      </c>
      <c r="F64" s="160"/>
      <c r="G64" s="160"/>
      <c r="H64" s="160">
        <f>'将来負担比率（分子）の構造'!K$43</f>
        <v>13870</v>
      </c>
      <c r="I64" s="160"/>
      <c r="J64" s="160"/>
      <c r="K64" s="160">
        <f>'将来負担比率（分子）の構造'!L$43</f>
        <v>15477</v>
      </c>
      <c r="L64" s="160"/>
      <c r="M64" s="160"/>
      <c r="N64" s="160">
        <f>'将来負担比率（分子）の構造'!M$43</f>
        <v>15534</v>
      </c>
      <c r="O64" s="160"/>
      <c r="P64" s="160"/>
    </row>
    <row r="65" spans="1:16" x14ac:dyDescent="0.15">
      <c r="A65" s="160" t="s">
        <v>26</v>
      </c>
      <c r="B65" s="160">
        <f>'将来負担比率（分子）の構造'!I$42</f>
        <v>263</v>
      </c>
      <c r="C65" s="160"/>
      <c r="D65" s="160"/>
      <c r="E65" s="160">
        <f>'将来負担比率（分子）の構造'!J$42</f>
        <v>226</v>
      </c>
      <c r="F65" s="160"/>
      <c r="G65" s="160"/>
      <c r="H65" s="160">
        <f>'将来負担比率（分子）の構造'!K$42</f>
        <v>190</v>
      </c>
      <c r="I65" s="160"/>
      <c r="J65" s="160"/>
      <c r="K65" s="160">
        <f>'将来負担比率（分子）の構造'!L$42</f>
        <v>154</v>
      </c>
      <c r="L65" s="160"/>
      <c r="M65" s="160"/>
      <c r="N65" s="160">
        <f>'将来負担比率（分子）の構造'!M$42</f>
        <v>100</v>
      </c>
      <c r="O65" s="160"/>
      <c r="P65" s="160"/>
    </row>
    <row r="66" spans="1:16" x14ac:dyDescent="0.15">
      <c r="A66" s="160" t="s">
        <v>25</v>
      </c>
      <c r="B66" s="160">
        <f>'将来負担比率（分子）の構造'!I$41</f>
        <v>29947</v>
      </c>
      <c r="C66" s="160"/>
      <c r="D66" s="160"/>
      <c r="E66" s="160">
        <f>'将来負担比率（分子）の構造'!J$41</f>
        <v>31561</v>
      </c>
      <c r="F66" s="160"/>
      <c r="G66" s="160"/>
      <c r="H66" s="160">
        <f>'将来負担比率（分子）の構造'!K$41</f>
        <v>33619</v>
      </c>
      <c r="I66" s="160"/>
      <c r="J66" s="160"/>
      <c r="K66" s="160">
        <f>'将来負担比率（分子）の構造'!L$41</f>
        <v>39086</v>
      </c>
      <c r="L66" s="160"/>
      <c r="M66" s="160"/>
      <c r="N66" s="160">
        <f>'将来負担比率（分子）の構造'!M$41</f>
        <v>40107</v>
      </c>
      <c r="O66" s="160"/>
      <c r="P66" s="160"/>
    </row>
    <row r="67" spans="1:16" x14ac:dyDescent="0.15">
      <c r="A67" s="160" t="s">
        <v>67</v>
      </c>
      <c r="B67" s="160" t="e">
        <f>NA()</f>
        <v>#N/A</v>
      </c>
      <c r="C67" s="160">
        <f>IF(ISNUMBER('将来負担比率（分子）の構造'!I$53), IF('将来負担比率（分子）の構造'!I$53 &lt; 0, 0, '将来負担比率（分子）の構造'!I$53), NA())</f>
        <v>5708</v>
      </c>
      <c r="D67" s="160" t="e">
        <f>NA()</f>
        <v>#N/A</v>
      </c>
      <c r="E67" s="160" t="e">
        <f>NA()</f>
        <v>#N/A</v>
      </c>
      <c r="F67" s="160">
        <f>IF(ISNUMBER('将来負担比率（分子）の構造'!J$53), IF('将来負担比率（分子）の構造'!J$53 &lt; 0, 0, '将来負担比率（分子）の構造'!J$53), NA())</f>
        <v>2262</v>
      </c>
      <c r="G67" s="160" t="e">
        <f>NA()</f>
        <v>#N/A</v>
      </c>
      <c r="H67" s="160" t="e">
        <f>NA()</f>
        <v>#N/A</v>
      </c>
      <c r="I67" s="160">
        <f>IF(ISNUMBER('将来負担比率（分子）の構造'!K$53), IF('将来負担比率（分子）の構造'!K$53 &lt; 0, 0, '将来負担比率（分子）の構造'!K$53), NA())</f>
        <v>1406</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1229</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16203</v>
      </c>
      <c r="C72" s="164">
        <f>基金残高に係る経年分析!G55</f>
        <v>18908</v>
      </c>
      <c r="D72" s="164">
        <f>基金残高に係る経年分析!H55</f>
        <v>15310</v>
      </c>
    </row>
    <row r="73" spans="1:16" x14ac:dyDescent="0.15">
      <c r="A73" s="163" t="s">
        <v>70</v>
      </c>
      <c r="B73" s="164">
        <f>基金残高に係る経年分析!F56</f>
        <v>4</v>
      </c>
      <c r="C73" s="164">
        <f>基金残高に係る経年分析!G56</f>
        <v>4</v>
      </c>
      <c r="D73" s="164">
        <f>基金残高に係る経年分析!H56</f>
        <v>4</v>
      </c>
    </row>
    <row r="74" spans="1:16" x14ac:dyDescent="0.15">
      <c r="A74" s="163" t="s">
        <v>71</v>
      </c>
      <c r="B74" s="164">
        <f>基金残高に係る経年分析!F57</f>
        <v>104209</v>
      </c>
      <c r="C74" s="164">
        <f>基金残高に係る経年分析!G57</f>
        <v>79583</v>
      </c>
      <c r="D74" s="164">
        <f>基金残高に係る経年分析!H57</f>
        <v>67622</v>
      </c>
    </row>
  </sheetData>
  <sheetProtection algorithmName="SHA-512" hashValue="VFp9LVVrsJFwU5ewrpHoTt8S1V6A95PAEqxL8oMhU8ESdumVSQdMbuj0L5ZA1asGs4idDaiAUWZ3ITTl/b4Flg==" saltValue="pXmfLP5FedfsPbnrfXm3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6633676</v>
      </c>
      <c r="S5" s="649"/>
      <c r="T5" s="649"/>
      <c r="U5" s="649"/>
      <c r="V5" s="649"/>
      <c r="W5" s="649"/>
      <c r="X5" s="649"/>
      <c r="Y5" s="650"/>
      <c r="Z5" s="651">
        <v>5.4</v>
      </c>
      <c r="AA5" s="651"/>
      <c r="AB5" s="651"/>
      <c r="AC5" s="651"/>
      <c r="AD5" s="652">
        <v>6443099</v>
      </c>
      <c r="AE5" s="652"/>
      <c r="AF5" s="652"/>
      <c r="AG5" s="652"/>
      <c r="AH5" s="652"/>
      <c r="AI5" s="652"/>
      <c r="AJ5" s="652"/>
      <c r="AK5" s="652"/>
      <c r="AL5" s="653">
        <v>37.799999999999997</v>
      </c>
      <c r="AM5" s="654"/>
      <c r="AN5" s="654"/>
      <c r="AO5" s="655"/>
      <c r="AP5" s="645" t="s">
        <v>221</v>
      </c>
      <c r="AQ5" s="646"/>
      <c r="AR5" s="646"/>
      <c r="AS5" s="646"/>
      <c r="AT5" s="646"/>
      <c r="AU5" s="646"/>
      <c r="AV5" s="646"/>
      <c r="AW5" s="646"/>
      <c r="AX5" s="646"/>
      <c r="AY5" s="646"/>
      <c r="AZ5" s="646"/>
      <c r="BA5" s="646"/>
      <c r="BB5" s="646"/>
      <c r="BC5" s="646"/>
      <c r="BD5" s="646"/>
      <c r="BE5" s="646"/>
      <c r="BF5" s="647"/>
      <c r="BG5" s="659">
        <v>6431979</v>
      </c>
      <c r="BH5" s="660"/>
      <c r="BI5" s="660"/>
      <c r="BJ5" s="660"/>
      <c r="BK5" s="660"/>
      <c r="BL5" s="660"/>
      <c r="BM5" s="660"/>
      <c r="BN5" s="661"/>
      <c r="BO5" s="662">
        <v>97</v>
      </c>
      <c r="BP5" s="662"/>
      <c r="BQ5" s="662"/>
      <c r="BR5" s="662"/>
      <c r="BS5" s="663" t="s">
        <v>122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275225</v>
      </c>
      <c r="S6" s="660"/>
      <c r="T6" s="660"/>
      <c r="U6" s="660"/>
      <c r="V6" s="660"/>
      <c r="W6" s="660"/>
      <c r="X6" s="660"/>
      <c r="Y6" s="661"/>
      <c r="Z6" s="662">
        <v>0.2</v>
      </c>
      <c r="AA6" s="662"/>
      <c r="AB6" s="662"/>
      <c r="AC6" s="662"/>
      <c r="AD6" s="663">
        <v>275225</v>
      </c>
      <c r="AE6" s="663"/>
      <c r="AF6" s="663"/>
      <c r="AG6" s="663"/>
      <c r="AH6" s="663"/>
      <c r="AI6" s="663"/>
      <c r="AJ6" s="663"/>
      <c r="AK6" s="663"/>
      <c r="AL6" s="664">
        <v>1.6</v>
      </c>
      <c r="AM6" s="665"/>
      <c r="AN6" s="665"/>
      <c r="AO6" s="666"/>
      <c r="AP6" s="656" t="s">
        <v>226</v>
      </c>
      <c r="AQ6" s="657"/>
      <c r="AR6" s="657"/>
      <c r="AS6" s="657"/>
      <c r="AT6" s="657"/>
      <c r="AU6" s="657"/>
      <c r="AV6" s="657"/>
      <c r="AW6" s="657"/>
      <c r="AX6" s="657"/>
      <c r="AY6" s="657"/>
      <c r="AZ6" s="657"/>
      <c r="BA6" s="657"/>
      <c r="BB6" s="657"/>
      <c r="BC6" s="657"/>
      <c r="BD6" s="657"/>
      <c r="BE6" s="657"/>
      <c r="BF6" s="658"/>
      <c r="BG6" s="659">
        <v>6431979</v>
      </c>
      <c r="BH6" s="660"/>
      <c r="BI6" s="660"/>
      <c r="BJ6" s="660"/>
      <c r="BK6" s="660"/>
      <c r="BL6" s="660"/>
      <c r="BM6" s="660"/>
      <c r="BN6" s="661"/>
      <c r="BO6" s="662">
        <v>97</v>
      </c>
      <c r="BP6" s="662"/>
      <c r="BQ6" s="662"/>
      <c r="BR6" s="662"/>
      <c r="BS6" s="663" t="s">
        <v>122</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264772</v>
      </c>
      <c r="CS6" s="660"/>
      <c r="CT6" s="660"/>
      <c r="CU6" s="660"/>
      <c r="CV6" s="660"/>
      <c r="CW6" s="660"/>
      <c r="CX6" s="660"/>
      <c r="CY6" s="661"/>
      <c r="CZ6" s="653">
        <v>0.3</v>
      </c>
      <c r="DA6" s="654"/>
      <c r="DB6" s="654"/>
      <c r="DC6" s="673"/>
      <c r="DD6" s="668">
        <v>3800</v>
      </c>
      <c r="DE6" s="660"/>
      <c r="DF6" s="660"/>
      <c r="DG6" s="660"/>
      <c r="DH6" s="660"/>
      <c r="DI6" s="660"/>
      <c r="DJ6" s="660"/>
      <c r="DK6" s="660"/>
      <c r="DL6" s="660"/>
      <c r="DM6" s="660"/>
      <c r="DN6" s="660"/>
      <c r="DO6" s="660"/>
      <c r="DP6" s="661"/>
      <c r="DQ6" s="668">
        <v>264772</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8071</v>
      </c>
      <c r="S7" s="660"/>
      <c r="T7" s="660"/>
      <c r="U7" s="660"/>
      <c r="V7" s="660"/>
      <c r="W7" s="660"/>
      <c r="X7" s="660"/>
      <c r="Y7" s="661"/>
      <c r="Z7" s="662">
        <v>0</v>
      </c>
      <c r="AA7" s="662"/>
      <c r="AB7" s="662"/>
      <c r="AC7" s="662"/>
      <c r="AD7" s="663">
        <v>8071</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3164060</v>
      </c>
      <c r="BH7" s="660"/>
      <c r="BI7" s="660"/>
      <c r="BJ7" s="660"/>
      <c r="BK7" s="660"/>
      <c r="BL7" s="660"/>
      <c r="BM7" s="660"/>
      <c r="BN7" s="661"/>
      <c r="BO7" s="662">
        <v>47.7</v>
      </c>
      <c r="BP7" s="662"/>
      <c r="BQ7" s="662"/>
      <c r="BR7" s="662"/>
      <c r="BS7" s="663" t="s">
        <v>122</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21421546</v>
      </c>
      <c r="CS7" s="660"/>
      <c r="CT7" s="660"/>
      <c r="CU7" s="660"/>
      <c r="CV7" s="660"/>
      <c r="CW7" s="660"/>
      <c r="CX7" s="660"/>
      <c r="CY7" s="661"/>
      <c r="CZ7" s="662">
        <v>20.6</v>
      </c>
      <c r="DA7" s="662"/>
      <c r="DB7" s="662"/>
      <c r="DC7" s="662"/>
      <c r="DD7" s="668">
        <v>337665</v>
      </c>
      <c r="DE7" s="660"/>
      <c r="DF7" s="660"/>
      <c r="DG7" s="660"/>
      <c r="DH7" s="660"/>
      <c r="DI7" s="660"/>
      <c r="DJ7" s="660"/>
      <c r="DK7" s="660"/>
      <c r="DL7" s="660"/>
      <c r="DM7" s="660"/>
      <c r="DN7" s="660"/>
      <c r="DO7" s="660"/>
      <c r="DP7" s="661"/>
      <c r="DQ7" s="668">
        <v>8870518</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18957</v>
      </c>
      <c r="S8" s="660"/>
      <c r="T8" s="660"/>
      <c r="U8" s="660"/>
      <c r="V8" s="660"/>
      <c r="W8" s="660"/>
      <c r="X8" s="660"/>
      <c r="Y8" s="661"/>
      <c r="Z8" s="662">
        <v>0</v>
      </c>
      <c r="AA8" s="662"/>
      <c r="AB8" s="662"/>
      <c r="AC8" s="662"/>
      <c r="AD8" s="663">
        <v>18957</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108863</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9540787</v>
      </c>
      <c r="CS8" s="660"/>
      <c r="CT8" s="660"/>
      <c r="CU8" s="660"/>
      <c r="CV8" s="660"/>
      <c r="CW8" s="660"/>
      <c r="CX8" s="660"/>
      <c r="CY8" s="661"/>
      <c r="CZ8" s="662">
        <v>9.1999999999999993</v>
      </c>
      <c r="DA8" s="662"/>
      <c r="DB8" s="662"/>
      <c r="DC8" s="662"/>
      <c r="DD8" s="668">
        <v>730407</v>
      </c>
      <c r="DE8" s="660"/>
      <c r="DF8" s="660"/>
      <c r="DG8" s="660"/>
      <c r="DH8" s="660"/>
      <c r="DI8" s="660"/>
      <c r="DJ8" s="660"/>
      <c r="DK8" s="660"/>
      <c r="DL8" s="660"/>
      <c r="DM8" s="660"/>
      <c r="DN8" s="660"/>
      <c r="DO8" s="660"/>
      <c r="DP8" s="661"/>
      <c r="DQ8" s="668">
        <v>4591242</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19475</v>
      </c>
      <c r="S9" s="660"/>
      <c r="T9" s="660"/>
      <c r="U9" s="660"/>
      <c r="V9" s="660"/>
      <c r="W9" s="660"/>
      <c r="X9" s="660"/>
      <c r="Y9" s="661"/>
      <c r="Z9" s="662">
        <v>0</v>
      </c>
      <c r="AA9" s="662"/>
      <c r="AB9" s="662"/>
      <c r="AC9" s="662"/>
      <c r="AD9" s="663">
        <v>19475</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2504019</v>
      </c>
      <c r="BH9" s="660"/>
      <c r="BI9" s="660"/>
      <c r="BJ9" s="660"/>
      <c r="BK9" s="660"/>
      <c r="BL9" s="660"/>
      <c r="BM9" s="660"/>
      <c r="BN9" s="661"/>
      <c r="BO9" s="662">
        <v>37.700000000000003</v>
      </c>
      <c r="BP9" s="662"/>
      <c r="BQ9" s="662"/>
      <c r="BR9" s="662"/>
      <c r="BS9" s="668" t="s">
        <v>122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4999869</v>
      </c>
      <c r="CS9" s="660"/>
      <c r="CT9" s="660"/>
      <c r="CU9" s="660"/>
      <c r="CV9" s="660"/>
      <c r="CW9" s="660"/>
      <c r="CX9" s="660"/>
      <c r="CY9" s="661"/>
      <c r="CZ9" s="662">
        <v>4.8</v>
      </c>
      <c r="DA9" s="662"/>
      <c r="DB9" s="662"/>
      <c r="DC9" s="662"/>
      <c r="DD9" s="668">
        <v>583463</v>
      </c>
      <c r="DE9" s="660"/>
      <c r="DF9" s="660"/>
      <c r="DG9" s="660"/>
      <c r="DH9" s="660"/>
      <c r="DI9" s="660"/>
      <c r="DJ9" s="660"/>
      <c r="DK9" s="660"/>
      <c r="DL9" s="660"/>
      <c r="DM9" s="660"/>
      <c r="DN9" s="660"/>
      <c r="DO9" s="660"/>
      <c r="DP9" s="661"/>
      <c r="DQ9" s="668">
        <v>3578656</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200071</v>
      </c>
      <c r="BH10" s="660"/>
      <c r="BI10" s="660"/>
      <c r="BJ10" s="660"/>
      <c r="BK10" s="660"/>
      <c r="BL10" s="660"/>
      <c r="BM10" s="660"/>
      <c r="BN10" s="661"/>
      <c r="BO10" s="662">
        <v>3</v>
      </c>
      <c r="BP10" s="662"/>
      <c r="BQ10" s="662"/>
      <c r="BR10" s="662"/>
      <c r="BS10" s="668" t="s">
        <v>122</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335628</v>
      </c>
      <c r="CS10" s="660"/>
      <c r="CT10" s="660"/>
      <c r="CU10" s="660"/>
      <c r="CV10" s="660"/>
      <c r="CW10" s="660"/>
      <c r="CX10" s="660"/>
      <c r="CY10" s="661"/>
      <c r="CZ10" s="662">
        <v>0.3</v>
      </c>
      <c r="DA10" s="662"/>
      <c r="DB10" s="662"/>
      <c r="DC10" s="662"/>
      <c r="DD10" s="668" t="s">
        <v>122</v>
      </c>
      <c r="DE10" s="660"/>
      <c r="DF10" s="660"/>
      <c r="DG10" s="660"/>
      <c r="DH10" s="660"/>
      <c r="DI10" s="660"/>
      <c r="DJ10" s="660"/>
      <c r="DK10" s="660"/>
      <c r="DL10" s="660"/>
      <c r="DM10" s="660"/>
      <c r="DN10" s="660"/>
      <c r="DO10" s="660"/>
      <c r="DP10" s="661"/>
      <c r="DQ10" s="668">
        <v>36056</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351107</v>
      </c>
      <c r="BH11" s="660"/>
      <c r="BI11" s="660"/>
      <c r="BJ11" s="660"/>
      <c r="BK11" s="660"/>
      <c r="BL11" s="660"/>
      <c r="BM11" s="660"/>
      <c r="BN11" s="661"/>
      <c r="BO11" s="662">
        <v>5.3</v>
      </c>
      <c r="BP11" s="662"/>
      <c r="BQ11" s="662"/>
      <c r="BR11" s="662"/>
      <c r="BS11" s="668" t="s">
        <v>122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13670463</v>
      </c>
      <c r="CS11" s="660"/>
      <c r="CT11" s="660"/>
      <c r="CU11" s="660"/>
      <c r="CV11" s="660"/>
      <c r="CW11" s="660"/>
      <c r="CX11" s="660"/>
      <c r="CY11" s="661"/>
      <c r="CZ11" s="662">
        <v>13.1</v>
      </c>
      <c r="DA11" s="662"/>
      <c r="DB11" s="662"/>
      <c r="DC11" s="662"/>
      <c r="DD11" s="668">
        <v>12708845</v>
      </c>
      <c r="DE11" s="660"/>
      <c r="DF11" s="660"/>
      <c r="DG11" s="660"/>
      <c r="DH11" s="660"/>
      <c r="DI11" s="660"/>
      <c r="DJ11" s="660"/>
      <c r="DK11" s="660"/>
      <c r="DL11" s="660"/>
      <c r="DM11" s="660"/>
      <c r="DN11" s="660"/>
      <c r="DO11" s="660"/>
      <c r="DP11" s="661"/>
      <c r="DQ11" s="668">
        <v>1528072</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1135769</v>
      </c>
      <c r="S12" s="660"/>
      <c r="T12" s="660"/>
      <c r="U12" s="660"/>
      <c r="V12" s="660"/>
      <c r="W12" s="660"/>
      <c r="X12" s="660"/>
      <c r="Y12" s="661"/>
      <c r="Z12" s="662">
        <v>0.9</v>
      </c>
      <c r="AA12" s="662"/>
      <c r="AB12" s="662"/>
      <c r="AC12" s="662"/>
      <c r="AD12" s="663">
        <v>1135769</v>
      </c>
      <c r="AE12" s="663"/>
      <c r="AF12" s="663"/>
      <c r="AG12" s="663"/>
      <c r="AH12" s="663"/>
      <c r="AI12" s="663"/>
      <c r="AJ12" s="663"/>
      <c r="AK12" s="663"/>
      <c r="AL12" s="664">
        <v>6.7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2516066</v>
      </c>
      <c r="BH12" s="660"/>
      <c r="BI12" s="660"/>
      <c r="BJ12" s="660"/>
      <c r="BK12" s="660"/>
      <c r="BL12" s="660"/>
      <c r="BM12" s="660"/>
      <c r="BN12" s="661"/>
      <c r="BO12" s="662">
        <v>37.9</v>
      </c>
      <c r="BP12" s="662"/>
      <c r="BQ12" s="662"/>
      <c r="BR12" s="662"/>
      <c r="BS12" s="668" t="s">
        <v>122</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3860323</v>
      </c>
      <c r="CS12" s="660"/>
      <c r="CT12" s="660"/>
      <c r="CU12" s="660"/>
      <c r="CV12" s="660"/>
      <c r="CW12" s="660"/>
      <c r="CX12" s="660"/>
      <c r="CY12" s="661"/>
      <c r="CZ12" s="662">
        <v>3.7</v>
      </c>
      <c r="DA12" s="662"/>
      <c r="DB12" s="662"/>
      <c r="DC12" s="662"/>
      <c r="DD12" s="668">
        <v>2306921</v>
      </c>
      <c r="DE12" s="660"/>
      <c r="DF12" s="660"/>
      <c r="DG12" s="660"/>
      <c r="DH12" s="660"/>
      <c r="DI12" s="660"/>
      <c r="DJ12" s="660"/>
      <c r="DK12" s="660"/>
      <c r="DL12" s="660"/>
      <c r="DM12" s="660"/>
      <c r="DN12" s="660"/>
      <c r="DO12" s="660"/>
      <c r="DP12" s="661"/>
      <c r="DQ12" s="668">
        <v>1233769</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2110</v>
      </c>
      <c r="S13" s="660"/>
      <c r="T13" s="660"/>
      <c r="U13" s="660"/>
      <c r="V13" s="660"/>
      <c r="W13" s="660"/>
      <c r="X13" s="660"/>
      <c r="Y13" s="661"/>
      <c r="Z13" s="662">
        <v>0</v>
      </c>
      <c r="AA13" s="662"/>
      <c r="AB13" s="662"/>
      <c r="AC13" s="662"/>
      <c r="AD13" s="663">
        <v>2110</v>
      </c>
      <c r="AE13" s="663"/>
      <c r="AF13" s="663"/>
      <c r="AG13" s="663"/>
      <c r="AH13" s="663"/>
      <c r="AI13" s="663"/>
      <c r="AJ13" s="663"/>
      <c r="AK13" s="663"/>
      <c r="AL13" s="664">
        <v>0</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2494762</v>
      </c>
      <c r="BH13" s="660"/>
      <c r="BI13" s="660"/>
      <c r="BJ13" s="660"/>
      <c r="BK13" s="660"/>
      <c r="BL13" s="660"/>
      <c r="BM13" s="660"/>
      <c r="BN13" s="661"/>
      <c r="BO13" s="662">
        <v>37.6</v>
      </c>
      <c r="BP13" s="662"/>
      <c r="BQ13" s="662"/>
      <c r="BR13" s="662"/>
      <c r="BS13" s="668" t="s">
        <v>122</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33326201</v>
      </c>
      <c r="CS13" s="660"/>
      <c r="CT13" s="660"/>
      <c r="CU13" s="660"/>
      <c r="CV13" s="660"/>
      <c r="CW13" s="660"/>
      <c r="CX13" s="660"/>
      <c r="CY13" s="661"/>
      <c r="CZ13" s="662">
        <v>32</v>
      </c>
      <c r="DA13" s="662"/>
      <c r="DB13" s="662"/>
      <c r="DC13" s="662"/>
      <c r="DD13" s="668">
        <v>26081682</v>
      </c>
      <c r="DE13" s="660"/>
      <c r="DF13" s="660"/>
      <c r="DG13" s="660"/>
      <c r="DH13" s="660"/>
      <c r="DI13" s="660"/>
      <c r="DJ13" s="660"/>
      <c r="DK13" s="660"/>
      <c r="DL13" s="660"/>
      <c r="DM13" s="660"/>
      <c r="DN13" s="660"/>
      <c r="DO13" s="660"/>
      <c r="DP13" s="661"/>
      <c r="DQ13" s="668">
        <v>6391542</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188792</v>
      </c>
      <c r="BH14" s="660"/>
      <c r="BI14" s="660"/>
      <c r="BJ14" s="660"/>
      <c r="BK14" s="660"/>
      <c r="BL14" s="660"/>
      <c r="BM14" s="660"/>
      <c r="BN14" s="661"/>
      <c r="BO14" s="662">
        <v>2.8</v>
      </c>
      <c r="BP14" s="662"/>
      <c r="BQ14" s="662"/>
      <c r="BR14" s="662"/>
      <c r="BS14" s="668" t="s">
        <v>122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1431836</v>
      </c>
      <c r="CS14" s="660"/>
      <c r="CT14" s="660"/>
      <c r="CU14" s="660"/>
      <c r="CV14" s="660"/>
      <c r="CW14" s="660"/>
      <c r="CX14" s="660"/>
      <c r="CY14" s="661"/>
      <c r="CZ14" s="662">
        <v>1.4</v>
      </c>
      <c r="DA14" s="662"/>
      <c r="DB14" s="662"/>
      <c r="DC14" s="662"/>
      <c r="DD14" s="668">
        <v>75291</v>
      </c>
      <c r="DE14" s="660"/>
      <c r="DF14" s="660"/>
      <c r="DG14" s="660"/>
      <c r="DH14" s="660"/>
      <c r="DI14" s="660"/>
      <c r="DJ14" s="660"/>
      <c r="DK14" s="660"/>
      <c r="DL14" s="660"/>
      <c r="DM14" s="660"/>
      <c r="DN14" s="660"/>
      <c r="DO14" s="660"/>
      <c r="DP14" s="661"/>
      <c r="DQ14" s="668">
        <v>1347360</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88938</v>
      </c>
      <c r="S15" s="660"/>
      <c r="T15" s="660"/>
      <c r="U15" s="660"/>
      <c r="V15" s="660"/>
      <c r="W15" s="660"/>
      <c r="X15" s="660"/>
      <c r="Y15" s="661"/>
      <c r="Z15" s="662">
        <v>0.1</v>
      </c>
      <c r="AA15" s="662"/>
      <c r="AB15" s="662"/>
      <c r="AC15" s="662"/>
      <c r="AD15" s="663">
        <v>88938</v>
      </c>
      <c r="AE15" s="663"/>
      <c r="AF15" s="663"/>
      <c r="AG15" s="663"/>
      <c r="AH15" s="663"/>
      <c r="AI15" s="663"/>
      <c r="AJ15" s="663"/>
      <c r="AK15" s="663"/>
      <c r="AL15" s="664">
        <v>0.5</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563061</v>
      </c>
      <c r="BH15" s="660"/>
      <c r="BI15" s="660"/>
      <c r="BJ15" s="660"/>
      <c r="BK15" s="660"/>
      <c r="BL15" s="660"/>
      <c r="BM15" s="660"/>
      <c r="BN15" s="661"/>
      <c r="BO15" s="662">
        <v>8.5</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3941718</v>
      </c>
      <c r="CS15" s="660"/>
      <c r="CT15" s="660"/>
      <c r="CU15" s="660"/>
      <c r="CV15" s="660"/>
      <c r="CW15" s="660"/>
      <c r="CX15" s="660"/>
      <c r="CY15" s="661"/>
      <c r="CZ15" s="662">
        <v>3.8</v>
      </c>
      <c r="DA15" s="662"/>
      <c r="DB15" s="662"/>
      <c r="DC15" s="662"/>
      <c r="DD15" s="668">
        <v>953958</v>
      </c>
      <c r="DE15" s="660"/>
      <c r="DF15" s="660"/>
      <c r="DG15" s="660"/>
      <c r="DH15" s="660"/>
      <c r="DI15" s="660"/>
      <c r="DJ15" s="660"/>
      <c r="DK15" s="660"/>
      <c r="DL15" s="660"/>
      <c r="DM15" s="660"/>
      <c r="DN15" s="660"/>
      <c r="DO15" s="660"/>
      <c r="DP15" s="661"/>
      <c r="DQ15" s="668">
        <v>2569047</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8159144</v>
      </c>
      <c r="CS16" s="660"/>
      <c r="CT16" s="660"/>
      <c r="CU16" s="660"/>
      <c r="CV16" s="660"/>
      <c r="CW16" s="660"/>
      <c r="CX16" s="660"/>
      <c r="CY16" s="661"/>
      <c r="CZ16" s="662">
        <v>7.8</v>
      </c>
      <c r="DA16" s="662"/>
      <c r="DB16" s="662"/>
      <c r="DC16" s="662"/>
      <c r="DD16" s="668" t="s">
        <v>122</v>
      </c>
      <c r="DE16" s="660"/>
      <c r="DF16" s="660"/>
      <c r="DG16" s="660"/>
      <c r="DH16" s="660"/>
      <c r="DI16" s="660"/>
      <c r="DJ16" s="660"/>
      <c r="DK16" s="660"/>
      <c r="DL16" s="660"/>
      <c r="DM16" s="660"/>
      <c r="DN16" s="660"/>
      <c r="DO16" s="660"/>
      <c r="DP16" s="661"/>
      <c r="DQ16" s="668">
        <v>1436572</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14133</v>
      </c>
      <c r="S17" s="660"/>
      <c r="T17" s="660"/>
      <c r="U17" s="660"/>
      <c r="V17" s="660"/>
      <c r="W17" s="660"/>
      <c r="X17" s="660"/>
      <c r="Y17" s="661"/>
      <c r="Z17" s="662">
        <v>0</v>
      </c>
      <c r="AA17" s="662"/>
      <c r="AB17" s="662"/>
      <c r="AC17" s="662"/>
      <c r="AD17" s="663">
        <v>14133</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3121136</v>
      </c>
      <c r="CS17" s="660"/>
      <c r="CT17" s="660"/>
      <c r="CU17" s="660"/>
      <c r="CV17" s="660"/>
      <c r="CW17" s="660"/>
      <c r="CX17" s="660"/>
      <c r="CY17" s="661"/>
      <c r="CZ17" s="662">
        <v>3</v>
      </c>
      <c r="DA17" s="662"/>
      <c r="DB17" s="662"/>
      <c r="DC17" s="662"/>
      <c r="DD17" s="668" t="s">
        <v>122</v>
      </c>
      <c r="DE17" s="660"/>
      <c r="DF17" s="660"/>
      <c r="DG17" s="660"/>
      <c r="DH17" s="660"/>
      <c r="DI17" s="660"/>
      <c r="DJ17" s="660"/>
      <c r="DK17" s="660"/>
      <c r="DL17" s="660"/>
      <c r="DM17" s="660"/>
      <c r="DN17" s="660"/>
      <c r="DO17" s="660"/>
      <c r="DP17" s="661"/>
      <c r="DQ17" s="668">
        <v>2788842</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21674020</v>
      </c>
      <c r="S18" s="660"/>
      <c r="T18" s="660"/>
      <c r="U18" s="660"/>
      <c r="V18" s="660"/>
      <c r="W18" s="660"/>
      <c r="X18" s="660"/>
      <c r="Y18" s="661"/>
      <c r="Z18" s="662">
        <v>17.8</v>
      </c>
      <c r="AA18" s="662"/>
      <c r="AB18" s="662"/>
      <c r="AC18" s="662"/>
      <c r="AD18" s="663">
        <v>8880105</v>
      </c>
      <c r="AE18" s="663"/>
      <c r="AF18" s="663"/>
      <c r="AG18" s="663"/>
      <c r="AH18" s="663"/>
      <c r="AI18" s="663"/>
      <c r="AJ18" s="663"/>
      <c r="AK18" s="663"/>
      <c r="AL18" s="664">
        <v>52.1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143274</v>
      </c>
      <c r="CS18" s="660"/>
      <c r="CT18" s="660"/>
      <c r="CU18" s="660"/>
      <c r="CV18" s="660"/>
      <c r="CW18" s="660"/>
      <c r="CX18" s="660"/>
      <c r="CY18" s="661"/>
      <c r="CZ18" s="662">
        <v>0.1</v>
      </c>
      <c r="DA18" s="662"/>
      <c r="DB18" s="662"/>
      <c r="DC18" s="662"/>
      <c r="DD18" s="668" t="s">
        <v>122</v>
      </c>
      <c r="DE18" s="660"/>
      <c r="DF18" s="660"/>
      <c r="DG18" s="660"/>
      <c r="DH18" s="660"/>
      <c r="DI18" s="660"/>
      <c r="DJ18" s="660"/>
      <c r="DK18" s="660"/>
      <c r="DL18" s="660"/>
      <c r="DM18" s="660"/>
      <c r="DN18" s="660"/>
      <c r="DO18" s="660"/>
      <c r="DP18" s="661"/>
      <c r="DQ18" s="668">
        <v>143274</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8880105</v>
      </c>
      <c r="S19" s="660"/>
      <c r="T19" s="660"/>
      <c r="U19" s="660"/>
      <c r="V19" s="660"/>
      <c r="W19" s="660"/>
      <c r="X19" s="660"/>
      <c r="Y19" s="661"/>
      <c r="Z19" s="662">
        <v>7.3</v>
      </c>
      <c r="AA19" s="662"/>
      <c r="AB19" s="662"/>
      <c r="AC19" s="662"/>
      <c r="AD19" s="663">
        <v>8880105</v>
      </c>
      <c r="AE19" s="663"/>
      <c r="AF19" s="663"/>
      <c r="AG19" s="663"/>
      <c r="AH19" s="663"/>
      <c r="AI19" s="663"/>
      <c r="AJ19" s="663"/>
      <c r="AK19" s="663"/>
      <c r="AL19" s="664">
        <v>52.1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201697</v>
      </c>
      <c r="BH19" s="660"/>
      <c r="BI19" s="660"/>
      <c r="BJ19" s="660"/>
      <c r="BK19" s="660"/>
      <c r="BL19" s="660"/>
      <c r="BM19" s="660"/>
      <c r="BN19" s="661"/>
      <c r="BO19" s="662">
        <v>3</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927731</v>
      </c>
      <c r="S20" s="660"/>
      <c r="T20" s="660"/>
      <c r="U20" s="660"/>
      <c r="V20" s="660"/>
      <c r="W20" s="660"/>
      <c r="X20" s="660"/>
      <c r="Y20" s="661"/>
      <c r="Z20" s="662">
        <v>0.8</v>
      </c>
      <c r="AA20" s="662"/>
      <c r="AB20" s="662"/>
      <c r="AC20" s="662"/>
      <c r="AD20" s="663" t="s">
        <v>122</v>
      </c>
      <c r="AE20" s="663"/>
      <c r="AF20" s="663"/>
      <c r="AG20" s="663"/>
      <c r="AH20" s="663"/>
      <c r="AI20" s="663"/>
      <c r="AJ20" s="663"/>
      <c r="AK20" s="663"/>
      <c r="AL20" s="664" t="s">
        <v>122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201697</v>
      </c>
      <c r="BH20" s="660"/>
      <c r="BI20" s="660"/>
      <c r="BJ20" s="660"/>
      <c r="BK20" s="660"/>
      <c r="BL20" s="660"/>
      <c r="BM20" s="660"/>
      <c r="BN20" s="661"/>
      <c r="BO20" s="662">
        <v>3</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104216697</v>
      </c>
      <c r="CS20" s="660"/>
      <c r="CT20" s="660"/>
      <c r="CU20" s="660"/>
      <c r="CV20" s="660"/>
      <c r="CW20" s="660"/>
      <c r="CX20" s="660"/>
      <c r="CY20" s="661"/>
      <c r="CZ20" s="662">
        <v>100</v>
      </c>
      <c r="DA20" s="662"/>
      <c r="DB20" s="662"/>
      <c r="DC20" s="662"/>
      <c r="DD20" s="668">
        <v>43782032</v>
      </c>
      <c r="DE20" s="660"/>
      <c r="DF20" s="660"/>
      <c r="DG20" s="660"/>
      <c r="DH20" s="660"/>
      <c r="DI20" s="660"/>
      <c r="DJ20" s="660"/>
      <c r="DK20" s="660"/>
      <c r="DL20" s="660"/>
      <c r="DM20" s="660"/>
      <c r="DN20" s="660"/>
      <c r="DO20" s="660"/>
      <c r="DP20" s="661"/>
      <c r="DQ20" s="668">
        <v>34779722</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v>11866184</v>
      </c>
      <c r="S21" s="660"/>
      <c r="T21" s="660"/>
      <c r="U21" s="660"/>
      <c r="V21" s="660"/>
      <c r="W21" s="660"/>
      <c r="X21" s="660"/>
      <c r="Y21" s="661"/>
      <c r="Z21" s="662">
        <v>9.6999999999999993</v>
      </c>
      <c r="AA21" s="662"/>
      <c r="AB21" s="662"/>
      <c r="AC21" s="662"/>
      <c r="AD21" s="663" t="s">
        <v>122</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11120</v>
      </c>
      <c r="BH21" s="660"/>
      <c r="BI21" s="660"/>
      <c r="BJ21" s="660"/>
      <c r="BK21" s="660"/>
      <c r="BL21" s="660"/>
      <c r="BM21" s="660"/>
      <c r="BN21" s="661"/>
      <c r="BO21" s="662">
        <v>0.2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29870374</v>
      </c>
      <c r="S22" s="660"/>
      <c r="T22" s="660"/>
      <c r="U22" s="660"/>
      <c r="V22" s="660"/>
      <c r="W22" s="660"/>
      <c r="X22" s="660"/>
      <c r="Y22" s="661"/>
      <c r="Z22" s="662">
        <v>24.5</v>
      </c>
      <c r="AA22" s="662"/>
      <c r="AB22" s="662"/>
      <c r="AC22" s="662"/>
      <c r="AD22" s="663">
        <v>16885882</v>
      </c>
      <c r="AE22" s="663"/>
      <c r="AF22" s="663"/>
      <c r="AG22" s="663"/>
      <c r="AH22" s="663"/>
      <c r="AI22" s="663"/>
      <c r="AJ22" s="663"/>
      <c r="AK22" s="663"/>
      <c r="AL22" s="664">
        <v>99.1</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5343</v>
      </c>
      <c r="S23" s="660"/>
      <c r="T23" s="660"/>
      <c r="U23" s="660"/>
      <c r="V23" s="660"/>
      <c r="W23" s="660"/>
      <c r="X23" s="660"/>
      <c r="Y23" s="661"/>
      <c r="Z23" s="662">
        <v>0</v>
      </c>
      <c r="AA23" s="662"/>
      <c r="AB23" s="662"/>
      <c r="AC23" s="662"/>
      <c r="AD23" s="663">
        <v>5343</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190577</v>
      </c>
      <c r="BH23" s="660"/>
      <c r="BI23" s="660"/>
      <c r="BJ23" s="660"/>
      <c r="BK23" s="660"/>
      <c r="BL23" s="660"/>
      <c r="BM23" s="660"/>
      <c r="BN23" s="661"/>
      <c r="BO23" s="662">
        <v>2.9</v>
      </c>
      <c r="BP23" s="662"/>
      <c r="BQ23" s="662"/>
      <c r="BR23" s="662"/>
      <c r="BS23" s="668" t="s">
        <v>122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73517</v>
      </c>
      <c r="S24" s="660"/>
      <c r="T24" s="660"/>
      <c r="U24" s="660"/>
      <c r="V24" s="660"/>
      <c r="W24" s="660"/>
      <c r="X24" s="660"/>
      <c r="Y24" s="661"/>
      <c r="Z24" s="662">
        <v>0.1</v>
      </c>
      <c r="AA24" s="662"/>
      <c r="AB24" s="662"/>
      <c r="AC24" s="662"/>
      <c r="AD24" s="663">
        <v>886</v>
      </c>
      <c r="AE24" s="663"/>
      <c r="AF24" s="663"/>
      <c r="AG24" s="663"/>
      <c r="AH24" s="663"/>
      <c r="AI24" s="663"/>
      <c r="AJ24" s="663"/>
      <c r="AK24" s="663"/>
      <c r="AL24" s="664">
        <v>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13424486</v>
      </c>
      <c r="CS24" s="649"/>
      <c r="CT24" s="649"/>
      <c r="CU24" s="649"/>
      <c r="CV24" s="649"/>
      <c r="CW24" s="649"/>
      <c r="CX24" s="649"/>
      <c r="CY24" s="650"/>
      <c r="CZ24" s="653">
        <v>12.9</v>
      </c>
      <c r="DA24" s="654"/>
      <c r="DB24" s="654"/>
      <c r="DC24" s="673"/>
      <c r="DD24" s="692">
        <v>9774321</v>
      </c>
      <c r="DE24" s="649"/>
      <c r="DF24" s="649"/>
      <c r="DG24" s="649"/>
      <c r="DH24" s="649"/>
      <c r="DI24" s="649"/>
      <c r="DJ24" s="649"/>
      <c r="DK24" s="650"/>
      <c r="DL24" s="692">
        <v>9025238</v>
      </c>
      <c r="DM24" s="649"/>
      <c r="DN24" s="649"/>
      <c r="DO24" s="649"/>
      <c r="DP24" s="649"/>
      <c r="DQ24" s="649"/>
      <c r="DR24" s="649"/>
      <c r="DS24" s="649"/>
      <c r="DT24" s="649"/>
      <c r="DU24" s="649"/>
      <c r="DV24" s="650"/>
      <c r="DW24" s="653">
        <v>50.4</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667252</v>
      </c>
      <c r="S25" s="660"/>
      <c r="T25" s="660"/>
      <c r="U25" s="660"/>
      <c r="V25" s="660"/>
      <c r="W25" s="660"/>
      <c r="X25" s="660"/>
      <c r="Y25" s="661"/>
      <c r="Z25" s="662">
        <v>0.5</v>
      </c>
      <c r="AA25" s="662"/>
      <c r="AB25" s="662"/>
      <c r="AC25" s="662"/>
      <c r="AD25" s="663">
        <v>18266</v>
      </c>
      <c r="AE25" s="663"/>
      <c r="AF25" s="663"/>
      <c r="AG25" s="663"/>
      <c r="AH25" s="663"/>
      <c r="AI25" s="663"/>
      <c r="AJ25" s="663"/>
      <c r="AK25" s="663"/>
      <c r="AL25" s="664">
        <v>0.1</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6335017</v>
      </c>
      <c r="CS25" s="695"/>
      <c r="CT25" s="695"/>
      <c r="CU25" s="695"/>
      <c r="CV25" s="695"/>
      <c r="CW25" s="695"/>
      <c r="CX25" s="695"/>
      <c r="CY25" s="696"/>
      <c r="CZ25" s="664">
        <v>6.1</v>
      </c>
      <c r="DA25" s="693"/>
      <c r="DB25" s="693"/>
      <c r="DC25" s="697"/>
      <c r="DD25" s="668">
        <v>5898932</v>
      </c>
      <c r="DE25" s="695"/>
      <c r="DF25" s="695"/>
      <c r="DG25" s="695"/>
      <c r="DH25" s="695"/>
      <c r="DI25" s="695"/>
      <c r="DJ25" s="695"/>
      <c r="DK25" s="696"/>
      <c r="DL25" s="668">
        <v>5152119</v>
      </c>
      <c r="DM25" s="695"/>
      <c r="DN25" s="695"/>
      <c r="DO25" s="695"/>
      <c r="DP25" s="695"/>
      <c r="DQ25" s="695"/>
      <c r="DR25" s="695"/>
      <c r="DS25" s="695"/>
      <c r="DT25" s="695"/>
      <c r="DU25" s="695"/>
      <c r="DV25" s="696"/>
      <c r="DW25" s="664">
        <v>28.8</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242804</v>
      </c>
      <c r="S26" s="660"/>
      <c r="T26" s="660"/>
      <c r="U26" s="660"/>
      <c r="V26" s="660"/>
      <c r="W26" s="660"/>
      <c r="X26" s="660"/>
      <c r="Y26" s="661"/>
      <c r="Z26" s="662">
        <v>0.2</v>
      </c>
      <c r="AA26" s="662"/>
      <c r="AB26" s="662"/>
      <c r="AC26" s="662"/>
      <c r="AD26" s="663">
        <v>1830</v>
      </c>
      <c r="AE26" s="663"/>
      <c r="AF26" s="663"/>
      <c r="AG26" s="663"/>
      <c r="AH26" s="663"/>
      <c r="AI26" s="663"/>
      <c r="AJ26" s="663"/>
      <c r="AK26" s="663"/>
      <c r="AL26" s="664">
        <v>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4078255</v>
      </c>
      <c r="CS26" s="660"/>
      <c r="CT26" s="660"/>
      <c r="CU26" s="660"/>
      <c r="CV26" s="660"/>
      <c r="CW26" s="660"/>
      <c r="CX26" s="660"/>
      <c r="CY26" s="661"/>
      <c r="CZ26" s="664">
        <v>3.9</v>
      </c>
      <c r="DA26" s="693"/>
      <c r="DB26" s="693"/>
      <c r="DC26" s="697"/>
      <c r="DD26" s="668">
        <v>3714246</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24468442</v>
      </c>
      <c r="S27" s="660"/>
      <c r="T27" s="660"/>
      <c r="U27" s="660"/>
      <c r="V27" s="660"/>
      <c r="W27" s="660"/>
      <c r="X27" s="660"/>
      <c r="Y27" s="661"/>
      <c r="Z27" s="662">
        <v>20.100000000000001</v>
      </c>
      <c r="AA27" s="662"/>
      <c r="AB27" s="662"/>
      <c r="AC27" s="662"/>
      <c r="AD27" s="663" t="s">
        <v>122</v>
      </c>
      <c r="AE27" s="663"/>
      <c r="AF27" s="663"/>
      <c r="AG27" s="663"/>
      <c r="AH27" s="663"/>
      <c r="AI27" s="663"/>
      <c r="AJ27" s="663"/>
      <c r="AK27" s="663"/>
      <c r="AL27" s="664" t="s">
        <v>122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6633676</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3968333</v>
      </c>
      <c r="CS27" s="695"/>
      <c r="CT27" s="695"/>
      <c r="CU27" s="695"/>
      <c r="CV27" s="695"/>
      <c r="CW27" s="695"/>
      <c r="CX27" s="695"/>
      <c r="CY27" s="696"/>
      <c r="CZ27" s="664">
        <v>3.8</v>
      </c>
      <c r="DA27" s="693"/>
      <c r="DB27" s="693"/>
      <c r="DC27" s="697"/>
      <c r="DD27" s="668">
        <v>1086547</v>
      </c>
      <c r="DE27" s="695"/>
      <c r="DF27" s="695"/>
      <c r="DG27" s="695"/>
      <c r="DH27" s="695"/>
      <c r="DI27" s="695"/>
      <c r="DJ27" s="695"/>
      <c r="DK27" s="696"/>
      <c r="DL27" s="668">
        <v>1084277</v>
      </c>
      <c r="DM27" s="695"/>
      <c r="DN27" s="695"/>
      <c r="DO27" s="695"/>
      <c r="DP27" s="695"/>
      <c r="DQ27" s="695"/>
      <c r="DR27" s="695"/>
      <c r="DS27" s="695"/>
      <c r="DT27" s="695"/>
      <c r="DU27" s="695"/>
      <c r="DV27" s="696"/>
      <c r="DW27" s="664">
        <v>6.1</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3121136</v>
      </c>
      <c r="CS28" s="660"/>
      <c r="CT28" s="660"/>
      <c r="CU28" s="660"/>
      <c r="CV28" s="660"/>
      <c r="CW28" s="660"/>
      <c r="CX28" s="660"/>
      <c r="CY28" s="661"/>
      <c r="CZ28" s="664">
        <v>3</v>
      </c>
      <c r="DA28" s="693"/>
      <c r="DB28" s="693"/>
      <c r="DC28" s="697"/>
      <c r="DD28" s="668">
        <v>2788842</v>
      </c>
      <c r="DE28" s="660"/>
      <c r="DF28" s="660"/>
      <c r="DG28" s="660"/>
      <c r="DH28" s="660"/>
      <c r="DI28" s="660"/>
      <c r="DJ28" s="660"/>
      <c r="DK28" s="661"/>
      <c r="DL28" s="668">
        <v>2788842</v>
      </c>
      <c r="DM28" s="660"/>
      <c r="DN28" s="660"/>
      <c r="DO28" s="660"/>
      <c r="DP28" s="660"/>
      <c r="DQ28" s="660"/>
      <c r="DR28" s="660"/>
      <c r="DS28" s="660"/>
      <c r="DT28" s="660"/>
      <c r="DU28" s="660"/>
      <c r="DV28" s="661"/>
      <c r="DW28" s="664">
        <v>15.6</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2418837</v>
      </c>
      <c r="S29" s="660"/>
      <c r="T29" s="660"/>
      <c r="U29" s="660"/>
      <c r="V29" s="660"/>
      <c r="W29" s="660"/>
      <c r="X29" s="660"/>
      <c r="Y29" s="661"/>
      <c r="Z29" s="662">
        <v>2</v>
      </c>
      <c r="AA29" s="662"/>
      <c r="AB29" s="662"/>
      <c r="AC29" s="662"/>
      <c r="AD29" s="663" t="s">
        <v>122</v>
      </c>
      <c r="AE29" s="663"/>
      <c r="AF29" s="663"/>
      <c r="AG29" s="663"/>
      <c r="AH29" s="663"/>
      <c r="AI29" s="663"/>
      <c r="AJ29" s="663"/>
      <c r="AK29" s="663"/>
      <c r="AL29" s="664" t="s">
        <v>122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62</v>
      </c>
      <c r="CG29" s="675"/>
      <c r="CH29" s="675"/>
      <c r="CI29" s="675"/>
      <c r="CJ29" s="675"/>
      <c r="CK29" s="675"/>
      <c r="CL29" s="675"/>
      <c r="CM29" s="675"/>
      <c r="CN29" s="675"/>
      <c r="CO29" s="675"/>
      <c r="CP29" s="675"/>
      <c r="CQ29" s="676"/>
      <c r="CR29" s="659">
        <v>3121136</v>
      </c>
      <c r="CS29" s="695"/>
      <c r="CT29" s="695"/>
      <c r="CU29" s="695"/>
      <c r="CV29" s="695"/>
      <c r="CW29" s="695"/>
      <c r="CX29" s="695"/>
      <c r="CY29" s="696"/>
      <c r="CZ29" s="664">
        <v>3</v>
      </c>
      <c r="DA29" s="693"/>
      <c r="DB29" s="693"/>
      <c r="DC29" s="697"/>
      <c r="DD29" s="668">
        <v>2788842</v>
      </c>
      <c r="DE29" s="695"/>
      <c r="DF29" s="695"/>
      <c r="DG29" s="695"/>
      <c r="DH29" s="695"/>
      <c r="DI29" s="695"/>
      <c r="DJ29" s="695"/>
      <c r="DK29" s="696"/>
      <c r="DL29" s="668">
        <v>2788842</v>
      </c>
      <c r="DM29" s="695"/>
      <c r="DN29" s="695"/>
      <c r="DO29" s="695"/>
      <c r="DP29" s="695"/>
      <c r="DQ29" s="695"/>
      <c r="DR29" s="695"/>
      <c r="DS29" s="695"/>
      <c r="DT29" s="695"/>
      <c r="DU29" s="695"/>
      <c r="DV29" s="696"/>
      <c r="DW29" s="664">
        <v>15.6</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642970</v>
      </c>
      <c r="S30" s="660"/>
      <c r="T30" s="660"/>
      <c r="U30" s="660"/>
      <c r="V30" s="660"/>
      <c r="W30" s="660"/>
      <c r="X30" s="660"/>
      <c r="Y30" s="661"/>
      <c r="Z30" s="662">
        <v>0.5</v>
      </c>
      <c r="AA30" s="662"/>
      <c r="AB30" s="662"/>
      <c r="AC30" s="662"/>
      <c r="AD30" s="663">
        <v>76474</v>
      </c>
      <c r="AE30" s="663"/>
      <c r="AF30" s="663"/>
      <c r="AG30" s="663"/>
      <c r="AH30" s="663"/>
      <c r="AI30" s="663"/>
      <c r="AJ30" s="663"/>
      <c r="AK30" s="663"/>
      <c r="AL30" s="664">
        <v>0.4</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98.4</v>
      </c>
      <c r="BH30" s="720"/>
      <c r="BI30" s="720"/>
      <c r="BJ30" s="720"/>
      <c r="BK30" s="720"/>
      <c r="BL30" s="720"/>
      <c r="BM30" s="654">
        <v>92.7</v>
      </c>
      <c r="BN30" s="720"/>
      <c r="BO30" s="720"/>
      <c r="BP30" s="720"/>
      <c r="BQ30" s="721"/>
      <c r="BR30" s="719">
        <v>98.4</v>
      </c>
      <c r="BS30" s="720"/>
      <c r="BT30" s="720"/>
      <c r="BU30" s="720"/>
      <c r="BV30" s="720"/>
      <c r="BW30" s="720"/>
      <c r="BX30" s="654">
        <v>92.2</v>
      </c>
      <c r="BY30" s="720"/>
      <c r="BZ30" s="720"/>
      <c r="CA30" s="720"/>
      <c r="CB30" s="721"/>
      <c r="CD30" s="724"/>
      <c r="CE30" s="725"/>
      <c r="CF30" s="674" t="s">
        <v>303</v>
      </c>
      <c r="CG30" s="675"/>
      <c r="CH30" s="675"/>
      <c r="CI30" s="675"/>
      <c r="CJ30" s="675"/>
      <c r="CK30" s="675"/>
      <c r="CL30" s="675"/>
      <c r="CM30" s="675"/>
      <c r="CN30" s="675"/>
      <c r="CO30" s="675"/>
      <c r="CP30" s="675"/>
      <c r="CQ30" s="676"/>
      <c r="CR30" s="659">
        <v>2853078</v>
      </c>
      <c r="CS30" s="660"/>
      <c r="CT30" s="660"/>
      <c r="CU30" s="660"/>
      <c r="CV30" s="660"/>
      <c r="CW30" s="660"/>
      <c r="CX30" s="660"/>
      <c r="CY30" s="661"/>
      <c r="CZ30" s="664">
        <v>2.7</v>
      </c>
      <c r="DA30" s="693"/>
      <c r="DB30" s="693"/>
      <c r="DC30" s="697"/>
      <c r="DD30" s="668">
        <v>2559026</v>
      </c>
      <c r="DE30" s="660"/>
      <c r="DF30" s="660"/>
      <c r="DG30" s="660"/>
      <c r="DH30" s="660"/>
      <c r="DI30" s="660"/>
      <c r="DJ30" s="660"/>
      <c r="DK30" s="661"/>
      <c r="DL30" s="668">
        <v>2559026</v>
      </c>
      <c r="DM30" s="660"/>
      <c r="DN30" s="660"/>
      <c r="DO30" s="660"/>
      <c r="DP30" s="660"/>
      <c r="DQ30" s="660"/>
      <c r="DR30" s="660"/>
      <c r="DS30" s="660"/>
      <c r="DT30" s="660"/>
      <c r="DU30" s="660"/>
      <c r="DV30" s="661"/>
      <c r="DW30" s="664">
        <v>14.3</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178136</v>
      </c>
      <c r="S31" s="660"/>
      <c r="T31" s="660"/>
      <c r="U31" s="660"/>
      <c r="V31" s="660"/>
      <c r="W31" s="660"/>
      <c r="X31" s="660"/>
      <c r="Y31" s="661"/>
      <c r="Z31" s="662">
        <v>0.1</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98.5</v>
      </c>
      <c r="BH31" s="695"/>
      <c r="BI31" s="695"/>
      <c r="BJ31" s="695"/>
      <c r="BK31" s="695"/>
      <c r="BL31" s="695"/>
      <c r="BM31" s="665">
        <v>94.7</v>
      </c>
      <c r="BN31" s="717"/>
      <c r="BO31" s="717"/>
      <c r="BP31" s="717"/>
      <c r="BQ31" s="718"/>
      <c r="BR31" s="716">
        <v>98.5</v>
      </c>
      <c r="BS31" s="695"/>
      <c r="BT31" s="695"/>
      <c r="BU31" s="695"/>
      <c r="BV31" s="695"/>
      <c r="BW31" s="695"/>
      <c r="BX31" s="665">
        <v>94.4</v>
      </c>
      <c r="BY31" s="717"/>
      <c r="BZ31" s="717"/>
      <c r="CA31" s="717"/>
      <c r="CB31" s="718"/>
      <c r="CD31" s="724"/>
      <c r="CE31" s="725"/>
      <c r="CF31" s="674" t="s">
        <v>307</v>
      </c>
      <c r="CG31" s="675"/>
      <c r="CH31" s="675"/>
      <c r="CI31" s="675"/>
      <c r="CJ31" s="675"/>
      <c r="CK31" s="675"/>
      <c r="CL31" s="675"/>
      <c r="CM31" s="675"/>
      <c r="CN31" s="675"/>
      <c r="CO31" s="675"/>
      <c r="CP31" s="675"/>
      <c r="CQ31" s="676"/>
      <c r="CR31" s="659">
        <v>268058</v>
      </c>
      <c r="CS31" s="695"/>
      <c r="CT31" s="695"/>
      <c r="CU31" s="695"/>
      <c r="CV31" s="695"/>
      <c r="CW31" s="695"/>
      <c r="CX31" s="695"/>
      <c r="CY31" s="696"/>
      <c r="CZ31" s="664">
        <v>0.3</v>
      </c>
      <c r="DA31" s="693"/>
      <c r="DB31" s="693"/>
      <c r="DC31" s="697"/>
      <c r="DD31" s="668">
        <v>229816</v>
      </c>
      <c r="DE31" s="695"/>
      <c r="DF31" s="695"/>
      <c r="DG31" s="695"/>
      <c r="DH31" s="695"/>
      <c r="DI31" s="695"/>
      <c r="DJ31" s="695"/>
      <c r="DK31" s="696"/>
      <c r="DL31" s="668">
        <v>229816</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37016968</v>
      </c>
      <c r="S32" s="660"/>
      <c r="T32" s="660"/>
      <c r="U32" s="660"/>
      <c r="V32" s="660"/>
      <c r="W32" s="660"/>
      <c r="X32" s="660"/>
      <c r="Y32" s="661"/>
      <c r="Z32" s="662">
        <v>30.3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98.1</v>
      </c>
      <c r="BH32" s="729"/>
      <c r="BI32" s="729"/>
      <c r="BJ32" s="729"/>
      <c r="BK32" s="729"/>
      <c r="BL32" s="729"/>
      <c r="BM32" s="730">
        <v>89</v>
      </c>
      <c r="BN32" s="729"/>
      <c r="BO32" s="729"/>
      <c r="BP32" s="729"/>
      <c r="BQ32" s="731"/>
      <c r="BR32" s="728">
        <v>98.1</v>
      </c>
      <c r="BS32" s="729"/>
      <c r="BT32" s="729"/>
      <c r="BU32" s="729"/>
      <c r="BV32" s="729"/>
      <c r="BW32" s="729"/>
      <c r="BX32" s="730">
        <v>87.9</v>
      </c>
      <c r="BY32" s="729"/>
      <c r="BZ32" s="729"/>
      <c r="CA32" s="729"/>
      <c r="CB32" s="731"/>
      <c r="CD32" s="726"/>
      <c r="CE32" s="727"/>
      <c r="CF32" s="674" t="s">
        <v>310</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3"/>
      <c r="DB32" s="693"/>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20984628</v>
      </c>
      <c r="S33" s="660"/>
      <c r="T33" s="660"/>
      <c r="U33" s="660"/>
      <c r="V33" s="660"/>
      <c r="W33" s="660"/>
      <c r="X33" s="660"/>
      <c r="Y33" s="661"/>
      <c r="Z33" s="662">
        <v>17.2</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38879916</v>
      </c>
      <c r="CS33" s="695"/>
      <c r="CT33" s="695"/>
      <c r="CU33" s="695"/>
      <c r="CV33" s="695"/>
      <c r="CW33" s="695"/>
      <c r="CX33" s="695"/>
      <c r="CY33" s="696"/>
      <c r="CZ33" s="664">
        <v>37.299999999999997</v>
      </c>
      <c r="DA33" s="693"/>
      <c r="DB33" s="693"/>
      <c r="DC33" s="697"/>
      <c r="DD33" s="668">
        <v>18348383</v>
      </c>
      <c r="DE33" s="695"/>
      <c r="DF33" s="695"/>
      <c r="DG33" s="695"/>
      <c r="DH33" s="695"/>
      <c r="DI33" s="695"/>
      <c r="DJ33" s="695"/>
      <c r="DK33" s="696"/>
      <c r="DL33" s="668">
        <v>8539799</v>
      </c>
      <c r="DM33" s="695"/>
      <c r="DN33" s="695"/>
      <c r="DO33" s="695"/>
      <c r="DP33" s="695"/>
      <c r="DQ33" s="695"/>
      <c r="DR33" s="695"/>
      <c r="DS33" s="695"/>
      <c r="DT33" s="695"/>
      <c r="DU33" s="695"/>
      <c r="DV33" s="696"/>
      <c r="DW33" s="664">
        <v>47.7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1557374</v>
      </c>
      <c r="S34" s="660"/>
      <c r="T34" s="660"/>
      <c r="U34" s="660"/>
      <c r="V34" s="660"/>
      <c r="W34" s="660"/>
      <c r="X34" s="660"/>
      <c r="Y34" s="661"/>
      <c r="Z34" s="662">
        <v>1.3</v>
      </c>
      <c r="AA34" s="662"/>
      <c r="AB34" s="662"/>
      <c r="AC34" s="662"/>
      <c r="AD34" s="663">
        <v>50012</v>
      </c>
      <c r="AE34" s="663"/>
      <c r="AF34" s="663"/>
      <c r="AG34" s="663"/>
      <c r="AH34" s="663"/>
      <c r="AI34" s="663"/>
      <c r="AJ34" s="663"/>
      <c r="AK34" s="663"/>
      <c r="AL34" s="664">
        <v>0.3</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6083522</v>
      </c>
      <c r="CS34" s="660"/>
      <c r="CT34" s="660"/>
      <c r="CU34" s="660"/>
      <c r="CV34" s="660"/>
      <c r="CW34" s="660"/>
      <c r="CX34" s="660"/>
      <c r="CY34" s="661"/>
      <c r="CZ34" s="664">
        <v>5.8</v>
      </c>
      <c r="DA34" s="693"/>
      <c r="DB34" s="693"/>
      <c r="DC34" s="697"/>
      <c r="DD34" s="668">
        <v>3743829</v>
      </c>
      <c r="DE34" s="660"/>
      <c r="DF34" s="660"/>
      <c r="DG34" s="660"/>
      <c r="DH34" s="660"/>
      <c r="DI34" s="660"/>
      <c r="DJ34" s="660"/>
      <c r="DK34" s="661"/>
      <c r="DL34" s="668">
        <v>2362090</v>
      </c>
      <c r="DM34" s="660"/>
      <c r="DN34" s="660"/>
      <c r="DO34" s="660"/>
      <c r="DP34" s="660"/>
      <c r="DQ34" s="660"/>
      <c r="DR34" s="660"/>
      <c r="DS34" s="660"/>
      <c r="DT34" s="660"/>
      <c r="DU34" s="660"/>
      <c r="DV34" s="661"/>
      <c r="DW34" s="664">
        <v>13.2</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3895841</v>
      </c>
      <c r="S35" s="660"/>
      <c r="T35" s="660"/>
      <c r="U35" s="660"/>
      <c r="V35" s="660"/>
      <c r="W35" s="660"/>
      <c r="X35" s="660"/>
      <c r="Y35" s="661"/>
      <c r="Z35" s="662">
        <v>3.2</v>
      </c>
      <c r="AA35" s="662"/>
      <c r="AB35" s="662"/>
      <c r="AC35" s="662"/>
      <c r="AD35" s="663" t="s">
        <v>122</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7341308</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403769</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229046</v>
      </c>
      <c r="CS35" s="695"/>
      <c r="CT35" s="695"/>
      <c r="CU35" s="695"/>
      <c r="CV35" s="695"/>
      <c r="CW35" s="695"/>
      <c r="CX35" s="695"/>
      <c r="CY35" s="696"/>
      <c r="CZ35" s="664">
        <v>0.2</v>
      </c>
      <c r="DA35" s="693"/>
      <c r="DB35" s="693"/>
      <c r="DC35" s="697"/>
      <c r="DD35" s="668">
        <v>212595</v>
      </c>
      <c r="DE35" s="695"/>
      <c r="DF35" s="695"/>
      <c r="DG35" s="695"/>
      <c r="DH35" s="695"/>
      <c r="DI35" s="695"/>
      <c r="DJ35" s="695"/>
      <c r="DK35" s="696"/>
      <c r="DL35" s="668">
        <v>208836</v>
      </c>
      <c r="DM35" s="695"/>
      <c r="DN35" s="695"/>
      <c r="DO35" s="695"/>
      <c r="DP35" s="695"/>
      <c r="DQ35" s="695"/>
      <c r="DR35" s="695"/>
      <c r="DS35" s="695"/>
      <c r="DT35" s="695"/>
      <c r="DU35" s="695"/>
      <c r="DV35" s="696"/>
      <c r="DW35" s="664">
        <v>1.2</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2477352</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262334</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7154902</v>
      </c>
      <c r="CS36" s="660"/>
      <c r="CT36" s="660"/>
      <c r="CU36" s="660"/>
      <c r="CV36" s="660"/>
      <c r="CW36" s="660"/>
      <c r="CX36" s="660"/>
      <c r="CY36" s="661"/>
      <c r="CZ36" s="664">
        <v>6.9</v>
      </c>
      <c r="DA36" s="693"/>
      <c r="DB36" s="693"/>
      <c r="DC36" s="697"/>
      <c r="DD36" s="668">
        <v>4407373</v>
      </c>
      <c r="DE36" s="660"/>
      <c r="DF36" s="660"/>
      <c r="DG36" s="660"/>
      <c r="DH36" s="660"/>
      <c r="DI36" s="660"/>
      <c r="DJ36" s="660"/>
      <c r="DK36" s="661"/>
      <c r="DL36" s="668">
        <v>2486266</v>
      </c>
      <c r="DM36" s="660"/>
      <c r="DN36" s="660"/>
      <c r="DO36" s="660"/>
      <c r="DP36" s="660"/>
      <c r="DQ36" s="660"/>
      <c r="DR36" s="660"/>
      <c r="DS36" s="660"/>
      <c r="DT36" s="660"/>
      <c r="DU36" s="660"/>
      <c r="DV36" s="661"/>
      <c r="DW36" s="664">
        <v>13.9</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877641</v>
      </c>
      <c r="S37" s="660"/>
      <c r="T37" s="660"/>
      <c r="U37" s="660"/>
      <c r="V37" s="660"/>
      <c r="W37" s="660"/>
      <c r="X37" s="660"/>
      <c r="Y37" s="661"/>
      <c r="Z37" s="662">
        <v>0.7</v>
      </c>
      <c r="AA37" s="662"/>
      <c r="AB37" s="662"/>
      <c r="AC37" s="662"/>
      <c r="AD37" s="663" t="s">
        <v>122</v>
      </c>
      <c r="AE37" s="663"/>
      <c r="AF37" s="663"/>
      <c r="AG37" s="663"/>
      <c r="AH37" s="663"/>
      <c r="AI37" s="663"/>
      <c r="AJ37" s="663"/>
      <c r="AK37" s="663"/>
      <c r="AL37" s="664" t="s">
        <v>122</v>
      </c>
      <c r="AM37" s="665"/>
      <c r="AN37" s="665"/>
      <c r="AO37" s="666"/>
      <c r="AQ37" s="736" t="s">
        <v>326</v>
      </c>
      <c r="AR37" s="737"/>
      <c r="AS37" s="737"/>
      <c r="AT37" s="737"/>
      <c r="AU37" s="737"/>
      <c r="AV37" s="737"/>
      <c r="AW37" s="737"/>
      <c r="AX37" s="737"/>
      <c r="AY37" s="738"/>
      <c r="AZ37" s="659">
        <v>1331783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10363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1300049</v>
      </c>
      <c r="CS37" s="695"/>
      <c r="CT37" s="695"/>
      <c r="CU37" s="695"/>
      <c r="CV37" s="695"/>
      <c r="CW37" s="695"/>
      <c r="CX37" s="695"/>
      <c r="CY37" s="696"/>
      <c r="CZ37" s="664">
        <v>1.2</v>
      </c>
      <c r="DA37" s="693"/>
      <c r="DB37" s="693"/>
      <c r="DC37" s="697"/>
      <c r="DD37" s="668">
        <v>1300049</v>
      </c>
      <c r="DE37" s="695"/>
      <c r="DF37" s="695"/>
      <c r="DG37" s="695"/>
      <c r="DH37" s="695"/>
      <c r="DI37" s="695"/>
      <c r="DJ37" s="695"/>
      <c r="DK37" s="696"/>
      <c r="DL37" s="668">
        <v>1300049</v>
      </c>
      <c r="DM37" s="695"/>
      <c r="DN37" s="695"/>
      <c r="DO37" s="695"/>
      <c r="DP37" s="695"/>
      <c r="DQ37" s="695"/>
      <c r="DR37" s="695"/>
      <c r="DS37" s="695"/>
      <c r="DT37" s="695"/>
      <c r="DU37" s="695"/>
      <c r="DV37" s="696"/>
      <c r="DW37" s="664">
        <v>7.3</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122022486</v>
      </c>
      <c r="S38" s="740"/>
      <c r="T38" s="740"/>
      <c r="U38" s="740"/>
      <c r="V38" s="740"/>
      <c r="W38" s="740"/>
      <c r="X38" s="740"/>
      <c r="Y38" s="741"/>
      <c r="Z38" s="742">
        <v>100</v>
      </c>
      <c r="AA38" s="742"/>
      <c r="AB38" s="742"/>
      <c r="AC38" s="742"/>
      <c r="AD38" s="743">
        <v>17038693</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338900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16552</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4449554</v>
      </c>
      <c r="CS38" s="660"/>
      <c r="CT38" s="660"/>
      <c r="CU38" s="660"/>
      <c r="CV38" s="660"/>
      <c r="CW38" s="660"/>
      <c r="CX38" s="660"/>
      <c r="CY38" s="661"/>
      <c r="CZ38" s="664">
        <v>4.3</v>
      </c>
      <c r="DA38" s="693"/>
      <c r="DB38" s="693"/>
      <c r="DC38" s="697"/>
      <c r="DD38" s="668">
        <v>3781827</v>
      </c>
      <c r="DE38" s="660"/>
      <c r="DF38" s="660"/>
      <c r="DG38" s="660"/>
      <c r="DH38" s="660"/>
      <c r="DI38" s="660"/>
      <c r="DJ38" s="660"/>
      <c r="DK38" s="661"/>
      <c r="DL38" s="668">
        <v>3034115</v>
      </c>
      <c r="DM38" s="660"/>
      <c r="DN38" s="660"/>
      <c r="DO38" s="660"/>
      <c r="DP38" s="660"/>
      <c r="DQ38" s="660"/>
      <c r="DR38" s="660"/>
      <c r="DS38" s="660"/>
      <c r="DT38" s="660"/>
      <c r="DU38" s="660"/>
      <c r="DV38" s="661"/>
      <c r="DW38" s="664">
        <v>16.899999999999999</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271128</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18442888</v>
      </c>
      <c r="CS39" s="695"/>
      <c r="CT39" s="695"/>
      <c r="CU39" s="695"/>
      <c r="CV39" s="695"/>
      <c r="CW39" s="695"/>
      <c r="CX39" s="695"/>
      <c r="CY39" s="696"/>
      <c r="CZ39" s="664">
        <v>17.7</v>
      </c>
      <c r="DA39" s="693"/>
      <c r="DB39" s="693"/>
      <c r="DC39" s="697"/>
      <c r="DD39" s="668">
        <v>5176375</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649611</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117</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2520004</v>
      </c>
      <c r="CS40" s="660"/>
      <c r="CT40" s="660"/>
      <c r="CU40" s="660"/>
      <c r="CV40" s="660"/>
      <c r="CW40" s="660"/>
      <c r="CX40" s="660"/>
      <c r="CY40" s="661"/>
      <c r="CZ40" s="664">
        <v>2.4</v>
      </c>
      <c r="DA40" s="693"/>
      <c r="DB40" s="693"/>
      <c r="DC40" s="697"/>
      <c r="DD40" s="668">
        <v>1026384</v>
      </c>
      <c r="DE40" s="660"/>
      <c r="DF40" s="660"/>
      <c r="DG40" s="660"/>
      <c r="DH40" s="660"/>
      <c r="DI40" s="660"/>
      <c r="DJ40" s="660"/>
      <c r="DK40" s="661"/>
      <c r="DL40" s="668">
        <v>448492</v>
      </c>
      <c r="DM40" s="660"/>
      <c r="DN40" s="660"/>
      <c r="DO40" s="660"/>
      <c r="DP40" s="660"/>
      <c r="DQ40" s="660"/>
      <c r="DR40" s="660"/>
      <c r="DS40" s="660"/>
      <c r="DT40" s="660"/>
      <c r="DU40" s="660"/>
      <c r="DV40" s="661"/>
      <c r="DW40" s="664">
        <v>2.5</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2272534</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325</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343</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51912295</v>
      </c>
      <c r="CS42" s="660"/>
      <c r="CT42" s="660"/>
      <c r="CU42" s="660"/>
      <c r="CV42" s="660"/>
      <c r="CW42" s="660"/>
      <c r="CX42" s="660"/>
      <c r="CY42" s="661"/>
      <c r="CZ42" s="664">
        <v>49.8</v>
      </c>
      <c r="DA42" s="665"/>
      <c r="DB42" s="665"/>
      <c r="DC42" s="760"/>
      <c r="DD42" s="668">
        <v>6657018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220695</v>
      </c>
      <c r="CS43" s="695"/>
      <c r="CT43" s="695"/>
      <c r="CU43" s="695"/>
      <c r="CV43" s="695"/>
      <c r="CW43" s="695"/>
      <c r="CX43" s="695"/>
      <c r="CY43" s="696"/>
      <c r="CZ43" s="664">
        <v>0.2</v>
      </c>
      <c r="DA43" s="693"/>
      <c r="DB43" s="693"/>
      <c r="DC43" s="697"/>
      <c r="DD43" s="668">
        <v>220695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43782032</v>
      </c>
      <c r="CS44" s="660"/>
      <c r="CT44" s="660"/>
      <c r="CU44" s="660"/>
      <c r="CV44" s="660"/>
      <c r="CW44" s="660"/>
      <c r="CX44" s="660"/>
      <c r="CY44" s="661"/>
      <c r="CZ44" s="664">
        <v>42</v>
      </c>
      <c r="DA44" s="665"/>
      <c r="DB44" s="665"/>
      <c r="DC44" s="760"/>
      <c r="DD44" s="668">
        <v>5249327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41869639</v>
      </c>
      <c r="CS45" s="695"/>
      <c r="CT45" s="695"/>
      <c r="CU45" s="695"/>
      <c r="CV45" s="695"/>
      <c r="CW45" s="695"/>
      <c r="CX45" s="695"/>
      <c r="CY45" s="696"/>
      <c r="CZ45" s="664">
        <v>40.200000000000003</v>
      </c>
      <c r="DA45" s="693"/>
      <c r="DB45" s="693"/>
      <c r="DC45" s="697"/>
      <c r="DD45" s="668">
        <v>4706309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1865218</v>
      </c>
      <c r="CS46" s="660"/>
      <c r="CT46" s="660"/>
      <c r="CU46" s="660"/>
      <c r="CV46" s="660"/>
      <c r="CW46" s="660"/>
      <c r="CX46" s="660"/>
      <c r="CY46" s="661"/>
      <c r="CZ46" s="664">
        <v>1.8</v>
      </c>
      <c r="DA46" s="665"/>
      <c r="DB46" s="665"/>
      <c r="DC46" s="760"/>
      <c r="DD46" s="668">
        <v>504033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8130263</v>
      </c>
      <c r="CS47" s="695"/>
      <c r="CT47" s="695"/>
      <c r="CU47" s="695"/>
      <c r="CV47" s="695"/>
      <c r="CW47" s="695"/>
      <c r="CX47" s="695"/>
      <c r="CY47" s="696"/>
      <c r="CZ47" s="664">
        <v>7.8</v>
      </c>
      <c r="DA47" s="693"/>
      <c r="DB47" s="693"/>
      <c r="DC47" s="697"/>
      <c r="DD47" s="668">
        <v>1407691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343</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104216697</v>
      </c>
      <c r="CS49" s="729"/>
      <c r="CT49" s="729"/>
      <c r="CU49" s="729"/>
      <c r="CV49" s="729"/>
      <c r="CW49" s="729"/>
      <c r="CX49" s="729"/>
      <c r="CY49" s="761"/>
      <c r="CZ49" s="744">
        <v>100</v>
      </c>
      <c r="DA49" s="762"/>
      <c r="DB49" s="762"/>
      <c r="DC49" s="763"/>
      <c r="DD49" s="764">
        <v>34779722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kuFyz7HyZBVVrGp8SopRxovSgVaaqYzqQFOkfHY7pzU0pkJzBNKZy8i0V91h4xDzoxCESkJrGQSBFMRk/zS+NQ==" saltValue="K6YfMvoVSSKSqVCG4qlK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122061</v>
      </c>
      <c r="R7" s="795"/>
      <c r="S7" s="795"/>
      <c r="T7" s="795"/>
      <c r="U7" s="795"/>
      <c r="V7" s="795">
        <v>104256</v>
      </c>
      <c r="W7" s="795"/>
      <c r="X7" s="795"/>
      <c r="Y7" s="795"/>
      <c r="Z7" s="795"/>
      <c r="AA7" s="795">
        <v>17805</v>
      </c>
      <c r="AB7" s="795"/>
      <c r="AC7" s="795"/>
      <c r="AD7" s="795"/>
      <c r="AE7" s="796"/>
      <c r="AF7" s="797">
        <v>5322</v>
      </c>
      <c r="AG7" s="798"/>
      <c r="AH7" s="798"/>
      <c r="AI7" s="798"/>
      <c r="AJ7" s="799"/>
      <c r="AK7" s="834">
        <v>37014</v>
      </c>
      <c r="AL7" s="835"/>
      <c r="AM7" s="835"/>
      <c r="AN7" s="835"/>
      <c r="AO7" s="835"/>
      <c r="AP7" s="835">
        <v>40107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576</v>
      </c>
      <c r="BT7" s="839"/>
      <c r="BU7" s="839"/>
      <c r="BV7" s="839"/>
      <c r="BW7" s="839"/>
      <c r="BX7" s="839"/>
      <c r="BY7" s="839"/>
      <c r="BZ7" s="839"/>
      <c r="CA7" s="839"/>
      <c r="CB7" s="839"/>
      <c r="CC7" s="839"/>
      <c r="CD7" s="839"/>
      <c r="CE7" s="839"/>
      <c r="CF7" s="839"/>
      <c r="CG7" s="840"/>
      <c r="CH7" s="831">
        <v>-3</v>
      </c>
      <c r="CI7" s="832"/>
      <c r="CJ7" s="832"/>
      <c r="CK7" s="832"/>
      <c r="CL7" s="833"/>
      <c r="CM7" s="831">
        <v>133</v>
      </c>
      <c r="CN7" s="832"/>
      <c r="CO7" s="832"/>
      <c r="CP7" s="832"/>
      <c r="CQ7" s="833"/>
      <c r="CR7" s="831">
        <v>300</v>
      </c>
      <c r="CS7" s="832"/>
      <c r="CT7" s="832"/>
      <c r="CU7" s="832"/>
      <c r="CV7" s="833"/>
      <c r="CW7" s="831">
        <v>21</v>
      </c>
      <c r="CX7" s="832"/>
      <c r="CY7" s="832"/>
      <c r="CZ7" s="832"/>
      <c r="DA7" s="833"/>
      <c r="DB7" s="831" t="s">
        <v>586</v>
      </c>
      <c r="DC7" s="832"/>
      <c r="DD7" s="832"/>
      <c r="DE7" s="832"/>
      <c r="DF7" s="833"/>
      <c r="DG7" s="831" t="s">
        <v>587</v>
      </c>
      <c r="DH7" s="832"/>
      <c r="DI7" s="832"/>
      <c r="DJ7" s="832"/>
      <c r="DK7" s="833"/>
      <c r="DL7" s="831" t="s">
        <v>583</v>
      </c>
      <c r="DM7" s="832"/>
      <c r="DN7" s="832"/>
      <c r="DO7" s="832"/>
      <c r="DP7" s="833"/>
      <c r="DQ7" s="831" t="s">
        <v>583</v>
      </c>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1</v>
      </c>
      <c r="R8" s="819"/>
      <c r="S8" s="819"/>
      <c r="T8" s="819"/>
      <c r="U8" s="819"/>
      <c r="V8" s="819">
        <v>0</v>
      </c>
      <c r="W8" s="819"/>
      <c r="X8" s="819"/>
      <c r="Y8" s="819"/>
      <c r="Z8" s="819"/>
      <c r="AA8" s="819">
        <v>1</v>
      </c>
      <c r="AB8" s="819"/>
      <c r="AC8" s="819"/>
      <c r="AD8" s="819"/>
      <c r="AE8" s="820"/>
      <c r="AF8" s="821">
        <v>1</v>
      </c>
      <c r="AG8" s="822"/>
      <c r="AH8" s="822"/>
      <c r="AI8" s="822"/>
      <c r="AJ8" s="823"/>
      <c r="AK8" s="824" t="s">
        <v>584</v>
      </c>
      <c r="AL8" s="825"/>
      <c r="AM8" s="825"/>
      <c r="AN8" s="825"/>
      <c r="AO8" s="825"/>
      <c r="AP8" s="825" t="s">
        <v>580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577</v>
      </c>
      <c r="BT8" s="829"/>
      <c r="BU8" s="829"/>
      <c r="BV8" s="829"/>
      <c r="BW8" s="829"/>
      <c r="BX8" s="829"/>
      <c r="BY8" s="829"/>
      <c r="BZ8" s="829"/>
      <c r="CA8" s="829"/>
      <c r="CB8" s="829"/>
      <c r="CC8" s="829"/>
      <c r="CD8" s="829"/>
      <c r="CE8" s="829"/>
      <c r="CF8" s="829"/>
      <c r="CG8" s="830"/>
      <c r="CH8" s="841" t="s">
        <v>590</v>
      </c>
      <c r="CI8" s="842"/>
      <c r="CJ8" s="842"/>
      <c r="CK8" s="842"/>
      <c r="CL8" s="843"/>
      <c r="CM8" s="841">
        <v>15</v>
      </c>
      <c r="CN8" s="842"/>
      <c r="CO8" s="842"/>
      <c r="CP8" s="842"/>
      <c r="CQ8" s="843"/>
      <c r="CR8" s="841">
        <v>30</v>
      </c>
      <c r="CS8" s="842"/>
      <c r="CT8" s="842"/>
      <c r="CU8" s="842"/>
      <c r="CV8" s="843"/>
      <c r="CW8" s="841" t="s">
        <v>583</v>
      </c>
      <c r="CX8" s="842"/>
      <c r="CY8" s="842"/>
      <c r="CZ8" s="842"/>
      <c r="DA8" s="843"/>
      <c r="DB8" s="841" t="s">
        <v>583</v>
      </c>
      <c r="DC8" s="842"/>
      <c r="DD8" s="842"/>
      <c r="DE8" s="842"/>
      <c r="DF8" s="843"/>
      <c r="DG8" s="841" t="s">
        <v>583</v>
      </c>
      <c r="DH8" s="842"/>
      <c r="DI8" s="842"/>
      <c r="DJ8" s="842"/>
      <c r="DK8" s="843"/>
      <c r="DL8" s="841" t="s">
        <v>583</v>
      </c>
      <c r="DM8" s="842"/>
      <c r="DN8" s="842"/>
      <c r="DO8" s="842"/>
      <c r="DP8" s="843"/>
      <c r="DQ8" s="841" t="s">
        <v>583</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f t="shared" ref="Q23:AA23" si="0">SUM(Q7:U22)</f>
        <v>122062</v>
      </c>
      <c r="R23" s="854"/>
      <c r="S23" s="854"/>
      <c r="T23" s="854"/>
      <c r="U23" s="854"/>
      <c r="V23" s="854">
        <f t="shared" si="0"/>
        <v>104256</v>
      </c>
      <c r="W23" s="854"/>
      <c r="X23" s="854"/>
      <c r="Y23" s="854"/>
      <c r="Z23" s="854"/>
      <c r="AA23" s="854">
        <f t="shared" si="0"/>
        <v>17806</v>
      </c>
      <c r="AB23" s="854"/>
      <c r="AC23" s="854"/>
      <c r="AD23" s="854"/>
      <c r="AE23" s="855"/>
      <c r="AF23" s="856">
        <v>5323</v>
      </c>
      <c r="AG23" s="854"/>
      <c r="AH23" s="854"/>
      <c r="AI23" s="854"/>
      <c r="AJ23" s="857"/>
      <c r="AK23" s="858"/>
      <c r="AL23" s="859"/>
      <c r="AM23" s="859"/>
      <c r="AN23" s="859"/>
      <c r="AO23" s="859"/>
      <c r="AP23" s="854">
        <f>SUM(AP7:AT22)</f>
        <v>40107</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393</v>
      </c>
      <c r="C28" s="792"/>
      <c r="D28" s="792"/>
      <c r="E28" s="792"/>
      <c r="F28" s="792"/>
      <c r="G28" s="792"/>
      <c r="H28" s="792"/>
      <c r="I28" s="792"/>
      <c r="J28" s="792"/>
      <c r="K28" s="792"/>
      <c r="L28" s="792"/>
      <c r="M28" s="792"/>
      <c r="N28" s="792"/>
      <c r="O28" s="792"/>
      <c r="P28" s="793"/>
      <c r="Q28" s="882">
        <v>8951</v>
      </c>
      <c r="R28" s="883"/>
      <c r="S28" s="883"/>
      <c r="T28" s="883"/>
      <c r="U28" s="883"/>
      <c r="V28" s="883">
        <v>8547</v>
      </c>
      <c r="W28" s="883"/>
      <c r="X28" s="883"/>
      <c r="Y28" s="883"/>
      <c r="Z28" s="883"/>
      <c r="AA28" s="883">
        <v>404</v>
      </c>
      <c r="AB28" s="883"/>
      <c r="AC28" s="883"/>
      <c r="AD28" s="883"/>
      <c r="AE28" s="884"/>
      <c r="AF28" s="885">
        <v>404</v>
      </c>
      <c r="AG28" s="883"/>
      <c r="AH28" s="883"/>
      <c r="AI28" s="883"/>
      <c r="AJ28" s="886"/>
      <c r="AK28" s="887">
        <v>552</v>
      </c>
      <c r="AL28" s="878"/>
      <c r="AM28" s="878"/>
      <c r="AN28" s="878"/>
      <c r="AO28" s="878"/>
      <c r="AP28" s="878" t="s">
        <v>581</v>
      </c>
      <c r="AQ28" s="878"/>
      <c r="AR28" s="878"/>
      <c r="AS28" s="878"/>
      <c r="AT28" s="878"/>
      <c r="AU28" s="878" t="s">
        <v>582</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394</v>
      </c>
      <c r="C29" s="816"/>
      <c r="D29" s="816"/>
      <c r="E29" s="816"/>
      <c r="F29" s="816"/>
      <c r="G29" s="816"/>
      <c r="H29" s="816"/>
      <c r="I29" s="816"/>
      <c r="J29" s="816"/>
      <c r="K29" s="816"/>
      <c r="L29" s="816"/>
      <c r="M29" s="816"/>
      <c r="N29" s="816"/>
      <c r="O29" s="816"/>
      <c r="P29" s="817"/>
      <c r="Q29" s="818">
        <v>6629</v>
      </c>
      <c r="R29" s="819"/>
      <c r="S29" s="819"/>
      <c r="T29" s="819"/>
      <c r="U29" s="819"/>
      <c r="V29" s="819">
        <v>6572</v>
      </c>
      <c r="W29" s="819"/>
      <c r="X29" s="819"/>
      <c r="Y29" s="819"/>
      <c r="Z29" s="819"/>
      <c r="AA29" s="819">
        <v>57</v>
      </c>
      <c r="AB29" s="819"/>
      <c r="AC29" s="819"/>
      <c r="AD29" s="819"/>
      <c r="AE29" s="820"/>
      <c r="AF29" s="821">
        <v>57</v>
      </c>
      <c r="AG29" s="822"/>
      <c r="AH29" s="822"/>
      <c r="AI29" s="822"/>
      <c r="AJ29" s="823"/>
      <c r="AK29" s="890">
        <v>854</v>
      </c>
      <c r="AL29" s="891"/>
      <c r="AM29" s="891"/>
      <c r="AN29" s="891"/>
      <c r="AO29" s="891"/>
      <c r="AP29" s="891" t="s">
        <v>583</v>
      </c>
      <c r="AQ29" s="891"/>
      <c r="AR29" s="891"/>
      <c r="AS29" s="891"/>
      <c r="AT29" s="891"/>
      <c r="AU29" s="891" t="s">
        <v>582</v>
      </c>
      <c r="AV29" s="891"/>
      <c r="AW29" s="891"/>
      <c r="AX29" s="891"/>
      <c r="AY29" s="891"/>
      <c r="AZ29" s="892" t="s">
        <v>579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395</v>
      </c>
      <c r="C30" s="816"/>
      <c r="D30" s="816"/>
      <c r="E30" s="816"/>
      <c r="F30" s="816"/>
      <c r="G30" s="816"/>
      <c r="H30" s="816"/>
      <c r="I30" s="816"/>
      <c r="J30" s="816"/>
      <c r="K30" s="816"/>
      <c r="L30" s="816"/>
      <c r="M30" s="816"/>
      <c r="N30" s="816"/>
      <c r="O30" s="816"/>
      <c r="P30" s="817"/>
      <c r="Q30" s="818">
        <v>911</v>
      </c>
      <c r="R30" s="819"/>
      <c r="S30" s="819"/>
      <c r="T30" s="819"/>
      <c r="U30" s="819"/>
      <c r="V30" s="819">
        <v>909</v>
      </c>
      <c r="W30" s="819"/>
      <c r="X30" s="819"/>
      <c r="Y30" s="819"/>
      <c r="Z30" s="819"/>
      <c r="AA30" s="819">
        <v>1</v>
      </c>
      <c r="AB30" s="819"/>
      <c r="AC30" s="819"/>
      <c r="AD30" s="819"/>
      <c r="AE30" s="820"/>
      <c r="AF30" s="821">
        <v>1</v>
      </c>
      <c r="AG30" s="822"/>
      <c r="AH30" s="822"/>
      <c r="AI30" s="822"/>
      <c r="AJ30" s="823"/>
      <c r="AK30" s="890">
        <v>245</v>
      </c>
      <c r="AL30" s="891"/>
      <c r="AM30" s="891"/>
      <c r="AN30" s="891"/>
      <c r="AO30" s="891"/>
      <c r="AP30" s="891" t="s">
        <v>582</v>
      </c>
      <c r="AQ30" s="891"/>
      <c r="AR30" s="891"/>
      <c r="AS30" s="891"/>
      <c r="AT30" s="891"/>
      <c r="AU30" s="891" t="s">
        <v>584</v>
      </c>
      <c r="AV30" s="891"/>
      <c r="AW30" s="891"/>
      <c r="AX30" s="891"/>
      <c r="AY30" s="891"/>
      <c r="AZ30" s="892" t="s">
        <v>579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396</v>
      </c>
      <c r="C31" s="816"/>
      <c r="D31" s="816"/>
      <c r="E31" s="816"/>
      <c r="F31" s="816"/>
      <c r="G31" s="816"/>
      <c r="H31" s="816"/>
      <c r="I31" s="816"/>
      <c r="J31" s="816"/>
      <c r="K31" s="816"/>
      <c r="L31" s="816"/>
      <c r="M31" s="816"/>
      <c r="N31" s="816"/>
      <c r="O31" s="816"/>
      <c r="P31" s="817"/>
      <c r="Q31" s="818">
        <v>1744</v>
      </c>
      <c r="R31" s="819"/>
      <c r="S31" s="819"/>
      <c r="T31" s="819"/>
      <c r="U31" s="819"/>
      <c r="V31" s="819">
        <v>1762</v>
      </c>
      <c r="W31" s="819"/>
      <c r="X31" s="819"/>
      <c r="Y31" s="819"/>
      <c r="Z31" s="819"/>
      <c r="AA31" s="819">
        <v>-18</v>
      </c>
      <c r="AB31" s="819"/>
      <c r="AC31" s="819"/>
      <c r="AD31" s="819"/>
      <c r="AE31" s="820"/>
      <c r="AF31" s="821">
        <v>1301</v>
      </c>
      <c r="AG31" s="822"/>
      <c r="AH31" s="822"/>
      <c r="AI31" s="822"/>
      <c r="AJ31" s="823"/>
      <c r="AK31" s="890">
        <v>268</v>
      </c>
      <c r="AL31" s="891"/>
      <c r="AM31" s="891"/>
      <c r="AN31" s="891"/>
      <c r="AO31" s="891"/>
      <c r="AP31" s="891">
        <v>7298</v>
      </c>
      <c r="AQ31" s="891"/>
      <c r="AR31" s="891"/>
      <c r="AS31" s="891"/>
      <c r="AT31" s="891"/>
      <c r="AU31" s="891">
        <v>691</v>
      </c>
      <c r="AV31" s="891"/>
      <c r="AW31" s="891"/>
      <c r="AX31" s="891"/>
      <c r="AY31" s="891"/>
      <c r="AZ31" s="892" t="s">
        <v>578</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296</v>
      </c>
      <c r="R32" s="819"/>
      <c r="S32" s="819"/>
      <c r="T32" s="819"/>
      <c r="U32" s="819"/>
      <c r="V32" s="819">
        <v>286</v>
      </c>
      <c r="W32" s="819"/>
      <c r="X32" s="819"/>
      <c r="Y32" s="819"/>
      <c r="Z32" s="819"/>
      <c r="AA32" s="819">
        <v>9</v>
      </c>
      <c r="AB32" s="819"/>
      <c r="AC32" s="819"/>
      <c r="AD32" s="819"/>
      <c r="AE32" s="820"/>
      <c r="AF32" s="821">
        <v>96</v>
      </c>
      <c r="AG32" s="822"/>
      <c r="AH32" s="822"/>
      <c r="AI32" s="822"/>
      <c r="AJ32" s="823"/>
      <c r="AK32" s="890">
        <v>143</v>
      </c>
      <c r="AL32" s="891"/>
      <c r="AM32" s="891"/>
      <c r="AN32" s="891"/>
      <c r="AO32" s="891"/>
      <c r="AP32" s="891">
        <v>515</v>
      </c>
      <c r="AQ32" s="891"/>
      <c r="AR32" s="891"/>
      <c r="AS32" s="891"/>
      <c r="AT32" s="891"/>
      <c r="AU32" s="891">
        <v>272</v>
      </c>
      <c r="AV32" s="891"/>
      <c r="AW32" s="891"/>
      <c r="AX32" s="891"/>
      <c r="AY32" s="891"/>
      <c r="AZ32" s="892" t="s">
        <v>578</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8774</v>
      </c>
      <c r="R33" s="819"/>
      <c r="S33" s="819"/>
      <c r="T33" s="819"/>
      <c r="U33" s="819"/>
      <c r="V33" s="819">
        <v>9882</v>
      </c>
      <c r="W33" s="819"/>
      <c r="X33" s="819"/>
      <c r="Y33" s="819"/>
      <c r="Z33" s="819"/>
      <c r="AA33" s="819">
        <v>-1107</v>
      </c>
      <c r="AB33" s="819"/>
      <c r="AC33" s="819"/>
      <c r="AD33" s="819"/>
      <c r="AE33" s="820"/>
      <c r="AF33" s="821">
        <v>653</v>
      </c>
      <c r="AG33" s="822"/>
      <c r="AH33" s="822"/>
      <c r="AI33" s="822"/>
      <c r="AJ33" s="823"/>
      <c r="AK33" s="890">
        <v>2173</v>
      </c>
      <c r="AL33" s="891"/>
      <c r="AM33" s="891"/>
      <c r="AN33" s="891"/>
      <c r="AO33" s="891"/>
      <c r="AP33" s="891">
        <v>6191</v>
      </c>
      <c r="AQ33" s="891"/>
      <c r="AR33" s="891"/>
      <c r="AS33" s="891"/>
      <c r="AT33" s="891"/>
      <c r="AU33" s="891">
        <v>6129</v>
      </c>
      <c r="AV33" s="891"/>
      <c r="AW33" s="891"/>
      <c r="AX33" s="891"/>
      <c r="AY33" s="891"/>
      <c r="AZ33" s="892" t="s">
        <v>578</v>
      </c>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493</v>
      </c>
      <c r="R34" s="819"/>
      <c r="S34" s="819"/>
      <c r="T34" s="819"/>
      <c r="U34" s="819"/>
      <c r="V34" s="820">
        <v>493</v>
      </c>
      <c r="W34" s="822"/>
      <c r="X34" s="822"/>
      <c r="Y34" s="822"/>
      <c r="Z34" s="893"/>
      <c r="AA34" s="819">
        <v>0</v>
      </c>
      <c r="AB34" s="819"/>
      <c r="AC34" s="819"/>
      <c r="AD34" s="819"/>
      <c r="AE34" s="820"/>
      <c r="AF34" s="821">
        <v>0</v>
      </c>
      <c r="AG34" s="822"/>
      <c r="AH34" s="822"/>
      <c r="AI34" s="822"/>
      <c r="AJ34" s="823"/>
      <c r="AK34" s="890">
        <v>339</v>
      </c>
      <c r="AL34" s="891"/>
      <c r="AM34" s="891"/>
      <c r="AN34" s="891"/>
      <c r="AO34" s="891"/>
      <c r="AP34" s="891">
        <v>1186</v>
      </c>
      <c r="AQ34" s="891"/>
      <c r="AR34" s="891"/>
      <c r="AS34" s="891"/>
      <c r="AT34" s="891"/>
      <c r="AU34" s="891">
        <v>956</v>
      </c>
      <c r="AV34" s="891"/>
      <c r="AW34" s="891"/>
      <c r="AX34" s="891"/>
      <c r="AY34" s="891"/>
      <c r="AZ34" s="892" t="s">
        <v>579</v>
      </c>
      <c r="BA34" s="892"/>
      <c r="BB34" s="892"/>
      <c r="BC34" s="892"/>
      <c r="BD34" s="892"/>
      <c r="BE34" s="888" t="s">
        <v>402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403</v>
      </c>
      <c r="C35" s="816"/>
      <c r="D35" s="816"/>
      <c r="E35" s="816"/>
      <c r="F35" s="816"/>
      <c r="G35" s="816"/>
      <c r="H35" s="816"/>
      <c r="I35" s="816"/>
      <c r="J35" s="816"/>
      <c r="K35" s="816"/>
      <c r="L35" s="816"/>
      <c r="M35" s="816"/>
      <c r="N35" s="816"/>
      <c r="O35" s="816"/>
      <c r="P35" s="817"/>
      <c r="Q35" s="818">
        <v>5</v>
      </c>
      <c r="R35" s="819"/>
      <c r="S35" s="819"/>
      <c r="T35" s="819"/>
      <c r="U35" s="819"/>
      <c r="V35" s="820">
        <v>5</v>
      </c>
      <c r="W35" s="822"/>
      <c r="X35" s="822"/>
      <c r="Y35" s="822"/>
      <c r="Z35" s="893"/>
      <c r="AA35" s="819">
        <v>0</v>
      </c>
      <c r="AB35" s="819"/>
      <c r="AC35" s="819"/>
      <c r="AD35" s="819"/>
      <c r="AE35" s="820"/>
      <c r="AF35" s="821">
        <v>0</v>
      </c>
      <c r="AG35" s="822"/>
      <c r="AH35" s="822"/>
      <c r="AI35" s="822"/>
      <c r="AJ35" s="823"/>
      <c r="AK35" s="890">
        <v>4</v>
      </c>
      <c r="AL35" s="891"/>
      <c r="AM35" s="891"/>
      <c r="AN35" s="891"/>
      <c r="AO35" s="891"/>
      <c r="AP35" s="891" t="s">
        <v>585</v>
      </c>
      <c r="AQ35" s="891"/>
      <c r="AR35" s="891"/>
      <c r="AS35" s="891"/>
      <c r="AT35" s="891"/>
      <c r="AU35" s="891" t="s">
        <v>585</v>
      </c>
      <c r="AV35" s="891"/>
      <c r="AW35" s="891"/>
      <c r="AX35" s="891"/>
      <c r="AY35" s="891"/>
      <c r="AZ35" s="892" t="s">
        <v>578</v>
      </c>
      <c r="BA35" s="892"/>
      <c r="BB35" s="892"/>
      <c r="BC35" s="892"/>
      <c r="BD35" s="892"/>
      <c r="BE35" s="888" t="s">
        <v>404</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405</v>
      </c>
      <c r="C36" s="816"/>
      <c r="D36" s="816"/>
      <c r="E36" s="816"/>
      <c r="F36" s="816"/>
      <c r="G36" s="816"/>
      <c r="H36" s="816"/>
      <c r="I36" s="816"/>
      <c r="J36" s="816"/>
      <c r="K36" s="816"/>
      <c r="L36" s="816"/>
      <c r="M36" s="816"/>
      <c r="N36" s="816"/>
      <c r="O36" s="816"/>
      <c r="P36" s="817"/>
      <c r="Q36" s="818">
        <v>5983</v>
      </c>
      <c r="R36" s="819"/>
      <c r="S36" s="819"/>
      <c r="T36" s="819"/>
      <c r="U36" s="819"/>
      <c r="V36" s="820">
        <v>5318</v>
      </c>
      <c r="W36" s="822"/>
      <c r="X36" s="822"/>
      <c r="Y36" s="822"/>
      <c r="Z36" s="893"/>
      <c r="AA36" s="819">
        <v>665</v>
      </c>
      <c r="AB36" s="819"/>
      <c r="AC36" s="819"/>
      <c r="AD36" s="819"/>
      <c r="AE36" s="820"/>
      <c r="AF36" s="821" t="s">
        <v>121</v>
      </c>
      <c r="AG36" s="822"/>
      <c r="AH36" s="822"/>
      <c r="AI36" s="822"/>
      <c r="AJ36" s="823"/>
      <c r="AK36" s="890">
        <v>1277</v>
      </c>
      <c r="AL36" s="891"/>
      <c r="AM36" s="891"/>
      <c r="AN36" s="891"/>
      <c r="AO36" s="891"/>
      <c r="AP36" s="891">
        <v>7774</v>
      </c>
      <c r="AQ36" s="891"/>
      <c r="AR36" s="891"/>
      <c r="AS36" s="891"/>
      <c r="AT36" s="891"/>
      <c r="AU36" s="891">
        <v>6927</v>
      </c>
      <c r="AV36" s="891"/>
      <c r="AW36" s="891"/>
      <c r="AX36" s="891"/>
      <c r="AY36" s="891"/>
      <c r="AZ36" s="892" t="s">
        <v>579</v>
      </c>
      <c r="BA36" s="892"/>
      <c r="BB36" s="892"/>
      <c r="BC36" s="892"/>
      <c r="BD36" s="892"/>
      <c r="BE36" s="888" t="s">
        <v>404</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406</v>
      </c>
      <c r="C37" s="816"/>
      <c r="D37" s="816"/>
      <c r="E37" s="816"/>
      <c r="F37" s="816"/>
      <c r="G37" s="816"/>
      <c r="H37" s="816"/>
      <c r="I37" s="816"/>
      <c r="J37" s="816"/>
      <c r="K37" s="816"/>
      <c r="L37" s="816"/>
      <c r="M37" s="816"/>
      <c r="N37" s="816"/>
      <c r="O37" s="816"/>
      <c r="P37" s="817"/>
      <c r="Q37" s="818">
        <v>69</v>
      </c>
      <c r="R37" s="819"/>
      <c r="S37" s="819"/>
      <c r="T37" s="819"/>
      <c r="U37" s="819"/>
      <c r="V37" s="820">
        <v>68</v>
      </c>
      <c r="W37" s="822"/>
      <c r="X37" s="822"/>
      <c r="Y37" s="822"/>
      <c r="Z37" s="893"/>
      <c r="AA37" s="819">
        <v>1</v>
      </c>
      <c r="AB37" s="819"/>
      <c r="AC37" s="819"/>
      <c r="AD37" s="819"/>
      <c r="AE37" s="820"/>
      <c r="AF37" s="821">
        <v>0</v>
      </c>
      <c r="AG37" s="822"/>
      <c r="AH37" s="822"/>
      <c r="AI37" s="822"/>
      <c r="AJ37" s="823"/>
      <c r="AK37" s="890">
        <v>55</v>
      </c>
      <c r="AL37" s="891"/>
      <c r="AM37" s="891"/>
      <c r="AN37" s="891"/>
      <c r="AO37" s="891"/>
      <c r="AP37" s="891">
        <v>331</v>
      </c>
      <c r="AQ37" s="891"/>
      <c r="AR37" s="891"/>
      <c r="AS37" s="891"/>
      <c r="AT37" s="891"/>
      <c r="AU37" s="891">
        <v>330</v>
      </c>
      <c r="AV37" s="891"/>
      <c r="AW37" s="891"/>
      <c r="AX37" s="891"/>
      <c r="AY37" s="891"/>
      <c r="AZ37" s="892" t="s">
        <v>578</v>
      </c>
      <c r="BA37" s="892"/>
      <c r="BB37" s="892"/>
      <c r="BC37" s="892"/>
      <c r="BD37" s="892"/>
      <c r="BE37" s="888" t="s">
        <v>404</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407</v>
      </c>
      <c r="C38" s="816"/>
      <c r="D38" s="816"/>
      <c r="E38" s="816"/>
      <c r="F38" s="816"/>
      <c r="G38" s="816"/>
      <c r="H38" s="816"/>
      <c r="I38" s="816"/>
      <c r="J38" s="816"/>
      <c r="K38" s="816"/>
      <c r="L38" s="816"/>
      <c r="M38" s="816"/>
      <c r="N38" s="816"/>
      <c r="O38" s="816"/>
      <c r="P38" s="817"/>
      <c r="Q38" s="818">
        <v>90</v>
      </c>
      <c r="R38" s="819"/>
      <c r="S38" s="819"/>
      <c r="T38" s="819"/>
      <c r="U38" s="819"/>
      <c r="V38" s="820">
        <v>89</v>
      </c>
      <c r="W38" s="822"/>
      <c r="X38" s="822"/>
      <c r="Y38" s="822"/>
      <c r="Z38" s="893"/>
      <c r="AA38" s="819">
        <v>1</v>
      </c>
      <c r="AB38" s="819"/>
      <c r="AC38" s="819"/>
      <c r="AD38" s="819"/>
      <c r="AE38" s="820"/>
      <c r="AF38" s="821">
        <v>1</v>
      </c>
      <c r="AG38" s="822"/>
      <c r="AH38" s="822"/>
      <c r="AI38" s="822"/>
      <c r="AJ38" s="823"/>
      <c r="AK38" s="890">
        <v>45</v>
      </c>
      <c r="AL38" s="891"/>
      <c r="AM38" s="891"/>
      <c r="AN38" s="891"/>
      <c r="AO38" s="891"/>
      <c r="AP38" s="891">
        <v>264</v>
      </c>
      <c r="AQ38" s="891"/>
      <c r="AR38" s="891"/>
      <c r="AS38" s="891"/>
      <c r="AT38" s="891"/>
      <c r="AU38" s="891">
        <v>230</v>
      </c>
      <c r="AV38" s="891"/>
      <c r="AW38" s="891"/>
      <c r="AX38" s="891"/>
      <c r="AY38" s="891"/>
      <c r="AZ38" s="892" t="s">
        <v>578</v>
      </c>
      <c r="BA38" s="892"/>
      <c r="BB38" s="892"/>
      <c r="BC38" s="892"/>
      <c r="BD38" s="892"/>
      <c r="BE38" s="888" t="s">
        <v>402</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409</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2514</v>
      </c>
      <c r="AG63" s="903"/>
      <c r="AH63" s="903"/>
      <c r="AI63" s="903"/>
      <c r="AJ63" s="904"/>
      <c r="AK63" s="905"/>
      <c r="AL63" s="900"/>
      <c r="AM63" s="900"/>
      <c r="AN63" s="900"/>
      <c r="AO63" s="900"/>
      <c r="AP63" s="903">
        <f t="shared" ref="AP63:AU63" si="1">SUM(AP28:AT62)</f>
        <v>23559</v>
      </c>
      <c r="AQ63" s="903"/>
      <c r="AR63" s="903"/>
      <c r="AS63" s="903"/>
      <c r="AT63" s="903"/>
      <c r="AU63" s="903">
        <f t="shared" si="1"/>
        <v>15535</v>
      </c>
      <c r="AV63" s="903"/>
      <c r="AW63" s="903"/>
      <c r="AX63" s="903"/>
      <c r="AY63" s="903"/>
      <c r="AZ63" s="907"/>
      <c r="BA63" s="907"/>
      <c r="BB63" s="907"/>
      <c r="BC63" s="907"/>
      <c r="BD63" s="907"/>
      <c r="BE63" s="908"/>
      <c r="BF63" s="908"/>
      <c r="BG63" s="908"/>
      <c r="BH63" s="908"/>
      <c r="BI63" s="909"/>
      <c r="BJ63" s="910" t="s">
        <v>382</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387</v>
      </c>
      <c r="AB66" s="778"/>
      <c r="AC66" s="778"/>
      <c r="AD66" s="778"/>
      <c r="AE66" s="779"/>
      <c r="AF66" s="913" t="s">
        <v>414</v>
      </c>
      <c r="AG66" s="873"/>
      <c r="AH66" s="873"/>
      <c r="AI66" s="873"/>
      <c r="AJ66" s="914"/>
      <c r="AK66" s="777" t="s">
        <v>415</v>
      </c>
      <c r="AL66" s="801"/>
      <c r="AM66" s="801"/>
      <c r="AN66" s="801"/>
      <c r="AO66" s="802"/>
      <c r="AP66" s="777" t="s">
        <v>390</v>
      </c>
      <c r="AQ66" s="778"/>
      <c r="AR66" s="778"/>
      <c r="AS66" s="778"/>
      <c r="AT66" s="779"/>
      <c r="AU66" s="777" t="s">
        <v>416</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570</v>
      </c>
      <c r="C68" s="931"/>
      <c r="D68" s="931"/>
      <c r="E68" s="931"/>
      <c r="F68" s="931"/>
      <c r="G68" s="931"/>
      <c r="H68" s="931"/>
      <c r="I68" s="931"/>
      <c r="J68" s="931"/>
      <c r="K68" s="931"/>
      <c r="L68" s="931"/>
      <c r="M68" s="931"/>
      <c r="N68" s="931"/>
      <c r="O68" s="931"/>
      <c r="P68" s="932"/>
      <c r="Q68" s="933">
        <v>15065</v>
      </c>
      <c r="R68" s="927"/>
      <c r="S68" s="927"/>
      <c r="T68" s="927"/>
      <c r="U68" s="927"/>
      <c r="V68" s="927">
        <v>14640</v>
      </c>
      <c r="W68" s="927"/>
      <c r="X68" s="927"/>
      <c r="Y68" s="927"/>
      <c r="Z68" s="927"/>
      <c r="AA68" s="927">
        <v>424</v>
      </c>
      <c r="AB68" s="927"/>
      <c r="AC68" s="927"/>
      <c r="AD68" s="927"/>
      <c r="AE68" s="927"/>
      <c r="AF68" s="927">
        <v>424</v>
      </c>
      <c r="AG68" s="927"/>
      <c r="AH68" s="927"/>
      <c r="AI68" s="927"/>
      <c r="AJ68" s="927"/>
      <c r="AK68" s="927" t="s">
        <v>586</v>
      </c>
      <c r="AL68" s="927"/>
      <c r="AM68" s="927"/>
      <c r="AN68" s="927"/>
      <c r="AO68" s="927"/>
      <c r="AP68" s="927" t="s">
        <v>586</v>
      </c>
      <c r="AQ68" s="927"/>
      <c r="AR68" s="927"/>
      <c r="AS68" s="927"/>
      <c r="AT68" s="927"/>
      <c r="AU68" s="927" t="s">
        <v>586</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571</v>
      </c>
      <c r="C69" s="935"/>
      <c r="D69" s="935"/>
      <c r="E69" s="935"/>
      <c r="F69" s="935"/>
      <c r="G69" s="935"/>
      <c r="H69" s="935"/>
      <c r="I69" s="935"/>
      <c r="J69" s="935"/>
      <c r="K69" s="935"/>
      <c r="L69" s="935"/>
      <c r="M69" s="935"/>
      <c r="N69" s="935"/>
      <c r="O69" s="935"/>
      <c r="P69" s="936"/>
      <c r="Q69" s="937">
        <v>971</v>
      </c>
      <c r="R69" s="891"/>
      <c r="S69" s="891"/>
      <c r="T69" s="891"/>
      <c r="U69" s="891"/>
      <c r="V69" s="891">
        <v>969</v>
      </c>
      <c r="W69" s="891"/>
      <c r="X69" s="891"/>
      <c r="Y69" s="891"/>
      <c r="Z69" s="891"/>
      <c r="AA69" s="891">
        <v>2</v>
      </c>
      <c r="AB69" s="891"/>
      <c r="AC69" s="891"/>
      <c r="AD69" s="891"/>
      <c r="AE69" s="891"/>
      <c r="AF69" s="891">
        <v>2</v>
      </c>
      <c r="AG69" s="891"/>
      <c r="AH69" s="891"/>
      <c r="AI69" s="891"/>
      <c r="AJ69" s="891"/>
      <c r="AK69" s="891">
        <v>3</v>
      </c>
      <c r="AL69" s="891"/>
      <c r="AM69" s="891"/>
      <c r="AN69" s="891"/>
      <c r="AO69" s="891"/>
      <c r="AP69" s="891" t="s">
        <v>587</v>
      </c>
      <c r="AQ69" s="891"/>
      <c r="AR69" s="891"/>
      <c r="AS69" s="891"/>
      <c r="AT69" s="891"/>
      <c r="AU69" s="891" t="s">
        <v>587</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572</v>
      </c>
      <c r="C70" s="935"/>
      <c r="D70" s="935"/>
      <c r="E70" s="935"/>
      <c r="F70" s="935"/>
      <c r="G70" s="935"/>
      <c r="H70" s="935"/>
      <c r="I70" s="935"/>
      <c r="J70" s="935"/>
      <c r="K70" s="935"/>
      <c r="L70" s="935"/>
      <c r="M70" s="935"/>
      <c r="N70" s="935"/>
      <c r="O70" s="935"/>
      <c r="P70" s="936"/>
      <c r="Q70" s="937">
        <v>2180</v>
      </c>
      <c r="R70" s="891"/>
      <c r="S70" s="891"/>
      <c r="T70" s="891"/>
      <c r="U70" s="891"/>
      <c r="V70" s="891">
        <v>2163</v>
      </c>
      <c r="W70" s="891"/>
      <c r="X70" s="891"/>
      <c r="Y70" s="891"/>
      <c r="Z70" s="891"/>
      <c r="AA70" s="891">
        <v>18</v>
      </c>
      <c r="AB70" s="891"/>
      <c r="AC70" s="891"/>
      <c r="AD70" s="891"/>
      <c r="AE70" s="891"/>
      <c r="AF70" s="891">
        <v>18</v>
      </c>
      <c r="AG70" s="891"/>
      <c r="AH70" s="891"/>
      <c r="AI70" s="891"/>
      <c r="AJ70" s="891"/>
      <c r="AK70" s="891">
        <v>78</v>
      </c>
      <c r="AL70" s="891"/>
      <c r="AM70" s="891"/>
      <c r="AN70" s="891"/>
      <c r="AO70" s="891"/>
      <c r="AP70" s="891">
        <v>313</v>
      </c>
      <c r="AQ70" s="891"/>
      <c r="AR70" s="891"/>
      <c r="AS70" s="891"/>
      <c r="AT70" s="891"/>
      <c r="AU70" s="891">
        <v>253</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573</v>
      </c>
      <c r="C71" s="935"/>
      <c r="D71" s="935"/>
      <c r="E71" s="935"/>
      <c r="F71" s="935"/>
      <c r="G71" s="935"/>
      <c r="H71" s="935"/>
      <c r="I71" s="935"/>
      <c r="J71" s="935"/>
      <c r="K71" s="935"/>
      <c r="L71" s="935"/>
      <c r="M71" s="935"/>
      <c r="N71" s="935"/>
      <c r="O71" s="935"/>
      <c r="P71" s="936"/>
      <c r="Q71" s="937">
        <v>162</v>
      </c>
      <c r="R71" s="891"/>
      <c r="S71" s="891"/>
      <c r="T71" s="891"/>
      <c r="U71" s="891"/>
      <c r="V71" s="891">
        <v>156</v>
      </c>
      <c r="W71" s="891"/>
      <c r="X71" s="891"/>
      <c r="Y71" s="891"/>
      <c r="Z71" s="891"/>
      <c r="AA71" s="891">
        <v>7</v>
      </c>
      <c r="AB71" s="891"/>
      <c r="AC71" s="891"/>
      <c r="AD71" s="891"/>
      <c r="AE71" s="891"/>
      <c r="AF71" s="891">
        <v>7</v>
      </c>
      <c r="AG71" s="891"/>
      <c r="AH71" s="891"/>
      <c r="AI71" s="891"/>
      <c r="AJ71" s="891"/>
      <c r="AK71" s="891" t="s">
        <v>588</v>
      </c>
      <c r="AL71" s="891"/>
      <c r="AM71" s="891"/>
      <c r="AN71" s="891"/>
      <c r="AO71" s="891"/>
      <c r="AP71" s="891" t="s">
        <v>586</v>
      </c>
      <c r="AQ71" s="891"/>
      <c r="AR71" s="891"/>
      <c r="AS71" s="891"/>
      <c r="AT71" s="891"/>
      <c r="AU71" s="891" t="s">
        <v>580</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574</v>
      </c>
      <c r="C72" s="935"/>
      <c r="D72" s="935"/>
      <c r="E72" s="935"/>
      <c r="F72" s="935"/>
      <c r="G72" s="935"/>
      <c r="H72" s="935"/>
      <c r="I72" s="935"/>
      <c r="J72" s="935"/>
      <c r="K72" s="935"/>
      <c r="L72" s="935"/>
      <c r="M72" s="935"/>
      <c r="N72" s="935"/>
      <c r="O72" s="935"/>
      <c r="P72" s="936"/>
      <c r="Q72" s="937">
        <v>217</v>
      </c>
      <c r="R72" s="891"/>
      <c r="S72" s="891"/>
      <c r="T72" s="891"/>
      <c r="U72" s="891"/>
      <c r="V72" s="891">
        <v>163</v>
      </c>
      <c r="W72" s="891"/>
      <c r="X72" s="891"/>
      <c r="Y72" s="891"/>
      <c r="Z72" s="891"/>
      <c r="AA72" s="891">
        <v>54</v>
      </c>
      <c r="AB72" s="891"/>
      <c r="AC72" s="891"/>
      <c r="AD72" s="891"/>
      <c r="AE72" s="891"/>
      <c r="AF72" s="891">
        <v>54</v>
      </c>
      <c r="AG72" s="891"/>
      <c r="AH72" s="891"/>
      <c r="AI72" s="891"/>
      <c r="AJ72" s="891"/>
      <c r="AK72" s="891">
        <v>37</v>
      </c>
      <c r="AL72" s="891"/>
      <c r="AM72" s="891"/>
      <c r="AN72" s="891"/>
      <c r="AO72" s="891"/>
      <c r="AP72" s="891" t="s">
        <v>586</v>
      </c>
      <c r="AQ72" s="891"/>
      <c r="AR72" s="891"/>
      <c r="AS72" s="891"/>
      <c r="AT72" s="891"/>
      <c r="AU72" s="891" t="s">
        <v>589</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575</v>
      </c>
      <c r="C73" s="935"/>
      <c r="D73" s="935"/>
      <c r="E73" s="935"/>
      <c r="F73" s="935"/>
      <c r="G73" s="935"/>
      <c r="H73" s="935"/>
      <c r="I73" s="935"/>
      <c r="J73" s="935"/>
      <c r="K73" s="935"/>
      <c r="L73" s="935"/>
      <c r="M73" s="935"/>
      <c r="N73" s="935"/>
      <c r="O73" s="935"/>
      <c r="P73" s="936"/>
      <c r="Q73" s="937">
        <v>258848</v>
      </c>
      <c r="R73" s="891"/>
      <c r="S73" s="891"/>
      <c r="T73" s="891"/>
      <c r="U73" s="891"/>
      <c r="V73" s="891">
        <v>251777</v>
      </c>
      <c r="W73" s="891"/>
      <c r="X73" s="891"/>
      <c r="Y73" s="891"/>
      <c r="Z73" s="891"/>
      <c r="AA73" s="891">
        <v>7072</v>
      </c>
      <c r="AB73" s="891"/>
      <c r="AC73" s="891"/>
      <c r="AD73" s="891"/>
      <c r="AE73" s="891"/>
      <c r="AF73" s="891">
        <v>7071</v>
      </c>
      <c r="AG73" s="891"/>
      <c r="AH73" s="891"/>
      <c r="AI73" s="891"/>
      <c r="AJ73" s="891"/>
      <c r="AK73" s="891">
        <v>8966</v>
      </c>
      <c r="AL73" s="891"/>
      <c r="AM73" s="891"/>
      <c r="AN73" s="891"/>
      <c r="AO73" s="891"/>
      <c r="AP73" s="891" t="s">
        <v>586</v>
      </c>
      <c r="AQ73" s="891"/>
      <c r="AR73" s="891"/>
      <c r="AS73" s="891"/>
      <c r="AT73" s="891"/>
      <c r="AU73" s="891" t="s">
        <v>586</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c r="C75" s="935"/>
      <c r="D75" s="935"/>
      <c r="E75" s="935"/>
      <c r="F75" s="935"/>
      <c r="G75" s="935"/>
      <c r="H75" s="935"/>
      <c r="I75" s="935"/>
      <c r="J75" s="935"/>
      <c r="K75" s="935"/>
      <c r="L75" s="935"/>
      <c r="M75" s="935"/>
      <c r="N75" s="935"/>
      <c r="O75" s="935"/>
      <c r="P75" s="936"/>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380</v>
      </c>
      <c r="B88" s="850" t="s">
        <v>417</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f t="shared" ref="AF88:AP88" si="2">SUM(AF68:AJ87)</f>
        <v>7576</v>
      </c>
      <c r="AG88" s="903"/>
      <c r="AH88" s="903"/>
      <c r="AI88" s="903"/>
      <c r="AJ88" s="903"/>
      <c r="AK88" s="900"/>
      <c r="AL88" s="900"/>
      <c r="AM88" s="900"/>
      <c r="AN88" s="900"/>
      <c r="AO88" s="900"/>
      <c r="AP88" s="903">
        <f t="shared" si="2"/>
        <v>313</v>
      </c>
      <c r="AQ88" s="903"/>
      <c r="AR88" s="903"/>
      <c r="AS88" s="903"/>
      <c r="AT88" s="903"/>
      <c r="AU88" s="903">
        <v>253</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418</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f t="shared" ref="CR102:CW102" si="3">SUM(CR7:CV88)</f>
        <v>330</v>
      </c>
      <c r="CS102" s="911"/>
      <c r="CT102" s="911"/>
      <c r="CU102" s="911"/>
      <c r="CV102" s="954"/>
      <c r="CW102" s="953">
        <f t="shared" si="3"/>
        <v>21</v>
      </c>
      <c r="CX102" s="911"/>
      <c r="CY102" s="911"/>
      <c r="CZ102" s="911"/>
      <c r="DA102" s="954"/>
      <c r="DB102" s="953" t="s">
        <v>580</v>
      </c>
      <c r="DC102" s="911"/>
      <c r="DD102" s="911"/>
      <c r="DE102" s="911"/>
      <c r="DF102" s="954"/>
      <c r="DG102" s="953" t="s">
        <v>580</v>
      </c>
      <c r="DH102" s="911"/>
      <c r="DI102" s="911"/>
      <c r="DJ102" s="911"/>
      <c r="DK102" s="954"/>
      <c r="DL102" s="953" t="s">
        <v>580</v>
      </c>
      <c r="DM102" s="911"/>
      <c r="DN102" s="911"/>
      <c r="DO102" s="911"/>
      <c r="DP102" s="954"/>
      <c r="DQ102" s="953" t="s">
        <v>586</v>
      </c>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419</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420</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423</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424</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425</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426</v>
      </c>
      <c r="AB109" s="956"/>
      <c r="AC109" s="956"/>
      <c r="AD109" s="956"/>
      <c r="AE109" s="957"/>
      <c r="AF109" s="955" t="s">
        <v>298</v>
      </c>
      <c r="AG109" s="956"/>
      <c r="AH109" s="956"/>
      <c r="AI109" s="956"/>
      <c r="AJ109" s="957"/>
      <c r="AK109" s="955" t="s">
        <v>297</v>
      </c>
      <c r="AL109" s="956"/>
      <c r="AM109" s="956"/>
      <c r="AN109" s="956"/>
      <c r="AO109" s="957"/>
      <c r="AP109" s="955" t="s">
        <v>427</v>
      </c>
      <c r="AQ109" s="956"/>
      <c r="AR109" s="956"/>
      <c r="AS109" s="956"/>
      <c r="AT109" s="958"/>
      <c r="AU109" s="975" t="s">
        <v>425</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426</v>
      </c>
      <c r="BR109" s="956"/>
      <c r="BS109" s="956"/>
      <c r="BT109" s="956"/>
      <c r="BU109" s="957"/>
      <c r="BV109" s="955" t="s">
        <v>298</v>
      </c>
      <c r="BW109" s="956"/>
      <c r="BX109" s="956"/>
      <c r="BY109" s="956"/>
      <c r="BZ109" s="957"/>
      <c r="CA109" s="955" t="s">
        <v>297</v>
      </c>
      <c r="CB109" s="956"/>
      <c r="CC109" s="956"/>
      <c r="CD109" s="956"/>
      <c r="CE109" s="957"/>
      <c r="CF109" s="976" t="s">
        <v>427</v>
      </c>
      <c r="CG109" s="976"/>
      <c r="CH109" s="976"/>
      <c r="CI109" s="976"/>
      <c r="CJ109" s="976"/>
      <c r="CK109" s="955" t="s">
        <v>428</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426</v>
      </c>
      <c r="DH109" s="956"/>
      <c r="DI109" s="956"/>
      <c r="DJ109" s="956"/>
      <c r="DK109" s="957"/>
      <c r="DL109" s="955" t="s">
        <v>298</v>
      </c>
      <c r="DM109" s="956"/>
      <c r="DN109" s="956"/>
      <c r="DO109" s="956"/>
      <c r="DP109" s="957"/>
      <c r="DQ109" s="955" t="s">
        <v>297</v>
      </c>
      <c r="DR109" s="956"/>
      <c r="DS109" s="956"/>
      <c r="DT109" s="956"/>
      <c r="DU109" s="957"/>
      <c r="DV109" s="955" t="s">
        <v>427</v>
      </c>
      <c r="DW109" s="956"/>
      <c r="DX109" s="956"/>
      <c r="DY109" s="956"/>
      <c r="DZ109" s="958"/>
    </row>
    <row r="110" spans="1:131" s="226" customFormat="1" ht="26.25" customHeight="1" x14ac:dyDescent="0.15">
      <c r="A110" s="959" t="s">
        <v>429</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3236553</v>
      </c>
      <c r="AB110" s="963"/>
      <c r="AC110" s="963"/>
      <c r="AD110" s="963"/>
      <c r="AE110" s="964"/>
      <c r="AF110" s="965">
        <v>3035343</v>
      </c>
      <c r="AG110" s="963"/>
      <c r="AH110" s="963"/>
      <c r="AI110" s="963"/>
      <c r="AJ110" s="964"/>
      <c r="AK110" s="965">
        <v>3142988</v>
      </c>
      <c r="AL110" s="963"/>
      <c r="AM110" s="963"/>
      <c r="AN110" s="963"/>
      <c r="AO110" s="964"/>
      <c r="AP110" s="966">
        <v>20.2</v>
      </c>
      <c r="AQ110" s="967"/>
      <c r="AR110" s="967"/>
      <c r="AS110" s="967"/>
      <c r="AT110" s="968"/>
      <c r="AU110" s="969" t="s">
        <v>65</v>
      </c>
      <c r="AV110" s="970"/>
      <c r="AW110" s="970"/>
      <c r="AX110" s="970"/>
      <c r="AY110" s="970"/>
      <c r="AZ110" s="1011" t="s">
        <v>430</v>
      </c>
      <c r="BA110" s="960"/>
      <c r="BB110" s="960"/>
      <c r="BC110" s="960"/>
      <c r="BD110" s="960"/>
      <c r="BE110" s="960"/>
      <c r="BF110" s="960"/>
      <c r="BG110" s="960"/>
      <c r="BH110" s="960"/>
      <c r="BI110" s="960"/>
      <c r="BJ110" s="960"/>
      <c r="BK110" s="960"/>
      <c r="BL110" s="960"/>
      <c r="BM110" s="960"/>
      <c r="BN110" s="960"/>
      <c r="BO110" s="960"/>
      <c r="BP110" s="961"/>
      <c r="BQ110" s="997">
        <v>33618628</v>
      </c>
      <c r="BR110" s="998"/>
      <c r="BS110" s="998"/>
      <c r="BT110" s="998"/>
      <c r="BU110" s="998"/>
      <c r="BV110" s="998">
        <v>39085844</v>
      </c>
      <c r="BW110" s="998"/>
      <c r="BX110" s="998"/>
      <c r="BY110" s="998"/>
      <c r="BZ110" s="998"/>
      <c r="CA110" s="998">
        <v>40106907</v>
      </c>
      <c r="CB110" s="998"/>
      <c r="CC110" s="998"/>
      <c r="CD110" s="998"/>
      <c r="CE110" s="998"/>
      <c r="CF110" s="1012">
        <v>258.3</v>
      </c>
      <c r="CG110" s="1013"/>
      <c r="CH110" s="1013"/>
      <c r="CI110" s="1013"/>
      <c r="CJ110" s="1013"/>
      <c r="CK110" s="1014" t="s">
        <v>431</v>
      </c>
      <c r="CL110" s="1015"/>
      <c r="CM110" s="994" t="s">
        <v>432</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433</v>
      </c>
      <c r="DH110" s="998"/>
      <c r="DI110" s="998"/>
      <c r="DJ110" s="998"/>
      <c r="DK110" s="998"/>
      <c r="DL110" s="998" t="s">
        <v>382</v>
      </c>
      <c r="DM110" s="998"/>
      <c r="DN110" s="998"/>
      <c r="DO110" s="998"/>
      <c r="DP110" s="998"/>
      <c r="DQ110" s="998" t="s">
        <v>382</v>
      </c>
      <c r="DR110" s="998"/>
      <c r="DS110" s="998"/>
      <c r="DT110" s="998"/>
      <c r="DU110" s="998"/>
      <c r="DV110" s="999" t="s">
        <v>382</v>
      </c>
      <c r="DW110" s="999"/>
      <c r="DX110" s="999"/>
      <c r="DY110" s="999"/>
      <c r="DZ110" s="1000"/>
    </row>
    <row r="111" spans="1:131" s="226" customFormat="1" ht="26.25" customHeight="1" x14ac:dyDescent="0.15">
      <c r="A111" s="1001" t="s">
        <v>434</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433</v>
      </c>
      <c r="AB111" s="1005"/>
      <c r="AC111" s="1005"/>
      <c r="AD111" s="1005"/>
      <c r="AE111" s="1006"/>
      <c r="AF111" s="1007" t="s">
        <v>122</v>
      </c>
      <c r="AG111" s="1005"/>
      <c r="AH111" s="1005"/>
      <c r="AI111" s="1005"/>
      <c r="AJ111" s="1006"/>
      <c r="AK111" s="1007" t="s">
        <v>382</v>
      </c>
      <c r="AL111" s="1005"/>
      <c r="AM111" s="1005"/>
      <c r="AN111" s="1005"/>
      <c r="AO111" s="1006"/>
      <c r="AP111" s="1008" t="s">
        <v>433</v>
      </c>
      <c r="AQ111" s="1009"/>
      <c r="AR111" s="1009"/>
      <c r="AS111" s="1009"/>
      <c r="AT111" s="1010"/>
      <c r="AU111" s="971"/>
      <c r="AV111" s="972"/>
      <c r="AW111" s="972"/>
      <c r="AX111" s="972"/>
      <c r="AY111" s="972"/>
      <c r="AZ111" s="1020" t="s">
        <v>435</v>
      </c>
      <c r="BA111" s="1021"/>
      <c r="BB111" s="1021"/>
      <c r="BC111" s="1021"/>
      <c r="BD111" s="1021"/>
      <c r="BE111" s="1021"/>
      <c r="BF111" s="1021"/>
      <c r="BG111" s="1021"/>
      <c r="BH111" s="1021"/>
      <c r="BI111" s="1021"/>
      <c r="BJ111" s="1021"/>
      <c r="BK111" s="1021"/>
      <c r="BL111" s="1021"/>
      <c r="BM111" s="1021"/>
      <c r="BN111" s="1021"/>
      <c r="BO111" s="1021"/>
      <c r="BP111" s="1022"/>
      <c r="BQ111" s="990">
        <v>190055</v>
      </c>
      <c r="BR111" s="991"/>
      <c r="BS111" s="991"/>
      <c r="BT111" s="991"/>
      <c r="BU111" s="991"/>
      <c r="BV111" s="991">
        <v>154072</v>
      </c>
      <c r="BW111" s="991"/>
      <c r="BX111" s="991"/>
      <c r="BY111" s="991"/>
      <c r="BZ111" s="991"/>
      <c r="CA111" s="991">
        <v>100000</v>
      </c>
      <c r="CB111" s="991"/>
      <c r="CC111" s="991"/>
      <c r="CD111" s="991"/>
      <c r="CE111" s="991"/>
      <c r="CF111" s="985">
        <v>0.6</v>
      </c>
      <c r="CG111" s="986"/>
      <c r="CH111" s="986"/>
      <c r="CI111" s="986"/>
      <c r="CJ111" s="986"/>
      <c r="CK111" s="1016"/>
      <c r="CL111" s="1017"/>
      <c r="CM111" s="987" t="s">
        <v>436</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382</v>
      </c>
      <c r="DH111" s="991"/>
      <c r="DI111" s="991"/>
      <c r="DJ111" s="991"/>
      <c r="DK111" s="991"/>
      <c r="DL111" s="991" t="s">
        <v>433</v>
      </c>
      <c r="DM111" s="991"/>
      <c r="DN111" s="991"/>
      <c r="DO111" s="991"/>
      <c r="DP111" s="991"/>
      <c r="DQ111" s="991" t="s">
        <v>122</v>
      </c>
      <c r="DR111" s="991"/>
      <c r="DS111" s="991"/>
      <c r="DT111" s="991"/>
      <c r="DU111" s="991"/>
      <c r="DV111" s="992" t="s">
        <v>382</v>
      </c>
      <c r="DW111" s="992"/>
      <c r="DX111" s="992"/>
      <c r="DY111" s="992"/>
      <c r="DZ111" s="993"/>
    </row>
    <row r="112" spans="1:131" s="226" customFormat="1" ht="26.25" customHeight="1" x14ac:dyDescent="0.15">
      <c r="A112" s="1023" t="s">
        <v>437</v>
      </c>
      <c r="B112" s="1024"/>
      <c r="C112" s="1021" t="s">
        <v>438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382</v>
      </c>
      <c r="AB112" s="1030"/>
      <c r="AC112" s="1030"/>
      <c r="AD112" s="1030"/>
      <c r="AE112" s="1031"/>
      <c r="AF112" s="1032" t="s">
        <v>122</v>
      </c>
      <c r="AG112" s="1030"/>
      <c r="AH112" s="1030"/>
      <c r="AI112" s="1030"/>
      <c r="AJ112" s="1031"/>
      <c r="AK112" s="1032" t="s">
        <v>122</v>
      </c>
      <c r="AL112" s="1030"/>
      <c r="AM112" s="1030"/>
      <c r="AN112" s="1030"/>
      <c r="AO112" s="1031"/>
      <c r="AP112" s="1033" t="s">
        <v>122</v>
      </c>
      <c r="AQ112" s="1034"/>
      <c r="AR112" s="1034"/>
      <c r="AS112" s="1034"/>
      <c r="AT112" s="1035"/>
      <c r="AU112" s="971"/>
      <c r="AV112" s="972"/>
      <c r="AW112" s="972"/>
      <c r="AX112" s="972"/>
      <c r="AY112" s="972"/>
      <c r="AZ112" s="1020" t="s">
        <v>439</v>
      </c>
      <c r="BA112" s="1021"/>
      <c r="BB112" s="1021"/>
      <c r="BC112" s="1021"/>
      <c r="BD112" s="1021"/>
      <c r="BE112" s="1021"/>
      <c r="BF112" s="1021"/>
      <c r="BG112" s="1021"/>
      <c r="BH112" s="1021"/>
      <c r="BI112" s="1021"/>
      <c r="BJ112" s="1021"/>
      <c r="BK112" s="1021"/>
      <c r="BL112" s="1021"/>
      <c r="BM112" s="1021"/>
      <c r="BN112" s="1021"/>
      <c r="BO112" s="1021"/>
      <c r="BP112" s="1022"/>
      <c r="BQ112" s="990">
        <v>13870045</v>
      </c>
      <c r="BR112" s="991"/>
      <c r="BS112" s="991"/>
      <c r="BT112" s="991"/>
      <c r="BU112" s="991"/>
      <c r="BV112" s="991">
        <v>15476619</v>
      </c>
      <c r="BW112" s="991"/>
      <c r="BX112" s="991"/>
      <c r="BY112" s="991"/>
      <c r="BZ112" s="991"/>
      <c r="CA112" s="991">
        <v>15533571</v>
      </c>
      <c r="CB112" s="991"/>
      <c r="CC112" s="991"/>
      <c r="CD112" s="991"/>
      <c r="CE112" s="991"/>
      <c r="CF112" s="985">
        <v>100</v>
      </c>
      <c r="CG112" s="986"/>
      <c r="CH112" s="986"/>
      <c r="CI112" s="986"/>
      <c r="CJ112" s="986"/>
      <c r="CK112" s="1016"/>
      <c r="CL112" s="1017"/>
      <c r="CM112" s="987" t="s">
        <v>440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382</v>
      </c>
      <c r="DH112" s="991"/>
      <c r="DI112" s="991"/>
      <c r="DJ112" s="991"/>
      <c r="DK112" s="991"/>
      <c r="DL112" s="991" t="s">
        <v>122</v>
      </c>
      <c r="DM112" s="991"/>
      <c r="DN112" s="991"/>
      <c r="DO112" s="991"/>
      <c r="DP112" s="991"/>
      <c r="DQ112" s="991" t="s">
        <v>433</v>
      </c>
      <c r="DR112" s="991"/>
      <c r="DS112" s="991"/>
      <c r="DT112" s="991"/>
      <c r="DU112" s="991"/>
      <c r="DV112" s="992" t="s">
        <v>382</v>
      </c>
      <c r="DW112" s="992"/>
      <c r="DX112" s="992"/>
      <c r="DY112" s="992"/>
      <c r="DZ112" s="993"/>
    </row>
    <row r="113" spans="1:130" s="226" customFormat="1" ht="26.25" customHeight="1" x14ac:dyDescent="0.15">
      <c r="A113" s="1025"/>
      <c r="B113" s="1026"/>
      <c r="C113" s="1021" t="s">
        <v>441</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1550599</v>
      </c>
      <c r="AB113" s="1005"/>
      <c r="AC113" s="1005"/>
      <c r="AD113" s="1005"/>
      <c r="AE113" s="1006"/>
      <c r="AF113" s="1007">
        <v>1544442</v>
      </c>
      <c r="AG113" s="1005"/>
      <c r="AH113" s="1005"/>
      <c r="AI113" s="1005"/>
      <c r="AJ113" s="1006"/>
      <c r="AK113" s="1007">
        <v>1316770</v>
      </c>
      <c r="AL113" s="1005"/>
      <c r="AM113" s="1005"/>
      <c r="AN113" s="1005"/>
      <c r="AO113" s="1006"/>
      <c r="AP113" s="1008">
        <v>8.5</v>
      </c>
      <c r="AQ113" s="1009"/>
      <c r="AR113" s="1009"/>
      <c r="AS113" s="1009"/>
      <c r="AT113" s="1010"/>
      <c r="AU113" s="971"/>
      <c r="AV113" s="972"/>
      <c r="AW113" s="972"/>
      <c r="AX113" s="972"/>
      <c r="AY113" s="972"/>
      <c r="AZ113" s="1020" t="s">
        <v>442</v>
      </c>
      <c r="BA113" s="1021"/>
      <c r="BB113" s="1021"/>
      <c r="BC113" s="1021"/>
      <c r="BD113" s="1021"/>
      <c r="BE113" s="1021"/>
      <c r="BF113" s="1021"/>
      <c r="BG113" s="1021"/>
      <c r="BH113" s="1021"/>
      <c r="BI113" s="1021"/>
      <c r="BJ113" s="1021"/>
      <c r="BK113" s="1021"/>
      <c r="BL113" s="1021"/>
      <c r="BM113" s="1021"/>
      <c r="BN113" s="1021"/>
      <c r="BO113" s="1021"/>
      <c r="BP113" s="1022"/>
      <c r="BQ113" s="990">
        <v>277527</v>
      </c>
      <c r="BR113" s="991"/>
      <c r="BS113" s="991"/>
      <c r="BT113" s="991"/>
      <c r="BU113" s="991"/>
      <c r="BV113" s="991">
        <v>280409</v>
      </c>
      <c r="BW113" s="991"/>
      <c r="BX113" s="991"/>
      <c r="BY113" s="991"/>
      <c r="BZ113" s="991"/>
      <c r="CA113" s="991">
        <v>253478</v>
      </c>
      <c r="CB113" s="991"/>
      <c r="CC113" s="991"/>
      <c r="CD113" s="991"/>
      <c r="CE113" s="991"/>
      <c r="CF113" s="985">
        <v>1.6</v>
      </c>
      <c r="CG113" s="986"/>
      <c r="CH113" s="986"/>
      <c r="CI113" s="986"/>
      <c r="CJ113" s="986"/>
      <c r="CK113" s="1016"/>
      <c r="CL113" s="1017"/>
      <c r="CM113" s="987" t="s">
        <v>443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433</v>
      </c>
      <c r="DH113" s="1030"/>
      <c r="DI113" s="1030"/>
      <c r="DJ113" s="1030"/>
      <c r="DK113" s="1031"/>
      <c r="DL113" s="1032" t="s">
        <v>122</v>
      </c>
      <c r="DM113" s="1030"/>
      <c r="DN113" s="1030"/>
      <c r="DO113" s="1030"/>
      <c r="DP113" s="1031"/>
      <c r="DQ113" s="1032" t="s">
        <v>433</v>
      </c>
      <c r="DR113" s="1030"/>
      <c r="DS113" s="1030"/>
      <c r="DT113" s="1030"/>
      <c r="DU113" s="1031"/>
      <c r="DV113" s="1033" t="s">
        <v>122</v>
      </c>
      <c r="DW113" s="1034"/>
      <c r="DX113" s="1034"/>
      <c r="DY113" s="1034"/>
      <c r="DZ113" s="1035"/>
    </row>
    <row r="114" spans="1:130" s="226" customFormat="1" ht="26.25" customHeight="1" x14ac:dyDescent="0.15">
      <c r="A114" s="1025"/>
      <c r="B114" s="1026"/>
      <c r="C114" s="1021" t="s">
        <v>444</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29522</v>
      </c>
      <c r="AB114" s="1030"/>
      <c r="AC114" s="1030"/>
      <c r="AD114" s="1030"/>
      <c r="AE114" s="1031"/>
      <c r="AF114" s="1032">
        <v>33010</v>
      </c>
      <c r="AG114" s="1030"/>
      <c r="AH114" s="1030"/>
      <c r="AI114" s="1030"/>
      <c r="AJ114" s="1031"/>
      <c r="AK114" s="1032">
        <v>61576</v>
      </c>
      <c r="AL114" s="1030"/>
      <c r="AM114" s="1030"/>
      <c r="AN114" s="1030"/>
      <c r="AO114" s="1031"/>
      <c r="AP114" s="1033">
        <v>0.4</v>
      </c>
      <c r="AQ114" s="1034"/>
      <c r="AR114" s="1034"/>
      <c r="AS114" s="1034"/>
      <c r="AT114" s="1035"/>
      <c r="AU114" s="971"/>
      <c r="AV114" s="972"/>
      <c r="AW114" s="972"/>
      <c r="AX114" s="972"/>
      <c r="AY114" s="972"/>
      <c r="AZ114" s="1020" t="s">
        <v>445</v>
      </c>
      <c r="BA114" s="1021"/>
      <c r="BB114" s="1021"/>
      <c r="BC114" s="1021"/>
      <c r="BD114" s="1021"/>
      <c r="BE114" s="1021"/>
      <c r="BF114" s="1021"/>
      <c r="BG114" s="1021"/>
      <c r="BH114" s="1021"/>
      <c r="BI114" s="1021"/>
      <c r="BJ114" s="1021"/>
      <c r="BK114" s="1021"/>
      <c r="BL114" s="1021"/>
      <c r="BM114" s="1021"/>
      <c r="BN114" s="1021"/>
      <c r="BO114" s="1021"/>
      <c r="BP114" s="1022"/>
      <c r="BQ114" s="990">
        <v>5108256</v>
      </c>
      <c r="BR114" s="991"/>
      <c r="BS114" s="991"/>
      <c r="BT114" s="991"/>
      <c r="BU114" s="991"/>
      <c r="BV114" s="991">
        <v>4842944</v>
      </c>
      <c r="BW114" s="991"/>
      <c r="BX114" s="991"/>
      <c r="BY114" s="991"/>
      <c r="BZ114" s="991"/>
      <c r="CA114" s="991">
        <v>4780397</v>
      </c>
      <c r="CB114" s="991"/>
      <c r="CC114" s="991"/>
      <c r="CD114" s="991"/>
      <c r="CE114" s="991"/>
      <c r="CF114" s="985">
        <v>30.8</v>
      </c>
      <c r="CG114" s="986"/>
      <c r="CH114" s="986"/>
      <c r="CI114" s="986"/>
      <c r="CJ114" s="986"/>
      <c r="CK114" s="1016"/>
      <c r="CL114" s="1017"/>
      <c r="CM114" s="987" t="s">
        <v>446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122</v>
      </c>
      <c r="DH114" s="1030"/>
      <c r="DI114" s="1030"/>
      <c r="DJ114" s="1030"/>
      <c r="DK114" s="1031"/>
      <c r="DL114" s="1032" t="s">
        <v>433</v>
      </c>
      <c r="DM114" s="1030"/>
      <c r="DN114" s="1030"/>
      <c r="DO114" s="1030"/>
      <c r="DP114" s="1031"/>
      <c r="DQ114" s="1032" t="s">
        <v>122</v>
      </c>
      <c r="DR114" s="1030"/>
      <c r="DS114" s="1030"/>
      <c r="DT114" s="1030"/>
      <c r="DU114" s="1031"/>
      <c r="DV114" s="1033" t="s">
        <v>382</v>
      </c>
      <c r="DW114" s="1034"/>
      <c r="DX114" s="1034"/>
      <c r="DY114" s="1034"/>
      <c r="DZ114" s="1035"/>
    </row>
    <row r="115" spans="1:130" s="226" customFormat="1" ht="26.25" customHeight="1" x14ac:dyDescent="0.15">
      <c r="A115" s="1025"/>
      <c r="B115" s="1026"/>
      <c r="C115" s="1021" t="s">
        <v>447</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16608</v>
      </c>
      <c r="AB115" s="1005"/>
      <c r="AC115" s="1005"/>
      <c r="AD115" s="1005"/>
      <c r="AE115" s="1006"/>
      <c r="AF115" s="1007">
        <v>16249</v>
      </c>
      <c r="AG115" s="1005"/>
      <c r="AH115" s="1005"/>
      <c r="AI115" s="1005"/>
      <c r="AJ115" s="1006"/>
      <c r="AK115" s="1007">
        <v>34287</v>
      </c>
      <c r="AL115" s="1005"/>
      <c r="AM115" s="1005"/>
      <c r="AN115" s="1005"/>
      <c r="AO115" s="1006"/>
      <c r="AP115" s="1008">
        <v>0.2</v>
      </c>
      <c r="AQ115" s="1009"/>
      <c r="AR115" s="1009"/>
      <c r="AS115" s="1009"/>
      <c r="AT115" s="1010"/>
      <c r="AU115" s="971"/>
      <c r="AV115" s="972"/>
      <c r="AW115" s="972"/>
      <c r="AX115" s="972"/>
      <c r="AY115" s="972"/>
      <c r="AZ115" s="1020" t="s">
        <v>448</v>
      </c>
      <c r="BA115" s="1021"/>
      <c r="BB115" s="1021"/>
      <c r="BC115" s="1021"/>
      <c r="BD115" s="1021"/>
      <c r="BE115" s="1021"/>
      <c r="BF115" s="1021"/>
      <c r="BG115" s="1021"/>
      <c r="BH115" s="1021"/>
      <c r="BI115" s="1021"/>
      <c r="BJ115" s="1021"/>
      <c r="BK115" s="1021"/>
      <c r="BL115" s="1021"/>
      <c r="BM115" s="1021"/>
      <c r="BN115" s="1021"/>
      <c r="BO115" s="1021"/>
      <c r="BP115" s="1022"/>
      <c r="BQ115" s="990">
        <v>4908</v>
      </c>
      <c r="BR115" s="991"/>
      <c r="BS115" s="991"/>
      <c r="BT115" s="991"/>
      <c r="BU115" s="991"/>
      <c r="BV115" s="991">
        <v>15246</v>
      </c>
      <c r="BW115" s="991"/>
      <c r="BX115" s="991"/>
      <c r="BY115" s="991"/>
      <c r="BZ115" s="991"/>
      <c r="CA115" s="991">
        <v>17239</v>
      </c>
      <c r="CB115" s="991"/>
      <c r="CC115" s="991"/>
      <c r="CD115" s="991"/>
      <c r="CE115" s="991"/>
      <c r="CF115" s="985">
        <v>0.1</v>
      </c>
      <c r="CG115" s="986"/>
      <c r="CH115" s="986"/>
      <c r="CI115" s="986"/>
      <c r="CJ115" s="986"/>
      <c r="CK115" s="1016"/>
      <c r="CL115" s="1017"/>
      <c r="CM115" s="1020" t="s">
        <v>449</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122</v>
      </c>
      <c r="DH115" s="1030"/>
      <c r="DI115" s="1030"/>
      <c r="DJ115" s="1030"/>
      <c r="DK115" s="1031"/>
      <c r="DL115" s="1032" t="s">
        <v>122</v>
      </c>
      <c r="DM115" s="1030"/>
      <c r="DN115" s="1030"/>
      <c r="DO115" s="1030"/>
      <c r="DP115" s="1031"/>
      <c r="DQ115" s="1032" t="s">
        <v>433</v>
      </c>
      <c r="DR115" s="1030"/>
      <c r="DS115" s="1030"/>
      <c r="DT115" s="1030"/>
      <c r="DU115" s="1031"/>
      <c r="DV115" s="1033" t="s">
        <v>433</v>
      </c>
      <c r="DW115" s="1034"/>
      <c r="DX115" s="1034"/>
      <c r="DY115" s="1034"/>
      <c r="DZ115" s="1035"/>
    </row>
    <row r="116" spans="1:130" s="226" customFormat="1" ht="26.25" customHeight="1" x14ac:dyDescent="0.15">
      <c r="A116" s="1027"/>
      <c r="B116" s="1028"/>
      <c r="C116" s="1036" t="s">
        <v>450</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433</v>
      </c>
      <c r="AB116" s="1030"/>
      <c r="AC116" s="1030"/>
      <c r="AD116" s="1030"/>
      <c r="AE116" s="1031"/>
      <c r="AF116" s="1032" t="s">
        <v>122</v>
      </c>
      <c r="AG116" s="1030"/>
      <c r="AH116" s="1030"/>
      <c r="AI116" s="1030"/>
      <c r="AJ116" s="1031"/>
      <c r="AK116" s="1032" t="s">
        <v>122</v>
      </c>
      <c r="AL116" s="1030"/>
      <c r="AM116" s="1030"/>
      <c r="AN116" s="1030"/>
      <c r="AO116" s="1031"/>
      <c r="AP116" s="1033" t="s">
        <v>433</v>
      </c>
      <c r="AQ116" s="1034"/>
      <c r="AR116" s="1034"/>
      <c r="AS116" s="1034"/>
      <c r="AT116" s="1035"/>
      <c r="AU116" s="971"/>
      <c r="AV116" s="972"/>
      <c r="AW116" s="972"/>
      <c r="AX116" s="972"/>
      <c r="AY116" s="972"/>
      <c r="AZ116" s="1038" t="s">
        <v>451</v>
      </c>
      <c r="BA116" s="1039"/>
      <c r="BB116" s="1039"/>
      <c r="BC116" s="1039"/>
      <c r="BD116" s="1039"/>
      <c r="BE116" s="1039"/>
      <c r="BF116" s="1039"/>
      <c r="BG116" s="1039"/>
      <c r="BH116" s="1039"/>
      <c r="BI116" s="1039"/>
      <c r="BJ116" s="1039"/>
      <c r="BK116" s="1039"/>
      <c r="BL116" s="1039"/>
      <c r="BM116" s="1039"/>
      <c r="BN116" s="1039"/>
      <c r="BO116" s="1039"/>
      <c r="BP116" s="1040"/>
      <c r="BQ116" s="990" t="s">
        <v>382</v>
      </c>
      <c r="BR116" s="991"/>
      <c r="BS116" s="991"/>
      <c r="BT116" s="991"/>
      <c r="BU116" s="991"/>
      <c r="BV116" s="991" t="s">
        <v>382</v>
      </c>
      <c r="BW116" s="991"/>
      <c r="BX116" s="991"/>
      <c r="BY116" s="991"/>
      <c r="BZ116" s="991"/>
      <c r="CA116" s="991" t="s">
        <v>433</v>
      </c>
      <c r="CB116" s="991"/>
      <c r="CC116" s="991"/>
      <c r="CD116" s="991"/>
      <c r="CE116" s="991"/>
      <c r="CF116" s="985" t="s">
        <v>382</v>
      </c>
      <c r="CG116" s="986"/>
      <c r="CH116" s="986"/>
      <c r="CI116" s="986"/>
      <c r="CJ116" s="986"/>
      <c r="CK116" s="1016"/>
      <c r="CL116" s="1017"/>
      <c r="CM116" s="987" t="s">
        <v>452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122</v>
      </c>
      <c r="DH116" s="1030"/>
      <c r="DI116" s="1030"/>
      <c r="DJ116" s="1030"/>
      <c r="DK116" s="1031"/>
      <c r="DL116" s="1032" t="s">
        <v>433</v>
      </c>
      <c r="DM116" s="1030"/>
      <c r="DN116" s="1030"/>
      <c r="DO116" s="1030"/>
      <c r="DP116" s="1031"/>
      <c r="DQ116" s="1032" t="s">
        <v>382</v>
      </c>
      <c r="DR116" s="1030"/>
      <c r="DS116" s="1030"/>
      <c r="DT116" s="1030"/>
      <c r="DU116" s="1031"/>
      <c r="DV116" s="1033" t="s">
        <v>382</v>
      </c>
      <c r="DW116" s="1034"/>
      <c r="DX116" s="1034"/>
      <c r="DY116" s="1034"/>
      <c r="DZ116" s="1035"/>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453</v>
      </c>
      <c r="Z117" s="957"/>
      <c r="AA117" s="1047">
        <v>4833282</v>
      </c>
      <c r="AB117" s="1048"/>
      <c r="AC117" s="1048"/>
      <c r="AD117" s="1048"/>
      <c r="AE117" s="1049"/>
      <c r="AF117" s="1050">
        <v>4629044</v>
      </c>
      <c r="AG117" s="1048"/>
      <c r="AH117" s="1048"/>
      <c r="AI117" s="1048"/>
      <c r="AJ117" s="1049"/>
      <c r="AK117" s="1050">
        <v>4555621</v>
      </c>
      <c r="AL117" s="1048"/>
      <c r="AM117" s="1048"/>
      <c r="AN117" s="1048"/>
      <c r="AO117" s="1049"/>
      <c r="AP117" s="1051"/>
      <c r="AQ117" s="1052"/>
      <c r="AR117" s="1052"/>
      <c r="AS117" s="1052"/>
      <c r="AT117" s="1053"/>
      <c r="AU117" s="971"/>
      <c r="AV117" s="972"/>
      <c r="AW117" s="972"/>
      <c r="AX117" s="972"/>
      <c r="AY117" s="972"/>
      <c r="AZ117" s="1038" t="s">
        <v>454</v>
      </c>
      <c r="BA117" s="1039"/>
      <c r="BB117" s="1039"/>
      <c r="BC117" s="1039"/>
      <c r="BD117" s="1039"/>
      <c r="BE117" s="1039"/>
      <c r="BF117" s="1039"/>
      <c r="BG117" s="1039"/>
      <c r="BH117" s="1039"/>
      <c r="BI117" s="1039"/>
      <c r="BJ117" s="1039"/>
      <c r="BK117" s="1039"/>
      <c r="BL117" s="1039"/>
      <c r="BM117" s="1039"/>
      <c r="BN117" s="1039"/>
      <c r="BO117" s="1039"/>
      <c r="BP117" s="1040"/>
      <c r="BQ117" s="990" t="s">
        <v>122</v>
      </c>
      <c r="BR117" s="991"/>
      <c r="BS117" s="991"/>
      <c r="BT117" s="991"/>
      <c r="BU117" s="991"/>
      <c r="BV117" s="991" t="s">
        <v>382</v>
      </c>
      <c r="BW117" s="991"/>
      <c r="BX117" s="991"/>
      <c r="BY117" s="991"/>
      <c r="BZ117" s="991"/>
      <c r="CA117" s="991" t="s">
        <v>382</v>
      </c>
      <c r="CB117" s="991"/>
      <c r="CC117" s="991"/>
      <c r="CD117" s="991"/>
      <c r="CE117" s="991"/>
      <c r="CF117" s="985" t="s">
        <v>122</v>
      </c>
      <c r="CG117" s="986"/>
      <c r="CH117" s="986"/>
      <c r="CI117" s="986"/>
      <c r="CJ117" s="986"/>
      <c r="CK117" s="1016"/>
      <c r="CL117" s="1017"/>
      <c r="CM117" s="987" t="s">
        <v>455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382</v>
      </c>
      <c r="DH117" s="1030"/>
      <c r="DI117" s="1030"/>
      <c r="DJ117" s="1030"/>
      <c r="DK117" s="1031"/>
      <c r="DL117" s="1032" t="s">
        <v>122</v>
      </c>
      <c r="DM117" s="1030"/>
      <c r="DN117" s="1030"/>
      <c r="DO117" s="1030"/>
      <c r="DP117" s="1031"/>
      <c r="DQ117" s="1032" t="s">
        <v>382</v>
      </c>
      <c r="DR117" s="1030"/>
      <c r="DS117" s="1030"/>
      <c r="DT117" s="1030"/>
      <c r="DU117" s="1031"/>
      <c r="DV117" s="1033" t="s">
        <v>122</v>
      </c>
      <c r="DW117" s="1034"/>
      <c r="DX117" s="1034"/>
      <c r="DY117" s="1034"/>
      <c r="DZ117" s="1035"/>
    </row>
    <row r="118" spans="1:130" s="226" customFormat="1" ht="26.25" customHeight="1" x14ac:dyDescent="0.15">
      <c r="A118" s="975" t="s">
        <v>428</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426</v>
      </c>
      <c r="AB118" s="956"/>
      <c r="AC118" s="956"/>
      <c r="AD118" s="956"/>
      <c r="AE118" s="957"/>
      <c r="AF118" s="955" t="s">
        <v>298</v>
      </c>
      <c r="AG118" s="956"/>
      <c r="AH118" s="956"/>
      <c r="AI118" s="956"/>
      <c r="AJ118" s="957"/>
      <c r="AK118" s="955" t="s">
        <v>297</v>
      </c>
      <c r="AL118" s="956"/>
      <c r="AM118" s="956"/>
      <c r="AN118" s="956"/>
      <c r="AO118" s="957"/>
      <c r="AP118" s="1042" t="s">
        <v>427</v>
      </c>
      <c r="AQ118" s="1043"/>
      <c r="AR118" s="1043"/>
      <c r="AS118" s="1043"/>
      <c r="AT118" s="1044"/>
      <c r="AU118" s="971"/>
      <c r="AV118" s="972"/>
      <c r="AW118" s="972"/>
      <c r="AX118" s="972"/>
      <c r="AY118" s="972"/>
      <c r="AZ118" s="1045" t="s">
        <v>456</v>
      </c>
      <c r="BA118" s="1036"/>
      <c r="BB118" s="1036"/>
      <c r="BC118" s="1036"/>
      <c r="BD118" s="1036"/>
      <c r="BE118" s="1036"/>
      <c r="BF118" s="1036"/>
      <c r="BG118" s="1036"/>
      <c r="BH118" s="1036"/>
      <c r="BI118" s="1036"/>
      <c r="BJ118" s="1036"/>
      <c r="BK118" s="1036"/>
      <c r="BL118" s="1036"/>
      <c r="BM118" s="1036"/>
      <c r="BN118" s="1036"/>
      <c r="BO118" s="1036"/>
      <c r="BP118" s="1037"/>
      <c r="BQ118" s="1068" t="s">
        <v>122</v>
      </c>
      <c r="BR118" s="1069"/>
      <c r="BS118" s="1069"/>
      <c r="BT118" s="1069"/>
      <c r="BU118" s="1069"/>
      <c r="BV118" s="1069" t="s">
        <v>457</v>
      </c>
      <c r="BW118" s="1069"/>
      <c r="BX118" s="1069"/>
      <c r="BY118" s="1069"/>
      <c r="BZ118" s="1069"/>
      <c r="CA118" s="1069" t="s">
        <v>122</v>
      </c>
      <c r="CB118" s="1069"/>
      <c r="CC118" s="1069"/>
      <c r="CD118" s="1069"/>
      <c r="CE118" s="1069"/>
      <c r="CF118" s="985" t="s">
        <v>382</v>
      </c>
      <c r="CG118" s="986"/>
      <c r="CH118" s="986"/>
      <c r="CI118" s="986"/>
      <c r="CJ118" s="986"/>
      <c r="CK118" s="1016"/>
      <c r="CL118" s="1017"/>
      <c r="CM118" s="987" t="s">
        <v>458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382</v>
      </c>
      <c r="DH118" s="1030"/>
      <c r="DI118" s="1030"/>
      <c r="DJ118" s="1030"/>
      <c r="DK118" s="1031"/>
      <c r="DL118" s="1032" t="s">
        <v>122</v>
      </c>
      <c r="DM118" s="1030"/>
      <c r="DN118" s="1030"/>
      <c r="DO118" s="1030"/>
      <c r="DP118" s="1031"/>
      <c r="DQ118" s="1032" t="s">
        <v>382</v>
      </c>
      <c r="DR118" s="1030"/>
      <c r="DS118" s="1030"/>
      <c r="DT118" s="1030"/>
      <c r="DU118" s="1031"/>
      <c r="DV118" s="1033" t="s">
        <v>382</v>
      </c>
      <c r="DW118" s="1034"/>
      <c r="DX118" s="1034"/>
      <c r="DY118" s="1034"/>
      <c r="DZ118" s="1035"/>
    </row>
    <row r="119" spans="1:130" s="226" customFormat="1" ht="26.25" customHeight="1" x14ac:dyDescent="0.15">
      <c r="A119" s="1129" t="s">
        <v>431</v>
      </c>
      <c r="B119" s="1015"/>
      <c r="C119" s="994" t="s">
        <v>432</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122</v>
      </c>
      <c r="AB119" s="963"/>
      <c r="AC119" s="963"/>
      <c r="AD119" s="963"/>
      <c r="AE119" s="964"/>
      <c r="AF119" s="965" t="s">
        <v>382</v>
      </c>
      <c r="AG119" s="963"/>
      <c r="AH119" s="963"/>
      <c r="AI119" s="963"/>
      <c r="AJ119" s="964"/>
      <c r="AK119" s="965" t="s">
        <v>382</v>
      </c>
      <c r="AL119" s="963"/>
      <c r="AM119" s="963"/>
      <c r="AN119" s="963"/>
      <c r="AO119" s="964"/>
      <c r="AP119" s="966" t="s">
        <v>122</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459</v>
      </c>
      <c r="BP119" s="1077"/>
      <c r="BQ119" s="1068">
        <v>53069419</v>
      </c>
      <c r="BR119" s="1069"/>
      <c r="BS119" s="1069"/>
      <c r="BT119" s="1069"/>
      <c r="BU119" s="1069"/>
      <c r="BV119" s="1069">
        <v>59855134</v>
      </c>
      <c r="BW119" s="1069"/>
      <c r="BX119" s="1069"/>
      <c r="BY119" s="1069"/>
      <c r="BZ119" s="1069"/>
      <c r="CA119" s="1069">
        <v>60791592</v>
      </c>
      <c r="CB119" s="1069"/>
      <c r="CC119" s="1069"/>
      <c r="CD119" s="1069"/>
      <c r="CE119" s="1069"/>
      <c r="CF119" s="1070"/>
      <c r="CG119" s="1071"/>
      <c r="CH119" s="1071"/>
      <c r="CI119" s="1071"/>
      <c r="CJ119" s="1072"/>
      <c r="CK119" s="1018"/>
      <c r="CL119" s="1019"/>
      <c r="CM119" s="1073" t="s">
        <v>460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190055</v>
      </c>
      <c r="DH119" s="1055"/>
      <c r="DI119" s="1055"/>
      <c r="DJ119" s="1055"/>
      <c r="DK119" s="1056"/>
      <c r="DL119" s="1054">
        <v>154072</v>
      </c>
      <c r="DM119" s="1055"/>
      <c r="DN119" s="1055"/>
      <c r="DO119" s="1055"/>
      <c r="DP119" s="1056"/>
      <c r="DQ119" s="1054">
        <v>100000</v>
      </c>
      <c r="DR119" s="1055"/>
      <c r="DS119" s="1055"/>
      <c r="DT119" s="1055"/>
      <c r="DU119" s="1056"/>
      <c r="DV119" s="1057">
        <v>0.6</v>
      </c>
      <c r="DW119" s="1058"/>
      <c r="DX119" s="1058"/>
      <c r="DY119" s="1058"/>
      <c r="DZ119" s="1059"/>
    </row>
    <row r="120" spans="1:130" s="226" customFormat="1" ht="26.25" customHeight="1" x14ac:dyDescent="0.15">
      <c r="A120" s="1130"/>
      <c r="B120" s="1017"/>
      <c r="C120" s="987" t="s">
        <v>436</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122</v>
      </c>
      <c r="AB120" s="1030"/>
      <c r="AC120" s="1030"/>
      <c r="AD120" s="1030"/>
      <c r="AE120" s="1031"/>
      <c r="AF120" s="1032" t="s">
        <v>122</v>
      </c>
      <c r="AG120" s="1030"/>
      <c r="AH120" s="1030"/>
      <c r="AI120" s="1030"/>
      <c r="AJ120" s="1031"/>
      <c r="AK120" s="1032" t="s">
        <v>122</v>
      </c>
      <c r="AL120" s="1030"/>
      <c r="AM120" s="1030"/>
      <c r="AN120" s="1030"/>
      <c r="AO120" s="1031"/>
      <c r="AP120" s="1033" t="s">
        <v>122</v>
      </c>
      <c r="AQ120" s="1034"/>
      <c r="AR120" s="1034"/>
      <c r="AS120" s="1034"/>
      <c r="AT120" s="1035"/>
      <c r="AU120" s="1060" t="s">
        <v>461</v>
      </c>
      <c r="AV120" s="1061"/>
      <c r="AW120" s="1061"/>
      <c r="AX120" s="1061"/>
      <c r="AY120" s="1062"/>
      <c r="AZ120" s="1011" t="s">
        <v>462</v>
      </c>
      <c r="BA120" s="960"/>
      <c r="BB120" s="960"/>
      <c r="BC120" s="960"/>
      <c r="BD120" s="960"/>
      <c r="BE120" s="960"/>
      <c r="BF120" s="960"/>
      <c r="BG120" s="960"/>
      <c r="BH120" s="960"/>
      <c r="BI120" s="960"/>
      <c r="BJ120" s="960"/>
      <c r="BK120" s="960"/>
      <c r="BL120" s="960"/>
      <c r="BM120" s="960"/>
      <c r="BN120" s="960"/>
      <c r="BO120" s="960"/>
      <c r="BP120" s="961"/>
      <c r="BQ120" s="997">
        <v>19395031</v>
      </c>
      <c r="BR120" s="998"/>
      <c r="BS120" s="998"/>
      <c r="BT120" s="998"/>
      <c r="BU120" s="998"/>
      <c r="BV120" s="998">
        <v>24437554</v>
      </c>
      <c r="BW120" s="998"/>
      <c r="BX120" s="998"/>
      <c r="BY120" s="998"/>
      <c r="BZ120" s="998"/>
      <c r="CA120" s="998">
        <v>22148462</v>
      </c>
      <c r="CB120" s="998"/>
      <c r="CC120" s="998"/>
      <c r="CD120" s="998"/>
      <c r="CE120" s="998"/>
      <c r="CF120" s="1012">
        <v>142.69999999999999</v>
      </c>
      <c r="CG120" s="1013"/>
      <c r="CH120" s="1013"/>
      <c r="CI120" s="1013"/>
      <c r="CJ120" s="1013"/>
      <c r="CK120" s="1078" t="s">
        <v>463</v>
      </c>
      <c r="CL120" s="1079"/>
      <c r="CM120" s="1079"/>
      <c r="CN120" s="1079"/>
      <c r="CO120" s="1080"/>
      <c r="CP120" s="1086" t="s">
        <v>464</v>
      </c>
      <c r="CQ120" s="1087"/>
      <c r="CR120" s="1087"/>
      <c r="CS120" s="1087"/>
      <c r="CT120" s="1087"/>
      <c r="CU120" s="1087"/>
      <c r="CV120" s="1087"/>
      <c r="CW120" s="1087"/>
      <c r="CX120" s="1087"/>
      <c r="CY120" s="1087"/>
      <c r="CZ120" s="1087"/>
      <c r="DA120" s="1087"/>
      <c r="DB120" s="1087"/>
      <c r="DC120" s="1087"/>
      <c r="DD120" s="1087"/>
      <c r="DE120" s="1087"/>
      <c r="DF120" s="1088"/>
      <c r="DG120" s="997">
        <v>7258812</v>
      </c>
      <c r="DH120" s="998"/>
      <c r="DI120" s="998"/>
      <c r="DJ120" s="998"/>
      <c r="DK120" s="998"/>
      <c r="DL120" s="998">
        <v>7791210</v>
      </c>
      <c r="DM120" s="998"/>
      <c r="DN120" s="998"/>
      <c r="DO120" s="998"/>
      <c r="DP120" s="998"/>
      <c r="DQ120" s="998">
        <v>6926757</v>
      </c>
      <c r="DR120" s="998"/>
      <c r="DS120" s="998"/>
      <c r="DT120" s="998"/>
      <c r="DU120" s="998"/>
      <c r="DV120" s="999">
        <v>44.6</v>
      </c>
      <c r="DW120" s="999"/>
      <c r="DX120" s="999"/>
      <c r="DY120" s="999"/>
      <c r="DZ120" s="1000"/>
    </row>
    <row r="121" spans="1:130" s="226" customFormat="1" ht="26.25" customHeight="1" x14ac:dyDescent="0.15">
      <c r="A121" s="1130"/>
      <c r="B121" s="1017"/>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122</v>
      </c>
      <c r="AB121" s="1030"/>
      <c r="AC121" s="1030"/>
      <c r="AD121" s="1030"/>
      <c r="AE121" s="1031"/>
      <c r="AF121" s="1032" t="s">
        <v>122</v>
      </c>
      <c r="AG121" s="1030"/>
      <c r="AH121" s="1030"/>
      <c r="AI121" s="1030"/>
      <c r="AJ121" s="1031"/>
      <c r="AK121" s="1032" t="s">
        <v>122</v>
      </c>
      <c r="AL121" s="1030"/>
      <c r="AM121" s="1030"/>
      <c r="AN121" s="1030"/>
      <c r="AO121" s="1031"/>
      <c r="AP121" s="1033" t="s">
        <v>382</v>
      </c>
      <c r="AQ121" s="1034"/>
      <c r="AR121" s="1034"/>
      <c r="AS121" s="1034"/>
      <c r="AT121" s="1035"/>
      <c r="AU121" s="1063"/>
      <c r="AV121" s="1064"/>
      <c r="AW121" s="1064"/>
      <c r="AX121" s="1064"/>
      <c r="AY121" s="1065"/>
      <c r="AZ121" s="1020" t="s">
        <v>466</v>
      </c>
      <c r="BA121" s="1021"/>
      <c r="BB121" s="1021"/>
      <c r="BC121" s="1021"/>
      <c r="BD121" s="1021"/>
      <c r="BE121" s="1021"/>
      <c r="BF121" s="1021"/>
      <c r="BG121" s="1021"/>
      <c r="BH121" s="1021"/>
      <c r="BI121" s="1021"/>
      <c r="BJ121" s="1021"/>
      <c r="BK121" s="1021"/>
      <c r="BL121" s="1021"/>
      <c r="BM121" s="1021"/>
      <c r="BN121" s="1021"/>
      <c r="BO121" s="1021"/>
      <c r="BP121" s="1022"/>
      <c r="BQ121" s="990">
        <v>4416645</v>
      </c>
      <c r="BR121" s="991"/>
      <c r="BS121" s="991"/>
      <c r="BT121" s="991"/>
      <c r="BU121" s="991"/>
      <c r="BV121" s="991">
        <v>7778355</v>
      </c>
      <c r="BW121" s="991"/>
      <c r="BX121" s="991"/>
      <c r="BY121" s="991"/>
      <c r="BZ121" s="991"/>
      <c r="CA121" s="991">
        <v>10704534</v>
      </c>
      <c r="CB121" s="991"/>
      <c r="CC121" s="991"/>
      <c r="CD121" s="991"/>
      <c r="CE121" s="991"/>
      <c r="CF121" s="985">
        <v>68.900000000000006</v>
      </c>
      <c r="CG121" s="986"/>
      <c r="CH121" s="986"/>
      <c r="CI121" s="986"/>
      <c r="CJ121" s="986"/>
      <c r="CK121" s="1081"/>
      <c r="CL121" s="1082"/>
      <c r="CM121" s="1082"/>
      <c r="CN121" s="1082"/>
      <c r="CO121" s="1083"/>
      <c r="CP121" s="1091" t="s">
        <v>467</v>
      </c>
      <c r="CQ121" s="1092"/>
      <c r="CR121" s="1092"/>
      <c r="CS121" s="1092"/>
      <c r="CT121" s="1092"/>
      <c r="CU121" s="1092"/>
      <c r="CV121" s="1092"/>
      <c r="CW121" s="1092"/>
      <c r="CX121" s="1092"/>
      <c r="CY121" s="1092"/>
      <c r="CZ121" s="1092"/>
      <c r="DA121" s="1092"/>
      <c r="DB121" s="1092"/>
      <c r="DC121" s="1092"/>
      <c r="DD121" s="1092"/>
      <c r="DE121" s="1092"/>
      <c r="DF121" s="1093"/>
      <c r="DG121" s="990">
        <v>3589006</v>
      </c>
      <c r="DH121" s="991"/>
      <c r="DI121" s="991"/>
      <c r="DJ121" s="991"/>
      <c r="DK121" s="991"/>
      <c r="DL121" s="991">
        <v>4897907</v>
      </c>
      <c r="DM121" s="991"/>
      <c r="DN121" s="991"/>
      <c r="DO121" s="991"/>
      <c r="DP121" s="991"/>
      <c r="DQ121" s="991">
        <v>6128718</v>
      </c>
      <c r="DR121" s="991"/>
      <c r="DS121" s="991"/>
      <c r="DT121" s="991"/>
      <c r="DU121" s="991"/>
      <c r="DV121" s="992">
        <v>39.5</v>
      </c>
      <c r="DW121" s="992"/>
      <c r="DX121" s="992"/>
      <c r="DY121" s="992"/>
      <c r="DZ121" s="993"/>
    </row>
    <row r="122" spans="1:130" s="226" customFormat="1" ht="26.25" customHeight="1" x14ac:dyDescent="0.15">
      <c r="A122" s="1130"/>
      <c r="B122" s="1017"/>
      <c r="C122" s="987" t="s">
        <v>446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382</v>
      </c>
      <c r="AB122" s="1030"/>
      <c r="AC122" s="1030"/>
      <c r="AD122" s="1030"/>
      <c r="AE122" s="1031"/>
      <c r="AF122" s="1032" t="s">
        <v>382</v>
      </c>
      <c r="AG122" s="1030"/>
      <c r="AH122" s="1030"/>
      <c r="AI122" s="1030"/>
      <c r="AJ122" s="1031"/>
      <c r="AK122" s="1032" t="s">
        <v>382</v>
      </c>
      <c r="AL122" s="1030"/>
      <c r="AM122" s="1030"/>
      <c r="AN122" s="1030"/>
      <c r="AO122" s="1031"/>
      <c r="AP122" s="1033" t="s">
        <v>122</v>
      </c>
      <c r="AQ122" s="1034"/>
      <c r="AR122" s="1034"/>
      <c r="AS122" s="1034"/>
      <c r="AT122" s="1035"/>
      <c r="AU122" s="1063"/>
      <c r="AV122" s="1064"/>
      <c r="AW122" s="1064"/>
      <c r="AX122" s="1064"/>
      <c r="AY122" s="1065"/>
      <c r="AZ122" s="1045" t="s">
        <v>468</v>
      </c>
      <c r="BA122" s="1036"/>
      <c r="BB122" s="1036"/>
      <c r="BC122" s="1036"/>
      <c r="BD122" s="1036"/>
      <c r="BE122" s="1036"/>
      <c r="BF122" s="1036"/>
      <c r="BG122" s="1036"/>
      <c r="BH122" s="1036"/>
      <c r="BI122" s="1036"/>
      <c r="BJ122" s="1036"/>
      <c r="BK122" s="1036"/>
      <c r="BL122" s="1036"/>
      <c r="BM122" s="1036"/>
      <c r="BN122" s="1036"/>
      <c r="BO122" s="1036"/>
      <c r="BP122" s="1037"/>
      <c r="BQ122" s="1068">
        <v>27851544</v>
      </c>
      <c r="BR122" s="1069"/>
      <c r="BS122" s="1069"/>
      <c r="BT122" s="1069"/>
      <c r="BU122" s="1069"/>
      <c r="BV122" s="1069">
        <v>27674071</v>
      </c>
      <c r="BW122" s="1069"/>
      <c r="BX122" s="1069"/>
      <c r="BY122" s="1069"/>
      <c r="BZ122" s="1069"/>
      <c r="CA122" s="1069">
        <v>26709217</v>
      </c>
      <c r="CB122" s="1069"/>
      <c r="CC122" s="1069"/>
      <c r="CD122" s="1069"/>
      <c r="CE122" s="1069"/>
      <c r="CF122" s="1089">
        <v>172</v>
      </c>
      <c r="CG122" s="1090"/>
      <c r="CH122" s="1090"/>
      <c r="CI122" s="1090"/>
      <c r="CJ122" s="1090"/>
      <c r="CK122" s="1081"/>
      <c r="CL122" s="1082"/>
      <c r="CM122" s="1082"/>
      <c r="CN122" s="1082"/>
      <c r="CO122" s="1083"/>
      <c r="CP122" s="1091" t="s">
        <v>469</v>
      </c>
      <c r="CQ122" s="1092"/>
      <c r="CR122" s="1092"/>
      <c r="CS122" s="1092"/>
      <c r="CT122" s="1092"/>
      <c r="CU122" s="1092"/>
      <c r="CV122" s="1092"/>
      <c r="CW122" s="1092"/>
      <c r="CX122" s="1092"/>
      <c r="CY122" s="1092"/>
      <c r="CZ122" s="1092"/>
      <c r="DA122" s="1092"/>
      <c r="DB122" s="1092"/>
      <c r="DC122" s="1092"/>
      <c r="DD122" s="1092"/>
      <c r="DE122" s="1092"/>
      <c r="DF122" s="1093"/>
      <c r="DG122" s="990">
        <v>1485084</v>
      </c>
      <c r="DH122" s="991"/>
      <c r="DI122" s="991"/>
      <c r="DJ122" s="991"/>
      <c r="DK122" s="991"/>
      <c r="DL122" s="991">
        <v>1194294</v>
      </c>
      <c r="DM122" s="991"/>
      <c r="DN122" s="991"/>
      <c r="DO122" s="991"/>
      <c r="DP122" s="991"/>
      <c r="DQ122" s="991">
        <v>956040</v>
      </c>
      <c r="DR122" s="991"/>
      <c r="DS122" s="991"/>
      <c r="DT122" s="991"/>
      <c r="DU122" s="991"/>
      <c r="DV122" s="992">
        <v>6.2</v>
      </c>
      <c r="DW122" s="992"/>
      <c r="DX122" s="992"/>
      <c r="DY122" s="992"/>
      <c r="DZ122" s="993"/>
    </row>
    <row r="123" spans="1:130" s="226" customFormat="1" ht="26.25" customHeight="1" x14ac:dyDescent="0.15">
      <c r="A123" s="1130"/>
      <c r="B123" s="1017"/>
      <c r="C123" s="987" t="s">
        <v>452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382</v>
      </c>
      <c r="AB123" s="1030"/>
      <c r="AC123" s="1030"/>
      <c r="AD123" s="1030"/>
      <c r="AE123" s="1031"/>
      <c r="AF123" s="1032" t="s">
        <v>122</v>
      </c>
      <c r="AG123" s="1030"/>
      <c r="AH123" s="1030"/>
      <c r="AI123" s="1030"/>
      <c r="AJ123" s="1031"/>
      <c r="AK123" s="1032" t="s">
        <v>122</v>
      </c>
      <c r="AL123" s="1030"/>
      <c r="AM123" s="1030"/>
      <c r="AN123" s="1030"/>
      <c r="AO123" s="1031"/>
      <c r="AP123" s="1033" t="s">
        <v>382</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470</v>
      </c>
      <c r="BP123" s="1077"/>
      <c r="BQ123" s="1136">
        <v>51663220</v>
      </c>
      <c r="BR123" s="1137"/>
      <c r="BS123" s="1137"/>
      <c r="BT123" s="1137"/>
      <c r="BU123" s="1137"/>
      <c r="BV123" s="1137">
        <v>59889980</v>
      </c>
      <c r="BW123" s="1137"/>
      <c r="BX123" s="1137"/>
      <c r="BY123" s="1137"/>
      <c r="BZ123" s="1137"/>
      <c r="CA123" s="1137">
        <v>59562213</v>
      </c>
      <c r="CB123" s="1137"/>
      <c r="CC123" s="1137"/>
      <c r="CD123" s="1137"/>
      <c r="CE123" s="1137"/>
      <c r="CF123" s="1070"/>
      <c r="CG123" s="1071"/>
      <c r="CH123" s="1071"/>
      <c r="CI123" s="1071"/>
      <c r="CJ123" s="1072"/>
      <c r="CK123" s="1081"/>
      <c r="CL123" s="1082"/>
      <c r="CM123" s="1082"/>
      <c r="CN123" s="1082"/>
      <c r="CO123" s="1083"/>
      <c r="CP123" s="1091" t="s">
        <v>471</v>
      </c>
      <c r="CQ123" s="1092"/>
      <c r="CR123" s="1092"/>
      <c r="CS123" s="1092"/>
      <c r="CT123" s="1092"/>
      <c r="CU123" s="1092"/>
      <c r="CV123" s="1092"/>
      <c r="CW123" s="1092"/>
      <c r="CX123" s="1092"/>
      <c r="CY123" s="1092"/>
      <c r="CZ123" s="1092"/>
      <c r="DA123" s="1092"/>
      <c r="DB123" s="1092"/>
      <c r="DC123" s="1092"/>
      <c r="DD123" s="1092"/>
      <c r="DE123" s="1092"/>
      <c r="DF123" s="1093"/>
      <c r="DG123" s="1029">
        <v>466615</v>
      </c>
      <c r="DH123" s="1030"/>
      <c r="DI123" s="1030"/>
      <c r="DJ123" s="1030"/>
      <c r="DK123" s="1031"/>
      <c r="DL123" s="1032">
        <v>564613</v>
      </c>
      <c r="DM123" s="1030"/>
      <c r="DN123" s="1030"/>
      <c r="DO123" s="1030"/>
      <c r="DP123" s="1031"/>
      <c r="DQ123" s="1032">
        <v>690498</v>
      </c>
      <c r="DR123" s="1030"/>
      <c r="DS123" s="1030"/>
      <c r="DT123" s="1030"/>
      <c r="DU123" s="1031"/>
      <c r="DV123" s="1033">
        <v>4.4000000000000004</v>
      </c>
      <c r="DW123" s="1034"/>
      <c r="DX123" s="1034"/>
      <c r="DY123" s="1034"/>
      <c r="DZ123" s="1035"/>
    </row>
    <row r="124" spans="1:130" s="226" customFormat="1" ht="26.25" customHeight="1" thickBot="1" x14ac:dyDescent="0.2">
      <c r="A124" s="1130"/>
      <c r="B124" s="1017"/>
      <c r="C124" s="987" t="s">
        <v>455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382</v>
      </c>
      <c r="AB124" s="1030"/>
      <c r="AC124" s="1030"/>
      <c r="AD124" s="1030"/>
      <c r="AE124" s="1031"/>
      <c r="AF124" s="1032" t="s">
        <v>122</v>
      </c>
      <c r="AG124" s="1030"/>
      <c r="AH124" s="1030"/>
      <c r="AI124" s="1030"/>
      <c r="AJ124" s="1031"/>
      <c r="AK124" s="1032" t="s">
        <v>122</v>
      </c>
      <c r="AL124" s="1030"/>
      <c r="AM124" s="1030"/>
      <c r="AN124" s="1030"/>
      <c r="AO124" s="1031"/>
      <c r="AP124" s="1033" t="s">
        <v>382</v>
      </c>
      <c r="AQ124" s="1034"/>
      <c r="AR124" s="1034"/>
      <c r="AS124" s="1034"/>
      <c r="AT124" s="1035"/>
      <c r="AU124" s="1132" t="s">
        <v>472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8.6999999999999993</v>
      </c>
      <c r="BR124" s="1099"/>
      <c r="BS124" s="1099"/>
      <c r="BT124" s="1099"/>
      <c r="BU124" s="1099"/>
      <c r="BV124" s="1099" t="s">
        <v>382</v>
      </c>
      <c r="BW124" s="1099"/>
      <c r="BX124" s="1099"/>
      <c r="BY124" s="1099"/>
      <c r="BZ124" s="1099"/>
      <c r="CA124" s="1099">
        <v>7.9</v>
      </c>
      <c r="CB124" s="1099"/>
      <c r="CC124" s="1099"/>
      <c r="CD124" s="1099"/>
      <c r="CE124" s="1099"/>
      <c r="CF124" s="1100"/>
      <c r="CG124" s="1101"/>
      <c r="CH124" s="1101"/>
      <c r="CI124" s="1101"/>
      <c r="CJ124" s="1102"/>
      <c r="CK124" s="1084"/>
      <c r="CL124" s="1084"/>
      <c r="CM124" s="1084"/>
      <c r="CN124" s="1084"/>
      <c r="CO124" s="1085"/>
      <c r="CP124" s="1091" t="s">
        <v>473</v>
      </c>
      <c r="CQ124" s="1092"/>
      <c r="CR124" s="1092"/>
      <c r="CS124" s="1092"/>
      <c r="CT124" s="1092"/>
      <c r="CU124" s="1092"/>
      <c r="CV124" s="1092"/>
      <c r="CW124" s="1092"/>
      <c r="CX124" s="1092"/>
      <c r="CY124" s="1092"/>
      <c r="CZ124" s="1092"/>
      <c r="DA124" s="1092"/>
      <c r="DB124" s="1092"/>
      <c r="DC124" s="1092"/>
      <c r="DD124" s="1092"/>
      <c r="DE124" s="1092"/>
      <c r="DF124" s="1093"/>
      <c r="DG124" s="1076">
        <v>1070528</v>
      </c>
      <c r="DH124" s="1055"/>
      <c r="DI124" s="1055"/>
      <c r="DJ124" s="1055"/>
      <c r="DK124" s="1056"/>
      <c r="DL124" s="1054">
        <v>1028595</v>
      </c>
      <c r="DM124" s="1055"/>
      <c r="DN124" s="1055"/>
      <c r="DO124" s="1055"/>
      <c r="DP124" s="1056"/>
      <c r="DQ124" s="1054">
        <v>831558</v>
      </c>
      <c r="DR124" s="1055"/>
      <c r="DS124" s="1055"/>
      <c r="DT124" s="1055"/>
      <c r="DU124" s="1056"/>
      <c r="DV124" s="1057">
        <v>5.4</v>
      </c>
      <c r="DW124" s="1058"/>
      <c r="DX124" s="1058"/>
      <c r="DY124" s="1058"/>
      <c r="DZ124" s="1059"/>
    </row>
    <row r="125" spans="1:130" s="226" customFormat="1" ht="26.25" customHeight="1" x14ac:dyDescent="0.15">
      <c r="A125" s="1130"/>
      <c r="B125" s="1017"/>
      <c r="C125" s="987" t="s">
        <v>458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122</v>
      </c>
      <c r="AB125" s="1030"/>
      <c r="AC125" s="1030"/>
      <c r="AD125" s="1030"/>
      <c r="AE125" s="1031"/>
      <c r="AF125" s="1032" t="s">
        <v>122</v>
      </c>
      <c r="AG125" s="1030"/>
      <c r="AH125" s="1030"/>
      <c r="AI125" s="1030"/>
      <c r="AJ125" s="1031"/>
      <c r="AK125" s="1032" t="s">
        <v>122</v>
      </c>
      <c r="AL125" s="1030"/>
      <c r="AM125" s="1030"/>
      <c r="AN125" s="1030"/>
      <c r="AO125" s="1031"/>
      <c r="AP125" s="1033" t="s">
        <v>122</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474</v>
      </c>
      <c r="CL125" s="1079"/>
      <c r="CM125" s="1079"/>
      <c r="CN125" s="1079"/>
      <c r="CO125" s="1080"/>
      <c r="CP125" s="1011" t="s">
        <v>475</v>
      </c>
      <c r="CQ125" s="960"/>
      <c r="CR125" s="960"/>
      <c r="CS125" s="960"/>
      <c r="CT125" s="960"/>
      <c r="CU125" s="960"/>
      <c r="CV125" s="960"/>
      <c r="CW125" s="960"/>
      <c r="CX125" s="960"/>
      <c r="CY125" s="960"/>
      <c r="CZ125" s="960"/>
      <c r="DA125" s="960"/>
      <c r="DB125" s="960"/>
      <c r="DC125" s="960"/>
      <c r="DD125" s="960"/>
      <c r="DE125" s="960"/>
      <c r="DF125" s="961"/>
      <c r="DG125" s="997" t="s">
        <v>122</v>
      </c>
      <c r="DH125" s="998"/>
      <c r="DI125" s="998"/>
      <c r="DJ125" s="998"/>
      <c r="DK125" s="998"/>
      <c r="DL125" s="998" t="s">
        <v>122</v>
      </c>
      <c r="DM125" s="998"/>
      <c r="DN125" s="998"/>
      <c r="DO125" s="998"/>
      <c r="DP125" s="998"/>
      <c r="DQ125" s="998" t="s">
        <v>122</v>
      </c>
      <c r="DR125" s="998"/>
      <c r="DS125" s="998"/>
      <c r="DT125" s="998"/>
      <c r="DU125" s="998"/>
      <c r="DV125" s="999" t="s">
        <v>382</v>
      </c>
      <c r="DW125" s="999"/>
      <c r="DX125" s="999"/>
      <c r="DY125" s="999"/>
      <c r="DZ125" s="1000"/>
    </row>
    <row r="126" spans="1:130" s="226" customFormat="1" ht="26.25" customHeight="1" thickBot="1" x14ac:dyDescent="0.2">
      <c r="A126" s="1130"/>
      <c r="B126" s="1017"/>
      <c r="C126" s="987" t="s">
        <v>460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16283</v>
      </c>
      <c r="AB126" s="1030"/>
      <c r="AC126" s="1030"/>
      <c r="AD126" s="1030"/>
      <c r="AE126" s="1031"/>
      <c r="AF126" s="1032">
        <v>15982</v>
      </c>
      <c r="AG126" s="1030"/>
      <c r="AH126" s="1030"/>
      <c r="AI126" s="1030"/>
      <c r="AJ126" s="1031"/>
      <c r="AK126" s="1032">
        <v>34072</v>
      </c>
      <c r="AL126" s="1030"/>
      <c r="AM126" s="1030"/>
      <c r="AN126" s="1030"/>
      <c r="AO126" s="1031"/>
      <c r="AP126" s="1033">
        <v>0.2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476</v>
      </c>
      <c r="CQ126" s="1021"/>
      <c r="CR126" s="1021"/>
      <c r="CS126" s="1021"/>
      <c r="CT126" s="1021"/>
      <c r="CU126" s="1021"/>
      <c r="CV126" s="1021"/>
      <c r="CW126" s="1021"/>
      <c r="CX126" s="1021"/>
      <c r="CY126" s="1021"/>
      <c r="CZ126" s="1021"/>
      <c r="DA126" s="1021"/>
      <c r="DB126" s="1021"/>
      <c r="DC126" s="1021"/>
      <c r="DD126" s="1021"/>
      <c r="DE126" s="1021"/>
      <c r="DF126" s="1022"/>
      <c r="DG126" s="990" t="s">
        <v>122</v>
      </c>
      <c r="DH126" s="991"/>
      <c r="DI126" s="991"/>
      <c r="DJ126" s="991"/>
      <c r="DK126" s="991"/>
      <c r="DL126" s="991" t="s">
        <v>122</v>
      </c>
      <c r="DM126" s="991"/>
      <c r="DN126" s="991"/>
      <c r="DO126" s="991"/>
      <c r="DP126" s="991"/>
      <c r="DQ126" s="991" t="s">
        <v>122</v>
      </c>
      <c r="DR126" s="991"/>
      <c r="DS126" s="991"/>
      <c r="DT126" s="991"/>
      <c r="DU126" s="991"/>
      <c r="DV126" s="992" t="s">
        <v>382</v>
      </c>
      <c r="DW126" s="992"/>
      <c r="DX126" s="992"/>
      <c r="DY126" s="992"/>
      <c r="DZ126" s="993"/>
    </row>
    <row r="127" spans="1:130" s="226" customFormat="1" ht="26.25" customHeight="1" x14ac:dyDescent="0.15">
      <c r="A127" s="1131"/>
      <c r="B127" s="1019"/>
      <c r="C127" s="1073" t="s">
        <v>477</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325</v>
      </c>
      <c r="AB127" s="1030"/>
      <c r="AC127" s="1030"/>
      <c r="AD127" s="1030"/>
      <c r="AE127" s="1031"/>
      <c r="AF127" s="1032">
        <v>267</v>
      </c>
      <c r="AG127" s="1030"/>
      <c r="AH127" s="1030"/>
      <c r="AI127" s="1030"/>
      <c r="AJ127" s="1031"/>
      <c r="AK127" s="1032">
        <v>215</v>
      </c>
      <c r="AL127" s="1030"/>
      <c r="AM127" s="1030"/>
      <c r="AN127" s="1030"/>
      <c r="AO127" s="1031"/>
      <c r="AP127" s="1033">
        <v>0</v>
      </c>
      <c r="AQ127" s="1034"/>
      <c r="AR127" s="1034"/>
      <c r="AS127" s="1034"/>
      <c r="AT127" s="1035"/>
      <c r="AU127" s="262"/>
      <c r="AV127" s="262"/>
      <c r="AW127" s="262"/>
      <c r="AX127" s="1103" t="s">
        <v>478</v>
      </c>
      <c r="AY127" s="1104"/>
      <c r="AZ127" s="1104"/>
      <c r="BA127" s="1104"/>
      <c r="BB127" s="1104"/>
      <c r="BC127" s="1104"/>
      <c r="BD127" s="1104"/>
      <c r="BE127" s="1105"/>
      <c r="BF127" s="1106" t="s">
        <v>479</v>
      </c>
      <c r="BG127" s="1104"/>
      <c r="BH127" s="1104"/>
      <c r="BI127" s="1104"/>
      <c r="BJ127" s="1104"/>
      <c r="BK127" s="1104"/>
      <c r="BL127" s="1105"/>
      <c r="BM127" s="1106" t="s">
        <v>480</v>
      </c>
      <c r="BN127" s="1104"/>
      <c r="BO127" s="1104"/>
      <c r="BP127" s="1104"/>
      <c r="BQ127" s="1104"/>
      <c r="BR127" s="1104"/>
      <c r="BS127" s="1105"/>
      <c r="BT127" s="1106" t="s">
        <v>481</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482</v>
      </c>
      <c r="CQ127" s="1021"/>
      <c r="CR127" s="1021"/>
      <c r="CS127" s="1021"/>
      <c r="CT127" s="1021"/>
      <c r="CU127" s="1021"/>
      <c r="CV127" s="1021"/>
      <c r="CW127" s="1021"/>
      <c r="CX127" s="1021"/>
      <c r="CY127" s="1021"/>
      <c r="CZ127" s="1021"/>
      <c r="DA127" s="1021"/>
      <c r="DB127" s="1021"/>
      <c r="DC127" s="1021"/>
      <c r="DD127" s="1021"/>
      <c r="DE127" s="1021"/>
      <c r="DF127" s="1022"/>
      <c r="DG127" s="990" t="s">
        <v>382</v>
      </c>
      <c r="DH127" s="991"/>
      <c r="DI127" s="991"/>
      <c r="DJ127" s="991"/>
      <c r="DK127" s="991"/>
      <c r="DL127" s="991" t="s">
        <v>122</v>
      </c>
      <c r="DM127" s="991"/>
      <c r="DN127" s="991"/>
      <c r="DO127" s="991"/>
      <c r="DP127" s="991"/>
      <c r="DQ127" s="991" t="s">
        <v>122</v>
      </c>
      <c r="DR127" s="991"/>
      <c r="DS127" s="991"/>
      <c r="DT127" s="991"/>
      <c r="DU127" s="991"/>
      <c r="DV127" s="992" t="s">
        <v>122</v>
      </c>
      <c r="DW127" s="992"/>
      <c r="DX127" s="992"/>
      <c r="DY127" s="992"/>
      <c r="DZ127" s="993"/>
    </row>
    <row r="128" spans="1:130" s="226" customFormat="1" ht="26.25" customHeight="1" thickBot="1" x14ac:dyDescent="0.2">
      <c r="A128" s="1114" t="s">
        <v>483</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484</v>
      </c>
      <c r="X128" s="1116"/>
      <c r="Y128" s="1116"/>
      <c r="Z128" s="1117"/>
      <c r="AA128" s="1118">
        <v>84184</v>
      </c>
      <c r="AB128" s="1119"/>
      <c r="AC128" s="1119"/>
      <c r="AD128" s="1119"/>
      <c r="AE128" s="1120"/>
      <c r="AF128" s="1121">
        <v>120464</v>
      </c>
      <c r="AG128" s="1119"/>
      <c r="AH128" s="1119"/>
      <c r="AI128" s="1119"/>
      <c r="AJ128" s="1120"/>
      <c r="AK128" s="1121">
        <v>403067</v>
      </c>
      <c r="AL128" s="1119"/>
      <c r="AM128" s="1119"/>
      <c r="AN128" s="1119"/>
      <c r="AO128" s="1120"/>
      <c r="AP128" s="1122"/>
      <c r="AQ128" s="1123"/>
      <c r="AR128" s="1123"/>
      <c r="AS128" s="1123"/>
      <c r="AT128" s="1124"/>
      <c r="AU128" s="262"/>
      <c r="AV128" s="262"/>
      <c r="AW128" s="262"/>
      <c r="AX128" s="959" t="s">
        <v>485</v>
      </c>
      <c r="AY128" s="960"/>
      <c r="AZ128" s="960"/>
      <c r="BA128" s="960"/>
      <c r="BB128" s="960"/>
      <c r="BC128" s="960"/>
      <c r="BD128" s="960"/>
      <c r="BE128" s="961"/>
      <c r="BF128" s="1125" t="s">
        <v>122</v>
      </c>
      <c r="BG128" s="1126"/>
      <c r="BH128" s="1126"/>
      <c r="BI128" s="1126"/>
      <c r="BJ128" s="1126"/>
      <c r="BK128" s="1126"/>
      <c r="BL128" s="1127"/>
      <c r="BM128" s="1125">
        <v>12.58</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486</v>
      </c>
      <c r="CQ128" s="1108"/>
      <c r="CR128" s="1108"/>
      <c r="CS128" s="1108"/>
      <c r="CT128" s="1108"/>
      <c r="CU128" s="1108"/>
      <c r="CV128" s="1108"/>
      <c r="CW128" s="1108"/>
      <c r="CX128" s="1108"/>
      <c r="CY128" s="1108"/>
      <c r="CZ128" s="1108"/>
      <c r="DA128" s="1108"/>
      <c r="DB128" s="1108"/>
      <c r="DC128" s="1108"/>
      <c r="DD128" s="1108"/>
      <c r="DE128" s="1108"/>
      <c r="DF128" s="1109"/>
      <c r="DG128" s="1110">
        <v>4908</v>
      </c>
      <c r="DH128" s="1111"/>
      <c r="DI128" s="1111"/>
      <c r="DJ128" s="1111"/>
      <c r="DK128" s="1111"/>
      <c r="DL128" s="1111">
        <v>15246</v>
      </c>
      <c r="DM128" s="1111"/>
      <c r="DN128" s="1111"/>
      <c r="DO128" s="1111"/>
      <c r="DP128" s="1111"/>
      <c r="DQ128" s="1111">
        <v>17239</v>
      </c>
      <c r="DR128" s="1111"/>
      <c r="DS128" s="1111"/>
      <c r="DT128" s="1111"/>
      <c r="DU128" s="1111"/>
      <c r="DV128" s="1112">
        <v>0.1</v>
      </c>
      <c r="DW128" s="1112"/>
      <c r="DX128" s="1112"/>
      <c r="DY128" s="1112"/>
      <c r="DZ128" s="1113"/>
    </row>
    <row r="129" spans="1:131" s="226" customFormat="1" ht="26.25" customHeight="1" x14ac:dyDescent="0.15">
      <c r="A129" s="1001" t="s">
        <v>99</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487</v>
      </c>
      <c r="X129" s="1145"/>
      <c r="Y129" s="1145"/>
      <c r="Z129" s="1146"/>
      <c r="AA129" s="1029">
        <v>18744085</v>
      </c>
      <c r="AB129" s="1030"/>
      <c r="AC129" s="1030"/>
      <c r="AD129" s="1030"/>
      <c r="AE129" s="1031"/>
      <c r="AF129" s="1032">
        <v>18452253</v>
      </c>
      <c r="AG129" s="1030"/>
      <c r="AH129" s="1030"/>
      <c r="AI129" s="1030"/>
      <c r="AJ129" s="1031"/>
      <c r="AK129" s="1032">
        <v>18158662</v>
      </c>
      <c r="AL129" s="1030"/>
      <c r="AM129" s="1030"/>
      <c r="AN129" s="1030"/>
      <c r="AO129" s="1031"/>
      <c r="AP129" s="1147"/>
      <c r="AQ129" s="1148"/>
      <c r="AR129" s="1148"/>
      <c r="AS129" s="1148"/>
      <c r="AT129" s="1149"/>
      <c r="AU129" s="264"/>
      <c r="AV129" s="264"/>
      <c r="AW129" s="264"/>
      <c r="AX129" s="1138" t="s">
        <v>488</v>
      </c>
      <c r="AY129" s="1021"/>
      <c r="AZ129" s="1021"/>
      <c r="BA129" s="1021"/>
      <c r="BB129" s="1021"/>
      <c r="BC129" s="1021"/>
      <c r="BD129" s="1021"/>
      <c r="BE129" s="1022"/>
      <c r="BF129" s="1139" t="s">
        <v>122</v>
      </c>
      <c r="BG129" s="1140"/>
      <c r="BH129" s="1140"/>
      <c r="BI129" s="1140"/>
      <c r="BJ129" s="1140"/>
      <c r="BK129" s="1140"/>
      <c r="BL129" s="1141"/>
      <c r="BM129" s="1139">
        <v>17.579999999999998</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489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490</v>
      </c>
      <c r="X130" s="1145"/>
      <c r="Y130" s="1145"/>
      <c r="Z130" s="1146"/>
      <c r="AA130" s="1029">
        <v>2667595</v>
      </c>
      <c r="AB130" s="1030"/>
      <c r="AC130" s="1030"/>
      <c r="AD130" s="1030"/>
      <c r="AE130" s="1031"/>
      <c r="AF130" s="1032">
        <v>2667519</v>
      </c>
      <c r="AG130" s="1030"/>
      <c r="AH130" s="1030"/>
      <c r="AI130" s="1030"/>
      <c r="AJ130" s="1031"/>
      <c r="AK130" s="1032">
        <v>2632361</v>
      </c>
      <c r="AL130" s="1030"/>
      <c r="AM130" s="1030"/>
      <c r="AN130" s="1030"/>
      <c r="AO130" s="1031"/>
      <c r="AP130" s="1147"/>
      <c r="AQ130" s="1148"/>
      <c r="AR130" s="1148"/>
      <c r="AS130" s="1148"/>
      <c r="AT130" s="1149"/>
      <c r="AU130" s="264"/>
      <c r="AV130" s="264"/>
      <c r="AW130" s="264"/>
      <c r="AX130" s="1138" t="s">
        <v>491</v>
      </c>
      <c r="AY130" s="1021"/>
      <c r="AZ130" s="1021"/>
      <c r="BA130" s="1021"/>
      <c r="BB130" s="1021"/>
      <c r="BC130" s="1021"/>
      <c r="BD130" s="1021"/>
      <c r="BE130" s="1022"/>
      <c r="BF130" s="1175">
        <v>11.4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492</v>
      </c>
      <c r="X131" s="1183"/>
      <c r="Y131" s="1183"/>
      <c r="Z131" s="1184"/>
      <c r="AA131" s="1076">
        <v>16076490</v>
      </c>
      <c r="AB131" s="1055"/>
      <c r="AC131" s="1055"/>
      <c r="AD131" s="1055"/>
      <c r="AE131" s="1056"/>
      <c r="AF131" s="1054">
        <v>15784734</v>
      </c>
      <c r="AG131" s="1055"/>
      <c r="AH131" s="1055"/>
      <c r="AI131" s="1055"/>
      <c r="AJ131" s="1056"/>
      <c r="AK131" s="1054">
        <v>15526301</v>
      </c>
      <c r="AL131" s="1055"/>
      <c r="AM131" s="1055"/>
      <c r="AN131" s="1055"/>
      <c r="AO131" s="1056"/>
      <c r="AP131" s="1185"/>
      <c r="AQ131" s="1186"/>
      <c r="AR131" s="1186"/>
      <c r="AS131" s="1186"/>
      <c r="AT131" s="1187"/>
      <c r="AU131" s="264"/>
      <c r="AV131" s="264"/>
      <c r="AW131" s="264"/>
      <c r="AX131" s="1157" t="s">
        <v>493</v>
      </c>
      <c r="AY131" s="1108"/>
      <c r="AZ131" s="1108"/>
      <c r="BA131" s="1108"/>
      <c r="BB131" s="1108"/>
      <c r="BC131" s="1108"/>
      <c r="BD131" s="1108"/>
      <c r="BE131" s="1109"/>
      <c r="BF131" s="1158">
        <v>7.9</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495</v>
      </c>
      <c r="W132" s="1168"/>
      <c r="X132" s="1168"/>
      <c r="Y132" s="1168"/>
      <c r="Z132" s="1169"/>
      <c r="AA132" s="1170">
        <v>12.947496620000001</v>
      </c>
      <c r="AB132" s="1171"/>
      <c r="AC132" s="1171"/>
      <c r="AD132" s="1171"/>
      <c r="AE132" s="1172"/>
      <c r="AF132" s="1173">
        <v>11.663554169999999</v>
      </c>
      <c r="AG132" s="1171"/>
      <c r="AH132" s="1171"/>
      <c r="AI132" s="1171"/>
      <c r="AJ132" s="1172"/>
      <c r="AK132" s="1173">
        <v>9.7910828859999999</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496</v>
      </c>
      <c r="W133" s="1151"/>
      <c r="X133" s="1151"/>
      <c r="Y133" s="1151"/>
      <c r="Z133" s="1152"/>
      <c r="AA133" s="1153">
        <v>12.5</v>
      </c>
      <c r="AB133" s="1154"/>
      <c r="AC133" s="1154"/>
      <c r="AD133" s="1154"/>
      <c r="AE133" s="1155"/>
      <c r="AF133" s="1153">
        <v>12.1</v>
      </c>
      <c r="AG133" s="1154"/>
      <c r="AH133" s="1154"/>
      <c r="AI133" s="1154"/>
      <c r="AJ133" s="1155"/>
      <c r="AK133" s="1153">
        <v>11.4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xf1FjDa/aZUliKS0iBDucNoK5BKOC4unQz/y8MlL7ZJalxJAWeVYccRkH94haFJHvLgAIG76kNxqsjandHoGw==" saltValue="BHDnpyb1A9KhA85PgjEb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NJYQGRW69LvANP4ghuNNHzNXKnYnnrmu0/5F0Td6damEmG3T72MHhj+74QZZA9dNwKoxlukTWDOdV1vlwJgfg==" saltValue="6/wXVd+AFyXkPgWJK1kX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omRSAXvFB4gOmLFWPLQiL2AacMzVmslG4RbUOf3ENfgY0qCLnmepRdD0Xws+bt/N1YkrWCOXOqZLZT99wwFBQ==" saltValue="onhxFB/GwxPoMteYlRaK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505</v>
      </c>
      <c r="AL9" s="1194"/>
      <c r="AM9" s="1194"/>
      <c r="AN9" s="1195"/>
      <c r="AO9" s="292">
        <v>6335017</v>
      </c>
      <c r="AP9" s="292">
        <v>97541</v>
      </c>
      <c r="AQ9" s="293">
        <v>61846</v>
      </c>
      <c r="AR9" s="294">
        <v>57.7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506</v>
      </c>
      <c r="AL10" s="1194"/>
      <c r="AM10" s="1194"/>
      <c r="AN10" s="1195"/>
      <c r="AO10" s="295">
        <v>322882</v>
      </c>
      <c r="AP10" s="295">
        <v>4971</v>
      </c>
      <c r="AQ10" s="296">
        <v>5819</v>
      </c>
      <c r="AR10" s="297">
        <v>-14.6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507</v>
      </c>
      <c r="AL11" s="1194"/>
      <c r="AM11" s="1194"/>
      <c r="AN11" s="1195"/>
      <c r="AO11" s="295">
        <v>1038434</v>
      </c>
      <c r="AP11" s="295">
        <v>15989</v>
      </c>
      <c r="AQ11" s="296">
        <v>5868</v>
      </c>
      <c r="AR11" s="297">
        <v>172.5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508</v>
      </c>
      <c r="AL12" s="1194"/>
      <c r="AM12" s="1194"/>
      <c r="AN12" s="1195"/>
      <c r="AO12" s="295">
        <v>252923</v>
      </c>
      <c r="AP12" s="295">
        <v>3894</v>
      </c>
      <c r="AQ12" s="296">
        <v>1247</v>
      </c>
      <c r="AR12" s="297">
        <v>212.3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509</v>
      </c>
      <c r="AL13" s="1194"/>
      <c r="AM13" s="1194"/>
      <c r="AN13" s="1195"/>
      <c r="AO13" s="295" t="s">
        <v>510</v>
      </c>
      <c r="AP13" s="295" t="s">
        <v>510</v>
      </c>
      <c r="AQ13" s="296">
        <v>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511</v>
      </c>
      <c r="AL14" s="1194"/>
      <c r="AM14" s="1194"/>
      <c r="AN14" s="1195"/>
      <c r="AO14" s="295">
        <v>460577</v>
      </c>
      <c r="AP14" s="295">
        <v>7092</v>
      </c>
      <c r="AQ14" s="296">
        <v>2376</v>
      </c>
      <c r="AR14" s="297">
        <v>198.5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512</v>
      </c>
      <c r="AL15" s="1194"/>
      <c r="AM15" s="1194"/>
      <c r="AN15" s="1195"/>
      <c r="AO15" s="295">
        <v>220695</v>
      </c>
      <c r="AP15" s="295">
        <v>3398</v>
      </c>
      <c r="AQ15" s="296">
        <v>1663</v>
      </c>
      <c r="AR15" s="297">
        <v>104.3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513</v>
      </c>
      <c r="AL16" s="1197"/>
      <c r="AM16" s="1197"/>
      <c r="AN16" s="1198"/>
      <c r="AO16" s="295">
        <v>-612520</v>
      </c>
      <c r="AP16" s="295">
        <v>-9431</v>
      </c>
      <c r="AQ16" s="296">
        <v>-5271</v>
      </c>
      <c r="AR16" s="297">
        <v>78.900000000000006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8018008</v>
      </c>
      <c r="AP17" s="295">
        <v>123455</v>
      </c>
      <c r="AQ17" s="296">
        <v>73548</v>
      </c>
      <c r="AR17" s="297">
        <v>67.900000000000006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518</v>
      </c>
      <c r="AL21" s="1189"/>
      <c r="AM21" s="1189"/>
      <c r="AN21" s="1190"/>
      <c r="AO21" s="307">
        <v>10.93</v>
      </c>
      <c r="AP21" s="308">
        <v>7.24</v>
      </c>
      <c r="AQ21" s="309">
        <v>3.69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519</v>
      </c>
      <c r="AL22" s="1189"/>
      <c r="AM22" s="1189"/>
      <c r="AN22" s="1190"/>
      <c r="AO22" s="312">
        <v>95.4</v>
      </c>
      <c r="AP22" s="313">
        <v>98.4</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524</v>
      </c>
      <c r="AL32" s="1205"/>
      <c r="AM32" s="1205"/>
      <c r="AN32" s="1206"/>
      <c r="AO32" s="322">
        <v>3142988</v>
      </c>
      <c r="AP32" s="322">
        <v>48393</v>
      </c>
      <c r="AQ32" s="323">
        <v>39633</v>
      </c>
      <c r="AR32" s="324">
        <v>22.1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525</v>
      </c>
      <c r="AL33" s="1205"/>
      <c r="AM33" s="1205"/>
      <c r="AN33" s="1206"/>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526</v>
      </c>
      <c r="AL34" s="1205"/>
      <c r="AM34" s="1205"/>
      <c r="AN34" s="1206"/>
      <c r="AO34" s="322" t="s">
        <v>510</v>
      </c>
      <c r="AP34" s="322" t="s">
        <v>510</v>
      </c>
      <c r="AQ34" s="323">
        <v>58</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527</v>
      </c>
      <c r="AL35" s="1205"/>
      <c r="AM35" s="1205"/>
      <c r="AN35" s="1206"/>
      <c r="AO35" s="322">
        <v>1316770</v>
      </c>
      <c r="AP35" s="322">
        <v>20275</v>
      </c>
      <c r="AQ35" s="323">
        <v>13693</v>
      </c>
      <c r="AR35" s="324">
        <v>48.1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528</v>
      </c>
      <c r="AL36" s="1205"/>
      <c r="AM36" s="1205"/>
      <c r="AN36" s="1206"/>
      <c r="AO36" s="322">
        <v>61576</v>
      </c>
      <c r="AP36" s="322">
        <v>948</v>
      </c>
      <c r="AQ36" s="323">
        <v>1763</v>
      </c>
      <c r="AR36" s="324">
        <v>-46.2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529</v>
      </c>
      <c r="AL37" s="1205"/>
      <c r="AM37" s="1205"/>
      <c r="AN37" s="1206"/>
      <c r="AO37" s="322">
        <v>34287</v>
      </c>
      <c r="AP37" s="322">
        <v>528</v>
      </c>
      <c r="AQ37" s="323">
        <v>897</v>
      </c>
      <c r="AR37" s="324">
        <v>-41.1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530</v>
      </c>
      <c r="AL38" s="1208"/>
      <c r="AM38" s="1208"/>
      <c r="AN38" s="1209"/>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531</v>
      </c>
      <c r="AL39" s="1208"/>
      <c r="AM39" s="1208"/>
      <c r="AN39" s="1209"/>
      <c r="AO39" s="322">
        <v>-403067</v>
      </c>
      <c r="AP39" s="322">
        <v>-6206</v>
      </c>
      <c r="AQ39" s="323">
        <v>-5566</v>
      </c>
      <c r="AR39" s="324">
        <v>11.5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532</v>
      </c>
      <c r="AL40" s="1205"/>
      <c r="AM40" s="1205"/>
      <c r="AN40" s="1206"/>
      <c r="AO40" s="322">
        <v>-2632361</v>
      </c>
      <c r="AP40" s="322">
        <v>-40531</v>
      </c>
      <c r="AQ40" s="323">
        <v>-36175</v>
      </c>
      <c r="AR40" s="324">
        <v>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1520193</v>
      </c>
      <c r="AP41" s="322">
        <v>23407</v>
      </c>
      <c r="AQ41" s="323">
        <v>14303</v>
      </c>
      <c r="AR41" s="324">
        <v>63.7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500</v>
      </c>
      <c r="AN49" s="1201" t="s">
        <v>536</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34424545</v>
      </c>
      <c r="AN51" s="344">
        <v>502805</v>
      </c>
      <c r="AO51" s="345">
        <v>627.6</v>
      </c>
      <c r="AP51" s="346">
        <v>63956</v>
      </c>
      <c r="AQ51" s="347">
        <v>25.7</v>
      </c>
      <c r="AR51" s="348">
        <v>601.9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3085020</v>
      </c>
      <c r="AN52" s="352">
        <v>45060</v>
      </c>
      <c r="AO52" s="353">
        <v>123.6</v>
      </c>
      <c r="AP52" s="354">
        <v>29239</v>
      </c>
      <c r="AQ52" s="355">
        <v>8.8000000000000007</v>
      </c>
      <c r="AR52" s="356">
        <v>114.8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46065803</v>
      </c>
      <c r="AN53" s="344">
        <v>680873</v>
      </c>
      <c r="AO53" s="345">
        <v>35.4</v>
      </c>
      <c r="AP53" s="346">
        <v>66255</v>
      </c>
      <c r="AQ53" s="347">
        <v>3.6</v>
      </c>
      <c r="AR53" s="348">
        <v>31.8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2378037</v>
      </c>
      <c r="AN54" s="352">
        <v>35148</v>
      </c>
      <c r="AO54" s="353">
        <v>-22</v>
      </c>
      <c r="AP54" s="354">
        <v>31822</v>
      </c>
      <c r="AQ54" s="355">
        <v>8.8000000000000007</v>
      </c>
      <c r="AR54" s="356">
        <v>-30.8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78043094</v>
      </c>
      <c r="AN55" s="344">
        <v>1169483</v>
      </c>
      <c r="AO55" s="345">
        <v>71.8</v>
      </c>
      <c r="AP55" s="346">
        <v>92247</v>
      </c>
      <c r="AQ55" s="347">
        <v>39.200000000000003</v>
      </c>
      <c r="AR55" s="348">
        <v>32.6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1560742</v>
      </c>
      <c r="AN56" s="352">
        <v>23388</v>
      </c>
      <c r="AO56" s="353">
        <v>-33.5</v>
      </c>
      <c r="AP56" s="354">
        <v>37204</v>
      </c>
      <c r="AQ56" s="355">
        <v>16.899999999999999</v>
      </c>
      <c r="AR56" s="356">
        <v>-50.4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95643031</v>
      </c>
      <c r="AN57" s="344">
        <v>1450895</v>
      </c>
      <c r="AO57" s="345">
        <v>24.1</v>
      </c>
      <c r="AP57" s="346">
        <v>57295</v>
      </c>
      <c r="AQ57" s="347">
        <v>-37.9</v>
      </c>
      <c r="AR57" s="348">
        <v>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2704480</v>
      </c>
      <c r="AN58" s="352">
        <v>41027</v>
      </c>
      <c r="AO58" s="353">
        <v>75.400000000000006</v>
      </c>
      <c r="AP58" s="354">
        <v>32771</v>
      </c>
      <c r="AQ58" s="355">
        <v>-11.9</v>
      </c>
      <c r="AR58" s="356">
        <v>87.3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43782032</v>
      </c>
      <c r="AN59" s="344">
        <v>674119</v>
      </c>
      <c r="AO59" s="345">
        <v>-53.5</v>
      </c>
      <c r="AP59" s="346">
        <v>54110</v>
      </c>
      <c r="AQ59" s="347">
        <v>-5.6</v>
      </c>
      <c r="AR59" s="348">
        <v>-47.9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1865218</v>
      </c>
      <c r="AN60" s="352">
        <v>28719</v>
      </c>
      <c r="AO60" s="353">
        <v>-30</v>
      </c>
      <c r="AP60" s="354">
        <v>30620</v>
      </c>
      <c r="AQ60" s="355">
        <v>-6.6</v>
      </c>
      <c r="AR60" s="356">
        <v>-23.4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59591701</v>
      </c>
      <c r="AN61" s="359">
        <v>895635</v>
      </c>
      <c r="AO61" s="360">
        <v>141.1</v>
      </c>
      <c r="AP61" s="361">
        <v>66773</v>
      </c>
      <c r="AQ61" s="362">
        <v>5</v>
      </c>
      <c r="AR61" s="348">
        <v>136.1</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2318699</v>
      </c>
      <c r="AN62" s="352">
        <v>34668</v>
      </c>
      <c r="AO62" s="353">
        <v>22.7</v>
      </c>
      <c r="AP62" s="354">
        <v>32331</v>
      </c>
      <c r="AQ62" s="355">
        <v>3.2</v>
      </c>
      <c r="AR62" s="356">
        <v>19.5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8Y+WP8IWAM/a87xoJILG0J1FC1Bi4NG/nzOaIHqXWIGRJ1vHVZAYx3L76DouUN4jg+gWtUX8Btvg1DveGZabg==" saltValue="mpOyEutImY/XZzido/9D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vSNgwUz4Wf8zq1HXRIVTOwdJmmL337P7910qLA0E1T4rzhOIXVH4IpG/pMFWWEBeoirvdHInMHj+BE9UUhEaw==" saltValue="3pAap/0B1jlrmE7UpP7k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LMLhqsFGPW/DJoRCFnwcupiUelsmO5YWakSj9Goso/Lm0C14j9HpzZGMjYsE2L2wqX1TKjr0TK2X/fJ6NXiVg==" saltValue="wELpFCrtipD9jJ1dR4/B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3" t="s">
        <v>3</v>
      </c>
      <c r="D47" s="1213"/>
      <c r="E47" s="1214"/>
      <c r="F47" s="11">
        <v>56.11</v>
      </c>
      <c r="G47" s="12">
        <v>75.069999999999993</v>
      </c>
      <c r="H47" s="12">
        <v>86.45</v>
      </c>
      <c r="I47" s="12">
        <v>102.47</v>
      </c>
      <c r="J47" s="13">
        <v>84.31</v>
      </c>
    </row>
    <row r="48" spans="2:10" ht="57.75" customHeight="1" x14ac:dyDescent="0.15">
      <c r="B48" s="14"/>
      <c r="C48" s="1215" t="s">
        <v>4</v>
      </c>
      <c r="D48" s="1215"/>
      <c r="E48" s="1216"/>
      <c r="F48" s="15">
        <v>37.31</v>
      </c>
      <c r="G48" s="16">
        <v>58.13</v>
      </c>
      <c r="H48" s="16">
        <v>77.06</v>
      </c>
      <c r="I48" s="16">
        <v>32.06</v>
      </c>
      <c r="J48" s="17">
        <v>29.31</v>
      </c>
    </row>
    <row r="49" spans="2:10" ht="57.75" customHeight="1" thickBot="1" x14ac:dyDescent="0.2">
      <c r="B49" s="18"/>
      <c r="C49" s="1217" t="s">
        <v>5</v>
      </c>
      <c r="D49" s="1217"/>
      <c r="E49" s="1218"/>
      <c r="F49" s="19" t="s">
        <v>557</v>
      </c>
      <c r="G49" s="20">
        <v>20.8</v>
      </c>
      <c r="H49" s="20">
        <v>2.5499999999999998</v>
      </c>
      <c r="I49" s="20" t="s">
        <v>558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zbmRl6wXTIpqE40jsxB6V3UYu3znEWhJafjoI/+wX0bxjVm6CqCDJoE5XmQntcsW6t4YTcava5qixSXxlLaHQ==" saltValue="EtquOKndLVdOJhwh9+9C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2019-03-14T02:23:21Z</cp:lastPrinted>
  <dcterms:created xsi:type="dcterms:W3CDTF">2019-02-14T01:25:33Z</dcterms:created>
  <dcterms:modified xsi:type="dcterms:W3CDTF">2019-10-20T23:31:52Z</dcterms:modified>
  <cp:category/>
</cp:coreProperties>
</file>