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CO37" i="9"/>
  <c r="AM37" i="9"/>
  <c r="U37" i="9"/>
  <c r="C37" i="9"/>
  <c r="CO36" i="9"/>
  <c r="AM36" i="9"/>
  <c r="C36" i="9"/>
  <c r="U34" i="9" s="1"/>
  <c r="CO35" i="9"/>
  <c r="C35" i="9"/>
  <c r="C34" i="9"/>
  <c r="U35" i="9" l="1"/>
  <c r="U36" i="9" s="1"/>
  <c r="BE34" i="9"/>
  <c r="BE35" i="9" s="1"/>
  <c r="BE36" i="9" s="1"/>
  <c r="BE37" i="9" s="1"/>
  <c r="BE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alcChain>
</file>

<file path=xl/sharedStrings.xml><?xml version="1.0" encoding="utf-8"?>
<sst xmlns="http://schemas.openxmlformats.org/spreadsheetml/2006/main" count="1054" uniqueCount="566">
  <si>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</si>
  <si>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</si>
  <si>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</si>
  <si>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</si>
  <si>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</si>
  <si>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</si>
  <si>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</si>
  <si>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</si>
  <si>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</si>
  <si>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</si>
  <si>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</si>
  <si>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</si>
  <si>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</si>
  <si>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</si>
  <si>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</si>
  <si>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</si>
  <si>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</si>
  <si>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</si>
  <si>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</si>
  <si>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</si>
  <si>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</si>
  <si>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</si>
  <si>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</si>
  <si>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</si>
  <si>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</si>
  <si>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</si>
  <si>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</si>
  <si>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</si>
  <si>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</si>
  <si>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</si>
  <si>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</si>
  <si>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</si>
  <si>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</si>
  <si>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</si>
  <si>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</si>
  <si>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</si>
  <si>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</si>
  <si>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</si>
  <si>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</si>
  <si>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</si>
  <si>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</si>
  <si>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</si>
  <si>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</si>
  <si>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</si>
  <si>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</si>
  <si>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</si>
  <si>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</si>
  <si>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</si>
  <si>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</si>
  <si>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</si>
  <si>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</si>
  <si>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</si>
  <si>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</si>
  <si>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</si>
  <si>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</si>
  <si>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</si>
  <si>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</si>
  <si>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</si>
  <si>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</si>
  <si>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</si>
  <si>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</si>
  <si>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</si>
  <si>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</si>
  <si>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</si>
  <si>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</si>
  <si>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</si>
  <si>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</si>
  <si>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</si>
  <si>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</si>
  <si>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</si>
  <si>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</si>
  <si>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</si>
  <si>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</si>
  <si>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</si>
  <si>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</si>
  <si>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</si>
  <si>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</si>
  <si>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</si>
  <si>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</si>
  <si>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</si>
  <si>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</si>
  <si>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</si>
  <si>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</si>
  <si>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</si>
  <si>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</si>
  <si>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</si>
  <si>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</si>
  <si>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</si>
  <si>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</si>
  <si>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</si>
  <si>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</si>
  <si>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</si>
  <si>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</si>
  <si>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</si>
  <si>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</si>
  <si>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</si>
  <si>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</si>
  <si>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</si>
  <si>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</si>
  <si>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</si>
  <si>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</si>
  <si>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</si>
  <si>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</si>
  <si>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</si>
  <si>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</si>
  <si>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</si>
  <si>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</si>
  <si>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</si>
  <si>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</si>
  <si>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</si>
  <si>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</si>
  <si>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</si>
  <si>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</si>
  <si>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</si>
  <si>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</si>
  <si>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</si>
  <si>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</si>
  <si>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</si>
  <si>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</si>
  <si>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</si>
  <si>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</si>
  <si>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</si>
  <si>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</si>
  <si>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</si>
  <si>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</si>
  <si>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</si>
  <si>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</si>
  <si>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</si>
  <si>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</si>
  <si>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</si>
  <si>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</si>
  <si>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</si>
  <si>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</si>
  <si>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</si>
  <si>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</si>
  <si>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</si>
  <si>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</si>
  <si>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</si>
  <si>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</si>
  <si>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</si>
  <si>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</si>
  <si>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</si>
  <si>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</si>
  <si>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</si>
  <si>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</si>
  <si>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</si>
  <si>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</si>
  <si>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</si>
  <si>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</si>
  <si>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</si>
  <si>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</si>
  <si>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</si>
  <si>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</si>
  <si>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</si>
  <si>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</si>
  <si>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</si>
  <si>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</si>
  <si>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</si>
  <si>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</si>
  <si>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</si>
  <si>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</si>
  <si>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</si>
  <si>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</si>
  <si>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</si>
  <si>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</si>
  <si>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</si>
  <si>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</si>
  <si>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</si>
  <si>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</si>
  <si>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</si>
  <si>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</si>
  <si>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</si>
  <si>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</si>
  <si>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</si>
  <si>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</si>
  <si>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</si>
  <si>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</si>
  <si>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</si>
  <si>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</si>
  <si>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</si>
  <si>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</si>
  <si>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</si>
  <si>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</si>
  <si>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</si>
  <si>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</si>
  <si>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</si>
  <si>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</si>
  <si>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</si>
  <si>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</si>
  <si>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</si>
  <si>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</si>
  <si>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</si>
  <si>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</si>
  <si>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</si>
  <si>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</si>
  <si>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</si>
  <si>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</si>
  <si>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</si>
  <si>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宮城県丸森町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</si>
  <si>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</si>
  <si>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</si>
  <si>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</si>
  <si>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</si>
  <si>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</si>
  <si>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</si>
  <si>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</si>
  <si>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</si>
  <si>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</si>
  <si>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</si>
  <si>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</si>
  <si>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</si>
  <si>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</si>
  <si>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</si>
  <si>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</si>
  <si>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</si>
  <si>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</si>
  <si>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</si>
  <si>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</si>
  <si>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</si>
  <si>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</si>
  <si>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</si>
  <si>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</si>
  <si>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</si>
  <si>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</si>
  <si>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</si>
  <si>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</si>
  <si>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</si>
  <si>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</si>
  <si>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</si>
  <si>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</si>
  <si>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</si>
  <si>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</si>
  <si>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</si>
  <si>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</si>
  <si>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</si>
  <si>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</si>
  <si>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</si>
  <si>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</si>
  <si>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</si>
  <si>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</si>
  <si>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</si>
  <si>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</si>
  <si>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</si>
  <si>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</si>
  <si>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</si>
  <si>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</si>
  <si>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</si>
  <si>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</si>
  <si>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</si>
  <si>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</si>
  <si>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</si>
  <si>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</si>
  <si>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</si>
  <si>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</si>
  <si>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</si>
  <si>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</si>
  <si>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</si>
  <si>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</si>
  <si>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</si>
  <si>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</si>
  <si>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</si>
  <si>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</si>
  <si>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</si>
  <si>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</si>
  <si>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</si>
  <si>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</si>
  <si>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</si>
  <si>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</si>
  <si>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</si>
  <si>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</si>
  <si>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</si>
  <si>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</si>
  <si>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</si>
  <si>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</si>
  <si>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</si>
  <si>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</si>
  <si>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</si>
  <si>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</si>
  <si>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</si>
  <si>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</si>
  <si>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</si>
  <si>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</si>
  <si>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</si>
  <si>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</si>
  <si>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</si>
  <si>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</si>
  <si>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</si>
  <si>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</si>
  <si>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</si>
  <si>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</si>
  <si>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</si>
  <si>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</si>
  <si>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</si>
  <si>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</si>
  <si>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</si>
  <si>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</si>
  <si>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</si>
  <si>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</si>
  <si>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</si>
  <si>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</si>
  <si>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</si>
  <si>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</si>
  <si>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</si>
  <si>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</si>
  <si>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</si>
  <si>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</si>
  <si>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</si>
  <si>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</si>
  <si>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</si>
  <si>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</si>
  <si>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</si>
  <si>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</si>
  <si>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</si>
  <si>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</si>
  <si>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</si>
  <si>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</si>
  <si>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</si>
  <si>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</si>
  <si>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</si>
  <si>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</si>
  <si>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</si>
  <si>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</si>
  <si>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</si>
  <si>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</si>
  <si>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</si>
  <si>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</si>
  <si>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</si>
  <si>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</si>
  <si>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</si>
  <si>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</si>
  <si>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</si>
  <si>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</si>
  <si>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</si>
  <si>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</si>
  <si>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</si>
  <si>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</si>
  <si>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</si>
  <si>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</si>
  <si>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</si>
  <si>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</si>
  <si>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</si>
  <si>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</si>
  <si>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</si>
  <si>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</si>
  <si>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</si>
  <si>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</si>
  <si>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</si>
  <si>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宮城県丸森町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</si>
  <si>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</si>
  <si>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</si>
  <si>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</si>
  <si>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</si>
  <si>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</si>
  <si>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</si>
  <si>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</si>
  <si>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</si>
  <si>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</si>
  <si>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</si>
  <si>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</si>
  <si>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</si>
  <si>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</si>
  <si>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</si>
  <si>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</si>
  <si>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</si>
  <si>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</si>
  <si>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</si>
  <si>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</si>
  <si>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</si>
  <si>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</si>
  <si>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</si>
  <si>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</si>
  <si>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</si>
  <si>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</si>
  <si>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</si>
  <si>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</si>
  <si>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</si>
  <si>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</si>
  <si>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</si>
  <si>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</si>
  <si>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</si>
  <si>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</si>
  <si>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</si>
  <si>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</si>
  <si>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</si>
  <si>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</si>
  <si>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</si>
  <si>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</si>
  <si>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丸森町公共下水道事業特別会計</t>
    <phoneticPr fontId="5"/>
  </si>
  <si>
    <t>法非適用企業</t>
    <phoneticPr fontId="5"/>
  </si>
  <si>
    <t>丸森町農業集落排水事業特別会計</t>
    <phoneticPr fontId="5"/>
  </si>
  <si>
    <t>丸森町営農飲雑用水事業特別会計</t>
    <phoneticPr fontId="5"/>
  </si>
  <si>
    <t>丸森町宅地造成事業特別会計</t>
    <phoneticPr fontId="5"/>
  </si>
  <si>
    <t>丸森町工場団地造成事業特別会計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</si>
  <si>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</si>
  <si>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</si>
  <si>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</si>
  <si>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</si>
  <si>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</si>
  <si>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</si>
  <si>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</si>
  <si>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</si>
  <si>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</si>
  <si>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</si>
  <si>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</si>
  <si>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</si>
  <si>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</si>
  <si>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</si>
  <si>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</si>
  <si>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</si>
  <si>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</si>
  <si>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</si>
  <si>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</si>
  <si>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</si>
  <si>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</si>
  <si>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</si>
  <si>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</si>
  <si>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</si>
  <si>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</si>
  <si>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</si>
  <si>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</si>
  <si>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</si>
  <si>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</si>
  <si>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</si>
  <si>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</si>
  <si>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</si>
  <si>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</si>
  <si>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</si>
  <si>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</si>
  <si>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</si>
  <si>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</si>
  <si>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</si>
  <si>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</si>
  <si>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</si>
  <si>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</si>
  <si>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</si>
  <si>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</si>
  <si>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</si>
  <si>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</si>
  <si>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</si>
  <si>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</si>
  <si>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</si>
  <si>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</si>
  <si>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</si>
  <si>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</si>
  <si>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</si>
  <si>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</si>
  <si>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</si>
  <si>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</si>
  <si>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</si>
  <si>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</si>
  <si>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</si>
  <si>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</si>
  <si>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</si>
  <si>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</si>
  <si>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</si>
  <si>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</si>
  <si>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</si>
  <si>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</si>
  <si>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</si>
  <si>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</si>
  <si>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</si>
  <si>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</si>
  <si>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</si>
  <si>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</si>
  <si>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</si>
  <si>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</si>
  <si>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</si>
  <si>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</si>
  <si>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</si>
  <si>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</si>
  <si>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</si>
  <si>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</si>
  <si>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</si>
  <si>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</si>
  <si>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</si>
  <si>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</si>
  <si>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</si>
  <si>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</si>
  <si>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</si>
  <si>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</si>
  <si>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</si>
  <si>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</si>
  <si>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</si>
  <si>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</si>
  <si>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</si>
  <si>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</si>
  <si>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</si>
  <si>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</si>
  <si>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</si>
  <si>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</si>
  <si>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</si>
  <si>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</si>
  <si>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</si>
  <si>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</si>
  <si>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</si>
  <si>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</si>
  <si>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</si>
  <si>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</si>
  <si>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</si>
  <si>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</si>
  <si>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</si>
  <si>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</si>
  <si>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</si>
  <si>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</si>
  <si>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</si>
  <si>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</si>
  <si>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</si>
  <si>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</si>
  <si>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</si>
  <si>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</si>
  <si>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</si>
  <si>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</si>
  <si>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</si>
  <si>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</si>
  <si>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</si>
  <si>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</si>
  <si>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</si>
  <si>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</si>
  <si>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</si>
  <si>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</si>
  <si>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</si>
  <si>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</si>
  <si>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</si>
  <si>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</si>
  <si>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</si>
  <si>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</si>
  <si>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</si>
  <si>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</si>
  <si>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9.98</t>
  </si>
  <si>
    <t>▲ 4.15</t>
  </si>
  <si>
    <t>▲ 9.17</t>
  </si>
  <si>
    <t>▲ 6.25</t>
  </si>
  <si>
    <t>一般会計</t>
  </si>
  <si>
    <t>丸森町病院事業会計</t>
  </si>
  <si>
    <t>丸森町水道事業会計</t>
  </si>
  <si>
    <t>丸森町国民健康保険特別会計</t>
  </si>
  <si>
    <t>丸森町介護保険特別会計</t>
  </si>
  <si>
    <t>丸森町農業集落排水事業特別会計</t>
  </si>
  <si>
    <t>丸森町後期高齢者医療特別会計</t>
  </si>
  <si>
    <t>丸森町公共下水道事業特別会計</t>
  </si>
  <si>
    <t>その他会計（赤字）</t>
  </si>
  <si>
    <t>その他会計（黒字）</t>
  </si>
  <si>
    <t>仙南地域広域行政事務組合</t>
    <rPh sb="0" eb="2">
      <t>センナン</t>
    </rPh>
    <rPh sb="2" eb="4">
      <t>チイキ</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</si>
  <si>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</si>
  <si>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</si>
  <si>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</si>
  <si>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</si>
  <si>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2"/>
  </si>
  <si>
    <t>-</t>
    <phoneticPr fontId="2"/>
  </si>
  <si>
    <t>丸森町観光物産振興公社</t>
    <rPh sb="0" eb="3">
      <t>マルモリマチ</t>
    </rPh>
    <rPh sb="3" eb="5">
      <t>カンコウ</t>
    </rPh>
    <rPh sb="5" eb="7">
      <t>ブッサン</t>
    </rPh>
    <rPh sb="7" eb="9">
      <t>シンコウ</t>
    </rPh>
    <rPh sb="9" eb="11">
      <t>コウシャ</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</si>
  <si>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</si>
  <si>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</si>
  <si>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</si>
  <si>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</si>
  <si>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</si>
  <si>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</si>
  <si>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</si>
  <si>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</si>
  <si>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</si>
  <si>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</si>
  <si>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</si>
  <si>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</si>
  <si>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</si>
  <si>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</si>
  <si>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は、地方債現在高の減少等により前年度から6.6％減少しているが、有形固定資産減価償却率は、年数の経過により前年度から2.0％上昇している。減価償却率がこのまま上昇をつづけた場合、今後各施設等の老朽化対策が必要となる。</t>
    <phoneticPr fontId="5"/>
  </si>
  <si>
    <t>将来負担比率は、地方債現在高の減少等により減少傾向で推移している。実質公債費比率も償還終了や借換により減少傾向となっているが、今後各施設等の老朽化により建替えなどが必要となった場合は、地方債現在高及び公債費が増加するため、将来負担比率、実質公債費比率は増加傾向にな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</si>
</sst>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xmlns:c16r2="http://schemas.microsoft.com/office/drawing/2015/06/chart">
            <c:ext xmlns:c16="http://schemas.microsoft.com/office/drawing/2014/chart" uri="{C3380CC4-5D6E-409C-BE32-E72D297353CC}">
              <c16:uniqueId val="{00000000-C3F8-43DC-80BC-C872F70F15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111423</c:v>
                </c:pt>
                <c:pt idx="1">
                  <c:v>106935</c:v>
                </c:pt>
                <c:pt idx="2">
                  <c:v>56856</c:v>
                </c:pt>
                <c:pt idx="3">
                  <c:v>41258</c:v>
                </c:pt>
                <c:pt idx="4">
                  <c:v>42947</c:v>
                </c:pt>
              </c:numCache>
            </c:numRef>
          </c:val>
          <c:smooth val="0"/>
          <c:extLst xmlns:c16r2="http://schemas.microsoft.com/office/drawing/2015/06/chart">
            <c:ext xmlns:c16="http://schemas.microsoft.com/office/drawing/2014/chart" uri="{C3380CC4-5D6E-409C-BE32-E72D297353CC}">
              <c16:uniqueId val="{00000001-C3F8-43DC-80BC-C872F70F15F9}"/>
            </c:ext>
          </c:extLst>
        </c:ser>
        <c:dLbls>
          <c:showLegendKey val="0"/>
          <c:showVal val="0"/>
          <c:showCatName val="0"/>
          <c:showSerName val="0"/>
          <c:showPercent val="0"/>
          <c:showBubbleSize val="0"/>
        </c:dLbls>
        <c:marker val="1"/>
        <c:smooth val="0"/>
        <c:axId val="127867520"/>
        <c:axId val="127877888"/>
      </c:lineChart>
      <c:catAx>
        <c:axId val="12786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77888"/>
        <c:crosses val="autoZero"/>
        <c:auto val="1"/>
        <c:lblAlgn val="ctr"/>
        <c:lblOffset val="100"/>
        <c:tickLblSkip val="1"/>
        <c:tickMarkSkip val="1"/>
        <c:noMultiLvlLbl val="0"/>
      </c:catAx>
      <c:valAx>
        <c:axId val="127877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6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11.04</c:v>
                </c:pt>
                <c:pt idx="1">
                  <c:v>5.37</c:v>
                </c:pt>
                <c:pt idx="2">
                  <c:v>9.89</c:v>
                </c:pt>
                <c:pt idx="3">
                  <c:v>8.4700000000000006</c:v>
                </c:pt>
                <c:pt idx="4">
                  <c:v>8.24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18.91</c:v>
                </c:pt>
                <c:pt idx="1">
                  <c:v>26.5</c:v>
                </c:pt>
                <c:pt idx="2">
                  <c:v>30.14</c:v>
                </c:pt>
                <c:pt idx="3">
                  <c:v>26.31</c:v>
                </c:pt>
                <c:pt idx="4">
                  <c:v>24.96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450496"/>
        <c:axId val="14345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-9.98</c:v>
                </c:pt>
                <c:pt idx="1">
                  <c:v>-4.1500000000000004</c:v>
                </c:pt>
                <c:pt idx="2">
                  <c:v>4.67</c:v>
                </c:pt>
                <c:pt idx="3">
                  <c:v>-9.17</c:v>
                </c:pt>
                <c:pt idx="4">
                  <c:v>-6.25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450496"/>
        <c:axId val="143452416"/>
      </c:lineChart>
      <c:catAx>
        <c:axId val="1434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52416"/>
        <c:crosses val="autoZero"/>
        <c:auto val="1"/>
        <c:lblAlgn val="ctr"/>
        <c:lblOffset val="100"/>
        <c:tickLblSkip val="1"/>
        <c:tickMarkSkip val="1"/>
        <c:noMultiLvlLbl val="0"/>
      </c:catAx>
      <c:valAx>
        <c:axId val="14345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0.04</c:v>
                </c:pt>
                <c:pt idx="4">
                  <c:v>#N/A</c:v>
                </c:pt>
                <c:pt idx="5">
                  <c:v>0.04</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丸森町公共下水道事業特別会計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1.62</c:v>
                </c:pt>
                <c:pt idx="2">
                  <c:v>#N/A</c:v>
                </c:pt>
                <c:pt idx="3">
                  <c:v>1.47</c:v>
                </c:pt>
                <c:pt idx="4">
                  <c:v>#N/A</c:v>
                </c:pt>
                <c:pt idx="5">
                  <c:v>0.11</c:v>
                </c:pt>
                <c:pt idx="6">
                  <c:v>#N/A</c:v>
                </c:pt>
                <c:pt idx="7">
                  <c:v>0.18</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丸森町後期高齢者医療特別会計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丸森町農業集落排水事業特別会計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1.89</c:v>
                </c:pt>
                <c:pt idx="2">
                  <c:v>#N/A</c:v>
                </c:pt>
                <c:pt idx="3">
                  <c:v>0.4</c:v>
                </c:pt>
                <c:pt idx="4">
                  <c:v>#N/A</c:v>
                </c:pt>
                <c:pt idx="5">
                  <c:v>0.04</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丸森町介護保険特別会計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1.26</c:v>
                </c:pt>
                <c:pt idx="4">
                  <c:v>#N/A</c:v>
                </c:pt>
                <c:pt idx="5">
                  <c:v>1.1000000000000001</c:v>
                </c:pt>
                <c:pt idx="6">
                  <c:v>#N/A</c:v>
                </c:pt>
                <c:pt idx="7">
                  <c:v>1.1100000000000001</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丸森町国民健康保険特別会計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3.03</c:v>
                </c:pt>
                <c:pt idx="2">
                  <c:v>#N/A</c:v>
                </c:pt>
                <c:pt idx="3">
                  <c:v>2.72</c:v>
                </c:pt>
                <c:pt idx="4">
                  <c:v>#N/A</c:v>
                </c:pt>
                <c:pt idx="5">
                  <c:v>1.95</c:v>
                </c:pt>
                <c:pt idx="6">
                  <c:v>#N/A</c:v>
                </c:pt>
                <c:pt idx="7">
                  <c:v>0.7</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丸森町水道事業会計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8.4499999999999993</c:v>
                </c:pt>
                <c:pt idx="2">
                  <c:v>#N/A</c:v>
                </c:pt>
                <c:pt idx="3">
                  <c:v>8.26</c:v>
                </c:pt>
                <c:pt idx="4">
                  <c:v>#N/A</c:v>
                </c:pt>
                <c:pt idx="5">
                  <c:v>4.68</c:v>
                </c:pt>
                <c:pt idx="6">
                  <c:v>#N/A</c:v>
                </c:pt>
                <c:pt idx="7">
                  <c:v>3.82</c:v>
                </c:pt>
                <c:pt idx="8">
                  <c:v>#N/A</c:v>
                </c:pt>
                <c:pt idx="9">
                  <c:v>7.01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丸森町病院事業会計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3.07</c:v>
                </c:pt>
                <c:pt idx="2">
                  <c:v>#N/A</c:v>
                </c:pt>
                <c:pt idx="3">
                  <c:v>4.8</c:v>
                </c:pt>
                <c:pt idx="4">
                  <c:v>#N/A</c:v>
                </c:pt>
                <c:pt idx="5">
                  <c:v>3.73</c:v>
                </c:pt>
                <c:pt idx="6">
                  <c:v>#N/A</c:v>
                </c:pt>
                <c:pt idx="7">
                  <c:v>4.1100000000000003</c:v>
                </c:pt>
                <c:pt idx="8">
                  <c:v>#N/A</c:v>
                </c:pt>
                <c:pt idx="9">
                  <c:v>7.69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11.03</c:v>
                </c:pt>
                <c:pt idx="2">
                  <c:v>#N/A</c:v>
                </c:pt>
                <c:pt idx="3">
                  <c:v>5.36</c:v>
                </c:pt>
                <c:pt idx="4">
                  <c:v>#N/A</c:v>
                </c:pt>
                <c:pt idx="5">
                  <c:v>9.8800000000000008</c:v>
                </c:pt>
                <c:pt idx="6">
                  <c:v>#N/A</c:v>
                </c:pt>
                <c:pt idx="7">
                  <c:v>8.4600000000000009</c:v>
                </c:pt>
                <c:pt idx="8">
                  <c:v>#N/A</c:v>
                </c:pt>
                <c:pt idx="9">
                  <c:v>8.24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492736"/>
        <c:axId val="137502720"/>
      </c:barChart>
      <c:catAx>
        <c:axId val="1374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02720"/>
        <c:crosses val="autoZero"/>
        <c:auto val="1"/>
        <c:lblAlgn val="ctr"/>
        <c:lblOffset val="100"/>
        <c:tickLblSkip val="1"/>
        <c:tickMarkSkip val="1"/>
        <c:noMultiLvlLbl val="0"/>
      </c:catAx>
      <c:valAx>
        <c:axId val="1375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9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886</c:v>
                </c:pt>
                <c:pt idx="5">
                  <c:v>857</c:v>
                </c:pt>
                <c:pt idx="8">
                  <c:v>875</c:v>
                </c:pt>
                <c:pt idx="11">
                  <c:v>879</c:v>
                </c:pt>
                <c:pt idx="14">
                  <c:v>931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10</c:v>
                </c:pt>
                <c:pt idx="6">
                  <c:v>29</c:v>
                </c:pt>
                <c:pt idx="9">
                  <c:v>36</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11</c:v>
                </c:pt>
                <c:pt idx="6">
                  <c:v>12</c:v>
                </c:pt>
                <c:pt idx="9">
                  <c:v>13</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394</c:v>
                </c:pt>
                <c:pt idx="6">
                  <c:v>357</c:v>
                </c:pt>
                <c:pt idx="9">
                  <c:v>370</c:v>
                </c:pt>
                <c:pt idx="12">
                  <c:v>393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913</c:v>
                </c:pt>
                <c:pt idx="3">
                  <c:v>865</c:v>
                </c:pt>
                <c:pt idx="6">
                  <c:v>890</c:v>
                </c:pt>
                <c:pt idx="9">
                  <c:v>860</c:v>
                </c:pt>
                <c:pt idx="12">
                  <c:v>944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763968"/>
        <c:axId val="12776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501</c:v>
                </c:pt>
                <c:pt idx="2">
                  <c:v>#N/A</c:v>
                </c:pt>
                <c:pt idx="3">
                  <c:v>#N/A</c:v>
                </c:pt>
                <c:pt idx="4">
                  <c:v>423</c:v>
                </c:pt>
                <c:pt idx="5">
                  <c:v>#N/A</c:v>
                </c:pt>
                <c:pt idx="6">
                  <c:v>#N/A</c:v>
                </c:pt>
                <c:pt idx="7">
                  <c:v>413</c:v>
                </c:pt>
                <c:pt idx="8">
                  <c:v>#N/A</c:v>
                </c:pt>
                <c:pt idx="9">
                  <c:v>#N/A</c:v>
                </c:pt>
                <c:pt idx="10">
                  <c:v>400</c:v>
                </c:pt>
                <c:pt idx="11">
                  <c:v>#N/A</c:v>
                </c:pt>
                <c:pt idx="12">
                  <c:v>#N/A</c:v>
                </c:pt>
                <c:pt idx="13">
                  <c:v>425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763968"/>
        <c:axId val="127765888"/>
      </c:lineChart>
      <c:catAx>
        <c:axId val="1277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65888"/>
        <c:crosses val="autoZero"/>
        <c:auto val="1"/>
        <c:lblAlgn val="ctr"/>
        <c:lblOffset val="100"/>
        <c:tickLblSkip val="1"/>
        <c:tickMarkSkip val="1"/>
        <c:noMultiLvlLbl val="0"/>
      </c:catAx>
      <c:valAx>
        <c:axId val="12776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8670</c:v>
                </c:pt>
                <c:pt idx="5">
                  <c:v>8797</c:v>
                </c:pt>
                <c:pt idx="8">
                  <c:v>8609</c:v>
                </c:pt>
                <c:pt idx="11">
                  <c:v>7930</c:v>
                </c:pt>
                <c:pt idx="14">
                  <c:v>7893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100</c:v>
                </c:pt>
                <c:pt idx="5">
                  <c:v>82</c:v>
                </c:pt>
                <c:pt idx="8">
                  <c:v>63</c:v>
                </c:pt>
                <c:pt idx="11">
                  <c:v>45</c:v>
                </c:pt>
                <c:pt idx="14">
                  <c:v>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2277</c:v>
                </c:pt>
                <c:pt idx="5">
                  <c:v>2543</c:v>
                </c:pt>
                <c:pt idx="8">
                  <c:v>3013</c:v>
                </c:pt>
                <c:pt idx="11">
                  <c:v>2995</c:v>
                </c:pt>
                <c:pt idx="14">
                  <c:v>2858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2322</c:v>
                </c:pt>
                <c:pt idx="3">
                  <c:v>2187</c:v>
                </c:pt>
                <c:pt idx="6">
                  <c:v>2781</c:v>
                </c:pt>
                <c:pt idx="9">
                  <c:v>2199</c:v>
                </c:pt>
                <c:pt idx="12">
                  <c:v>2018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c:v>
                </c:pt>
                <c:pt idx="3">
                  <c:v>108</c:v>
                </c:pt>
                <c:pt idx="6">
                  <c:v>115</c:v>
                </c:pt>
                <c:pt idx="9">
                  <c:v>186</c:v>
                </c:pt>
                <c:pt idx="12">
                  <c:v>278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3742</c:v>
                </c:pt>
                <c:pt idx="3">
                  <c:v>3741</c:v>
                </c:pt>
                <c:pt idx="6">
                  <c:v>3287</c:v>
                </c:pt>
                <c:pt idx="9">
                  <c:v>3209</c:v>
                </c:pt>
                <c:pt idx="12">
                  <c:v>3075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10</c:v>
                </c:pt>
                <c:pt idx="6">
                  <c:v>29</c:v>
                </c:pt>
                <c:pt idx="9">
                  <c:v>35</c:v>
                </c:pt>
                <c:pt idx="12">
                  <c:v>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8543</c:v>
                </c:pt>
                <c:pt idx="3">
                  <c:v>8621</c:v>
                </c:pt>
                <c:pt idx="6">
                  <c:v>8533</c:v>
                </c:pt>
                <c:pt idx="9">
                  <c:v>8344</c:v>
                </c:pt>
                <c:pt idx="12">
                  <c:v>8057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429440"/>
        <c:axId val="14443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3659</c:v>
                </c:pt>
                <c:pt idx="2">
                  <c:v>#N/A</c:v>
                </c:pt>
                <c:pt idx="3">
                  <c:v>#N/A</c:v>
                </c:pt>
                <c:pt idx="4">
                  <c:v>3247</c:v>
                </c:pt>
                <c:pt idx="5">
                  <c:v>#N/A</c:v>
                </c:pt>
                <c:pt idx="6">
                  <c:v>#N/A</c:v>
                </c:pt>
                <c:pt idx="7">
                  <c:v>3059</c:v>
                </c:pt>
                <c:pt idx="8">
                  <c:v>#N/A</c:v>
                </c:pt>
                <c:pt idx="9">
                  <c:v>#N/A</c:v>
                </c:pt>
                <c:pt idx="10">
                  <c:v>3003</c:v>
                </c:pt>
                <c:pt idx="11">
                  <c:v>#N/A</c:v>
                </c:pt>
                <c:pt idx="12">
                  <c:v>#N/A</c:v>
                </c:pt>
                <c:pt idx="13">
                  <c:v>2659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429440"/>
        <c:axId val="144431360"/>
      </c:lineChart>
      <c:catAx>
        <c:axId val="1444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31360"/>
        <c:crosses val="autoZero"/>
        <c:auto val="1"/>
        <c:lblAlgn val="ctr"/>
        <c:lblOffset val="100"/>
        <c:tickLblSkip val="1"/>
        <c:tickMarkSkip val="1"/>
        <c:noMultiLvlLbl val="0"/>
      </c:catAx>
      <c:valAx>
        <c:axId val="14443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{A586BB74-F3E9-4677-9FE2-D65513F297D8}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{1ADAED2C-4D54-40B3-A2C0-8D682E6FC587}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{A97D2A27-041F-48B0-AC55-24BE78BC3D76}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{07DC876A-EE4A-4AAC-8599-7242B361C924}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{6C2A1490-2D34-41B8-95A9-78F860175F41}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55.9</c:v>
                </c:pt>
                <c:pt idx="4">
                  <c:v>57.9</c:v>
                </c:pt>
              </c:numCache>
            </c:numRef>
          </c:xVal>
          <c:yVal>
            <c:numRef>
              <c:f>公会計指標分析・財政指標組合せ分析表!$K$51:$O$51</c:f>
              <c:numCache>
                <c:formatCode>#,##0.0;"▲ "#,##0.0</c:formatCode>
                <c:ptCount val="5"/>
                <c:pt idx="3">
                  <c:v>68.900000000000006</c:v>
                </c:pt>
                <c:pt idx="4">
                  <c:v>62.3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{FE8B1EEB-86C1-423F-B1ED-3AD3CCF431B5}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{F26E7860-9039-4496-A288-3ED0C3BFF410}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{82128789-3A1D-4D02-A70C-F4A699091E04}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{39995C70-AAAC-41A4-8602-86B834BAC9BD}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{41548B29-FD78-4454-82F4-746D8599A07E}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159872"/>
        <c:axId val="144161792"/>
      </c:scatterChart>
      <c:valAx>
        <c:axId val="144159872"/>
        <c:scaling>
          <c:orientation val="minMax"/>
          <c:max val="58.2"/>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61792"/>
        <c:crosses val="autoZero"/>
        <c:crossBetween val="midCat"/>
      </c:valAx>
      <c:valAx>
        <c:axId val="144161792"/>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59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{8B38C135-3655-4874-835C-D623EBF4FD49}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{804615B4-44F6-4FCB-A4E7-F04C592EA127}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{D032285C-5F35-428F-9D50-148D15DBC2F5}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{71A5591D-E6FD-474F-9741-A11F62D3ECE4}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{C6ED85A0-8801-494E-9D99-0419DD23DBA0}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11.2</c:v>
                </c:pt>
                <c:pt idx="2">
                  <c:v>10.3</c:v>
                </c:pt>
                <c:pt idx="3">
                  <c:v>9.5</c:v>
                </c:pt>
                <c:pt idx="4">
                  <c:v>9.6</c:v>
                </c:pt>
              </c:numCache>
            </c:numRef>
          </c:xVal>
          <c:yVal>
            <c:numRef>
              <c:f>公会計指標分析・財政指標組合せ分析表!$K$73:$O$73</c:f>
              <c:numCache>
                <c:formatCode>#,##0.0;"▲ "#,##0.0</c:formatCode>
                <c:ptCount val="5"/>
                <c:pt idx="0">
                  <c:v>83.4</c:v>
                </c:pt>
                <c:pt idx="1">
                  <c:v>74.5</c:v>
                </c:pt>
                <c:pt idx="2">
                  <c:v>72.400000000000006</c:v>
                </c:pt>
                <c:pt idx="3">
                  <c:v>68.900000000000006</c:v>
                </c:pt>
                <c:pt idx="4">
                  <c:v>62.3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{C208E0A5-1E1B-4227-8D48-F34E5795BA93}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{E62A3693-EE4C-43B6-B5BA-937978EB306F}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{B33849C0-887C-4628-8F5C-31D31C02FF95}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{6D774C85-451B-494F-9413-B95A01D54DEA}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{152C0F1F-8939-4B2A-81AF-A046634479C5}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106240"/>
        <c:axId val="144108160"/>
      </c:scatterChart>
      <c:valAx>
        <c:axId val="144106240"/>
        <c:scaling>
          <c:orientation val="minMax"/>
          <c:max val="12.4"/>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08160"/>
        <c:crosses val="autoZero"/>
        <c:crossBetween val="midCat"/>
      </c:valAx>
      <c:valAx>
        <c:axId val="144108160"/>
        <c:scaling>
          <c:orientation val="minMax"/>
          <c:max val="9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06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は償還終了や借換により減少傾向となっている。また、過疎債等、算入比率の高い地方債での借入を行っているため、算入公債費等の額は大きく、今後も大幅な減少はないものと考えられ、これらにより、実質公債費比率の分子は、ほぼ横ばい傾向で推移すると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年度は、充当可能財源等が減額となったが、将来負担額についても減額となり、結果的に将来負担比率の分子は減額となった。</a:t>
          </a:r>
        </a:p>
        <a:p>
          <a:r>
            <a:rPr kumimoji="1" lang="ja-JP" altLang="en-US" sz="1100">
              <a:latin typeface="ＭＳ ゴシック" pitchFamily="49" charset="-128"/>
              <a:ea typeface="ＭＳ ゴシック" pitchFamily="49" charset="-128"/>
            </a:rPr>
            <a:t>・今後、将来負担比率は、ほぼ横ばいで推移していくと見込んでいる。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年数の経過により有形固定資産減価償却率は、前年度から</a:t>
          </a:r>
          <a:r>
            <a:rPr kumimoji="1" lang="en-US" altLang="ja-JP" sz="1100">
              <a:latin typeface="ＭＳ Ｐゴシック"/>
            </a:rPr>
            <a:t>2.0</a:t>
          </a:r>
          <a:r>
            <a:rPr kumimoji="1" lang="ja-JP" altLang="en-US" sz="1100">
              <a:latin typeface="ＭＳ Ｐゴシック"/>
            </a:rPr>
            <a:t>％上昇している。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1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139156</xdr:rowOff>
    </xdr:from>
    <xdr:to>
      <xdr:col>3</xdr:col>
      <xdr:colOff>1222375</xdr:colOff>
      <xdr:row>30</xdr:row>
      <xdr:rowOff>69306</xdr:rowOff>
    </xdr:to>
    <xdr:sp macro="" textlink="">
      <xdr:nvSpPr>
        <xdr:cNvPr id="79" name="円/楕円 78"/>
        <xdr:cNvSpPr/>
      </xdr:nvSpPr>
      <xdr:spPr>
        <a:xfrm>
          <a:off x="4711700" y="51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162033</xdr:rowOff>
    </xdr:from>
    <xdr:ext cx="405111" cy="259045"/>
    <xdr:sp macro="" textlink="">
      <xdr:nvSpPr>
        <xdr:cNvPr id="80" name="有形固定資産減価償却率該当値テキスト"/>
        <xdr:cNvSpPr txBox="1"/>
      </xdr:nvSpPr>
      <xdr:spPr>
        <a:xfrm>
          <a:off x="4813300" y="49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29392</xdr:rowOff>
    </xdr:from>
    <xdr:to>
      <xdr:col>3</xdr:col>
      <xdr:colOff>511175</xdr:colOff>
      <xdr:row>30</xdr:row>
      <xdr:rowOff>130992</xdr:rowOff>
    </xdr:to>
    <xdr:sp macro="" textlink="">
      <xdr:nvSpPr>
        <xdr:cNvPr id="81" name="円/楕円 80"/>
        <xdr:cNvSpPr/>
      </xdr:nvSpPr>
      <xdr:spPr>
        <a:xfrm>
          <a:off x="4000500" y="5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18506</xdr:rowOff>
    </xdr:from>
    <xdr:to>
      <xdr:col>3</xdr:col>
      <xdr:colOff>1171575</xdr:colOff>
      <xdr:row>30</xdr:row>
      <xdr:rowOff>80192</xdr:rowOff>
    </xdr:to>
    <xdr:cxnSp macro="">
      <xdr:nvCxnSpPr>
        <xdr:cNvPr id="82" name="直線コネクタ 81"/>
        <xdr:cNvCxnSpPr/>
      </xdr:nvCxnSpPr>
      <xdr:spPr>
        <a:xfrm flipV="1">
          <a:off x="4051300" y="516200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3" name="n_1aveValue有形固定資産減価償却率"/>
        <xdr:cNvSpPr txBox="1"/>
      </xdr:nvSpPr>
      <xdr:spPr>
        <a:xfrm>
          <a:off x="3836043" y="526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147519</xdr:rowOff>
    </xdr:from>
    <xdr:ext cx="405111" cy="259045"/>
    <xdr:sp macro="" textlink="">
      <xdr:nvSpPr>
        <xdr:cNvPr id="84" name="n_1mainValue有形固定資産減価償却率"/>
        <xdr:cNvSpPr txBox="1"/>
      </xdr:nvSpPr>
      <xdr:spPr>
        <a:xfrm>
          <a:off x="3836043" y="494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48260</xdr:rowOff>
    </xdr:from>
    <xdr:to>
      <xdr:col>6</xdr:col>
      <xdr:colOff>561975</xdr:colOff>
      <xdr:row>39</xdr:row>
      <xdr:rowOff>149860</xdr:rowOff>
    </xdr:to>
    <xdr:sp macro="" textlink="">
      <xdr:nvSpPr>
        <xdr:cNvPr id="68" name="円/楕円 67"/>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71137</xdr:rowOff>
    </xdr:from>
    <xdr:ext cx="405111" cy="259045"/>
    <xdr:sp macro="" textlink="">
      <xdr:nvSpPr>
        <xdr:cNvPr id="69" name="【道路】&#10;有形固定資産減価償却率該当値テキスト"/>
        <xdr:cNvSpPr txBox="1"/>
      </xdr:nvSpPr>
      <xdr:spPr>
        <a:xfrm>
          <a:off x="4724400"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87122</xdr:rowOff>
    </xdr:from>
    <xdr:to>
      <xdr:col>5</xdr:col>
      <xdr:colOff>409575</xdr:colOff>
      <xdr:row>40</xdr:row>
      <xdr:rowOff>17272</xdr:rowOff>
    </xdr:to>
    <xdr:sp macro="" textlink="">
      <xdr:nvSpPr>
        <xdr:cNvPr id="70" name="円/楕円 69"/>
        <xdr:cNvSpPr/>
      </xdr:nvSpPr>
      <xdr:spPr>
        <a:xfrm>
          <a:off x="3746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99060</xdr:rowOff>
    </xdr:from>
    <xdr:to>
      <xdr:col>6</xdr:col>
      <xdr:colOff>511175</xdr:colOff>
      <xdr:row>39</xdr:row>
      <xdr:rowOff>137922</xdr:rowOff>
    </xdr:to>
    <xdr:cxnSp macro="">
      <xdr:nvCxnSpPr>
        <xdr:cNvPr id="71" name="直線コネクタ 70"/>
        <xdr:cNvCxnSpPr/>
      </xdr:nvCxnSpPr>
      <xdr:spPr>
        <a:xfrm flipV="1">
          <a:off x="3797300" y="67856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33799</xdr:rowOff>
    </xdr:from>
    <xdr:ext cx="405111" cy="259045"/>
    <xdr:sp macro="" textlink="">
      <xdr:nvSpPr>
        <xdr:cNvPr id="73" name="n_1mainValue【道路】&#10;有形固定資産減価償却率"/>
        <xdr:cNvSpPr txBox="1"/>
      </xdr:nvSpPr>
      <xdr:spPr>
        <a:xfrm>
          <a:off x="3582043"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7"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163103</xdr:rowOff>
    </xdr:from>
    <xdr:to>
      <xdr:col>15</xdr:col>
      <xdr:colOff>231775</xdr:colOff>
      <xdr:row>39</xdr:row>
      <xdr:rowOff>93253</xdr:rowOff>
    </xdr:to>
    <xdr:sp macro="" textlink="">
      <xdr:nvSpPr>
        <xdr:cNvPr id="115" name="円/楕円 114"/>
        <xdr:cNvSpPr/>
      </xdr:nvSpPr>
      <xdr:spPr>
        <a:xfrm>
          <a:off x="10426700" y="66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14530</xdr:rowOff>
    </xdr:from>
    <xdr:ext cx="534377" cy="259045"/>
    <xdr:sp macro="" textlink="">
      <xdr:nvSpPr>
        <xdr:cNvPr id="116" name="【道路】&#10;一人当たり延長該当値テキスト"/>
        <xdr:cNvSpPr txBox="1"/>
      </xdr:nvSpPr>
      <xdr:spPr>
        <a:xfrm>
          <a:off x="10566400" y="65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7741</xdr:rowOff>
    </xdr:from>
    <xdr:to>
      <xdr:col>14</xdr:col>
      <xdr:colOff>79375</xdr:colOff>
      <xdr:row>39</xdr:row>
      <xdr:rowOff>109341</xdr:rowOff>
    </xdr:to>
    <xdr:sp macro="" textlink="">
      <xdr:nvSpPr>
        <xdr:cNvPr id="117" name="円/楕円 116"/>
        <xdr:cNvSpPr/>
      </xdr:nvSpPr>
      <xdr:spPr>
        <a:xfrm>
          <a:off x="9588500" y="66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42453</xdr:rowOff>
    </xdr:from>
    <xdr:to>
      <xdr:col>15</xdr:col>
      <xdr:colOff>180975</xdr:colOff>
      <xdr:row>39</xdr:row>
      <xdr:rowOff>58541</xdr:rowOff>
    </xdr:to>
    <xdr:cxnSp macro="">
      <xdr:nvCxnSpPr>
        <xdr:cNvPr id="118" name="直線コネクタ 117"/>
        <xdr:cNvCxnSpPr/>
      </xdr:nvCxnSpPr>
      <xdr:spPr>
        <a:xfrm flipV="1">
          <a:off x="9639300" y="672900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125868</xdr:rowOff>
    </xdr:from>
    <xdr:ext cx="534377" cy="259045"/>
    <xdr:sp macro="" textlink="">
      <xdr:nvSpPr>
        <xdr:cNvPr id="120" name="n_1mainValue【道路】&#10;一人当たり延長"/>
        <xdr:cNvSpPr txBox="1"/>
      </xdr:nvSpPr>
      <xdr:spPr>
        <a:xfrm>
          <a:off x="9359410" y="64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77233</xdr:rowOff>
    </xdr:from>
    <xdr:ext cx="405111" cy="259045"/>
    <xdr:sp macro="" textlink="">
      <xdr:nvSpPr>
        <xdr:cNvPr id="148" name="【橋りょう・トンネル】&#10;有形固定資産減価償却率平均値テキスト"/>
        <xdr:cNvSpPr txBox="1"/>
      </xdr:nvSpPr>
      <xdr:spPr>
        <a:xfrm>
          <a:off x="47244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56" name="円/楕円 155"/>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144797</xdr:rowOff>
    </xdr:from>
    <xdr:ext cx="405111" cy="259045"/>
    <xdr:sp macro="" textlink="">
      <xdr:nvSpPr>
        <xdr:cNvPr id="157" name="【橋りょう・トンネル】&#10;有形固定資産減価償却率該当値テキスト"/>
        <xdr:cNvSpPr txBox="1"/>
      </xdr:nvSpPr>
      <xdr:spPr>
        <a:xfrm>
          <a:off x="47244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33782</xdr:rowOff>
    </xdr:from>
    <xdr:to>
      <xdr:col>5</xdr:col>
      <xdr:colOff>409575</xdr:colOff>
      <xdr:row>60</xdr:row>
      <xdr:rowOff>135382</xdr:rowOff>
    </xdr:to>
    <xdr:sp macro="" textlink="">
      <xdr:nvSpPr>
        <xdr:cNvPr id="158" name="円/楕円 157"/>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45720</xdr:rowOff>
    </xdr:from>
    <xdr:to>
      <xdr:col>6</xdr:col>
      <xdr:colOff>511175</xdr:colOff>
      <xdr:row>60</xdr:row>
      <xdr:rowOff>84582</xdr:rowOff>
    </xdr:to>
    <xdr:cxnSp macro="">
      <xdr:nvCxnSpPr>
        <xdr:cNvPr id="159" name="直線コネクタ 158"/>
        <xdr:cNvCxnSpPr/>
      </xdr:nvCxnSpPr>
      <xdr:spPr>
        <a:xfrm flipV="1">
          <a:off x="3797300" y="103327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85615</xdr:rowOff>
    </xdr:from>
    <xdr:ext cx="405111" cy="259045"/>
    <xdr:sp macro="" textlink="">
      <xdr:nvSpPr>
        <xdr:cNvPr id="160"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126509</xdr:rowOff>
    </xdr:from>
    <xdr:ext cx="405111" cy="259045"/>
    <xdr:sp macro="" textlink="">
      <xdr:nvSpPr>
        <xdr:cNvPr id="161" name="n_1mainValue【橋りょう・トンネル】&#10;有形固定資産減価償却率"/>
        <xdr:cNvSpPr txBox="1"/>
      </xdr:nvSpPr>
      <xdr:spPr>
        <a:xfrm>
          <a:off x="3582043"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2"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154942</xdr:rowOff>
    </xdr:from>
    <xdr:to>
      <xdr:col>15</xdr:col>
      <xdr:colOff>231775</xdr:colOff>
      <xdr:row>63</xdr:row>
      <xdr:rowOff>85092</xdr:rowOff>
    </xdr:to>
    <xdr:sp macro="" textlink="">
      <xdr:nvSpPr>
        <xdr:cNvPr id="200" name="円/楕円 199"/>
        <xdr:cNvSpPr/>
      </xdr:nvSpPr>
      <xdr:spPr>
        <a:xfrm>
          <a:off x="10426700" y="107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133369</xdr:rowOff>
    </xdr:from>
    <xdr:ext cx="599010" cy="259045"/>
    <xdr:sp macro="" textlink="">
      <xdr:nvSpPr>
        <xdr:cNvPr id="201" name="【橋りょう・トンネル】&#10;一人当たり有形固定資産（償却資産）額該当値テキスト"/>
        <xdr:cNvSpPr txBox="1"/>
      </xdr:nvSpPr>
      <xdr:spPr>
        <a:xfrm>
          <a:off x="10566400" y="1076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245,998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159714</xdr:rowOff>
    </xdr:from>
    <xdr:to>
      <xdr:col>14</xdr:col>
      <xdr:colOff>79375</xdr:colOff>
      <xdr:row>63</xdr:row>
      <xdr:rowOff>89864</xdr:rowOff>
    </xdr:to>
    <xdr:sp macro="" textlink="">
      <xdr:nvSpPr>
        <xdr:cNvPr id="202" name="円/楕円 201"/>
        <xdr:cNvSpPr/>
      </xdr:nvSpPr>
      <xdr:spPr>
        <a:xfrm>
          <a:off x="9588500" y="10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34292</xdr:rowOff>
    </xdr:from>
    <xdr:to>
      <xdr:col>15</xdr:col>
      <xdr:colOff>180975</xdr:colOff>
      <xdr:row>63</xdr:row>
      <xdr:rowOff>39064</xdr:rowOff>
    </xdr:to>
    <xdr:cxnSp macro="">
      <xdr:nvCxnSpPr>
        <xdr:cNvPr id="203" name="直線コネクタ 202"/>
        <xdr:cNvCxnSpPr/>
      </xdr:nvCxnSpPr>
      <xdr:spPr>
        <a:xfrm flipV="1">
          <a:off x="9639300" y="10835642"/>
          <a:ext cx="8382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51819</xdr:rowOff>
    </xdr:from>
    <xdr:ext cx="599010" cy="259045"/>
    <xdr:sp macro="" textlink="">
      <xdr:nvSpPr>
        <xdr:cNvPr id="204"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80991</xdr:rowOff>
    </xdr:from>
    <xdr:ext cx="599010" cy="259045"/>
    <xdr:sp macro="" textlink="">
      <xdr:nvSpPr>
        <xdr:cNvPr id="205" name="n_1mainValue【橋りょう・トンネル】&#10;一人当たり有形固定資産（償却資産）額"/>
        <xdr:cNvSpPr txBox="1"/>
      </xdr:nvSpPr>
      <xdr:spPr>
        <a:xfrm>
          <a:off x="9327094" y="108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234" name="【公営住宅】&#10;有形固定資産減価償却率平均値テキスト"/>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120650</xdr:rowOff>
    </xdr:from>
    <xdr:to>
      <xdr:col>6</xdr:col>
      <xdr:colOff>561975</xdr:colOff>
      <xdr:row>80</xdr:row>
      <xdr:rowOff>50800</xdr:rowOff>
    </xdr:to>
    <xdr:sp macro="" textlink="">
      <xdr:nvSpPr>
        <xdr:cNvPr id="242" name="円/楕円 241"/>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99077</xdr:rowOff>
    </xdr:from>
    <xdr:ext cx="405111" cy="259045"/>
    <xdr:sp macro="" textlink="">
      <xdr:nvSpPr>
        <xdr:cNvPr id="243" name="【公営住宅】&#10;有形固定資産減価償却率該当値テキスト"/>
        <xdr:cNvSpPr txBox="1"/>
      </xdr:nvSpPr>
      <xdr:spPr>
        <a:xfrm>
          <a:off x="4724400"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116839</xdr:rowOff>
    </xdr:from>
    <xdr:to>
      <xdr:col>5</xdr:col>
      <xdr:colOff>409575</xdr:colOff>
      <xdr:row>80</xdr:row>
      <xdr:rowOff>46989</xdr:rowOff>
    </xdr:to>
    <xdr:sp macro="" textlink="">
      <xdr:nvSpPr>
        <xdr:cNvPr id="244" name="円/楕円 243"/>
        <xdr:cNvSpPr/>
      </xdr:nvSpPr>
      <xdr:spPr>
        <a:xfrm>
          <a:off x="3746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167639</xdr:rowOff>
    </xdr:from>
    <xdr:to>
      <xdr:col>6</xdr:col>
      <xdr:colOff>511175</xdr:colOff>
      <xdr:row>80</xdr:row>
      <xdr:rowOff>0</xdr:rowOff>
    </xdr:to>
    <xdr:cxnSp macro="">
      <xdr:nvCxnSpPr>
        <xdr:cNvPr id="245" name="直線コネクタ 244"/>
        <xdr:cNvCxnSpPr/>
      </xdr:nvCxnSpPr>
      <xdr:spPr>
        <a:xfrm>
          <a:off x="3797300" y="13712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63516</xdr:rowOff>
    </xdr:from>
    <xdr:ext cx="405111" cy="259045"/>
    <xdr:sp macro="" textlink="">
      <xdr:nvSpPr>
        <xdr:cNvPr id="247" name="n_1mainValue【公営住宅】&#10;有形固定資産減価償却率"/>
        <xdr:cNvSpPr txBox="1"/>
      </xdr:nvSpPr>
      <xdr:spPr>
        <a:xfrm>
          <a:off x="3582043"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140005</xdr:rowOff>
    </xdr:from>
    <xdr:to>
      <xdr:col>15</xdr:col>
      <xdr:colOff>231775</xdr:colOff>
      <xdr:row>83</xdr:row>
      <xdr:rowOff>70155</xdr:rowOff>
    </xdr:to>
    <xdr:sp macro="" textlink="">
      <xdr:nvSpPr>
        <xdr:cNvPr id="282" name="円/楕円 281"/>
        <xdr:cNvSpPr/>
      </xdr:nvSpPr>
      <xdr:spPr>
        <a:xfrm>
          <a:off x="10426700" y="141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162882</xdr:rowOff>
    </xdr:from>
    <xdr:ext cx="469744" cy="259045"/>
    <xdr:sp macro="" textlink="">
      <xdr:nvSpPr>
        <xdr:cNvPr id="283" name="【公営住宅】&#10;一人当たり面積該当値テキスト"/>
        <xdr:cNvSpPr txBox="1"/>
      </xdr:nvSpPr>
      <xdr:spPr>
        <a:xfrm>
          <a:off x="10566400" y="140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149606</xdr:rowOff>
    </xdr:from>
    <xdr:to>
      <xdr:col>14</xdr:col>
      <xdr:colOff>79375</xdr:colOff>
      <xdr:row>83</xdr:row>
      <xdr:rowOff>79756</xdr:rowOff>
    </xdr:to>
    <xdr:sp macro="" textlink="">
      <xdr:nvSpPr>
        <xdr:cNvPr id="284" name="円/楕円 283"/>
        <xdr:cNvSpPr/>
      </xdr:nvSpPr>
      <xdr:spPr>
        <a:xfrm>
          <a:off x="9588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19355</xdr:rowOff>
    </xdr:from>
    <xdr:to>
      <xdr:col>15</xdr:col>
      <xdr:colOff>180975</xdr:colOff>
      <xdr:row>83</xdr:row>
      <xdr:rowOff>28956</xdr:rowOff>
    </xdr:to>
    <xdr:cxnSp macro="">
      <xdr:nvCxnSpPr>
        <xdr:cNvPr id="285" name="直線コネクタ 284"/>
        <xdr:cNvCxnSpPr/>
      </xdr:nvCxnSpPr>
      <xdr:spPr>
        <a:xfrm flipV="1">
          <a:off x="9639300" y="1424970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86"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96283</xdr:rowOff>
    </xdr:from>
    <xdr:ext cx="469744" cy="259045"/>
    <xdr:sp macro="" textlink="">
      <xdr:nvSpPr>
        <xdr:cNvPr id="287" name="n_1mainValue【公営住宅】&#10;一人当たり面積"/>
        <xdr:cNvSpPr txBox="1"/>
      </xdr:nvSpPr>
      <xdr:spPr>
        <a:xfrm>
          <a:off x="9391727"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8255</xdr:rowOff>
    </xdr:from>
    <xdr:to>
      <xdr:col>23</xdr:col>
      <xdr:colOff>568325</xdr:colOff>
      <xdr:row>35</xdr:row>
      <xdr:rowOff>109855</xdr:rowOff>
    </xdr:to>
    <xdr:sp macro="" textlink="">
      <xdr:nvSpPr>
        <xdr:cNvPr id="337" name="円/楕円 336"/>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31132</xdr:rowOff>
    </xdr:from>
    <xdr:ext cx="405111" cy="259045"/>
    <xdr:sp macro="" textlink="">
      <xdr:nvSpPr>
        <xdr:cNvPr id="338" name="【認定こども園・幼稚園・保育所】&#10;有形固定資産減価償却率該当値テキスト"/>
        <xdr:cNvSpPr txBox="1"/>
      </xdr:nvSpPr>
      <xdr:spPr>
        <a:xfrm>
          <a:off x="164084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40640</xdr:rowOff>
    </xdr:from>
    <xdr:to>
      <xdr:col>22</xdr:col>
      <xdr:colOff>415925</xdr:colOff>
      <xdr:row>35</xdr:row>
      <xdr:rowOff>142240</xdr:rowOff>
    </xdr:to>
    <xdr:sp macro="" textlink="">
      <xdr:nvSpPr>
        <xdr:cNvPr id="339" name="円/楕円 338"/>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59055</xdr:rowOff>
    </xdr:from>
    <xdr:to>
      <xdr:col>23</xdr:col>
      <xdr:colOff>517525</xdr:colOff>
      <xdr:row>35</xdr:row>
      <xdr:rowOff>91440</xdr:rowOff>
    </xdr:to>
    <xdr:cxnSp macro="">
      <xdr:nvCxnSpPr>
        <xdr:cNvPr id="340" name="直線コネクタ 339"/>
        <xdr:cNvCxnSpPr/>
      </xdr:nvCxnSpPr>
      <xdr:spPr>
        <a:xfrm flipV="1">
          <a:off x="15481300" y="60598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158767</xdr:rowOff>
    </xdr:from>
    <xdr:ext cx="405111" cy="259045"/>
    <xdr:sp macro="" textlink="">
      <xdr:nvSpPr>
        <xdr:cNvPr id="342" name="n_1mainValue【認定こども園・幼稚園・保育所】&#10;有形固定資産減価償却率"/>
        <xdr:cNvSpPr txBox="1"/>
      </xdr:nvSpPr>
      <xdr:spPr>
        <a:xfrm>
          <a:off x="15266043"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71" name="【認定こども園・幼稚園・保育所】&#10;一人当たり面積平均値テキスト"/>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154940</xdr:rowOff>
    </xdr:from>
    <xdr:to>
      <xdr:col>32</xdr:col>
      <xdr:colOff>238125</xdr:colOff>
      <xdr:row>39</xdr:row>
      <xdr:rowOff>85090</xdr:rowOff>
    </xdr:to>
    <xdr:sp macro="" textlink="">
      <xdr:nvSpPr>
        <xdr:cNvPr id="379" name="円/楕円 378"/>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133367</xdr:rowOff>
    </xdr:from>
    <xdr:ext cx="469744" cy="259045"/>
    <xdr:sp macro="" textlink="">
      <xdr:nvSpPr>
        <xdr:cNvPr id="380" name="【認定こども園・幼稚園・保育所】&#10;一人当たり面積該当値テキスト"/>
        <xdr:cNvSpPr txBox="1"/>
      </xdr:nvSpPr>
      <xdr:spPr>
        <a:xfrm>
          <a:off x="222504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166370</xdr:rowOff>
    </xdr:from>
    <xdr:to>
      <xdr:col>31</xdr:col>
      <xdr:colOff>85725</xdr:colOff>
      <xdr:row>39</xdr:row>
      <xdr:rowOff>96520</xdr:rowOff>
    </xdr:to>
    <xdr:sp macro="" textlink="">
      <xdr:nvSpPr>
        <xdr:cNvPr id="381" name="円/楕円 380"/>
        <xdr:cNvSpPr/>
      </xdr:nvSpPr>
      <xdr:spPr>
        <a:xfrm>
          <a:off x="2127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34290</xdr:rowOff>
    </xdr:from>
    <xdr:to>
      <xdr:col>32</xdr:col>
      <xdr:colOff>187325</xdr:colOff>
      <xdr:row>39</xdr:row>
      <xdr:rowOff>45720</xdr:rowOff>
    </xdr:to>
    <xdr:cxnSp macro="">
      <xdr:nvCxnSpPr>
        <xdr:cNvPr id="382" name="直線コネクタ 381"/>
        <xdr:cNvCxnSpPr/>
      </xdr:nvCxnSpPr>
      <xdr:spPr>
        <a:xfrm flipV="1">
          <a:off x="21323300" y="6720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3"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87647</xdr:rowOff>
    </xdr:from>
    <xdr:ext cx="469744" cy="259045"/>
    <xdr:sp macro="" textlink="">
      <xdr:nvSpPr>
        <xdr:cNvPr id="384" name="n_1mainValue【認定こども園・幼稚園・保育所】&#10;一人当たり面積"/>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34109</xdr:rowOff>
    </xdr:from>
    <xdr:to>
      <xdr:col>23</xdr:col>
      <xdr:colOff>568325</xdr:colOff>
      <xdr:row>58</xdr:row>
      <xdr:rowOff>135709</xdr:rowOff>
    </xdr:to>
    <xdr:sp macro="" textlink="">
      <xdr:nvSpPr>
        <xdr:cNvPr id="424" name="円/楕円 423"/>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56986</xdr:rowOff>
    </xdr:from>
    <xdr:ext cx="405111" cy="259045"/>
    <xdr:sp macro="" textlink="">
      <xdr:nvSpPr>
        <xdr:cNvPr id="425" name="【学校施設】&#10;有形固定資産減価償却率該当値テキスト"/>
        <xdr:cNvSpPr txBox="1"/>
      </xdr:nvSpPr>
      <xdr:spPr>
        <a:xfrm>
          <a:off x="164084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105954</xdr:rowOff>
    </xdr:from>
    <xdr:to>
      <xdr:col>22</xdr:col>
      <xdr:colOff>415925</xdr:colOff>
      <xdr:row>59</xdr:row>
      <xdr:rowOff>36104</xdr:rowOff>
    </xdr:to>
    <xdr:sp macro="" textlink="">
      <xdr:nvSpPr>
        <xdr:cNvPr id="426" name="円/楕円 425"/>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84909</xdr:rowOff>
    </xdr:from>
    <xdr:to>
      <xdr:col>23</xdr:col>
      <xdr:colOff>517525</xdr:colOff>
      <xdr:row>58</xdr:row>
      <xdr:rowOff>156754</xdr:rowOff>
    </xdr:to>
    <xdr:cxnSp macro="">
      <xdr:nvCxnSpPr>
        <xdr:cNvPr id="427" name="直線コネクタ 426"/>
        <xdr:cNvCxnSpPr/>
      </xdr:nvCxnSpPr>
      <xdr:spPr>
        <a:xfrm flipV="1">
          <a:off x="15481300" y="1002900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52631</xdr:rowOff>
    </xdr:from>
    <xdr:ext cx="405111" cy="259045"/>
    <xdr:sp macro="" textlink="">
      <xdr:nvSpPr>
        <xdr:cNvPr id="429" name="n_1mainValue【学校施設】&#10;有形固定資産減価償却率"/>
        <xdr:cNvSpPr txBox="1"/>
      </xdr:nvSpPr>
      <xdr:spPr>
        <a:xfrm>
          <a:off x="15266043"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461"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54247</xdr:rowOff>
    </xdr:from>
    <xdr:to>
      <xdr:col>32</xdr:col>
      <xdr:colOff>238125</xdr:colOff>
      <xdr:row>61</xdr:row>
      <xdr:rowOff>155847</xdr:rowOff>
    </xdr:to>
    <xdr:sp macro="" textlink="">
      <xdr:nvSpPr>
        <xdr:cNvPr id="469" name="円/楕円 468"/>
        <xdr:cNvSpPr/>
      </xdr:nvSpPr>
      <xdr:spPr>
        <a:xfrm>
          <a:off x="22110700" y="10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32674</xdr:rowOff>
    </xdr:from>
    <xdr:ext cx="469744" cy="259045"/>
    <xdr:sp macro="" textlink="">
      <xdr:nvSpPr>
        <xdr:cNvPr id="470" name="【学校施設】&#10;一人当たり面積該当値テキスト"/>
        <xdr:cNvSpPr txBox="1"/>
      </xdr:nvSpPr>
      <xdr:spPr>
        <a:xfrm>
          <a:off x="22250400"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91259</xdr:rowOff>
    </xdr:from>
    <xdr:to>
      <xdr:col>31</xdr:col>
      <xdr:colOff>85725</xdr:colOff>
      <xdr:row>62</xdr:row>
      <xdr:rowOff>21409</xdr:rowOff>
    </xdr:to>
    <xdr:sp macro="" textlink="">
      <xdr:nvSpPr>
        <xdr:cNvPr id="471" name="円/楕円 470"/>
        <xdr:cNvSpPr/>
      </xdr:nvSpPr>
      <xdr:spPr>
        <a:xfrm>
          <a:off x="2127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105047</xdr:rowOff>
    </xdr:from>
    <xdr:to>
      <xdr:col>32</xdr:col>
      <xdr:colOff>187325</xdr:colOff>
      <xdr:row>61</xdr:row>
      <xdr:rowOff>142059</xdr:rowOff>
    </xdr:to>
    <xdr:cxnSp macro="">
      <xdr:nvCxnSpPr>
        <xdr:cNvPr id="472" name="直線コネクタ 471"/>
        <xdr:cNvCxnSpPr/>
      </xdr:nvCxnSpPr>
      <xdr:spPr>
        <a:xfrm flipV="1">
          <a:off x="21323300" y="10563497"/>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7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12536</xdr:rowOff>
    </xdr:from>
    <xdr:ext cx="469744" cy="259045"/>
    <xdr:sp macro="" textlink="">
      <xdr:nvSpPr>
        <xdr:cNvPr id="474" name="n_1mainValue【学校施設】&#10;一人当たり面積"/>
        <xdr:cNvSpPr txBox="1"/>
      </xdr:nvSpPr>
      <xdr:spPr>
        <a:xfrm>
          <a:off x="21075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7" name="テキスト ボックス 4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99" name="直線コネクタ 49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50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501" name="直線コネクタ 50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3" name="直線コネクタ 5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50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505" name="フローチャート : 判断 50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506" name="フローチャート : 判断 50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67311</xdr:rowOff>
    </xdr:from>
    <xdr:to>
      <xdr:col>23</xdr:col>
      <xdr:colOff>568325</xdr:colOff>
      <xdr:row>80</xdr:row>
      <xdr:rowOff>168911</xdr:rowOff>
    </xdr:to>
    <xdr:sp macro="" textlink="">
      <xdr:nvSpPr>
        <xdr:cNvPr id="512" name="円/楕円 511"/>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90188</xdr:rowOff>
    </xdr:from>
    <xdr:ext cx="405111" cy="259045"/>
    <xdr:sp macro="" textlink="">
      <xdr:nvSpPr>
        <xdr:cNvPr id="513" name="【児童館】&#10;有形固定資産減価償却率該当値テキスト"/>
        <xdr:cNvSpPr txBox="1"/>
      </xdr:nvSpPr>
      <xdr:spPr>
        <a:xfrm>
          <a:off x="164084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107314</xdr:rowOff>
    </xdr:from>
    <xdr:to>
      <xdr:col>22</xdr:col>
      <xdr:colOff>415925</xdr:colOff>
      <xdr:row>81</xdr:row>
      <xdr:rowOff>37464</xdr:rowOff>
    </xdr:to>
    <xdr:sp macro="" textlink="">
      <xdr:nvSpPr>
        <xdr:cNvPr id="514" name="円/楕円 513"/>
        <xdr:cNvSpPr/>
      </xdr:nvSpPr>
      <xdr:spPr>
        <a:xfrm>
          <a:off x="15430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118111</xdr:rowOff>
    </xdr:from>
    <xdr:to>
      <xdr:col>23</xdr:col>
      <xdr:colOff>517525</xdr:colOff>
      <xdr:row>80</xdr:row>
      <xdr:rowOff>158114</xdr:rowOff>
    </xdr:to>
    <xdr:cxnSp macro="">
      <xdr:nvCxnSpPr>
        <xdr:cNvPr id="515" name="直線コネクタ 514"/>
        <xdr:cNvCxnSpPr/>
      </xdr:nvCxnSpPr>
      <xdr:spPr>
        <a:xfrm flipV="1">
          <a:off x="15481300" y="138341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60977</xdr:rowOff>
    </xdr:from>
    <xdr:ext cx="405111" cy="259045"/>
    <xdr:sp macro="" textlink="">
      <xdr:nvSpPr>
        <xdr:cNvPr id="516"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53991</xdr:rowOff>
    </xdr:from>
    <xdr:ext cx="405111" cy="259045"/>
    <xdr:sp macro="" textlink="">
      <xdr:nvSpPr>
        <xdr:cNvPr id="517" name="n_1mainValue【児童館】&#10;有形固定資産減価償却率"/>
        <xdr:cNvSpPr txBox="1"/>
      </xdr:nvSpPr>
      <xdr:spPr>
        <a:xfrm>
          <a:off x="15266043"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44" name="直線コネクタ 543"/>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45"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6" name="直線コネクタ 54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47"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48" name="直線コネクタ 547"/>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549" name="【児童館】&#10;一人当たり面積平均値テキスト"/>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0" name="フローチャート : 判断 549"/>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51" name="フローチャート : 判断 550"/>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109764</xdr:rowOff>
    </xdr:from>
    <xdr:to>
      <xdr:col>32</xdr:col>
      <xdr:colOff>238125</xdr:colOff>
      <xdr:row>84</xdr:row>
      <xdr:rowOff>39914</xdr:rowOff>
    </xdr:to>
    <xdr:sp macro="" textlink="">
      <xdr:nvSpPr>
        <xdr:cNvPr id="557" name="円/楕円 556"/>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88191</xdr:rowOff>
    </xdr:from>
    <xdr:ext cx="469744" cy="259045"/>
    <xdr:sp macro="" textlink="">
      <xdr:nvSpPr>
        <xdr:cNvPr id="558" name="【児童館】&#10;一人当たり面積該当値テキスト"/>
        <xdr:cNvSpPr txBox="1"/>
      </xdr:nvSpPr>
      <xdr:spPr>
        <a:xfrm>
          <a:off x="222504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59" name="円/楕円 558"/>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160564</xdr:rowOff>
    </xdr:from>
    <xdr:to>
      <xdr:col>32</xdr:col>
      <xdr:colOff>187325</xdr:colOff>
      <xdr:row>84</xdr:row>
      <xdr:rowOff>21771</xdr:rowOff>
    </xdr:to>
    <xdr:cxnSp macro="">
      <xdr:nvCxnSpPr>
        <xdr:cNvPr id="560" name="直線コネクタ 559"/>
        <xdr:cNvCxnSpPr/>
      </xdr:nvCxnSpPr>
      <xdr:spPr>
        <a:xfrm flipV="1">
          <a:off x="21323300" y="1439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7456</xdr:rowOff>
    </xdr:from>
    <xdr:ext cx="469744" cy="259045"/>
    <xdr:sp macro="" textlink="">
      <xdr:nvSpPr>
        <xdr:cNvPr id="561"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63698</xdr:rowOff>
    </xdr:from>
    <xdr:ext cx="469744" cy="259045"/>
    <xdr:sp macro="" textlink="">
      <xdr:nvSpPr>
        <xdr:cNvPr id="562"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8" name="正方形/長方形 5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公営住宅を除き、各項目とも年数の経過により有形固定資産減価償却率は、やや上昇傾向にある。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151130</xdr:rowOff>
    </xdr:from>
    <xdr:to>
      <xdr:col>6</xdr:col>
      <xdr:colOff>561975</xdr:colOff>
      <xdr:row>35</xdr:row>
      <xdr:rowOff>81280</xdr:rowOff>
    </xdr:to>
    <xdr:sp macro="" textlink="">
      <xdr:nvSpPr>
        <xdr:cNvPr id="71" name="円/楕円 70"/>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2557</xdr:rowOff>
    </xdr:from>
    <xdr:ext cx="405111" cy="259045"/>
    <xdr:sp macro="" textlink="">
      <xdr:nvSpPr>
        <xdr:cNvPr id="72" name="【図書館】&#10;有形固定資産減価償却率該当値テキスト"/>
        <xdr:cNvSpPr txBox="1"/>
      </xdr:nvSpPr>
      <xdr:spPr>
        <a:xfrm>
          <a:off x="47244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151130</xdr:rowOff>
    </xdr:from>
    <xdr:to>
      <xdr:col>5</xdr:col>
      <xdr:colOff>409575</xdr:colOff>
      <xdr:row>35</xdr:row>
      <xdr:rowOff>81280</xdr:rowOff>
    </xdr:to>
    <xdr:sp macro="" textlink="">
      <xdr:nvSpPr>
        <xdr:cNvPr id="73" name="円/楕円 72"/>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30480</xdr:rowOff>
    </xdr:from>
    <xdr:to>
      <xdr:col>6</xdr:col>
      <xdr:colOff>511175</xdr:colOff>
      <xdr:row>35</xdr:row>
      <xdr:rowOff>30480</xdr:rowOff>
    </xdr:to>
    <xdr:cxnSp macro="">
      <xdr:nvCxnSpPr>
        <xdr:cNvPr id="74" name="直線コネクタ 73"/>
        <xdr:cNvCxnSpPr/>
      </xdr:nvCxnSpPr>
      <xdr:spPr>
        <a:xfrm>
          <a:off x="3797300" y="6031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95267</xdr:rowOff>
    </xdr:from>
    <xdr:ext cx="405111" cy="259045"/>
    <xdr:sp macro="" textlink="">
      <xdr:nvSpPr>
        <xdr:cNvPr id="75"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97807</xdr:rowOff>
    </xdr:from>
    <xdr:ext cx="405111" cy="259045"/>
    <xdr:sp macro="" textlink="">
      <xdr:nvSpPr>
        <xdr:cNvPr id="76" name="n_1mainValue【図書館】&#10;有形固定資産減価償却率"/>
        <xdr:cNvSpPr txBox="1"/>
      </xdr:nvSpPr>
      <xdr:spPr>
        <a:xfrm>
          <a:off x="3582043"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109999</xdr:rowOff>
    </xdr:from>
    <xdr:ext cx="469744" cy="259045"/>
    <xdr:sp macro="" textlink="">
      <xdr:nvSpPr>
        <xdr:cNvPr id="103" name="【図書館】&#10;一人当たり面積平均値テキスト"/>
        <xdr:cNvSpPr txBox="1"/>
      </xdr:nvSpPr>
      <xdr:spPr>
        <a:xfrm>
          <a:off x="10566400" y="628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45974</xdr:rowOff>
    </xdr:from>
    <xdr:to>
      <xdr:col>15</xdr:col>
      <xdr:colOff>231775</xdr:colOff>
      <xdr:row>41</xdr:row>
      <xdr:rowOff>147574</xdr:rowOff>
    </xdr:to>
    <xdr:sp macro="" textlink="">
      <xdr:nvSpPr>
        <xdr:cNvPr id="111" name="円/楕円 110"/>
        <xdr:cNvSpPr/>
      </xdr:nvSpPr>
      <xdr:spPr>
        <a:xfrm>
          <a:off x="10426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132351</xdr:rowOff>
    </xdr:from>
    <xdr:ext cx="469744" cy="259045"/>
    <xdr:sp macro="" textlink="">
      <xdr:nvSpPr>
        <xdr:cNvPr id="112" name="【図書館】&#10;一人当たり面積該当値テキスト"/>
        <xdr:cNvSpPr txBox="1"/>
      </xdr:nvSpPr>
      <xdr:spPr>
        <a:xfrm>
          <a:off x="105664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45974</xdr:rowOff>
    </xdr:from>
    <xdr:to>
      <xdr:col>14</xdr:col>
      <xdr:colOff>79375</xdr:colOff>
      <xdr:row>41</xdr:row>
      <xdr:rowOff>147574</xdr:rowOff>
    </xdr:to>
    <xdr:sp macro="" textlink="">
      <xdr:nvSpPr>
        <xdr:cNvPr id="113" name="円/楕円 112"/>
        <xdr:cNvSpPr/>
      </xdr:nvSpPr>
      <xdr:spPr>
        <a:xfrm>
          <a:off x="9588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96774</xdr:rowOff>
    </xdr:from>
    <xdr:to>
      <xdr:col>15</xdr:col>
      <xdr:colOff>180975</xdr:colOff>
      <xdr:row>41</xdr:row>
      <xdr:rowOff>96774</xdr:rowOff>
    </xdr:to>
    <xdr:cxnSp macro="">
      <xdr:nvCxnSpPr>
        <xdr:cNvPr id="114" name="直線コネクタ 113"/>
        <xdr:cNvCxnSpPr/>
      </xdr:nvCxnSpPr>
      <xdr:spPr>
        <a:xfrm>
          <a:off x="9639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122953</xdr:rowOff>
    </xdr:from>
    <xdr:ext cx="469744" cy="259045"/>
    <xdr:sp macro="" textlink="">
      <xdr:nvSpPr>
        <xdr:cNvPr id="115"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138701</xdr:rowOff>
    </xdr:from>
    <xdr:ext cx="469744" cy="259045"/>
    <xdr:sp macro="" textlink="">
      <xdr:nvSpPr>
        <xdr:cNvPr id="116" name="n_1mainValue【図書館】&#10;一人当たり面積"/>
        <xdr:cNvSpPr txBox="1"/>
      </xdr:nvSpPr>
      <xdr:spPr>
        <a:xfrm>
          <a:off x="9391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8"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102688</xdr:rowOff>
    </xdr:from>
    <xdr:to>
      <xdr:col>6</xdr:col>
      <xdr:colOff>561975</xdr:colOff>
      <xdr:row>63</xdr:row>
      <xdr:rowOff>32838</xdr:rowOff>
    </xdr:to>
    <xdr:sp macro="" textlink="">
      <xdr:nvSpPr>
        <xdr:cNvPr id="156" name="円/楕円 155"/>
        <xdr:cNvSpPr/>
      </xdr:nvSpPr>
      <xdr:spPr>
        <a:xfrm>
          <a:off x="4584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17615</xdr:rowOff>
    </xdr:from>
    <xdr:ext cx="405111" cy="259045"/>
    <xdr:sp macro="" textlink="">
      <xdr:nvSpPr>
        <xdr:cNvPr id="157" name="【体育館・プール】&#10;有形固定資産減価償却率該当値テキスト"/>
        <xdr:cNvSpPr txBox="1"/>
      </xdr:nvSpPr>
      <xdr:spPr>
        <a:xfrm>
          <a:off x="4724400" y="10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9616</xdr:rowOff>
    </xdr:from>
    <xdr:to>
      <xdr:col>5</xdr:col>
      <xdr:colOff>409575</xdr:colOff>
      <xdr:row>63</xdr:row>
      <xdr:rowOff>111216</xdr:rowOff>
    </xdr:to>
    <xdr:sp macro="" textlink="">
      <xdr:nvSpPr>
        <xdr:cNvPr id="158" name="円/楕円 157"/>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153488</xdr:rowOff>
    </xdr:from>
    <xdr:to>
      <xdr:col>6</xdr:col>
      <xdr:colOff>511175</xdr:colOff>
      <xdr:row>63</xdr:row>
      <xdr:rowOff>60416</xdr:rowOff>
    </xdr:to>
    <xdr:cxnSp macro="">
      <xdr:nvCxnSpPr>
        <xdr:cNvPr id="159" name="直線コネクタ 158"/>
        <xdr:cNvCxnSpPr/>
      </xdr:nvCxnSpPr>
      <xdr:spPr>
        <a:xfrm flipV="1">
          <a:off x="3797300" y="1078338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73858</xdr:rowOff>
    </xdr:from>
    <xdr:ext cx="405111" cy="259045"/>
    <xdr:sp macro="" textlink="">
      <xdr:nvSpPr>
        <xdr:cNvPr id="160"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102343</xdr:rowOff>
    </xdr:from>
    <xdr:ext cx="405111" cy="259045"/>
    <xdr:sp macro="" textlink="">
      <xdr:nvSpPr>
        <xdr:cNvPr id="161" name="n_1mainValue【体育館・プール】&#10;有形固定資産減価償却率"/>
        <xdr:cNvSpPr txBox="1"/>
      </xdr:nvSpPr>
      <xdr:spPr>
        <a:xfrm>
          <a:off x="3582043"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90"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19685</xdr:rowOff>
    </xdr:from>
    <xdr:to>
      <xdr:col>15</xdr:col>
      <xdr:colOff>231775</xdr:colOff>
      <xdr:row>63</xdr:row>
      <xdr:rowOff>121285</xdr:rowOff>
    </xdr:to>
    <xdr:sp macro="" textlink="">
      <xdr:nvSpPr>
        <xdr:cNvPr id="198" name="円/楕円 197"/>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106062</xdr:rowOff>
    </xdr:from>
    <xdr:ext cx="469744" cy="259045"/>
    <xdr:sp macro="" textlink="">
      <xdr:nvSpPr>
        <xdr:cNvPr id="199" name="【体育館・プール】&#10;一人当たり面積該当値テキスト"/>
        <xdr:cNvSpPr txBox="1"/>
      </xdr:nvSpPr>
      <xdr:spPr>
        <a:xfrm>
          <a:off x="10566400" y="107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23495</xdr:rowOff>
    </xdr:from>
    <xdr:to>
      <xdr:col>14</xdr:col>
      <xdr:colOff>79375</xdr:colOff>
      <xdr:row>63</xdr:row>
      <xdr:rowOff>125095</xdr:rowOff>
    </xdr:to>
    <xdr:sp macro="" textlink="">
      <xdr:nvSpPr>
        <xdr:cNvPr id="200" name="円/楕円 199"/>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70485</xdr:rowOff>
    </xdr:from>
    <xdr:to>
      <xdr:col>15</xdr:col>
      <xdr:colOff>180975</xdr:colOff>
      <xdr:row>63</xdr:row>
      <xdr:rowOff>74295</xdr:rowOff>
    </xdr:to>
    <xdr:cxnSp macro="">
      <xdr:nvCxnSpPr>
        <xdr:cNvPr id="201" name="直線コネクタ 200"/>
        <xdr:cNvCxnSpPr/>
      </xdr:nvCxnSpPr>
      <xdr:spPr>
        <a:xfrm flipV="1">
          <a:off x="9639300" y="108718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149242</xdr:rowOff>
    </xdr:from>
    <xdr:ext cx="469744" cy="259045"/>
    <xdr:sp macro="" textlink="">
      <xdr:nvSpPr>
        <xdr:cNvPr id="20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116222</xdr:rowOff>
    </xdr:from>
    <xdr:ext cx="469744" cy="259045"/>
    <xdr:sp macro="" textlink="">
      <xdr:nvSpPr>
        <xdr:cNvPr id="203" name="n_1mainValue【体育館・プール】&#10;一人当たり面積"/>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228" name="直線コネクタ 227"/>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29"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30" name="直線コネクタ 229"/>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231"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232" name="直線コネクタ 231"/>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6366</xdr:rowOff>
    </xdr:from>
    <xdr:ext cx="405111" cy="259045"/>
    <xdr:sp macro="" textlink="">
      <xdr:nvSpPr>
        <xdr:cNvPr id="233" name="【福祉施設】&#10;有形固定資産減価償却率平均値テキスト"/>
        <xdr:cNvSpPr txBox="1"/>
      </xdr:nvSpPr>
      <xdr:spPr>
        <a:xfrm>
          <a:off x="4724400" y="1406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234" name="フローチャート : 判断 233"/>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235" name="フローチャート : 判断 234"/>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12064</xdr:rowOff>
    </xdr:from>
    <xdr:to>
      <xdr:col>6</xdr:col>
      <xdr:colOff>561975</xdr:colOff>
      <xdr:row>83</xdr:row>
      <xdr:rowOff>113664</xdr:rowOff>
    </xdr:to>
    <xdr:sp macro="" textlink="">
      <xdr:nvSpPr>
        <xdr:cNvPr id="241" name="円/楕円 240"/>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161941</xdr:rowOff>
    </xdr:from>
    <xdr:ext cx="405111" cy="259045"/>
    <xdr:sp macro="" textlink="">
      <xdr:nvSpPr>
        <xdr:cNvPr id="242" name="【福祉施設】&#10;有形固定資産減価償却率該当値テキスト"/>
        <xdr:cNvSpPr txBox="1"/>
      </xdr:nvSpPr>
      <xdr:spPr>
        <a:xfrm>
          <a:off x="47244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38736</xdr:rowOff>
    </xdr:from>
    <xdr:to>
      <xdr:col>5</xdr:col>
      <xdr:colOff>409575</xdr:colOff>
      <xdr:row>83</xdr:row>
      <xdr:rowOff>140336</xdr:rowOff>
    </xdr:to>
    <xdr:sp macro="" textlink="">
      <xdr:nvSpPr>
        <xdr:cNvPr id="243" name="円/楕円 242"/>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62864</xdr:rowOff>
    </xdr:from>
    <xdr:to>
      <xdr:col>6</xdr:col>
      <xdr:colOff>511175</xdr:colOff>
      <xdr:row>83</xdr:row>
      <xdr:rowOff>89536</xdr:rowOff>
    </xdr:to>
    <xdr:cxnSp macro="">
      <xdr:nvCxnSpPr>
        <xdr:cNvPr id="244" name="直線コネクタ 243"/>
        <xdr:cNvCxnSpPr/>
      </xdr:nvCxnSpPr>
      <xdr:spPr>
        <a:xfrm flipV="1">
          <a:off x="3797300" y="142932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82566</xdr:rowOff>
    </xdr:from>
    <xdr:ext cx="405111" cy="259045"/>
    <xdr:sp macro="" textlink="">
      <xdr:nvSpPr>
        <xdr:cNvPr id="245"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131463</xdr:rowOff>
    </xdr:from>
    <xdr:ext cx="405111" cy="259045"/>
    <xdr:sp macro="" textlink="">
      <xdr:nvSpPr>
        <xdr:cNvPr id="246" name="n_1mainValue【福祉施設】&#10;有形固定資産減価償却率"/>
        <xdr:cNvSpPr txBox="1"/>
      </xdr:nvSpPr>
      <xdr:spPr>
        <a:xfrm>
          <a:off x="3582043"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68" name="直線コネクタ 267"/>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69"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70" name="直線コネクタ 269"/>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71"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72" name="直線コネクタ 271"/>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273"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74" name="フローチャート : 判断 273"/>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75" name="フローチャート : 判断 27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142748</xdr:rowOff>
    </xdr:from>
    <xdr:to>
      <xdr:col>15</xdr:col>
      <xdr:colOff>231775</xdr:colOff>
      <xdr:row>78</xdr:row>
      <xdr:rowOff>72898</xdr:rowOff>
    </xdr:to>
    <xdr:sp macro="" textlink="">
      <xdr:nvSpPr>
        <xdr:cNvPr id="281" name="円/楕円 280"/>
        <xdr:cNvSpPr/>
      </xdr:nvSpPr>
      <xdr:spPr>
        <a:xfrm>
          <a:off x="104267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95775</xdr:rowOff>
    </xdr:from>
    <xdr:ext cx="469744" cy="259045"/>
    <xdr:sp macro="" textlink="">
      <xdr:nvSpPr>
        <xdr:cNvPr id="282" name="【福祉施設】&#10;一人当たり面積該当値テキスト"/>
        <xdr:cNvSpPr txBox="1"/>
      </xdr:nvSpPr>
      <xdr:spPr>
        <a:xfrm>
          <a:off x="10566400" y="132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167894</xdr:rowOff>
    </xdr:from>
    <xdr:to>
      <xdr:col>14</xdr:col>
      <xdr:colOff>79375</xdr:colOff>
      <xdr:row>78</xdr:row>
      <xdr:rowOff>98044</xdr:rowOff>
    </xdr:to>
    <xdr:sp macro="" textlink="">
      <xdr:nvSpPr>
        <xdr:cNvPr id="283" name="円/楕円 282"/>
        <xdr:cNvSpPr/>
      </xdr:nvSpPr>
      <xdr:spPr>
        <a:xfrm>
          <a:off x="9588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22098</xdr:rowOff>
    </xdr:from>
    <xdr:to>
      <xdr:col>15</xdr:col>
      <xdr:colOff>180975</xdr:colOff>
      <xdr:row>78</xdr:row>
      <xdr:rowOff>47244</xdr:rowOff>
    </xdr:to>
    <xdr:cxnSp macro="">
      <xdr:nvCxnSpPr>
        <xdr:cNvPr id="284" name="直線コネクタ 283"/>
        <xdr:cNvCxnSpPr/>
      </xdr:nvCxnSpPr>
      <xdr:spPr>
        <a:xfrm flipV="1">
          <a:off x="9639300" y="133951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130319</xdr:rowOff>
    </xdr:from>
    <xdr:ext cx="469744" cy="259045"/>
    <xdr:sp macro="" textlink="">
      <xdr:nvSpPr>
        <xdr:cNvPr id="285"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114571</xdr:rowOff>
    </xdr:from>
    <xdr:ext cx="469744" cy="259045"/>
    <xdr:sp macro="" textlink="">
      <xdr:nvSpPr>
        <xdr:cNvPr id="286" name="n_1mainValue【福祉施設】&#10;一人当たり面積"/>
        <xdr:cNvSpPr txBox="1"/>
      </xdr:nvSpPr>
      <xdr:spPr>
        <a:xfrm>
          <a:off x="9391727" y="131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9" name="テキスト ボックス 3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0" name="直線コネクタ 3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1" name="テキスト ボックス 3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2" name="直線コネクタ 3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3" name="テキスト ボックス 3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4" name="直線コネクタ 3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5" name="テキスト ボックス 3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6" name="直線コネクタ 3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7" name="テキスト ボックス 3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8" name="直線コネクタ 3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9" name="テキスト ボックス 3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1" name="テキスト ボックス 3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3" name="直線コネクタ 342"/>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4"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5" name="直線コネクタ 344"/>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6"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7" name="直線コネクタ 34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8"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9" name="フローチャート : 判断 348"/>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0" name="フローチャート : 判断 349"/>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56" name="円/楕円 355"/>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44467</xdr:rowOff>
    </xdr:from>
    <xdr:ext cx="405111" cy="259045"/>
    <xdr:sp macro="" textlink="">
      <xdr:nvSpPr>
        <xdr:cNvPr id="357" name="【保健センター・保健所】&#10;有形固定資産減価償却率該当値テキスト"/>
        <xdr:cNvSpPr txBox="1"/>
      </xdr:nvSpPr>
      <xdr:spPr>
        <a:xfrm>
          <a:off x="164084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57785</xdr:rowOff>
    </xdr:from>
    <xdr:to>
      <xdr:col>22</xdr:col>
      <xdr:colOff>415925</xdr:colOff>
      <xdr:row>60</xdr:row>
      <xdr:rowOff>159385</xdr:rowOff>
    </xdr:to>
    <xdr:sp macro="" textlink="">
      <xdr:nvSpPr>
        <xdr:cNvPr id="358" name="円/楕円 357"/>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72390</xdr:rowOff>
    </xdr:from>
    <xdr:to>
      <xdr:col>23</xdr:col>
      <xdr:colOff>517525</xdr:colOff>
      <xdr:row>60</xdr:row>
      <xdr:rowOff>108585</xdr:rowOff>
    </xdr:to>
    <xdr:cxnSp macro="">
      <xdr:nvCxnSpPr>
        <xdr:cNvPr id="359" name="直線コネクタ 358"/>
        <xdr:cNvCxnSpPr/>
      </xdr:nvCxnSpPr>
      <xdr:spPr>
        <a:xfrm flipV="1">
          <a:off x="15481300" y="10359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154957</xdr:rowOff>
    </xdr:from>
    <xdr:ext cx="405111" cy="259045"/>
    <xdr:sp macro="" textlink="">
      <xdr:nvSpPr>
        <xdr:cNvPr id="360"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150512</xdr:rowOff>
    </xdr:from>
    <xdr:ext cx="405111" cy="259045"/>
    <xdr:sp macro="" textlink="">
      <xdr:nvSpPr>
        <xdr:cNvPr id="361" name="n_1mainValue【保健センター・保健所】&#10;有形固定資産減価償却率"/>
        <xdr:cNvSpPr txBox="1"/>
      </xdr:nvSpPr>
      <xdr:spPr>
        <a:xfrm>
          <a:off x="15266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2" name="正方形/長方形 3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3" name="正方形/長方形 3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4" name="正方形/長方形 3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5" name="正方形/長方形 3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6" name="正方形/長方形 3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7" name="正方形/長方形 3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8" name="正方形/長方形 3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9" name="正方形/長方形 3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0" name="テキスト ボックス 3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1" name="直線コネクタ 3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2" name="テキスト ボックス 3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3" name="直線コネクタ 3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4" name="テキスト ボックス 3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5" name="直線コネクタ 3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6" name="テキスト ボックス 3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7" name="直線コネクタ 3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8" name="テキスト ボックス 3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9" name="直線コネクタ 3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0" name="テキスト ボックス 3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1" name="直線コネクタ 3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2" name="テキスト ボックス 3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6" name="直線コネクタ 38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8" name="直線コネクタ 38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0" name="直線コネクタ 3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91"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2" name="フローチャート : 判断 39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3" name="フローチャート : 判断 39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25400</xdr:rowOff>
    </xdr:from>
    <xdr:to>
      <xdr:col>32</xdr:col>
      <xdr:colOff>238125</xdr:colOff>
      <xdr:row>62</xdr:row>
      <xdr:rowOff>127000</xdr:rowOff>
    </xdr:to>
    <xdr:sp macro="" textlink="">
      <xdr:nvSpPr>
        <xdr:cNvPr id="399" name="円/楕円 398"/>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3827</xdr:rowOff>
    </xdr:from>
    <xdr:ext cx="469744" cy="259045"/>
    <xdr:sp macro="" textlink="">
      <xdr:nvSpPr>
        <xdr:cNvPr id="400" name="【保健センター・保健所】&#10;一人当たり面積該当値テキスト"/>
        <xdr:cNvSpPr txBox="1"/>
      </xdr:nvSpPr>
      <xdr:spPr>
        <a:xfrm>
          <a:off x="22250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38100</xdr:rowOff>
    </xdr:from>
    <xdr:to>
      <xdr:col>31</xdr:col>
      <xdr:colOff>85725</xdr:colOff>
      <xdr:row>62</xdr:row>
      <xdr:rowOff>139700</xdr:rowOff>
    </xdr:to>
    <xdr:sp macro="" textlink="">
      <xdr:nvSpPr>
        <xdr:cNvPr id="401" name="円/楕円 400"/>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76200</xdr:rowOff>
    </xdr:from>
    <xdr:to>
      <xdr:col>32</xdr:col>
      <xdr:colOff>187325</xdr:colOff>
      <xdr:row>62</xdr:row>
      <xdr:rowOff>88900</xdr:rowOff>
    </xdr:to>
    <xdr:cxnSp macro="">
      <xdr:nvCxnSpPr>
        <xdr:cNvPr id="402" name="直線コネクタ 401"/>
        <xdr:cNvCxnSpPr/>
      </xdr:nvCxnSpPr>
      <xdr:spPr>
        <a:xfrm flipV="1">
          <a:off x="21323300" y="1070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80027</xdr:rowOff>
    </xdr:from>
    <xdr:ext cx="469744" cy="259045"/>
    <xdr:sp macro="" textlink="">
      <xdr:nvSpPr>
        <xdr:cNvPr id="403"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130827</xdr:rowOff>
    </xdr:from>
    <xdr:ext cx="469744" cy="259045"/>
    <xdr:sp macro="" textlink="">
      <xdr:nvSpPr>
        <xdr:cNvPr id="404"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1" name="テキスト ボックス 4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2" name="直線コネクタ 4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3" name="テキスト ボックス 4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4" name="直線コネクタ 4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5" name="テキスト ボックス 4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6" name="直線コネクタ 4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7" name="テキスト ボックス 4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8" name="直線コネクタ 4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9" name="テキスト ボックス 4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0" name="直線コネクタ 4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1" name="テキスト ボックス 4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3" name="テキスト ボックス 4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5" name="直線コネクタ 444"/>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6"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7" name="直線コネクタ 446"/>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8"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49" name="直線コネクタ 448"/>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50"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51" name="フローチャート : 判断 450"/>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2" name="フローチャート : 判断 451"/>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38736</xdr:rowOff>
    </xdr:from>
    <xdr:to>
      <xdr:col>23</xdr:col>
      <xdr:colOff>568325</xdr:colOff>
      <xdr:row>104</xdr:row>
      <xdr:rowOff>140336</xdr:rowOff>
    </xdr:to>
    <xdr:sp macro="" textlink="">
      <xdr:nvSpPr>
        <xdr:cNvPr id="458" name="円/楕円 457"/>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61613</xdr:rowOff>
    </xdr:from>
    <xdr:ext cx="405111" cy="259045"/>
    <xdr:sp macro="" textlink="">
      <xdr:nvSpPr>
        <xdr:cNvPr id="459" name="【庁舎】&#10;有形固定資産減価償却率該当値テキスト"/>
        <xdr:cNvSpPr txBox="1"/>
      </xdr:nvSpPr>
      <xdr:spPr>
        <a:xfrm>
          <a:off x="16408400"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84455</xdr:rowOff>
    </xdr:from>
    <xdr:to>
      <xdr:col>22</xdr:col>
      <xdr:colOff>415925</xdr:colOff>
      <xdr:row>105</xdr:row>
      <xdr:rowOff>14605</xdr:rowOff>
    </xdr:to>
    <xdr:sp macro="" textlink="">
      <xdr:nvSpPr>
        <xdr:cNvPr id="460" name="円/楕円 459"/>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89536</xdr:rowOff>
    </xdr:from>
    <xdr:to>
      <xdr:col>23</xdr:col>
      <xdr:colOff>517525</xdr:colOff>
      <xdr:row>104</xdr:row>
      <xdr:rowOff>135255</xdr:rowOff>
    </xdr:to>
    <xdr:cxnSp macro="">
      <xdr:nvCxnSpPr>
        <xdr:cNvPr id="461" name="直線コネクタ 460"/>
        <xdr:cNvCxnSpPr/>
      </xdr:nvCxnSpPr>
      <xdr:spPr>
        <a:xfrm flipV="1">
          <a:off x="15481300" y="179203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55263</xdr:rowOff>
    </xdr:from>
    <xdr:ext cx="405111" cy="259045"/>
    <xdr:sp macro="" textlink="">
      <xdr:nvSpPr>
        <xdr:cNvPr id="462"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31132</xdr:rowOff>
    </xdr:from>
    <xdr:ext cx="405111" cy="259045"/>
    <xdr:sp macro="" textlink="">
      <xdr:nvSpPr>
        <xdr:cNvPr id="463" name="n_1mainValue【庁舎】&#10;有形固定資産減価償却率"/>
        <xdr:cNvSpPr txBox="1"/>
      </xdr:nvSpPr>
      <xdr:spPr>
        <a:xfrm>
          <a:off x="15266043"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4" name="テキスト ボックス 4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5" name="直線コネクタ 4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6" name="テキスト ボックス 4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7" name="直線コネクタ 4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8" name="テキスト ボックス 4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9" name="直線コネクタ 4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0" name="テキスト ボックス 4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1" name="直線コネクタ 4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2" name="テキスト ボックス 4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3" name="直線コネクタ 4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4" name="テキスト ボックス 4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6" name="直線コネクタ 485"/>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7"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8" name="直線コネクタ 48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89"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90" name="直線コネクタ 489"/>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91"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2" name="フローチャート : 判断 491"/>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3" name="フローチャート : 判断 492"/>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55118</xdr:rowOff>
    </xdr:from>
    <xdr:to>
      <xdr:col>32</xdr:col>
      <xdr:colOff>238125</xdr:colOff>
      <xdr:row>101</xdr:row>
      <xdr:rowOff>156718</xdr:rowOff>
    </xdr:to>
    <xdr:sp macro="" textlink="">
      <xdr:nvSpPr>
        <xdr:cNvPr id="499" name="円/楕円 498"/>
        <xdr:cNvSpPr/>
      </xdr:nvSpPr>
      <xdr:spPr>
        <a:xfrm>
          <a:off x="22110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141495</xdr:rowOff>
    </xdr:from>
    <xdr:ext cx="469744" cy="259045"/>
    <xdr:sp macro="" textlink="">
      <xdr:nvSpPr>
        <xdr:cNvPr id="500" name="【庁舎】&#10;一人当たり面積該当値テキスト"/>
        <xdr:cNvSpPr txBox="1"/>
      </xdr:nvSpPr>
      <xdr:spPr>
        <a:xfrm>
          <a:off x="22250400" y="1728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91694</xdr:rowOff>
    </xdr:from>
    <xdr:to>
      <xdr:col>31</xdr:col>
      <xdr:colOff>85725</xdr:colOff>
      <xdr:row>102</xdr:row>
      <xdr:rowOff>21844</xdr:rowOff>
    </xdr:to>
    <xdr:sp macro="" textlink="">
      <xdr:nvSpPr>
        <xdr:cNvPr id="501" name="円/楕円 500"/>
        <xdr:cNvSpPr/>
      </xdr:nvSpPr>
      <xdr:spPr>
        <a:xfrm>
          <a:off x="2127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105918</xdr:rowOff>
    </xdr:from>
    <xdr:to>
      <xdr:col>32</xdr:col>
      <xdr:colOff>187325</xdr:colOff>
      <xdr:row>101</xdr:row>
      <xdr:rowOff>142494</xdr:rowOff>
    </xdr:to>
    <xdr:cxnSp macro="">
      <xdr:nvCxnSpPr>
        <xdr:cNvPr id="502" name="直線コネクタ 501"/>
        <xdr:cNvCxnSpPr/>
      </xdr:nvCxnSpPr>
      <xdr:spPr>
        <a:xfrm flipV="1">
          <a:off x="21323300" y="17422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122699</xdr:rowOff>
    </xdr:from>
    <xdr:ext cx="469744" cy="259045"/>
    <xdr:sp macro="" textlink="">
      <xdr:nvSpPr>
        <xdr:cNvPr id="503"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38371</xdr:rowOff>
    </xdr:from>
    <xdr:ext cx="469744" cy="259045"/>
    <xdr:sp macro="" textlink="">
      <xdr:nvSpPr>
        <xdr:cNvPr id="504" name="n_1mainValue【庁舎】&#10;一人当たり面積"/>
        <xdr:cNvSpPr txBox="1"/>
      </xdr:nvSpPr>
      <xdr:spPr>
        <a:xfrm>
          <a:off x="21075727" y="171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各項目とも年数の経過により有形固定資産減価償却率は、やや上昇傾向にある。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・人口減少や高齢化率の上昇に加え、町内に中心となる産業がないこと等により財政基盤が弱く、</a:t>
          </a:r>
          <a:r>
            <a:rPr kumimoji="1" lang="en-US" altLang="ja-JP" sz="1100">
              <a:latin typeface="ＭＳ Ｐゴシック"/>
            </a:rPr>
            <a:t>0.29</a:t>
          </a:r>
          <a:r>
            <a:rPr kumimoji="1" lang="ja-JP" altLang="en-US" sz="1100">
              <a:latin typeface="ＭＳ Ｐゴシック"/>
            </a:rPr>
            <a:t>となった。類似団体との比較では平均を</a:t>
          </a:r>
          <a:r>
            <a:rPr kumimoji="1" lang="en-US" altLang="ja-JP" sz="1100">
              <a:latin typeface="ＭＳ Ｐゴシック"/>
            </a:rPr>
            <a:t>0.17</a:t>
          </a:r>
          <a:r>
            <a:rPr kumimoji="1" lang="ja-JP" altLang="en-US" sz="1100">
              <a:latin typeface="ＭＳ Ｐゴシック"/>
            </a:rPr>
            <a:t>ポイント下回っている。</a:t>
          </a:r>
        </a:p>
        <a:p>
          <a:r>
            <a:rPr kumimoji="1" lang="ja-JP" altLang="en-US" sz="1100">
              <a:latin typeface="ＭＳ Ｐゴシック"/>
            </a:rPr>
            <a:t>・歳入では、新たな課税客体による歳入増加は景気低迷下の中では難しい状況である為、今後は、さらなる収納率向上対策を進めることにより、自主財源の現状維持に努める。</a:t>
          </a:r>
        </a:p>
        <a:p>
          <a:r>
            <a:rPr kumimoji="1" lang="ja-JP" altLang="en-US" sz="1100">
              <a:latin typeface="ＭＳ Ｐゴシック"/>
            </a:rPr>
            <a:t>・歳出では、効率的・効果的に行政経営を行うため、</a:t>
          </a:r>
          <a:r>
            <a:rPr kumimoji="1" lang="en-US" altLang="ja-JP" sz="1100">
              <a:latin typeface="ＭＳ Ｐゴシック"/>
            </a:rPr>
            <a:t>『</a:t>
          </a:r>
          <a:r>
            <a:rPr kumimoji="1" lang="ja-JP" altLang="en-US" sz="1100">
              <a:latin typeface="ＭＳ Ｐゴシック"/>
            </a:rPr>
            <a:t>全事務事業評価</a:t>
          </a:r>
          <a:r>
            <a:rPr kumimoji="1" lang="en-US" altLang="ja-JP" sz="1100">
              <a:latin typeface="ＭＳ Ｐゴシック"/>
            </a:rPr>
            <a:t>』『</a:t>
          </a:r>
          <a:r>
            <a:rPr kumimoji="1" lang="ja-JP" altLang="en-US" sz="1100">
              <a:latin typeface="ＭＳ Ｐゴシック"/>
            </a:rPr>
            <a:t>全施策評価</a:t>
          </a:r>
          <a:r>
            <a:rPr kumimoji="1" lang="en-US" altLang="ja-JP" sz="1100">
              <a:latin typeface="ＭＳ Ｐゴシック"/>
            </a:rPr>
            <a:t>』</a:t>
          </a:r>
          <a:r>
            <a:rPr kumimoji="1" lang="ja-JP" altLang="en-US" sz="1100">
              <a:latin typeface="ＭＳ Ｐゴシック"/>
            </a:rPr>
            <a:t>を実施するとともに、定員適正化計画の目標以上の削減を達成した職員数についても、更なる削減に向けた取り組みに努める。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54504</xdr:rowOff>
    </xdr:from>
    <xdr:to>
      <xdr:col>7</xdr:col>
      <xdr:colOff>152400</xdr:colOff>
      <xdr:row>44</xdr:row>
      <xdr:rowOff>64558</xdr:rowOff>
    </xdr:to>
    <xdr:cxnSp macro="">
      <xdr:nvCxnSpPr>
        <xdr:cNvPr id="71" name="直線コネクタ 70"/>
        <xdr:cNvCxnSpPr/>
      </xdr:nvCxnSpPr>
      <xdr:spPr>
        <a:xfrm flipV="1">
          <a:off x="4114800" y="75983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74613</xdr:rowOff>
    </xdr:to>
    <xdr:cxnSp macro="">
      <xdr:nvCxnSpPr>
        <xdr:cNvPr id="74" name="直線コネクタ 73"/>
        <xdr:cNvCxnSpPr/>
      </xdr:nvCxnSpPr>
      <xdr:spPr>
        <a:xfrm flipV="1">
          <a:off x="3225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74613</xdr:rowOff>
    </xdr:from>
    <xdr:to>
      <xdr:col>4</xdr:col>
      <xdr:colOff>482600</xdr:colOff>
      <xdr:row>44</xdr:row>
      <xdr:rowOff>74613</xdr:rowOff>
    </xdr:to>
    <xdr:cxnSp macro="">
      <xdr:nvCxnSpPr>
        <xdr:cNvPr id="77" name="直線コネクタ 76"/>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74613</xdr:rowOff>
    </xdr:from>
    <xdr:to>
      <xdr:col>3</xdr:col>
      <xdr:colOff>279400</xdr:colOff>
      <xdr:row>44</xdr:row>
      <xdr:rowOff>84667</xdr:rowOff>
    </xdr:to>
    <xdr:cxnSp macro="">
      <xdr:nvCxnSpPr>
        <xdr:cNvPr id="80" name="直線コネクタ 79"/>
        <xdr:cNvCxnSpPr/>
      </xdr:nvCxnSpPr>
      <xdr:spPr>
        <a:xfrm flipV="1">
          <a:off x="1447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3704</xdr:rowOff>
    </xdr:from>
    <xdr:to>
      <xdr:col>7</xdr:col>
      <xdr:colOff>203200</xdr:colOff>
      <xdr:row>44</xdr:row>
      <xdr:rowOff>105304</xdr:rowOff>
    </xdr:to>
    <xdr:sp macro="" textlink="">
      <xdr:nvSpPr>
        <xdr:cNvPr id="90" name="円/楕円 89"/>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71031</xdr:rowOff>
    </xdr:from>
    <xdr:ext cx="762000" cy="259045"/>
    <xdr:sp macro="" textlink="">
      <xdr:nvSpPr>
        <xdr:cNvPr id="91"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92" name="円/楕円 91"/>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3" name="テキスト ボックス 92"/>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23813</xdr:rowOff>
    </xdr:from>
    <xdr:to>
      <xdr:col>4</xdr:col>
      <xdr:colOff>533400</xdr:colOff>
      <xdr:row>44</xdr:row>
      <xdr:rowOff>125413</xdr:rowOff>
    </xdr:to>
    <xdr:sp macro="" textlink="">
      <xdr:nvSpPr>
        <xdr:cNvPr id="94" name="円/楕円 93"/>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110190</xdr:rowOff>
    </xdr:from>
    <xdr:ext cx="762000" cy="259045"/>
    <xdr:sp macro="" textlink="">
      <xdr:nvSpPr>
        <xdr:cNvPr id="95" name="テキスト ボックス 94"/>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23813</xdr:rowOff>
    </xdr:from>
    <xdr:to>
      <xdr:col>3</xdr:col>
      <xdr:colOff>330200</xdr:colOff>
      <xdr:row>44</xdr:row>
      <xdr:rowOff>125413</xdr:rowOff>
    </xdr:to>
    <xdr:sp macro="" textlink="">
      <xdr:nvSpPr>
        <xdr:cNvPr id="96" name="円/楕円 95"/>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110190</xdr:rowOff>
    </xdr:from>
    <xdr:ext cx="762000" cy="259045"/>
    <xdr:sp macro="" textlink="">
      <xdr:nvSpPr>
        <xdr:cNvPr id="97" name="テキスト ボックス 96"/>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8" name="円/楕円 97"/>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9" name="テキスト ボックス 98"/>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・経常収支比率は、昨年から</a:t>
          </a:r>
          <a:r>
            <a:rPr kumimoji="1" lang="en-US" altLang="ja-JP" sz="1100">
              <a:latin typeface="ＭＳ Ｐゴシック"/>
            </a:rPr>
            <a:t>2.4</a:t>
          </a:r>
          <a:r>
            <a:rPr kumimoji="1" lang="ja-JP" altLang="en-US" sz="1100">
              <a:latin typeface="ＭＳ Ｐゴシック"/>
            </a:rPr>
            <a:t>ポイント減少し、</a:t>
          </a:r>
          <a:r>
            <a:rPr kumimoji="1" lang="en-US" altLang="ja-JP" sz="1100">
              <a:latin typeface="ＭＳ Ｐゴシック"/>
            </a:rPr>
            <a:t>87.5%</a:t>
          </a:r>
          <a:r>
            <a:rPr kumimoji="1" lang="ja-JP" altLang="en-US" sz="1100">
              <a:latin typeface="ＭＳ Ｐゴシック"/>
            </a:rPr>
            <a:t>になった。</a:t>
          </a:r>
        </a:p>
        <a:p>
          <a:r>
            <a:rPr kumimoji="1" lang="ja-JP" altLang="en-US" sz="1100">
              <a:latin typeface="ＭＳ Ｐゴシック"/>
            </a:rPr>
            <a:t>・地形上や高齢化等が理由となっている部分もあるが、弾力性を高めるよう、行財政改革に努める。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58674</xdr:rowOff>
    </xdr:to>
    <xdr:cxnSp macro="">
      <xdr:nvCxnSpPr>
        <xdr:cNvPr id="132" name="直線コネクタ 131"/>
        <xdr:cNvCxnSpPr/>
      </xdr:nvCxnSpPr>
      <xdr:spPr>
        <a:xfrm flipV="1">
          <a:off x="4114800" y="1091565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58674</xdr:rowOff>
    </xdr:from>
    <xdr:to>
      <xdr:col>6</xdr:col>
      <xdr:colOff>0</xdr:colOff>
      <xdr:row>65</xdr:row>
      <xdr:rowOff>3048</xdr:rowOff>
    </xdr:to>
    <xdr:cxnSp macro="">
      <xdr:nvCxnSpPr>
        <xdr:cNvPr id="135" name="直線コネクタ 134"/>
        <xdr:cNvCxnSpPr/>
      </xdr:nvCxnSpPr>
      <xdr:spPr>
        <a:xfrm flipV="1">
          <a:off x="3225800" y="110314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65</xdr:row>
      <xdr:rowOff>3048</xdr:rowOff>
    </xdr:to>
    <xdr:cxnSp macro="">
      <xdr:nvCxnSpPr>
        <xdr:cNvPr id="138" name="直線コネクタ 137"/>
        <xdr:cNvCxnSpPr/>
      </xdr:nvCxnSpPr>
      <xdr:spPr>
        <a:xfrm>
          <a:off x="2336800" y="109639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40" name="テキスト ボックス 139"/>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162560</xdr:rowOff>
    </xdr:to>
    <xdr:cxnSp macro="">
      <xdr:nvCxnSpPr>
        <xdr:cNvPr id="141" name="直線コネクタ 140"/>
        <xdr:cNvCxnSpPr/>
      </xdr:nvCxnSpPr>
      <xdr:spPr>
        <a:xfrm>
          <a:off x="1447800" y="1078534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1" name="円/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53" name="円/楕円 152"/>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4" name="テキスト ボックス 15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5" name="円/楕円 154"/>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6" name="テキスト ボックス 15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7" name="円/楕円 156"/>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8" name="テキスト ボックス 157"/>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9" name="円/楕円 158"/>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60" name="テキスト ボックス 159"/>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[183,755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・本町は面積が広く、町内の各地域に小学校・保育所等が点在しており、効率的な運営が難しい状況である。この影響もあり、類似団体との比較でも一人当たり約</a:t>
          </a:r>
          <a:r>
            <a:rPr kumimoji="1" lang="en-US" altLang="ja-JP" sz="1100">
              <a:latin typeface="ＭＳ Ｐゴシック"/>
            </a:rPr>
            <a:t>10</a:t>
          </a:r>
          <a:r>
            <a:rPr kumimoji="1" lang="ja-JP" altLang="en-US" sz="1100">
              <a:latin typeface="ＭＳ Ｐゴシック"/>
            </a:rPr>
            <a:t>千円上回っている状況である。</a:t>
          </a:r>
        </a:p>
        <a:p>
          <a:r>
            <a:rPr kumimoji="1" lang="ja-JP" altLang="en-US" sz="1100">
              <a:latin typeface="ＭＳ Ｐゴシック"/>
            </a:rPr>
            <a:t>・これまでも職員数の削減、まちづくりセンター・保育所等、各種施設の指定管理を行う等、削減に努めているが、人口の減少が重なり、効果として数値に表れていない状況である。</a:t>
          </a:r>
        </a:p>
        <a:p>
          <a:r>
            <a:rPr kumimoji="1" lang="ja-JP" altLang="en-US" sz="1100">
              <a:latin typeface="ＭＳ Ｐゴシック"/>
            </a:rPr>
            <a:t>・今後も保育所の民営化、指定管理者制度の有効活用等を行い、サービス低下を招かないような経常的経費の削減に努める。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54952</xdr:rowOff>
    </xdr:from>
    <xdr:to>
      <xdr:col>7</xdr:col>
      <xdr:colOff>152400</xdr:colOff>
      <xdr:row>83</xdr:row>
      <xdr:rowOff>66070</xdr:rowOff>
    </xdr:to>
    <xdr:cxnSp macro="">
      <xdr:nvCxnSpPr>
        <xdr:cNvPr id="193" name="直線コネクタ 192"/>
        <xdr:cNvCxnSpPr/>
      </xdr:nvCxnSpPr>
      <xdr:spPr>
        <a:xfrm flipV="1">
          <a:off x="4114800" y="14285302"/>
          <a:ext cx="838200" cy="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30035</xdr:rowOff>
    </xdr:from>
    <xdr:to>
      <xdr:col>6</xdr:col>
      <xdr:colOff>0</xdr:colOff>
      <xdr:row>83</xdr:row>
      <xdr:rowOff>66070</xdr:rowOff>
    </xdr:to>
    <xdr:cxnSp macro="">
      <xdr:nvCxnSpPr>
        <xdr:cNvPr id="196" name="直線コネクタ 195"/>
        <xdr:cNvCxnSpPr/>
      </xdr:nvCxnSpPr>
      <xdr:spPr>
        <a:xfrm>
          <a:off x="3225800" y="14260385"/>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157032</xdr:rowOff>
    </xdr:from>
    <xdr:to>
      <xdr:col>4</xdr:col>
      <xdr:colOff>482600</xdr:colOff>
      <xdr:row>83</xdr:row>
      <xdr:rowOff>30035</xdr:rowOff>
    </xdr:to>
    <xdr:cxnSp macro="">
      <xdr:nvCxnSpPr>
        <xdr:cNvPr id="199" name="直線コネクタ 198"/>
        <xdr:cNvCxnSpPr/>
      </xdr:nvCxnSpPr>
      <xdr:spPr>
        <a:xfrm>
          <a:off x="2336800" y="14215932"/>
          <a:ext cx="889000" cy="4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123574</xdr:rowOff>
    </xdr:from>
    <xdr:to>
      <xdr:col>3</xdr:col>
      <xdr:colOff>279400</xdr:colOff>
      <xdr:row>82</xdr:row>
      <xdr:rowOff>157032</xdr:rowOff>
    </xdr:to>
    <xdr:cxnSp macro="">
      <xdr:nvCxnSpPr>
        <xdr:cNvPr id="202" name="直線コネクタ 201"/>
        <xdr:cNvCxnSpPr/>
      </xdr:nvCxnSpPr>
      <xdr:spPr>
        <a:xfrm>
          <a:off x="1447800" y="14182474"/>
          <a:ext cx="8890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36242</xdr:rowOff>
    </xdr:from>
    <xdr:ext cx="762000" cy="259045"/>
    <xdr:sp macro="" textlink="">
      <xdr:nvSpPr>
        <xdr:cNvPr id="204" name="テキスト ボックス 203"/>
        <xdr:cNvSpPr txBox="1"/>
      </xdr:nvSpPr>
      <xdr:spPr>
        <a:xfrm>
          <a:off x="1955800" y="139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154398</xdr:rowOff>
    </xdr:from>
    <xdr:ext cx="762000" cy="259045"/>
    <xdr:sp macro="" textlink="">
      <xdr:nvSpPr>
        <xdr:cNvPr id="206" name="テキスト ボックス 205"/>
        <xdr:cNvSpPr txBox="1"/>
      </xdr:nvSpPr>
      <xdr:spPr>
        <a:xfrm>
          <a:off x="1066800" y="1387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212" name="円/楕円 211"/>
        <xdr:cNvSpPr/>
      </xdr:nvSpPr>
      <xdr:spPr>
        <a:xfrm>
          <a:off x="4902200" y="14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147679</xdr:rowOff>
    </xdr:from>
    <xdr:ext cx="762000" cy="259045"/>
    <xdr:sp macro="" textlink="">
      <xdr:nvSpPr>
        <xdr:cNvPr id="213" name="人件費・物件費等の状況該当値テキスト"/>
        <xdr:cNvSpPr txBox="1"/>
      </xdr:nvSpPr>
      <xdr:spPr>
        <a:xfrm>
          <a:off x="5041900" y="1420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15270</xdr:rowOff>
    </xdr:from>
    <xdr:to>
      <xdr:col>6</xdr:col>
      <xdr:colOff>50800</xdr:colOff>
      <xdr:row>83</xdr:row>
      <xdr:rowOff>116870</xdr:rowOff>
    </xdr:to>
    <xdr:sp macro="" textlink="">
      <xdr:nvSpPr>
        <xdr:cNvPr id="214" name="円/楕円 213"/>
        <xdr:cNvSpPr/>
      </xdr:nvSpPr>
      <xdr:spPr>
        <a:xfrm>
          <a:off x="4064000" y="14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101647</xdr:rowOff>
    </xdr:from>
    <xdr:ext cx="736600" cy="259045"/>
    <xdr:sp macro="" textlink="">
      <xdr:nvSpPr>
        <xdr:cNvPr id="215" name="テキスト ボックス 214"/>
        <xdr:cNvSpPr txBox="1"/>
      </xdr:nvSpPr>
      <xdr:spPr>
        <a:xfrm>
          <a:off x="3733800" y="1433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150685</xdr:rowOff>
    </xdr:from>
    <xdr:to>
      <xdr:col>4</xdr:col>
      <xdr:colOff>533400</xdr:colOff>
      <xdr:row>83</xdr:row>
      <xdr:rowOff>80835</xdr:rowOff>
    </xdr:to>
    <xdr:sp macro="" textlink="">
      <xdr:nvSpPr>
        <xdr:cNvPr id="216" name="円/楕円 215"/>
        <xdr:cNvSpPr/>
      </xdr:nvSpPr>
      <xdr:spPr>
        <a:xfrm>
          <a:off x="3175000" y="142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91012</xdr:rowOff>
    </xdr:from>
    <xdr:ext cx="762000" cy="259045"/>
    <xdr:sp macro="" textlink="">
      <xdr:nvSpPr>
        <xdr:cNvPr id="217" name="テキスト ボックス 216"/>
        <xdr:cNvSpPr txBox="1"/>
      </xdr:nvSpPr>
      <xdr:spPr>
        <a:xfrm>
          <a:off x="2844800" y="139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106232</xdr:rowOff>
    </xdr:from>
    <xdr:to>
      <xdr:col>3</xdr:col>
      <xdr:colOff>330200</xdr:colOff>
      <xdr:row>83</xdr:row>
      <xdr:rowOff>36382</xdr:rowOff>
    </xdr:to>
    <xdr:sp macro="" textlink="">
      <xdr:nvSpPr>
        <xdr:cNvPr id="218" name="円/楕円 217"/>
        <xdr:cNvSpPr/>
      </xdr:nvSpPr>
      <xdr:spPr>
        <a:xfrm>
          <a:off x="2286000" y="141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21159</xdr:rowOff>
    </xdr:from>
    <xdr:ext cx="762000" cy="259045"/>
    <xdr:sp macro="" textlink="">
      <xdr:nvSpPr>
        <xdr:cNvPr id="219" name="テキスト ボックス 218"/>
        <xdr:cNvSpPr txBox="1"/>
      </xdr:nvSpPr>
      <xdr:spPr>
        <a:xfrm>
          <a:off x="1955800" y="1425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72774</xdr:rowOff>
    </xdr:from>
    <xdr:to>
      <xdr:col>2</xdr:col>
      <xdr:colOff>127000</xdr:colOff>
      <xdr:row>83</xdr:row>
      <xdr:rowOff>2924</xdr:rowOff>
    </xdr:to>
    <xdr:sp macro="" textlink="">
      <xdr:nvSpPr>
        <xdr:cNvPr id="220" name="円/楕円 219"/>
        <xdr:cNvSpPr/>
      </xdr:nvSpPr>
      <xdr:spPr>
        <a:xfrm>
          <a:off x="1397000" y="141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159151</xdr:rowOff>
    </xdr:from>
    <xdr:ext cx="762000" cy="259045"/>
    <xdr:sp macro="" textlink="">
      <xdr:nvSpPr>
        <xdr:cNvPr id="221" name="テキスト ボックス 220"/>
        <xdr:cNvSpPr txBox="1"/>
      </xdr:nvSpPr>
      <xdr:spPr>
        <a:xfrm>
          <a:off x="1066800" y="1421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・類似団体平均より</a:t>
          </a:r>
          <a:r>
            <a:rPr kumimoji="1" lang="en-US" altLang="ja-JP" sz="1100">
              <a:latin typeface="ＭＳ Ｐゴシック"/>
            </a:rPr>
            <a:t>3.6</a:t>
          </a:r>
          <a:r>
            <a:rPr kumimoji="1" lang="ja-JP" altLang="en-US" sz="1100">
              <a:latin typeface="ＭＳ Ｐゴシック"/>
            </a:rPr>
            <a:t>ポイント下回っており、給与構造改革の確実な実施、昇給の抑制等の成果が表れている。</a:t>
          </a:r>
        </a:p>
        <a:p>
          <a:r>
            <a:rPr kumimoji="1" lang="ja-JP" altLang="en-US" sz="1100">
              <a:latin typeface="ＭＳ Ｐゴシック"/>
            </a:rPr>
            <a:t>・今後も同様に削減に努めていくが、急激な削減は職員の意欲減退にもつながり、サービスの質・低下を招く可能性もあるため、職員提案制度による施策・事業展開等、モチベーションの維持・向上対策も同時に行い、給与のさらなる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63500</xdr:rowOff>
    </xdr:to>
    <xdr:cxnSp macro="">
      <xdr:nvCxnSpPr>
        <xdr:cNvPr id="257" name="直線コネクタ 256"/>
        <xdr:cNvCxnSpPr/>
      </xdr:nvCxnSpPr>
      <xdr:spPr>
        <a:xfrm flipV="1">
          <a:off x="16179800" y="140649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74991</xdr:rowOff>
    </xdr:to>
    <xdr:cxnSp macro="">
      <xdr:nvCxnSpPr>
        <xdr:cNvPr id="260" name="直線コネクタ 259"/>
        <xdr:cNvCxnSpPr/>
      </xdr:nvCxnSpPr>
      <xdr:spPr>
        <a:xfrm flipV="1">
          <a:off x="15290800" y="141224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82</xdr:row>
      <xdr:rowOff>74991</xdr:rowOff>
    </xdr:to>
    <xdr:cxnSp macro="">
      <xdr:nvCxnSpPr>
        <xdr:cNvPr id="263" name="直線コネクタ 262"/>
        <xdr:cNvCxnSpPr/>
      </xdr:nvCxnSpPr>
      <xdr:spPr>
        <a:xfrm>
          <a:off x="14401800" y="14133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86</xdr:row>
      <xdr:rowOff>55638</xdr:rowOff>
    </xdr:to>
    <xdr:cxnSp macro="">
      <xdr:nvCxnSpPr>
        <xdr:cNvPr id="266" name="直線コネクタ 265"/>
        <xdr:cNvCxnSpPr/>
      </xdr:nvCxnSpPr>
      <xdr:spPr>
        <a:xfrm flipV="1">
          <a:off x="13512800" y="14133891"/>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6" name="円/楕円 275"/>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7"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8" name="円/楕円 277"/>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9" name="テキスト ボックス 278"/>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80" name="円/楕円 279"/>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81" name="テキスト ボックス 280"/>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2" name="円/楕円 281"/>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3" name="テキスト ボックス 282"/>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4" name="円/楕円 283"/>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5" name="テキスト ボックス 284"/>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は面積が広く、人口ベースだけでは比較できない事業も多数存在している。これまでも定員適正化計画を上回るペースで職員の削減を行っているものの、人口の減少も重なり数値には表れず、類似団体の比較でも人口千人当たり</a:t>
          </a:r>
          <a:r>
            <a:rPr kumimoji="1" lang="en-US" altLang="ja-JP" sz="1100">
              <a:latin typeface="ＭＳ Ｐゴシック"/>
            </a:rPr>
            <a:t>0.76</a:t>
          </a:r>
          <a:r>
            <a:rPr kumimoji="1" lang="ja-JP" altLang="en-US" sz="1100">
              <a:latin typeface="ＭＳ Ｐゴシック"/>
            </a:rPr>
            <a:t>人上回っている状況である。 </a:t>
          </a:r>
        </a:p>
        <a:p>
          <a:r>
            <a:rPr kumimoji="1" lang="ja-JP" altLang="en-US" sz="1100">
              <a:latin typeface="ＭＳ Ｐゴシック"/>
            </a:rPr>
            <a:t>・今後は、さらなる職員数削減に向け、</a:t>
          </a:r>
          <a:r>
            <a:rPr kumimoji="1" lang="en-US" altLang="ja-JP" sz="1100">
              <a:latin typeface="ＭＳ Ｐゴシック"/>
            </a:rPr>
            <a:t>『</a:t>
          </a:r>
          <a:r>
            <a:rPr kumimoji="1" lang="ja-JP" altLang="en-US" sz="1100">
              <a:latin typeface="ＭＳ Ｐゴシック"/>
            </a:rPr>
            <a:t>全事務事業評価</a:t>
          </a:r>
          <a:r>
            <a:rPr kumimoji="1" lang="en-US" altLang="ja-JP" sz="1100">
              <a:latin typeface="ＭＳ Ｐゴシック"/>
            </a:rPr>
            <a:t>』『</a:t>
          </a:r>
          <a:r>
            <a:rPr kumimoji="1" lang="ja-JP" altLang="en-US" sz="1100">
              <a:latin typeface="ＭＳ Ｐゴシック"/>
            </a:rPr>
            <a:t>全施策評価</a:t>
          </a:r>
          <a:r>
            <a:rPr kumimoji="1" lang="en-US" altLang="ja-JP" sz="1100">
              <a:latin typeface="ＭＳ Ｐゴシック"/>
            </a:rPr>
            <a:t>』</a:t>
          </a:r>
          <a:r>
            <a:rPr kumimoji="1" lang="ja-JP" altLang="en-US" sz="1100">
              <a:latin typeface="ＭＳ Ｐゴシック"/>
            </a:rPr>
            <a:t>による事業の見直しや機構改革による適正な人員配置により、効果・効率的に行政経営を行う体制を整備することに努める。</a:t>
          </a:r>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23664</xdr:rowOff>
    </xdr:to>
    <xdr:cxnSp macro="">
      <xdr:nvCxnSpPr>
        <xdr:cNvPr id="320" name="直線コネクタ 319"/>
        <xdr:cNvCxnSpPr/>
      </xdr:nvCxnSpPr>
      <xdr:spPr>
        <a:xfrm flipV="1">
          <a:off x="16179800" y="10469245"/>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7578</xdr:rowOff>
    </xdr:from>
    <xdr:to>
      <xdr:col>23</xdr:col>
      <xdr:colOff>406400</xdr:colOff>
      <xdr:row>61</xdr:row>
      <xdr:rowOff>23664</xdr:rowOff>
    </xdr:to>
    <xdr:cxnSp macro="">
      <xdr:nvCxnSpPr>
        <xdr:cNvPr id="323" name="直線コネクタ 322"/>
        <xdr:cNvCxnSpPr/>
      </xdr:nvCxnSpPr>
      <xdr:spPr>
        <a:xfrm>
          <a:off x="15290800" y="104660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5165</xdr:rowOff>
    </xdr:from>
    <xdr:to>
      <xdr:col>22</xdr:col>
      <xdr:colOff>203200</xdr:colOff>
      <xdr:row>61</xdr:row>
      <xdr:rowOff>7578</xdr:rowOff>
    </xdr:to>
    <xdr:cxnSp macro="">
      <xdr:nvCxnSpPr>
        <xdr:cNvPr id="326" name="直線コネクタ 325"/>
        <xdr:cNvCxnSpPr/>
      </xdr:nvCxnSpPr>
      <xdr:spPr>
        <a:xfrm>
          <a:off x="14401800" y="104636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8" name="テキスト ボックス 327"/>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161332</xdr:rowOff>
    </xdr:from>
    <xdr:to>
      <xdr:col>21</xdr:col>
      <xdr:colOff>0</xdr:colOff>
      <xdr:row>61</xdr:row>
      <xdr:rowOff>5165</xdr:rowOff>
    </xdr:to>
    <xdr:cxnSp macro="">
      <xdr:nvCxnSpPr>
        <xdr:cNvPr id="329" name="直線コネクタ 328"/>
        <xdr:cNvCxnSpPr/>
      </xdr:nvCxnSpPr>
      <xdr:spPr>
        <a:xfrm>
          <a:off x="13512800" y="1044833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31" name="テキスト ボックス 330"/>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33" name="テキスト ボックス 332"/>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9" name="円/楕円 338"/>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103522</xdr:rowOff>
    </xdr:from>
    <xdr:ext cx="762000" cy="259045"/>
    <xdr:sp macro="" textlink="">
      <xdr:nvSpPr>
        <xdr:cNvPr id="340" name="定員管理の状況該当値テキスト"/>
        <xdr:cNvSpPr txBox="1"/>
      </xdr:nvSpPr>
      <xdr:spPr>
        <a:xfrm>
          <a:off x="17106900" y="103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144314</xdr:rowOff>
    </xdr:from>
    <xdr:to>
      <xdr:col>23</xdr:col>
      <xdr:colOff>457200</xdr:colOff>
      <xdr:row>61</xdr:row>
      <xdr:rowOff>74464</xdr:rowOff>
    </xdr:to>
    <xdr:sp macro="" textlink="">
      <xdr:nvSpPr>
        <xdr:cNvPr id="341" name="円/楕円 340"/>
        <xdr:cNvSpPr/>
      </xdr:nvSpPr>
      <xdr:spPr>
        <a:xfrm>
          <a:off x="16129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59241</xdr:rowOff>
    </xdr:from>
    <xdr:ext cx="736600" cy="259045"/>
    <xdr:sp macro="" textlink="">
      <xdr:nvSpPr>
        <xdr:cNvPr id="342" name="テキスト ボックス 341"/>
        <xdr:cNvSpPr txBox="1"/>
      </xdr:nvSpPr>
      <xdr:spPr>
        <a:xfrm>
          <a:off x="15798800" y="1051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128228</xdr:rowOff>
    </xdr:from>
    <xdr:to>
      <xdr:col>22</xdr:col>
      <xdr:colOff>254000</xdr:colOff>
      <xdr:row>61</xdr:row>
      <xdr:rowOff>58378</xdr:rowOff>
    </xdr:to>
    <xdr:sp macro="" textlink="">
      <xdr:nvSpPr>
        <xdr:cNvPr id="343" name="円/楕円 342"/>
        <xdr:cNvSpPr/>
      </xdr:nvSpPr>
      <xdr:spPr>
        <a:xfrm>
          <a:off x="15240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43155</xdr:rowOff>
    </xdr:from>
    <xdr:ext cx="762000" cy="259045"/>
    <xdr:sp macro="" textlink="">
      <xdr:nvSpPr>
        <xdr:cNvPr id="344" name="テキスト ボックス 343"/>
        <xdr:cNvSpPr txBox="1"/>
      </xdr:nvSpPr>
      <xdr:spPr>
        <a:xfrm>
          <a:off x="14909800" y="105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125815</xdr:rowOff>
    </xdr:from>
    <xdr:to>
      <xdr:col>21</xdr:col>
      <xdr:colOff>50800</xdr:colOff>
      <xdr:row>61</xdr:row>
      <xdr:rowOff>55965</xdr:rowOff>
    </xdr:to>
    <xdr:sp macro="" textlink="">
      <xdr:nvSpPr>
        <xdr:cNvPr id="345" name="円/楕円 344"/>
        <xdr:cNvSpPr/>
      </xdr:nvSpPr>
      <xdr:spPr>
        <a:xfrm>
          <a:off x="143510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40742</xdr:rowOff>
    </xdr:from>
    <xdr:ext cx="762000" cy="259045"/>
    <xdr:sp macro="" textlink="">
      <xdr:nvSpPr>
        <xdr:cNvPr id="346" name="テキスト ボックス 345"/>
        <xdr:cNvSpPr txBox="1"/>
      </xdr:nvSpPr>
      <xdr:spPr>
        <a:xfrm>
          <a:off x="14020800" y="104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110532</xdr:rowOff>
    </xdr:from>
    <xdr:to>
      <xdr:col>19</xdr:col>
      <xdr:colOff>533400</xdr:colOff>
      <xdr:row>61</xdr:row>
      <xdr:rowOff>40682</xdr:rowOff>
    </xdr:to>
    <xdr:sp macro="" textlink="">
      <xdr:nvSpPr>
        <xdr:cNvPr id="347" name="円/楕円 346"/>
        <xdr:cNvSpPr/>
      </xdr:nvSpPr>
      <xdr:spPr>
        <a:xfrm>
          <a:off x="13462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25459</xdr:rowOff>
    </xdr:from>
    <xdr:ext cx="762000" cy="259045"/>
    <xdr:sp macro="" textlink="">
      <xdr:nvSpPr>
        <xdr:cNvPr id="348" name="テキスト ボックス 347"/>
        <xdr:cNvSpPr txBox="1"/>
      </xdr:nvSpPr>
      <xdr:spPr>
        <a:xfrm>
          <a:off x="13131800" y="104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・公営企業（一部事務組合）において借入れた地方債の償還が終了し、償還のピーク終了と同時に新たな地方債の発行を抑制しているものの、類似団体平均を</a:t>
          </a:r>
          <a:r>
            <a:rPr kumimoji="1" lang="en-US" altLang="ja-JP" sz="1100">
              <a:latin typeface="ＭＳ Ｐゴシック"/>
            </a:rPr>
            <a:t>0.4</a:t>
          </a:r>
          <a:r>
            <a:rPr kumimoji="1" lang="ja-JP" altLang="en-US" sz="1100">
              <a:latin typeface="ＭＳ Ｐゴシック"/>
            </a:rPr>
            <a:t>ポイント上回っている。今後も同様の抑制を行い、さらなる適正比率の保持・減少に努める。 </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22578</xdr:rowOff>
    </xdr:from>
    <xdr:to>
      <xdr:col>24</xdr:col>
      <xdr:colOff>558800</xdr:colOff>
      <xdr:row>41</xdr:row>
      <xdr:rowOff>35983</xdr:rowOff>
    </xdr:to>
    <xdr:cxnSp macro="">
      <xdr:nvCxnSpPr>
        <xdr:cNvPr id="383" name="直線コネクタ 382"/>
        <xdr:cNvCxnSpPr/>
      </xdr:nvCxnSpPr>
      <xdr:spPr>
        <a:xfrm>
          <a:off x="16179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22578</xdr:rowOff>
    </xdr:from>
    <xdr:to>
      <xdr:col>23</xdr:col>
      <xdr:colOff>406400</xdr:colOff>
      <xdr:row>41</xdr:row>
      <xdr:rowOff>129822</xdr:rowOff>
    </xdr:to>
    <xdr:cxnSp macro="">
      <xdr:nvCxnSpPr>
        <xdr:cNvPr id="386" name="直線コネクタ 385"/>
        <xdr:cNvCxnSpPr/>
      </xdr:nvCxnSpPr>
      <xdr:spPr>
        <a:xfrm flipV="1">
          <a:off x="15290800" y="70520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129822</xdr:rowOff>
    </xdr:from>
    <xdr:to>
      <xdr:col>22</xdr:col>
      <xdr:colOff>203200</xdr:colOff>
      <xdr:row>42</xdr:row>
      <xdr:rowOff>79022</xdr:rowOff>
    </xdr:to>
    <xdr:cxnSp macro="">
      <xdr:nvCxnSpPr>
        <xdr:cNvPr id="389" name="直線コネクタ 388"/>
        <xdr:cNvCxnSpPr/>
      </xdr:nvCxnSpPr>
      <xdr:spPr>
        <a:xfrm flipV="1">
          <a:off x="14401800" y="715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90" name="フローチャート : 判断 389"/>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123772</xdr:rowOff>
    </xdr:from>
    <xdr:ext cx="762000" cy="259045"/>
    <xdr:sp macro="" textlink="">
      <xdr:nvSpPr>
        <xdr:cNvPr id="391" name="テキスト ボックス 390"/>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79022</xdr:rowOff>
    </xdr:from>
    <xdr:to>
      <xdr:col>21</xdr:col>
      <xdr:colOff>0</xdr:colOff>
      <xdr:row>43</xdr:row>
      <xdr:rowOff>28222</xdr:rowOff>
    </xdr:to>
    <xdr:cxnSp macro="">
      <xdr:nvCxnSpPr>
        <xdr:cNvPr id="392" name="直線コネクタ 391"/>
        <xdr:cNvCxnSpPr/>
      </xdr:nvCxnSpPr>
      <xdr:spPr>
        <a:xfrm flipV="1">
          <a:off x="13512800" y="72799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3" name="フローチャート : 判断 392"/>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59566</xdr:rowOff>
    </xdr:from>
    <xdr:ext cx="762000" cy="259045"/>
    <xdr:sp macro="" textlink="">
      <xdr:nvSpPr>
        <xdr:cNvPr id="394" name="テキスト ボックス 393"/>
        <xdr:cNvSpPr txBox="1"/>
      </xdr:nvSpPr>
      <xdr:spPr>
        <a:xfrm>
          <a:off x="14020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5" name="フローチャート : 判断 394"/>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8766</xdr:rowOff>
    </xdr:from>
    <xdr:ext cx="762000" cy="259045"/>
    <xdr:sp macro="" textlink="">
      <xdr:nvSpPr>
        <xdr:cNvPr id="396" name="テキスト ボックス 395"/>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2" name="円/楕円 401"/>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3"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143228</xdr:rowOff>
    </xdr:from>
    <xdr:to>
      <xdr:col>23</xdr:col>
      <xdr:colOff>457200</xdr:colOff>
      <xdr:row>41</xdr:row>
      <xdr:rowOff>73378</xdr:rowOff>
    </xdr:to>
    <xdr:sp macro="" textlink="">
      <xdr:nvSpPr>
        <xdr:cNvPr id="404" name="円/楕円 403"/>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58155</xdr:rowOff>
    </xdr:from>
    <xdr:ext cx="736600" cy="259045"/>
    <xdr:sp macro="" textlink="">
      <xdr:nvSpPr>
        <xdr:cNvPr id="405" name="テキスト ボックス 404"/>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79022</xdr:rowOff>
    </xdr:from>
    <xdr:to>
      <xdr:col>22</xdr:col>
      <xdr:colOff>254000</xdr:colOff>
      <xdr:row>42</xdr:row>
      <xdr:rowOff>9172</xdr:rowOff>
    </xdr:to>
    <xdr:sp macro="" textlink="">
      <xdr:nvSpPr>
        <xdr:cNvPr id="406" name="円/楕円 405"/>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407" name="テキスト ボックス 40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28222</xdr:rowOff>
    </xdr:from>
    <xdr:to>
      <xdr:col>21</xdr:col>
      <xdr:colOff>50800</xdr:colOff>
      <xdr:row>42</xdr:row>
      <xdr:rowOff>129822</xdr:rowOff>
    </xdr:to>
    <xdr:sp macro="" textlink="">
      <xdr:nvSpPr>
        <xdr:cNvPr id="408" name="円/楕円 407"/>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114599</xdr:rowOff>
    </xdr:from>
    <xdr:ext cx="762000" cy="259045"/>
    <xdr:sp macro="" textlink="">
      <xdr:nvSpPr>
        <xdr:cNvPr id="409" name="テキスト ボックス 408"/>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148872</xdr:rowOff>
    </xdr:from>
    <xdr:to>
      <xdr:col>19</xdr:col>
      <xdr:colOff>533400</xdr:colOff>
      <xdr:row>43</xdr:row>
      <xdr:rowOff>79022</xdr:rowOff>
    </xdr:to>
    <xdr:sp macro="" textlink="">
      <xdr:nvSpPr>
        <xdr:cNvPr id="410" name="円/楕円 409"/>
        <xdr:cNvSpPr/>
      </xdr:nvSpPr>
      <xdr:spPr>
        <a:xfrm>
          <a:off x="13462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63799</xdr:rowOff>
    </xdr:from>
    <xdr:ext cx="762000" cy="259045"/>
    <xdr:sp macro="" textlink="">
      <xdr:nvSpPr>
        <xdr:cNvPr id="411" name="テキスト ボックス 410"/>
        <xdr:cNvSpPr txBox="1"/>
      </xdr:nvSpPr>
      <xdr:spPr>
        <a:xfrm>
          <a:off x="13131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・昨年比では</a:t>
          </a:r>
          <a:r>
            <a:rPr kumimoji="1" lang="en-US" altLang="ja-JP" sz="1100">
              <a:latin typeface="ＭＳ Ｐゴシック"/>
            </a:rPr>
            <a:t>6.6</a:t>
          </a:r>
          <a:r>
            <a:rPr kumimoji="1" lang="ja-JP" altLang="en-US" sz="1100">
              <a:latin typeface="ＭＳ Ｐゴシック"/>
            </a:rPr>
            <a:t>ポイント減少したものの、震災の影響による地方債現在高の増加等により、類似団体との比較では</a:t>
          </a:r>
          <a:r>
            <a:rPr kumimoji="1" lang="en-US" altLang="ja-JP" sz="1100">
              <a:latin typeface="ＭＳ Ｐゴシック"/>
            </a:rPr>
            <a:t>23.8</a:t>
          </a:r>
          <a:r>
            <a:rPr kumimoji="1" lang="ja-JP" altLang="en-US" sz="1100">
              <a:latin typeface="ＭＳ Ｐゴシック"/>
            </a:rPr>
            <a:t>ポイント上回っている。比率を減少させる必要性はあるが、引き続き道路の整備や老朽化に伴う施設の更新も必要となるため、地方債の発行は不可欠である。ただし、事業を重点化することで、発行額を抑制し、さらなる適正化比率の保持・減少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114421</xdr:rowOff>
    </xdr:from>
    <xdr:to>
      <xdr:col>24</xdr:col>
      <xdr:colOff>558800</xdr:colOff>
      <xdr:row>18</xdr:row>
      <xdr:rowOff>18808</xdr:rowOff>
    </xdr:to>
    <xdr:cxnSp macro="">
      <xdr:nvCxnSpPr>
        <xdr:cNvPr id="447" name="直線コネクタ 446"/>
        <xdr:cNvCxnSpPr/>
      </xdr:nvCxnSpPr>
      <xdr:spPr>
        <a:xfrm flipV="1">
          <a:off x="16179800" y="302907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18808</xdr:rowOff>
    </xdr:from>
    <xdr:to>
      <xdr:col>23</xdr:col>
      <xdr:colOff>406400</xdr:colOff>
      <xdr:row>18</xdr:row>
      <xdr:rowOff>59025</xdr:rowOff>
    </xdr:to>
    <xdr:cxnSp macro="">
      <xdr:nvCxnSpPr>
        <xdr:cNvPr id="450" name="直線コネクタ 449"/>
        <xdr:cNvCxnSpPr/>
      </xdr:nvCxnSpPr>
      <xdr:spPr>
        <a:xfrm flipV="1">
          <a:off x="15290800" y="31049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59025</xdr:rowOff>
    </xdr:from>
    <xdr:to>
      <xdr:col>22</xdr:col>
      <xdr:colOff>203200</xdr:colOff>
      <xdr:row>18</xdr:row>
      <xdr:rowOff>83155</xdr:rowOff>
    </xdr:to>
    <xdr:cxnSp macro="">
      <xdr:nvCxnSpPr>
        <xdr:cNvPr id="453" name="直線コネクタ 452"/>
        <xdr:cNvCxnSpPr/>
      </xdr:nvCxnSpPr>
      <xdr:spPr>
        <a:xfrm flipV="1">
          <a:off x="14401800" y="31451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5" name="テキスト ボックス 454"/>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83155</xdr:rowOff>
    </xdr:from>
    <xdr:to>
      <xdr:col>21</xdr:col>
      <xdr:colOff>0</xdr:colOff>
      <xdr:row>19</xdr:row>
      <xdr:rowOff>13970</xdr:rowOff>
    </xdr:to>
    <xdr:cxnSp macro="">
      <xdr:nvCxnSpPr>
        <xdr:cNvPr id="456" name="直線コネクタ 455"/>
        <xdr:cNvCxnSpPr/>
      </xdr:nvCxnSpPr>
      <xdr:spPr>
        <a:xfrm flipV="1">
          <a:off x="13512800" y="316925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7" name="フローチャート : 判断 456"/>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8" name="テキスト ボックス 457"/>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9" name="フローチャート : 判断 458"/>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0" name="テキスト ボックス 459"/>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63621</xdr:rowOff>
    </xdr:from>
    <xdr:to>
      <xdr:col>24</xdr:col>
      <xdr:colOff>609600</xdr:colOff>
      <xdr:row>17</xdr:row>
      <xdr:rowOff>165221</xdr:rowOff>
    </xdr:to>
    <xdr:sp macro="" textlink="">
      <xdr:nvSpPr>
        <xdr:cNvPr id="466" name="円/楕円 465"/>
        <xdr:cNvSpPr/>
      </xdr:nvSpPr>
      <xdr:spPr>
        <a:xfrm>
          <a:off x="169672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35698</xdr:rowOff>
    </xdr:from>
    <xdr:ext cx="762000" cy="259045"/>
    <xdr:sp macro="" textlink="">
      <xdr:nvSpPr>
        <xdr:cNvPr id="467" name="将来負担の状況該当値テキスト"/>
        <xdr:cNvSpPr txBox="1"/>
      </xdr:nvSpPr>
      <xdr:spPr>
        <a:xfrm>
          <a:off x="17106900" y="295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139458</xdr:rowOff>
    </xdr:from>
    <xdr:to>
      <xdr:col>23</xdr:col>
      <xdr:colOff>457200</xdr:colOff>
      <xdr:row>18</xdr:row>
      <xdr:rowOff>69608</xdr:rowOff>
    </xdr:to>
    <xdr:sp macro="" textlink="">
      <xdr:nvSpPr>
        <xdr:cNvPr id="468" name="円/楕円 467"/>
        <xdr:cNvSpPr/>
      </xdr:nvSpPr>
      <xdr:spPr>
        <a:xfrm>
          <a:off x="161290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54385</xdr:rowOff>
    </xdr:from>
    <xdr:ext cx="736600" cy="259045"/>
    <xdr:sp macro="" textlink="">
      <xdr:nvSpPr>
        <xdr:cNvPr id="469" name="テキスト ボックス 468"/>
        <xdr:cNvSpPr txBox="1"/>
      </xdr:nvSpPr>
      <xdr:spPr>
        <a:xfrm>
          <a:off x="15798800" y="314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8225</xdr:rowOff>
    </xdr:from>
    <xdr:to>
      <xdr:col>22</xdr:col>
      <xdr:colOff>254000</xdr:colOff>
      <xdr:row>18</xdr:row>
      <xdr:rowOff>109825</xdr:rowOff>
    </xdr:to>
    <xdr:sp macro="" textlink="">
      <xdr:nvSpPr>
        <xdr:cNvPr id="470" name="円/楕円 469"/>
        <xdr:cNvSpPr/>
      </xdr:nvSpPr>
      <xdr:spPr>
        <a:xfrm>
          <a:off x="15240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94602</xdr:rowOff>
    </xdr:from>
    <xdr:ext cx="762000" cy="259045"/>
    <xdr:sp macro="" textlink="">
      <xdr:nvSpPr>
        <xdr:cNvPr id="471" name="テキスト ボックス 470"/>
        <xdr:cNvSpPr txBox="1"/>
      </xdr:nvSpPr>
      <xdr:spPr>
        <a:xfrm>
          <a:off x="14909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32355</xdr:rowOff>
    </xdr:from>
    <xdr:to>
      <xdr:col>21</xdr:col>
      <xdr:colOff>50800</xdr:colOff>
      <xdr:row>18</xdr:row>
      <xdr:rowOff>133955</xdr:rowOff>
    </xdr:to>
    <xdr:sp macro="" textlink="">
      <xdr:nvSpPr>
        <xdr:cNvPr id="472" name="円/楕円 471"/>
        <xdr:cNvSpPr/>
      </xdr:nvSpPr>
      <xdr:spPr>
        <a:xfrm>
          <a:off x="14351000" y="3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118732</xdr:rowOff>
    </xdr:from>
    <xdr:ext cx="762000" cy="259045"/>
    <xdr:sp macro="" textlink="">
      <xdr:nvSpPr>
        <xdr:cNvPr id="473" name="テキスト ボックス 472"/>
        <xdr:cNvSpPr txBox="1"/>
      </xdr:nvSpPr>
      <xdr:spPr>
        <a:xfrm>
          <a:off x="14020800" y="320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134620</xdr:rowOff>
    </xdr:from>
    <xdr:to>
      <xdr:col>19</xdr:col>
      <xdr:colOff>533400</xdr:colOff>
      <xdr:row>19</xdr:row>
      <xdr:rowOff>64770</xdr:rowOff>
    </xdr:to>
    <xdr:sp macro="" textlink="">
      <xdr:nvSpPr>
        <xdr:cNvPr id="474" name="円/楕円 473"/>
        <xdr:cNvSpPr/>
      </xdr:nvSpPr>
      <xdr:spPr>
        <a:xfrm>
          <a:off x="13462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49547</xdr:rowOff>
    </xdr:from>
    <xdr:ext cx="762000" cy="259045"/>
    <xdr:sp macro="" textlink="">
      <xdr:nvSpPr>
        <xdr:cNvPr id="475" name="テキスト ボックス 474"/>
        <xdr:cNvSpPr txBox="1"/>
      </xdr:nvSpPr>
      <xdr:spPr>
        <a:xfrm>
          <a:off x="13131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は面積が広く、町内各地域に施設等が点在している等の理由から、職員数は類似団体平均と比べて多くなっている。ただし、給与構造改革の実施、各種手当の廃止・見直し、昇給の抑制を行ったことにより、ラスパイレス指数は逆に類似団体平均を下回っており、全体に占める人件費は類似団体平均に近い数値となっている。</a:t>
          </a:r>
        </a:p>
        <a:p>
          <a:r>
            <a:rPr kumimoji="1" lang="ja-JP" altLang="en-US" sz="1100">
              <a:latin typeface="ＭＳ Ｐゴシック"/>
            </a:rPr>
            <a:t>・今後も、事務事業評価による事務の見直し、機構改革による事務の効率化等を進め、適正な人員配置を行い人件費削減に努める。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24130</xdr:rowOff>
    </xdr:to>
    <xdr:cxnSp macro="">
      <xdr:nvCxnSpPr>
        <xdr:cNvPr id="66" name="直線コネクタ 65"/>
        <xdr:cNvCxnSpPr/>
      </xdr:nvCxnSpPr>
      <xdr:spPr>
        <a:xfrm flipV="1">
          <a:off x="3987800" y="632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85090</xdr:rowOff>
    </xdr:to>
    <xdr:cxnSp macro="">
      <xdr:nvCxnSpPr>
        <xdr:cNvPr id="69" name="直線コネクタ 68"/>
        <xdr:cNvCxnSpPr/>
      </xdr:nvCxnSpPr>
      <xdr:spPr>
        <a:xfrm flipV="1">
          <a:off x="3098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2" name="直線コネクタ 71"/>
        <xdr:cNvCxnSpPr/>
      </xdr:nvCxnSpPr>
      <xdr:spPr>
        <a:xfrm>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・事務の効率化のための民間委託が増えている一方で、省エネ行動による光熱水費・コピー枚数の減、公用車の効率的利用、新たな備品購入の抑制等による削減が行われているため、類似団体との比較では</a:t>
          </a:r>
          <a:r>
            <a:rPr kumimoji="1" lang="en-US" altLang="ja-JP" sz="1100">
              <a:latin typeface="ＭＳ Ｐゴシック"/>
            </a:rPr>
            <a:t>4.3</a:t>
          </a:r>
          <a:r>
            <a:rPr kumimoji="1" lang="ja-JP" altLang="en-US" sz="1100">
              <a:latin typeface="ＭＳ Ｐゴシック"/>
            </a:rPr>
            <a:t>ポイント低くなっている。</a:t>
          </a:r>
        </a:p>
        <a:p>
          <a:r>
            <a:rPr kumimoji="1" lang="ja-JP" altLang="en-US" sz="1100">
              <a:latin typeface="ＭＳ Ｐゴシック"/>
            </a:rPr>
            <a:t>・今後は、照明の</a:t>
          </a:r>
          <a:r>
            <a:rPr kumimoji="1" lang="en-US" altLang="ja-JP" sz="1100">
              <a:latin typeface="ＭＳ Ｐゴシック"/>
            </a:rPr>
            <a:t>LED</a:t>
          </a:r>
          <a:r>
            <a:rPr kumimoji="1" lang="ja-JP" altLang="en-US" sz="1100">
              <a:latin typeface="ＭＳ Ｐゴシック"/>
            </a:rPr>
            <a:t>化等、省エネ設備の導入・エコ製品への切り替え等を行い光熱費削減、委託業者選定方法の見直しによる委託費の削減等、より一層の節減に努める。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16510</xdr:rowOff>
    </xdr:to>
    <xdr:cxnSp macro="">
      <xdr:nvCxnSpPr>
        <xdr:cNvPr id="127" name="直線コネクタ 126"/>
        <xdr:cNvCxnSpPr/>
      </xdr:nvCxnSpPr>
      <xdr:spPr>
        <a:xfrm>
          <a:off x="15671800" y="256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16</xdr:row>
      <xdr:rowOff>5080</xdr:rowOff>
    </xdr:to>
    <xdr:cxnSp macro="">
      <xdr:nvCxnSpPr>
        <xdr:cNvPr id="130" name="直線コネクタ 129"/>
        <xdr:cNvCxnSpPr/>
      </xdr:nvCxnSpPr>
      <xdr:spPr>
        <a:xfrm flipV="1">
          <a:off x="14782800" y="2565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5080</xdr:rowOff>
    </xdr:to>
    <xdr:cxnSp macro="">
      <xdr:nvCxnSpPr>
        <xdr:cNvPr id="133" name="直線コネクタ 132"/>
        <xdr:cNvCxnSpPr/>
      </xdr:nvCxnSpPr>
      <xdr:spPr>
        <a:xfrm>
          <a:off x="13893800" y="266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92710</xdr:rowOff>
    </xdr:to>
    <xdr:cxnSp macro="">
      <xdr:nvCxnSpPr>
        <xdr:cNvPr id="136" name="直線コネクタ 135"/>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6" name="円/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50" name="円/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・少子高齢化が進む中で、介護者に対する支援、乳幼児等子どもを持つ家庭等への支援、また、障害者自立支援法施行による障害者への支援が増えている中、類似団体平均より</a:t>
          </a:r>
          <a:r>
            <a:rPr kumimoji="1" lang="en-US" altLang="ja-JP" sz="1100">
              <a:latin typeface="ＭＳ Ｐゴシック"/>
            </a:rPr>
            <a:t>0.9</a:t>
          </a:r>
          <a:r>
            <a:rPr kumimoji="1" lang="ja-JP" altLang="en-US" sz="1100">
              <a:latin typeface="ＭＳ Ｐゴシック"/>
            </a:rPr>
            <a:t>ポイント下回っている。 今後も、各事務事業の見直し・組み替え等により、事業の重点化を図り、ニーズに対応した手当てを行うよう努める。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159657</xdr:rowOff>
    </xdr:to>
    <xdr:cxnSp macro="">
      <xdr:nvCxnSpPr>
        <xdr:cNvPr id="190" name="直線コネクタ 189"/>
        <xdr:cNvCxnSpPr/>
      </xdr:nvCxnSpPr>
      <xdr:spPr>
        <a:xfrm>
          <a:off x="3987800" y="9287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45357</xdr:rowOff>
    </xdr:to>
    <xdr:cxnSp macro="">
      <xdr:nvCxnSpPr>
        <xdr:cNvPr id="193" name="直線コネクタ 192"/>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45357</xdr:rowOff>
    </xdr:to>
    <xdr:cxnSp macro="">
      <xdr:nvCxnSpPr>
        <xdr:cNvPr id="196" name="直線コネクタ 195"/>
        <xdr:cNvCxnSpPr/>
      </xdr:nvCxnSpPr>
      <xdr:spPr>
        <a:xfrm>
          <a:off x="2209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127000</xdr:rowOff>
    </xdr:to>
    <xdr:cxnSp macro="">
      <xdr:nvCxnSpPr>
        <xdr:cNvPr id="199" name="直線コネクタ 198"/>
        <xdr:cNvCxnSpPr/>
      </xdr:nvCxnSpPr>
      <xdr:spPr>
        <a:xfrm flipV="1">
          <a:off x="1320800" y="9254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5" name="円/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上回っているのは、これまで整備した下水道施設に係る地方債償還や高資本費対策に係る繰出金が多額になっていること、また、生産人口の減と高齢化等による、国民健康保険・後期高齢者医療への医療費負担、介護保険への給付費に係る繰出しが年々増加していることが、主な要因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99568</xdr:rowOff>
    </xdr:to>
    <xdr:cxnSp macro="">
      <xdr:nvCxnSpPr>
        <xdr:cNvPr id="248" name="直線コネクタ 247"/>
        <xdr:cNvCxnSpPr/>
      </xdr:nvCxnSpPr>
      <xdr:spPr>
        <a:xfrm flipV="1">
          <a:off x="15671800" y="99568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17272</xdr:rowOff>
    </xdr:from>
    <xdr:to>
      <xdr:col>22</xdr:col>
      <xdr:colOff>565150</xdr:colOff>
      <xdr:row>58</xdr:row>
      <xdr:rowOff>99568</xdr:rowOff>
    </xdr:to>
    <xdr:cxnSp macro="">
      <xdr:nvCxnSpPr>
        <xdr:cNvPr id="251" name="直線コネクタ 250"/>
        <xdr:cNvCxnSpPr/>
      </xdr:nvCxnSpPr>
      <xdr:spPr>
        <a:xfrm>
          <a:off x="14782800" y="9961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17272</xdr:rowOff>
    </xdr:from>
    <xdr:to>
      <xdr:col>21</xdr:col>
      <xdr:colOff>361950</xdr:colOff>
      <xdr:row>58</xdr:row>
      <xdr:rowOff>53848</xdr:rowOff>
    </xdr:to>
    <xdr:cxnSp macro="">
      <xdr:nvCxnSpPr>
        <xdr:cNvPr id="254" name="直線コネクタ 253"/>
        <xdr:cNvCxnSpPr/>
      </xdr:nvCxnSpPr>
      <xdr:spPr>
        <a:xfrm flipV="1">
          <a:off x="13893800" y="9961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53848</xdr:rowOff>
    </xdr:to>
    <xdr:cxnSp macro="">
      <xdr:nvCxnSpPr>
        <xdr:cNvPr id="257" name="直線コネクタ 256"/>
        <xdr:cNvCxnSpPr/>
      </xdr:nvCxnSpPr>
      <xdr:spPr>
        <a:xfrm>
          <a:off x="13004800" y="9933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121683</xdr:rowOff>
    </xdr:from>
    <xdr:ext cx="762000" cy="259045"/>
    <xdr:sp macro="" textlink="">
      <xdr:nvSpPr>
        <xdr:cNvPr id="261" name="テキスト ボックス 260"/>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7" name="円/楕円 266"/>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8"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9" name="円/楕円 268"/>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70" name="テキスト ボックス 269"/>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71" name="円/楕円 270"/>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72" name="テキスト ボックス 271"/>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xdr:rowOff>
    </xdr:from>
    <xdr:to>
      <xdr:col>20</xdr:col>
      <xdr:colOff>209550</xdr:colOff>
      <xdr:row>58</xdr:row>
      <xdr:rowOff>104648</xdr:rowOff>
    </xdr:to>
    <xdr:sp macro="" textlink="">
      <xdr:nvSpPr>
        <xdr:cNvPr id="273" name="円/楕円 272"/>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89425</xdr:rowOff>
    </xdr:from>
    <xdr:ext cx="762000" cy="259045"/>
    <xdr:sp macro="" textlink="">
      <xdr:nvSpPr>
        <xdr:cNvPr id="274" name="テキスト ボックス 273"/>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5" name="円/楕円 274"/>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6" name="テキスト ボックス 27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・これまで集中改革プランによる補助金の見直しを行い、年々減少してきているが、類似団体との比較では、</a:t>
          </a:r>
          <a:r>
            <a:rPr kumimoji="1" lang="en-US" altLang="ja-JP" sz="1100">
              <a:latin typeface="ＭＳ Ｐゴシック"/>
            </a:rPr>
            <a:t>0.3</a:t>
          </a:r>
          <a:r>
            <a:rPr kumimoji="1" lang="ja-JP" altLang="en-US" sz="1100">
              <a:latin typeface="ＭＳ Ｐゴシック"/>
            </a:rPr>
            <a:t>ポイント高くなっている。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165862</xdr:rowOff>
    </xdr:to>
    <xdr:cxnSp macro="">
      <xdr:nvCxnSpPr>
        <xdr:cNvPr id="306" name="直線コネクタ 305"/>
        <xdr:cNvCxnSpPr/>
      </xdr:nvCxnSpPr>
      <xdr:spPr>
        <a:xfrm flipV="1">
          <a:off x="15671800" y="63677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37</xdr:row>
      <xdr:rowOff>165862</xdr:rowOff>
    </xdr:to>
    <xdr:cxnSp macro="">
      <xdr:nvCxnSpPr>
        <xdr:cNvPr id="309" name="直線コネクタ 308"/>
        <xdr:cNvCxnSpPr/>
      </xdr:nvCxnSpPr>
      <xdr:spPr>
        <a:xfrm>
          <a:off x="14782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156718</xdr:rowOff>
    </xdr:to>
    <xdr:cxnSp macro="">
      <xdr:nvCxnSpPr>
        <xdr:cNvPr id="312" name="直線コネクタ 311"/>
        <xdr:cNvCxnSpPr/>
      </xdr:nvCxnSpPr>
      <xdr:spPr>
        <a:xfrm>
          <a:off x="13893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56134</xdr:rowOff>
    </xdr:to>
    <xdr:cxnSp macro="">
      <xdr:nvCxnSpPr>
        <xdr:cNvPr id="315" name="直線コネクタ 314"/>
        <xdr:cNvCxnSpPr/>
      </xdr:nvCxnSpPr>
      <xdr:spPr>
        <a:xfrm>
          <a:off x="13004800" y="6331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5" name="円/楕円 324"/>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6"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7" name="円/楕円 326"/>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8" name="テキスト ボックス 327"/>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9" name="円/楕円 328"/>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30" name="テキスト ボックス 329"/>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1" name="円/楕円 330"/>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32" name="テキスト ボックス 33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3" name="円/楕円 332"/>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34" name="テキスト ボックス 33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・償還のピークが過ぎ、償還額がやや減少傾向に転じたものの、類似団体との比較では</a:t>
          </a:r>
          <a:r>
            <a:rPr kumimoji="1" lang="en-US" altLang="ja-JP" sz="1100">
              <a:latin typeface="ＭＳ Ｐゴシック"/>
            </a:rPr>
            <a:t>1.5</a:t>
          </a:r>
          <a:r>
            <a:rPr kumimoji="1" lang="ja-JP" altLang="en-US" sz="1100">
              <a:latin typeface="ＭＳ Ｐゴシック"/>
            </a:rPr>
            <a:t>ポイント高くなっている。</a:t>
          </a:r>
        </a:p>
        <a:p>
          <a:r>
            <a:rPr kumimoji="1" lang="ja-JP" altLang="en-US" sz="1100">
              <a:latin typeface="ＭＳ Ｐゴシック"/>
            </a:rPr>
            <a:t>・今後は事業の重点化により、さらに発行額を抑制し、比率の減少に努める。 </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30987</xdr:rowOff>
    </xdr:to>
    <xdr:cxnSp macro="">
      <xdr:nvCxnSpPr>
        <xdr:cNvPr id="364" name="直線コネクタ 363"/>
        <xdr:cNvCxnSpPr/>
      </xdr:nvCxnSpPr>
      <xdr:spPr>
        <a:xfrm>
          <a:off x="3987800" y="133126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161289</xdr:rowOff>
    </xdr:to>
    <xdr:cxnSp macro="">
      <xdr:nvCxnSpPr>
        <xdr:cNvPr id="367" name="直線コネクタ 366"/>
        <xdr:cNvCxnSpPr/>
      </xdr:nvCxnSpPr>
      <xdr:spPr>
        <a:xfrm flipV="1">
          <a:off x="3098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161289</xdr:rowOff>
    </xdr:to>
    <xdr:cxnSp macro="">
      <xdr:nvCxnSpPr>
        <xdr:cNvPr id="370" name="直線コネクタ 369"/>
        <xdr:cNvCxnSpPr/>
      </xdr:nvCxnSpPr>
      <xdr:spPr>
        <a:xfrm>
          <a:off x="2209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2" name="テキスト ボックス 37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73" name="直線コネクタ 372"/>
        <xdr:cNvCxnSpPr/>
      </xdr:nvCxnSpPr>
      <xdr:spPr>
        <a:xfrm>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75" name="テキスト ボックス 37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3" name="円/楕円 382"/>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4"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5" name="円/楕円 384"/>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146575</xdr:rowOff>
    </xdr:from>
    <xdr:ext cx="736600" cy="259045"/>
    <xdr:sp macro="" textlink="">
      <xdr:nvSpPr>
        <xdr:cNvPr id="386" name="テキスト ボックス 385"/>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7" name="円/楕円 386"/>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88" name="テキスト ボックス 38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9" name="円/楕円 388"/>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164864</xdr:rowOff>
    </xdr:from>
    <xdr:ext cx="762000" cy="259045"/>
    <xdr:sp macro="" textlink="">
      <xdr:nvSpPr>
        <xdr:cNvPr id="390" name="テキスト ボックス 389"/>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1" name="円/楕円 390"/>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2" name="テキスト ボックス 391"/>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の比較では、人件費・その他（主に繰出金）の占める割合が高く、扶助費・物件費・補助費等が低くなっている。行財政改革の効果が表れている部分もあるが、人件費・繰出金にはさらに経常経費を削減する余地があるようにも見てとれる。地形上や高齢化等が理由となっている部分ではあるが、今後も削減に向けた取り組みを行う。</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50800</xdr:rowOff>
    </xdr:to>
    <xdr:cxnSp macro="">
      <xdr:nvCxnSpPr>
        <xdr:cNvPr id="425" name="直線コネクタ 424"/>
        <xdr:cNvCxnSpPr/>
      </xdr:nvCxnSpPr>
      <xdr:spPr>
        <a:xfrm flipV="1">
          <a:off x="15671800" y="132562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100330</xdr:rowOff>
    </xdr:to>
    <xdr:cxnSp macro="">
      <xdr:nvCxnSpPr>
        <xdr:cNvPr id="428" name="直線コネクタ 427"/>
        <xdr:cNvCxnSpPr/>
      </xdr:nvCxnSpPr>
      <xdr:spPr>
        <a:xfrm flipV="1">
          <a:off x="14782800" y="13423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100330</xdr:rowOff>
    </xdr:to>
    <xdr:cxnSp macro="">
      <xdr:nvCxnSpPr>
        <xdr:cNvPr id="431" name="直線コネクタ 430"/>
        <xdr:cNvCxnSpPr/>
      </xdr:nvCxnSpPr>
      <xdr:spPr>
        <a:xfrm>
          <a:off x="13893800" y="13355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153670</xdr:rowOff>
    </xdr:to>
    <xdr:cxnSp macro="">
      <xdr:nvCxnSpPr>
        <xdr:cNvPr id="434" name="直線コネクタ 433"/>
        <xdr:cNvCxnSpPr/>
      </xdr:nvCxnSpPr>
      <xdr:spPr>
        <a:xfrm>
          <a:off x="13004800" y="132295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38" name="テキスト ボックス 43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4" name="円/楕円 443"/>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5"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6" name="円/楕円 445"/>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7" name="テキスト ボックス 446"/>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8" name="円/楕円 447"/>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9" name="テキスト ボックス 448"/>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0" name="円/楕円 449"/>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1" name="テキスト ボックス 450"/>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2" name="円/楕円 451"/>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53" name="テキスト ボックス 452"/>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宮城県丸森町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119258</xdr:rowOff>
    </xdr:from>
    <xdr:to>
      <xdr:col>4</xdr:col>
      <xdr:colOff>1117600</xdr:colOff>
      <xdr:row>17</xdr:row>
      <xdr:rowOff>138209</xdr:rowOff>
    </xdr:to>
    <xdr:cxnSp macro="">
      <xdr:nvCxnSpPr>
        <xdr:cNvPr id="50" name="直線コネクタ 49"/>
        <xdr:cNvCxnSpPr/>
      </xdr:nvCxnSpPr>
      <xdr:spPr bwMode="auto">
        <a:xfrm>
          <a:off x="5003800" y="3081533"/>
          <a:ext cx="6477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122986</xdr:rowOff>
    </xdr:from>
    <xdr:ext cx="762000" cy="259045"/>
    <xdr:sp macro="" textlink="">
      <xdr:nvSpPr>
        <xdr:cNvPr id="51" name="人口1人当たり決算額の推移平均値テキスト130"/>
        <xdr:cNvSpPr txBox="1"/>
      </xdr:nvSpPr>
      <xdr:spPr>
        <a:xfrm>
          <a:off x="5740400" y="3085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119258</xdr:rowOff>
    </xdr:from>
    <xdr:to>
      <xdr:col>4</xdr:col>
      <xdr:colOff>469900</xdr:colOff>
      <xdr:row>17</xdr:row>
      <xdr:rowOff>135908</xdr:rowOff>
    </xdr:to>
    <xdr:cxnSp macro="">
      <xdr:nvCxnSpPr>
        <xdr:cNvPr id="53" name="直線コネクタ 52"/>
        <xdr:cNvCxnSpPr/>
      </xdr:nvCxnSpPr>
      <xdr:spPr bwMode="auto">
        <a:xfrm flipV="1">
          <a:off x="4305300" y="3081533"/>
          <a:ext cx="698500" cy="16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135908</xdr:rowOff>
    </xdr:from>
    <xdr:to>
      <xdr:col>3</xdr:col>
      <xdr:colOff>904875</xdr:colOff>
      <xdr:row>17</xdr:row>
      <xdr:rowOff>164003</xdr:rowOff>
    </xdr:to>
    <xdr:cxnSp macro="">
      <xdr:nvCxnSpPr>
        <xdr:cNvPr id="56" name="直線コネクタ 55"/>
        <xdr:cNvCxnSpPr/>
      </xdr:nvCxnSpPr>
      <xdr:spPr bwMode="auto">
        <a:xfrm flipV="1">
          <a:off x="3606800" y="3098183"/>
          <a:ext cx="698500" cy="2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119075</xdr:rowOff>
    </xdr:from>
    <xdr:to>
      <xdr:col>3</xdr:col>
      <xdr:colOff>206375</xdr:colOff>
      <xdr:row>17</xdr:row>
      <xdr:rowOff>164003</xdr:rowOff>
    </xdr:to>
    <xdr:cxnSp macro="">
      <xdr:nvCxnSpPr>
        <xdr:cNvPr id="59" name="直線コネクタ 58"/>
        <xdr:cNvCxnSpPr/>
      </xdr:nvCxnSpPr>
      <xdr:spPr bwMode="auto">
        <a:xfrm>
          <a:off x="2908300" y="3081350"/>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87409</xdr:rowOff>
    </xdr:from>
    <xdr:to>
      <xdr:col>5</xdr:col>
      <xdr:colOff>34925</xdr:colOff>
      <xdr:row>18</xdr:row>
      <xdr:rowOff>17559</xdr:rowOff>
    </xdr:to>
    <xdr:sp macro="" textlink="">
      <xdr:nvSpPr>
        <xdr:cNvPr id="69" name="円/楕円 68"/>
        <xdr:cNvSpPr/>
      </xdr:nvSpPr>
      <xdr:spPr bwMode="auto">
        <a:xfrm>
          <a:off x="5600700" y="30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103936</xdr:rowOff>
    </xdr:from>
    <xdr:ext cx="762000" cy="259045"/>
    <xdr:sp macro="" textlink="">
      <xdr:nvSpPr>
        <xdr:cNvPr id="70" name="人口1人当たり決算額の推移該当値テキスト130"/>
        <xdr:cNvSpPr txBox="1"/>
      </xdr:nvSpPr>
      <xdr:spPr>
        <a:xfrm>
          <a:off x="5740400" y="289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68458</xdr:rowOff>
    </xdr:from>
    <xdr:to>
      <xdr:col>4</xdr:col>
      <xdr:colOff>520700</xdr:colOff>
      <xdr:row>17</xdr:row>
      <xdr:rowOff>170058</xdr:rowOff>
    </xdr:to>
    <xdr:sp macro="" textlink="">
      <xdr:nvSpPr>
        <xdr:cNvPr id="71" name="円/楕円 70"/>
        <xdr:cNvSpPr/>
      </xdr:nvSpPr>
      <xdr:spPr bwMode="auto">
        <a:xfrm>
          <a:off x="4953000" y="303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8785</xdr:rowOff>
    </xdr:from>
    <xdr:ext cx="736600" cy="259045"/>
    <xdr:sp macro="" textlink="">
      <xdr:nvSpPr>
        <xdr:cNvPr id="72" name="テキスト ボックス 71"/>
        <xdr:cNvSpPr txBox="1"/>
      </xdr:nvSpPr>
      <xdr:spPr>
        <a:xfrm>
          <a:off x="4622800" y="279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85108</xdr:rowOff>
    </xdr:from>
    <xdr:to>
      <xdr:col>3</xdr:col>
      <xdr:colOff>955675</xdr:colOff>
      <xdr:row>18</xdr:row>
      <xdr:rowOff>15258</xdr:rowOff>
    </xdr:to>
    <xdr:sp macro="" textlink="">
      <xdr:nvSpPr>
        <xdr:cNvPr id="73" name="円/楕円 72"/>
        <xdr:cNvSpPr/>
      </xdr:nvSpPr>
      <xdr:spPr bwMode="auto">
        <a:xfrm>
          <a:off x="4254500" y="30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25435</xdr:rowOff>
    </xdr:from>
    <xdr:ext cx="762000" cy="259045"/>
    <xdr:sp macro="" textlink="">
      <xdr:nvSpPr>
        <xdr:cNvPr id="74" name="テキスト ボックス 73"/>
        <xdr:cNvSpPr txBox="1"/>
      </xdr:nvSpPr>
      <xdr:spPr>
        <a:xfrm>
          <a:off x="3924300" y="28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113203</xdr:rowOff>
    </xdr:from>
    <xdr:to>
      <xdr:col>3</xdr:col>
      <xdr:colOff>257175</xdr:colOff>
      <xdr:row>18</xdr:row>
      <xdr:rowOff>43353</xdr:rowOff>
    </xdr:to>
    <xdr:sp macro="" textlink="">
      <xdr:nvSpPr>
        <xdr:cNvPr id="75" name="円/楕円 74"/>
        <xdr:cNvSpPr/>
      </xdr:nvSpPr>
      <xdr:spPr bwMode="auto">
        <a:xfrm>
          <a:off x="3556000" y="307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53530</xdr:rowOff>
    </xdr:from>
    <xdr:ext cx="762000" cy="259045"/>
    <xdr:sp macro="" textlink="">
      <xdr:nvSpPr>
        <xdr:cNvPr id="76" name="テキスト ボックス 75"/>
        <xdr:cNvSpPr txBox="1"/>
      </xdr:nvSpPr>
      <xdr:spPr>
        <a:xfrm>
          <a:off x="3225800" y="28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68275</xdr:rowOff>
    </xdr:from>
    <xdr:to>
      <xdr:col>2</xdr:col>
      <xdr:colOff>692150</xdr:colOff>
      <xdr:row>17</xdr:row>
      <xdr:rowOff>169875</xdr:rowOff>
    </xdr:to>
    <xdr:sp macro="" textlink="">
      <xdr:nvSpPr>
        <xdr:cNvPr id="77" name="円/楕円 76"/>
        <xdr:cNvSpPr/>
      </xdr:nvSpPr>
      <xdr:spPr bwMode="auto">
        <a:xfrm>
          <a:off x="2857500" y="303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8602</xdr:rowOff>
    </xdr:from>
    <xdr:ext cx="762000" cy="259045"/>
    <xdr:sp macro="" textlink="">
      <xdr:nvSpPr>
        <xdr:cNvPr id="78" name="テキスト ボックス 77"/>
        <xdr:cNvSpPr txBox="1"/>
      </xdr:nvSpPr>
      <xdr:spPr>
        <a:xfrm>
          <a:off x="2527300" y="279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12798</xdr:rowOff>
    </xdr:from>
    <xdr:to>
      <xdr:col>4</xdr:col>
      <xdr:colOff>1117600</xdr:colOff>
      <xdr:row>36</xdr:row>
      <xdr:rowOff>80823</xdr:rowOff>
    </xdr:to>
    <xdr:cxnSp macro="">
      <xdr:nvCxnSpPr>
        <xdr:cNvPr id="115" name="直線コネクタ 114"/>
        <xdr:cNvCxnSpPr/>
      </xdr:nvCxnSpPr>
      <xdr:spPr bwMode="auto">
        <a:xfrm flipV="1">
          <a:off x="5003800" y="6966048"/>
          <a:ext cx="6477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74781</xdr:rowOff>
    </xdr:from>
    <xdr:to>
      <xdr:col>4</xdr:col>
      <xdr:colOff>469900</xdr:colOff>
      <xdr:row>36</xdr:row>
      <xdr:rowOff>80823</xdr:rowOff>
    </xdr:to>
    <xdr:cxnSp macro="">
      <xdr:nvCxnSpPr>
        <xdr:cNvPr id="118" name="直線コネクタ 117"/>
        <xdr:cNvCxnSpPr/>
      </xdr:nvCxnSpPr>
      <xdr:spPr bwMode="auto">
        <a:xfrm>
          <a:off x="4305300" y="7028031"/>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68152</xdr:rowOff>
    </xdr:from>
    <xdr:to>
      <xdr:col>3</xdr:col>
      <xdr:colOff>904875</xdr:colOff>
      <xdr:row>36</xdr:row>
      <xdr:rowOff>74781</xdr:rowOff>
    </xdr:to>
    <xdr:cxnSp macro="">
      <xdr:nvCxnSpPr>
        <xdr:cNvPr id="121" name="直線コネクタ 120"/>
        <xdr:cNvCxnSpPr/>
      </xdr:nvCxnSpPr>
      <xdr:spPr bwMode="auto">
        <a:xfrm>
          <a:off x="3606800" y="7021402"/>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106439</xdr:rowOff>
    </xdr:from>
    <xdr:ext cx="762000" cy="259045"/>
    <xdr:sp macro="" textlink="">
      <xdr:nvSpPr>
        <xdr:cNvPr id="123" name="テキスト ボックス 122"/>
        <xdr:cNvSpPr txBox="1"/>
      </xdr:nvSpPr>
      <xdr:spPr>
        <a:xfrm>
          <a:off x="3924300" y="723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253448</xdr:rowOff>
    </xdr:from>
    <xdr:to>
      <xdr:col>3</xdr:col>
      <xdr:colOff>206375</xdr:colOff>
      <xdr:row>36</xdr:row>
      <xdr:rowOff>68152</xdr:rowOff>
    </xdr:to>
    <xdr:cxnSp macro="">
      <xdr:nvCxnSpPr>
        <xdr:cNvPr id="124" name="直線コネクタ 123"/>
        <xdr:cNvCxnSpPr/>
      </xdr:nvCxnSpPr>
      <xdr:spPr bwMode="auto">
        <a:xfrm>
          <a:off x="2908300" y="6863798"/>
          <a:ext cx="698500" cy="15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8664</xdr:rowOff>
    </xdr:from>
    <xdr:ext cx="762000" cy="259045"/>
    <xdr:sp macro="" textlink="">
      <xdr:nvSpPr>
        <xdr:cNvPr id="126" name="テキスト ボックス 125"/>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138378</xdr:rowOff>
    </xdr:from>
    <xdr:ext cx="762000" cy="259045"/>
    <xdr:sp macro="" textlink="">
      <xdr:nvSpPr>
        <xdr:cNvPr id="128" name="テキスト ボックス 127"/>
        <xdr:cNvSpPr txBox="1"/>
      </xdr:nvSpPr>
      <xdr:spPr>
        <a:xfrm>
          <a:off x="2527300" y="70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304898</xdr:rowOff>
    </xdr:from>
    <xdr:to>
      <xdr:col>5</xdr:col>
      <xdr:colOff>34925</xdr:colOff>
      <xdr:row>36</xdr:row>
      <xdr:rowOff>63598</xdr:rowOff>
    </xdr:to>
    <xdr:sp macro="" textlink="">
      <xdr:nvSpPr>
        <xdr:cNvPr id="134" name="円/楕円 133"/>
        <xdr:cNvSpPr/>
      </xdr:nvSpPr>
      <xdr:spPr bwMode="auto">
        <a:xfrm>
          <a:off x="5600700" y="691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149975</xdr:rowOff>
    </xdr:from>
    <xdr:ext cx="762000" cy="259045"/>
    <xdr:sp macro="" textlink="">
      <xdr:nvSpPr>
        <xdr:cNvPr id="135" name="人口1人当たり決算額の推移該当値テキスト445"/>
        <xdr:cNvSpPr txBox="1"/>
      </xdr:nvSpPr>
      <xdr:spPr>
        <a:xfrm>
          <a:off x="5740400" y="676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30023</xdr:rowOff>
    </xdr:from>
    <xdr:to>
      <xdr:col>4</xdr:col>
      <xdr:colOff>520700</xdr:colOff>
      <xdr:row>36</xdr:row>
      <xdr:rowOff>131623</xdr:rowOff>
    </xdr:to>
    <xdr:sp macro="" textlink="">
      <xdr:nvSpPr>
        <xdr:cNvPr id="136" name="円/楕円 135"/>
        <xdr:cNvSpPr/>
      </xdr:nvSpPr>
      <xdr:spPr bwMode="auto">
        <a:xfrm>
          <a:off x="4953000" y="69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141800</xdr:rowOff>
    </xdr:from>
    <xdr:ext cx="736600" cy="259045"/>
    <xdr:sp macro="" textlink="">
      <xdr:nvSpPr>
        <xdr:cNvPr id="137" name="テキスト ボックス 136"/>
        <xdr:cNvSpPr txBox="1"/>
      </xdr:nvSpPr>
      <xdr:spPr>
        <a:xfrm>
          <a:off x="4622800" y="675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23981</xdr:rowOff>
    </xdr:from>
    <xdr:to>
      <xdr:col>3</xdr:col>
      <xdr:colOff>955675</xdr:colOff>
      <xdr:row>36</xdr:row>
      <xdr:rowOff>125581</xdr:rowOff>
    </xdr:to>
    <xdr:sp macro="" textlink="">
      <xdr:nvSpPr>
        <xdr:cNvPr id="138" name="円/楕円 137"/>
        <xdr:cNvSpPr/>
      </xdr:nvSpPr>
      <xdr:spPr bwMode="auto">
        <a:xfrm>
          <a:off x="4254500" y="697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135758</xdr:rowOff>
    </xdr:from>
    <xdr:ext cx="762000" cy="259045"/>
    <xdr:sp macro="" textlink="">
      <xdr:nvSpPr>
        <xdr:cNvPr id="139" name="テキスト ボックス 138"/>
        <xdr:cNvSpPr txBox="1"/>
      </xdr:nvSpPr>
      <xdr:spPr>
        <a:xfrm>
          <a:off x="3924300" y="674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17352</xdr:rowOff>
    </xdr:from>
    <xdr:to>
      <xdr:col>3</xdr:col>
      <xdr:colOff>257175</xdr:colOff>
      <xdr:row>36</xdr:row>
      <xdr:rowOff>118952</xdr:rowOff>
    </xdr:to>
    <xdr:sp macro="" textlink="">
      <xdr:nvSpPr>
        <xdr:cNvPr id="140" name="円/楕円 139"/>
        <xdr:cNvSpPr/>
      </xdr:nvSpPr>
      <xdr:spPr bwMode="auto">
        <a:xfrm>
          <a:off x="3556000" y="697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129129</xdr:rowOff>
    </xdr:from>
    <xdr:ext cx="762000" cy="259045"/>
    <xdr:sp macro="" textlink="">
      <xdr:nvSpPr>
        <xdr:cNvPr id="141" name="テキスト ボックス 140"/>
        <xdr:cNvSpPr txBox="1"/>
      </xdr:nvSpPr>
      <xdr:spPr>
        <a:xfrm>
          <a:off x="3225800" y="673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202648</xdr:rowOff>
    </xdr:from>
    <xdr:to>
      <xdr:col>2</xdr:col>
      <xdr:colOff>692150</xdr:colOff>
      <xdr:row>35</xdr:row>
      <xdr:rowOff>304248</xdr:rowOff>
    </xdr:to>
    <xdr:sp macro="" textlink="">
      <xdr:nvSpPr>
        <xdr:cNvPr id="142" name="円/楕円 141"/>
        <xdr:cNvSpPr/>
      </xdr:nvSpPr>
      <xdr:spPr bwMode="auto">
        <a:xfrm>
          <a:off x="28575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314425</xdr:rowOff>
    </xdr:from>
    <xdr:ext cx="762000" cy="259045"/>
    <xdr:sp macro="" textlink="">
      <xdr:nvSpPr>
        <xdr:cNvPr id="143" name="テキスト ボックス 142"/>
        <xdr:cNvSpPr txBox="1"/>
      </xdr:nvSpPr>
      <xdr:spPr>
        <a:xfrm>
          <a:off x="2527300" y="65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60964</xdr:rowOff>
    </xdr:from>
    <xdr:to>
      <xdr:col>6</xdr:col>
      <xdr:colOff>511175</xdr:colOff>
      <xdr:row>35</xdr:row>
      <xdr:rowOff>87470</xdr:rowOff>
    </xdr:to>
    <xdr:cxnSp macro="">
      <xdr:nvCxnSpPr>
        <xdr:cNvPr id="63" name="直線コネクタ 62"/>
        <xdr:cNvCxnSpPr/>
      </xdr:nvCxnSpPr>
      <xdr:spPr>
        <a:xfrm>
          <a:off x="3797300" y="6061714"/>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60964</xdr:rowOff>
    </xdr:from>
    <xdr:to>
      <xdr:col>5</xdr:col>
      <xdr:colOff>358775</xdr:colOff>
      <xdr:row>35</xdr:row>
      <xdr:rowOff>86654</xdr:rowOff>
    </xdr:to>
    <xdr:cxnSp macro="">
      <xdr:nvCxnSpPr>
        <xdr:cNvPr id="66" name="直線コネクタ 65"/>
        <xdr:cNvCxnSpPr/>
      </xdr:nvCxnSpPr>
      <xdr:spPr>
        <a:xfrm flipV="1">
          <a:off x="2908300" y="6061714"/>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86654</xdr:rowOff>
    </xdr:from>
    <xdr:to>
      <xdr:col>4</xdr:col>
      <xdr:colOff>155575</xdr:colOff>
      <xdr:row>35</xdr:row>
      <xdr:rowOff>114609</xdr:rowOff>
    </xdr:to>
    <xdr:cxnSp macro="">
      <xdr:nvCxnSpPr>
        <xdr:cNvPr id="69" name="直線コネクタ 68"/>
        <xdr:cNvCxnSpPr/>
      </xdr:nvCxnSpPr>
      <xdr:spPr>
        <a:xfrm flipV="1">
          <a:off x="2019300" y="608740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149416</xdr:rowOff>
    </xdr:from>
    <xdr:ext cx="534377" cy="259045"/>
    <xdr:sp macro="" textlink="">
      <xdr:nvSpPr>
        <xdr:cNvPr id="71" name="テキスト ボックス 70"/>
        <xdr:cNvSpPr txBox="1"/>
      </xdr:nvSpPr>
      <xdr:spPr>
        <a:xfrm>
          <a:off x="2641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112584</xdr:rowOff>
    </xdr:from>
    <xdr:to>
      <xdr:col>2</xdr:col>
      <xdr:colOff>638175</xdr:colOff>
      <xdr:row>35</xdr:row>
      <xdr:rowOff>114609</xdr:rowOff>
    </xdr:to>
    <xdr:cxnSp macro="">
      <xdr:nvCxnSpPr>
        <xdr:cNvPr id="72" name="直線コネクタ 71"/>
        <xdr:cNvCxnSpPr/>
      </xdr:nvCxnSpPr>
      <xdr:spPr>
        <a:xfrm>
          <a:off x="1130300" y="6113334"/>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139380</xdr:rowOff>
    </xdr:from>
    <xdr:ext cx="534377" cy="259045"/>
    <xdr:sp macro="" textlink="">
      <xdr:nvSpPr>
        <xdr:cNvPr id="76" name="テキスト ボックス 75"/>
        <xdr:cNvSpPr txBox="1"/>
      </xdr:nvSpPr>
      <xdr:spPr>
        <a:xfrm>
          <a:off x="863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36670</xdr:rowOff>
    </xdr:from>
    <xdr:to>
      <xdr:col>6</xdr:col>
      <xdr:colOff>561975</xdr:colOff>
      <xdr:row>35</xdr:row>
      <xdr:rowOff>138270</xdr:rowOff>
    </xdr:to>
    <xdr:sp macro="" textlink="">
      <xdr:nvSpPr>
        <xdr:cNvPr id="82" name="円/楕円 81"/>
        <xdr:cNvSpPr/>
      </xdr:nvSpPr>
      <xdr:spPr>
        <a:xfrm>
          <a:off x="4584700" y="60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59547</xdr:rowOff>
    </xdr:from>
    <xdr:ext cx="534377" cy="259045"/>
    <xdr:sp macro="" textlink="">
      <xdr:nvSpPr>
        <xdr:cNvPr id="83" name="人件費該当値テキスト"/>
        <xdr:cNvSpPr txBox="1"/>
      </xdr:nvSpPr>
      <xdr:spPr>
        <a:xfrm>
          <a:off x="4686300" y="58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10164</xdr:rowOff>
    </xdr:from>
    <xdr:to>
      <xdr:col>5</xdr:col>
      <xdr:colOff>409575</xdr:colOff>
      <xdr:row>35</xdr:row>
      <xdr:rowOff>111764</xdr:rowOff>
    </xdr:to>
    <xdr:sp macro="" textlink="">
      <xdr:nvSpPr>
        <xdr:cNvPr id="84" name="円/楕円 83"/>
        <xdr:cNvSpPr/>
      </xdr:nvSpPr>
      <xdr:spPr>
        <a:xfrm>
          <a:off x="3746500" y="60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128291</xdr:rowOff>
    </xdr:from>
    <xdr:ext cx="534377" cy="259045"/>
    <xdr:sp macro="" textlink="">
      <xdr:nvSpPr>
        <xdr:cNvPr id="85" name="テキスト ボックス 84"/>
        <xdr:cNvSpPr txBox="1"/>
      </xdr:nvSpPr>
      <xdr:spPr>
        <a:xfrm>
          <a:off x="3530111" y="5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35854</xdr:rowOff>
    </xdr:from>
    <xdr:to>
      <xdr:col>4</xdr:col>
      <xdr:colOff>206375</xdr:colOff>
      <xdr:row>35</xdr:row>
      <xdr:rowOff>137454</xdr:rowOff>
    </xdr:to>
    <xdr:sp macro="" textlink="">
      <xdr:nvSpPr>
        <xdr:cNvPr id="86" name="円/楕円 85"/>
        <xdr:cNvSpPr/>
      </xdr:nvSpPr>
      <xdr:spPr>
        <a:xfrm>
          <a:off x="2857500" y="60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153981</xdr:rowOff>
    </xdr:from>
    <xdr:ext cx="534377" cy="259045"/>
    <xdr:sp macro="" textlink="">
      <xdr:nvSpPr>
        <xdr:cNvPr id="87" name="テキスト ボックス 86"/>
        <xdr:cNvSpPr txBox="1"/>
      </xdr:nvSpPr>
      <xdr:spPr>
        <a:xfrm>
          <a:off x="2641111" y="58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63809</xdr:rowOff>
    </xdr:from>
    <xdr:to>
      <xdr:col>3</xdr:col>
      <xdr:colOff>3175</xdr:colOff>
      <xdr:row>35</xdr:row>
      <xdr:rowOff>165409</xdr:rowOff>
    </xdr:to>
    <xdr:sp macro="" textlink="">
      <xdr:nvSpPr>
        <xdr:cNvPr id="88" name="円/楕円 87"/>
        <xdr:cNvSpPr/>
      </xdr:nvSpPr>
      <xdr:spPr>
        <a:xfrm>
          <a:off x="1968500" y="60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10486</xdr:rowOff>
    </xdr:from>
    <xdr:ext cx="534377" cy="259045"/>
    <xdr:sp macro="" textlink="">
      <xdr:nvSpPr>
        <xdr:cNvPr id="89" name="テキスト ボックス 88"/>
        <xdr:cNvSpPr txBox="1"/>
      </xdr:nvSpPr>
      <xdr:spPr>
        <a:xfrm>
          <a:off x="1752111" y="5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61784</xdr:rowOff>
    </xdr:from>
    <xdr:to>
      <xdr:col>1</xdr:col>
      <xdr:colOff>485775</xdr:colOff>
      <xdr:row>35</xdr:row>
      <xdr:rowOff>163384</xdr:rowOff>
    </xdr:to>
    <xdr:sp macro="" textlink="">
      <xdr:nvSpPr>
        <xdr:cNvPr id="90" name="円/楕円 89"/>
        <xdr:cNvSpPr/>
      </xdr:nvSpPr>
      <xdr:spPr>
        <a:xfrm>
          <a:off x="1079500" y="60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8461</xdr:rowOff>
    </xdr:from>
    <xdr:ext cx="534377" cy="259045"/>
    <xdr:sp macro="" textlink="">
      <xdr:nvSpPr>
        <xdr:cNvPr id="91" name="テキスト ボックス 90"/>
        <xdr:cNvSpPr txBox="1"/>
      </xdr:nvSpPr>
      <xdr:spPr>
        <a:xfrm>
          <a:off x="863111" y="58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153470</xdr:rowOff>
    </xdr:from>
    <xdr:to>
      <xdr:col>6</xdr:col>
      <xdr:colOff>511175</xdr:colOff>
      <xdr:row>57</xdr:row>
      <xdr:rowOff>162011</xdr:rowOff>
    </xdr:to>
    <xdr:cxnSp macro="">
      <xdr:nvCxnSpPr>
        <xdr:cNvPr id="121" name="直線コネクタ 120"/>
        <xdr:cNvCxnSpPr/>
      </xdr:nvCxnSpPr>
      <xdr:spPr>
        <a:xfrm>
          <a:off x="3797300" y="9926120"/>
          <a:ext cx="8382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153470</xdr:rowOff>
    </xdr:from>
    <xdr:to>
      <xdr:col>5</xdr:col>
      <xdr:colOff>358775</xdr:colOff>
      <xdr:row>58</xdr:row>
      <xdr:rowOff>17071</xdr:rowOff>
    </xdr:to>
    <xdr:cxnSp macro="">
      <xdr:nvCxnSpPr>
        <xdr:cNvPr id="124" name="直線コネクタ 123"/>
        <xdr:cNvCxnSpPr/>
      </xdr:nvCxnSpPr>
      <xdr:spPr>
        <a:xfrm flipV="1">
          <a:off x="2908300" y="9926120"/>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17071</xdr:rowOff>
    </xdr:from>
    <xdr:to>
      <xdr:col>4</xdr:col>
      <xdr:colOff>155575</xdr:colOff>
      <xdr:row>58</xdr:row>
      <xdr:rowOff>70747</xdr:rowOff>
    </xdr:to>
    <xdr:cxnSp macro="">
      <xdr:nvCxnSpPr>
        <xdr:cNvPr id="127" name="直線コネクタ 126"/>
        <xdr:cNvCxnSpPr/>
      </xdr:nvCxnSpPr>
      <xdr:spPr>
        <a:xfrm flipV="1">
          <a:off x="2019300" y="9961171"/>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70747</xdr:rowOff>
    </xdr:from>
    <xdr:to>
      <xdr:col>2</xdr:col>
      <xdr:colOff>638175</xdr:colOff>
      <xdr:row>58</xdr:row>
      <xdr:rowOff>102796</xdr:rowOff>
    </xdr:to>
    <xdr:cxnSp macro="">
      <xdr:nvCxnSpPr>
        <xdr:cNvPr id="130" name="直線コネクタ 129"/>
        <xdr:cNvCxnSpPr/>
      </xdr:nvCxnSpPr>
      <xdr:spPr>
        <a:xfrm flipV="1">
          <a:off x="1130300" y="10014847"/>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111211</xdr:rowOff>
    </xdr:from>
    <xdr:to>
      <xdr:col>6</xdr:col>
      <xdr:colOff>561975</xdr:colOff>
      <xdr:row>58</xdr:row>
      <xdr:rowOff>41361</xdr:rowOff>
    </xdr:to>
    <xdr:sp macro="" textlink="">
      <xdr:nvSpPr>
        <xdr:cNvPr id="140" name="円/楕円 139"/>
        <xdr:cNvSpPr/>
      </xdr:nvSpPr>
      <xdr:spPr>
        <a:xfrm>
          <a:off x="4584700" y="9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89638</xdr:rowOff>
    </xdr:from>
    <xdr:ext cx="534377" cy="259045"/>
    <xdr:sp macro="" textlink="">
      <xdr:nvSpPr>
        <xdr:cNvPr id="141" name="物件費該当値テキスト"/>
        <xdr:cNvSpPr txBox="1"/>
      </xdr:nvSpPr>
      <xdr:spPr>
        <a:xfrm>
          <a:off x="4686300" y="98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102670</xdr:rowOff>
    </xdr:from>
    <xdr:to>
      <xdr:col>5</xdr:col>
      <xdr:colOff>409575</xdr:colOff>
      <xdr:row>58</xdr:row>
      <xdr:rowOff>32820</xdr:rowOff>
    </xdr:to>
    <xdr:sp macro="" textlink="">
      <xdr:nvSpPr>
        <xdr:cNvPr id="142" name="円/楕円 141"/>
        <xdr:cNvSpPr/>
      </xdr:nvSpPr>
      <xdr:spPr>
        <a:xfrm>
          <a:off x="3746500" y="98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23947</xdr:rowOff>
    </xdr:from>
    <xdr:ext cx="534377" cy="259045"/>
    <xdr:sp macro="" textlink="">
      <xdr:nvSpPr>
        <xdr:cNvPr id="143" name="テキスト ボックス 142"/>
        <xdr:cNvSpPr txBox="1"/>
      </xdr:nvSpPr>
      <xdr:spPr>
        <a:xfrm>
          <a:off x="3530111" y="99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137721</xdr:rowOff>
    </xdr:from>
    <xdr:to>
      <xdr:col>4</xdr:col>
      <xdr:colOff>206375</xdr:colOff>
      <xdr:row>58</xdr:row>
      <xdr:rowOff>67871</xdr:rowOff>
    </xdr:to>
    <xdr:sp macro="" textlink="">
      <xdr:nvSpPr>
        <xdr:cNvPr id="144" name="円/楕円 143"/>
        <xdr:cNvSpPr/>
      </xdr:nvSpPr>
      <xdr:spPr>
        <a:xfrm>
          <a:off x="2857500" y="99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58998</xdr:rowOff>
    </xdr:from>
    <xdr:ext cx="534377" cy="259045"/>
    <xdr:sp macro="" textlink="">
      <xdr:nvSpPr>
        <xdr:cNvPr id="145" name="テキスト ボックス 144"/>
        <xdr:cNvSpPr txBox="1"/>
      </xdr:nvSpPr>
      <xdr:spPr>
        <a:xfrm>
          <a:off x="2641111" y="100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19947</xdr:rowOff>
    </xdr:from>
    <xdr:to>
      <xdr:col>3</xdr:col>
      <xdr:colOff>3175</xdr:colOff>
      <xdr:row>58</xdr:row>
      <xdr:rowOff>121547</xdr:rowOff>
    </xdr:to>
    <xdr:sp macro="" textlink="">
      <xdr:nvSpPr>
        <xdr:cNvPr id="146" name="円/楕円 145"/>
        <xdr:cNvSpPr/>
      </xdr:nvSpPr>
      <xdr:spPr>
        <a:xfrm>
          <a:off x="1968500" y="9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112674</xdr:rowOff>
    </xdr:from>
    <xdr:ext cx="534377" cy="259045"/>
    <xdr:sp macro="" textlink="">
      <xdr:nvSpPr>
        <xdr:cNvPr id="147" name="テキスト ボックス 146"/>
        <xdr:cNvSpPr txBox="1"/>
      </xdr:nvSpPr>
      <xdr:spPr>
        <a:xfrm>
          <a:off x="1752111" y="1005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51996</xdr:rowOff>
    </xdr:from>
    <xdr:to>
      <xdr:col>1</xdr:col>
      <xdr:colOff>485775</xdr:colOff>
      <xdr:row>58</xdr:row>
      <xdr:rowOff>153596</xdr:rowOff>
    </xdr:to>
    <xdr:sp macro="" textlink="">
      <xdr:nvSpPr>
        <xdr:cNvPr id="148" name="円/楕円 147"/>
        <xdr:cNvSpPr/>
      </xdr:nvSpPr>
      <xdr:spPr>
        <a:xfrm>
          <a:off x="1079500" y="99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144723</xdr:rowOff>
    </xdr:from>
    <xdr:ext cx="534377" cy="259045"/>
    <xdr:sp macro="" textlink="">
      <xdr:nvSpPr>
        <xdr:cNvPr id="149" name="テキスト ボックス 148"/>
        <xdr:cNvSpPr txBox="1"/>
      </xdr:nvSpPr>
      <xdr:spPr>
        <a:xfrm>
          <a:off x="863111" y="100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99467</xdr:rowOff>
    </xdr:from>
    <xdr:to>
      <xdr:col>6</xdr:col>
      <xdr:colOff>511175</xdr:colOff>
      <xdr:row>76</xdr:row>
      <xdr:rowOff>139472</xdr:rowOff>
    </xdr:to>
    <xdr:cxnSp macro="">
      <xdr:nvCxnSpPr>
        <xdr:cNvPr id="176" name="直線コネクタ 175"/>
        <xdr:cNvCxnSpPr/>
      </xdr:nvCxnSpPr>
      <xdr:spPr>
        <a:xfrm flipV="1">
          <a:off x="3797300" y="13129667"/>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139472</xdr:rowOff>
    </xdr:from>
    <xdr:to>
      <xdr:col>5</xdr:col>
      <xdr:colOff>358775</xdr:colOff>
      <xdr:row>76</xdr:row>
      <xdr:rowOff>165120</xdr:rowOff>
    </xdr:to>
    <xdr:cxnSp macro="">
      <xdr:nvCxnSpPr>
        <xdr:cNvPr id="179" name="直線コネクタ 178"/>
        <xdr:cNvCxnSpPr/>
      </xdr:nvCxnSpPr>
      <xdr:spPr>
        <a:xfrm flipV="1">
          <a:off x="2908300" y="13169672"/>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148752</xdr:rowOff>
    </xdr:from>
    <xdr:to>
      <xdr:col>4</xdr:col>
      <xdr:colOff>155575</xdr:colOff>
      <xdr:row>76</xdr:row>
      <xdr:rowOff>165120</xdr:rowOff>
    </xdr:to>
    <xdr:cxnSp macro="">
      <xdr:nvCxnSpPr>
        <xdr:cNvPr id="182" name="直線コネクタ 181"/>
        <xdr:cNvCxnSpPr/>
      </xdr:nvCxnSpPr>
      <xdr:spPr>
        <a:xfrm>
          <a:off x="2019300" y="1317895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47576</xdr:rowOff>
    </xdr:from>
    <xdr:ext cx="469744" cy="259045"/>
    <xdr:sp macro="" textlink="">
      <xdr:nvSpPr>
        <xdr:cNvPr id="184" name="テキスト ボックス 183"/>
        <xdr:cNvSpPr txBox="1"/>
      </xdr:nvSpPr>
      <xdr:spPr>
        <a:xfrm>
          <a:off x="2673427"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148752</xdr:rowOff>
    </xdr:from>
    <xdr:to>
      <xdr:col>2</xdr:col>
      <xdr:colOff>638175</xdr:colOff>
      <xdr:row>77</xdr:row>
      <xdr:rowOff>49082</xdr:rowOff>
    </xdr:to>
    <xdr:cxnSp macro="">
      <xdr:nvCxnSpPr>
        <xdr:cNvPr id="185" name="直線コネクタ 184"/>
        <xdr:cNvCxnSpPr/>
      </xdr:nvCxnSpPr>
      <xdr:spPr>
        <a:xfrm flipV="1">
          <a:off x="1130300" y="13178952"/>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62206</xdr:rowOff>
    </xdr:from>
    <xdr:ext cx="469744" cy="259045"/>
    <xdr:sp macro="" textlink="">
      <xdr:nvSpPr>
        <xdr:cNvPr id="187" name="テキスト ボックス 186"/>
        <xdr:cNvSpPr txBox="1"/>
      </xdr:nvSpPr>
      <xdr:spPr>
        <a:xfrm>
          <a:off x="1784427" y="134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55052</xdr:rowOff>
    </xdr:from>
    <xdr:ext cx="469744" cy="259045"/>
    <xdr:sp macro="" textlink="">
      <xdr:nvSpPr>
        <xdr:cNvPr id="189" name="テキスト ボックス 188"/>
        <xdr:cNvSpPr txBox="1"/>
      </xdr:nvSpPr>
      <xdr:spPr>
        <a:xfrm>
          <a:off x="895427" y="134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48667</xdr:rowOff>
    </xdr:from>
    <xdr:to>
      <xdr:col>6</xdr:col>
      <xdr:colOff>561975</xdr:colOff>
      <xdr:row>76</xdr:row>
      <xdr:rowOff>150267</xdr:rowOff>
    </xdr:to>
    <xdr:sp macro="" textlink="">
      <xdr:nvSpPr>
        <xdr:cNvPr id="195" name="円/楕円 194"/>
        <xdr:cNvSpPr/>
      </xdr:nvSpPr>
      <xdr:spPr>
        <a:xfrm>
          <a:off x="45847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71543</xdr:rowOff>
    </xdr:from>
    <xdr:ext cx="534377" cy="259045"/>
    <xdr:sp macro="" textlink="">
      <xdr:nvSpPr>
        <xdr:cNvPr id="196" name="維持補修費該当値テキスト"/>
        <xdr:cNvSpPr txBox="1"/>
      </xdr:nvSpPr>
      <xdr:spPr>
        <a:xfrm>
          <a:off x="4686300" y="129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88672</xdr:rowOff>
    </xdr:from>
    <xdr:to>
      <xdr:col>5</xdr:col>
      <xdr:colOff>409575</xdr:colOff>
      <xdr:row>77</xdr:row>
      <xdr:rowOff>18822</xdr:rowOff>
    </xdr:to>
    <xdr:sp macro="" textlink="">
      <xdr:nvSpPr>
        <xdr:cNvPr id="197" name="円/楕円 196"/>
        <xdr:cNvSpPr/>
      </xdr:nvSpPr>
      <xdr:spPr>
        <a:xfrm>
          <a:off x="3746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35348</xdr:rowOff>
    </xdr:from>
    <xdr:ext cx="534377" cy="259045"/>
    <xdr:sp macro="" textlink="">
      <xdr:nvSpPr>
        <xdr:cNvPr id="198" name="テキスト ボックス 197"/>
        <xdr:cNvSpPr txBox="1"/>
      </xdr:nvSpPr>
      <xdr:spPr>
        <a:xfrm>
          <a:off x="3530111" y="128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114320</xdr:rowOff>
    </xdr:from>
    <xdr:to>
      <xdr:col>4</xdr:col>
      <xdr:colOff>206375</xdr:colOff>
      <xdr:row>77</xdr:row>
      <xdr:rowOff>44470</xdr:rowOff>
    </xdr:to>
    <xdr:sp macro="" textlink="">
      <xdr:nvSpPr>
        <xdr:cNvPr id="199" name="円/楕円 198"/>
        <xdr:cNvSpPr/>
      </xdr:nvSpPr>
      <xdr:spPr>
        <a:xfrm>
          <a:off x="2857500" y="131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60997</xdr:rowOff>
    </xdr:from>
    <xdr:ext cx="534377" cy="259045"/>
    <xdr:sp macro="" textlink="">
      <xdr:nvSpPr>
        <xdr:cNvPr id="200" name="テキスト ボックス 199"/>
        <xdr:cNvSpPr txBox="1"/>
      </xdr:nvSpPr>
      <xdr:spPr>
        <a:xfrm>
          <a:off x="2641111" y="129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97952</xdr:rowOff>
    </xdr:from>
    <xdr:to>
      <xdr:col>3</xdr:col>
      <xdr:colOff>3175</xdr:colOff>
      <xdr:row>77</xdr:row>
      <xdr:rowOff>28102</xdr:rowOff>
    </xdr:to>
    <xdr:sp macro="" textlink="">
      <xdr:nvSpPr>
        <xdr:cNvPr id="201" name="円/楕円 200"/>
        <xdr:cNvSpPr/>
      </xdr:nvSpPr>
      <xdr:spPr>
        <a:xfrm>
          <a:off x="1968500" y="13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44630</xdr:rowOff>
    </xdr:from>
    <xdr:ext cx="534377" cy="259045"/>
    <xdr:sp macro="" textlink="">
      <xdr:nvSpPr>
        <xdr:cNvPr id="202" name="テキスト ボックス 201"/>
        <xdr:cNvSpPr txBox="1"/>
      </xdr:nvSpPr>
      <xdr:spPr>
        <a:xfrm>
          <a:off x="1752111" y="129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169732</xdr:rowOff>
    </xdr:from>
    <xdr:to>
      <xdr:col>1</xdr:col>
      <xdr:colOff>485775</xdr:colOff>
      <xdr:row>77</xdr:row>
      <xdr:rowOff>99882</xdr:rowOff>
    </xdr:to>
    <xdr:sp macro="" textlink="">
      <xdr:nvSpPr>
        <xdr:cNvPr id="203" name="円/楕円 202"/>
        <xdr:cNvSpPr/>
      </xdr:nvSpPr>
      <xdr:spPr>
        <a:xfrm>
          <a:off x="10795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116409</xdr:rowOff>
    </xdr:from>
    <xdr:ext cx="534377" cy="259045"/>
    <xdr:sp macro="" textlink="">
      <xdr:nvSpPr>
        <xdr:cNvPr id="204" name="テキスト ボックス 203"/>
        <xdr:cNvSpPr txBox="1"/>
      </xdr:nvSpPr>
      <xdr:spPr>
        <a:xfrm>
          <a:off x="863111" y="129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54832</xdr:rowOff>
    </xdr:from>
    <xdr:to>
      <xdr:col>6</xdr:col>
      <xdr:colOff>511175</xdr:colOff>
      <xdr:row>98</xdr:row>
      <xdr:rowOff>104287</xdr:rowOff>
    </xdr:to>
    <xdr:cxnSp macro="">
      <xdr:nvCxnSpPr>
        <xdr:cNvPr id="234" name="直線コネクタ 233"/>
        <xdr:cNvCxnSpPr/>
      </xdr:nvCxnSpPr>
      <xdr:spPr>
        <a:xfrm flipV="1">
          <a:off x="3797300" y="16856932"/>
          <a:ext cx="8382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79502</xdr:rowOff>
    </xdr:from>
    <xdr:to>
      <xdr:col>5</xdr:col>
      <xdr:colOff>358775</xdr:colOff>
      <xdr:row>98</xdr:row>
      <xdr:rowOff>104287</xdr:rowOff>
    </xdr:to>
    <xdr:cxnSp macro="">
      <xdr:nvCxnSpPr>
        <xdr:cNvPr id="237" name="直線コネクタ 236"/>
        <xdr:cNvCxnSpPr/>
      </xdr:nvCxnSpPr>
      <xdr:spPr>
        <a:xfrm>
          <a:off x="2908300" y="16881602"/>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79502</xdr:rowOff>
    </xdr:from>
    <xdr:to>
      <xdr:col>4</xdr:col>
      <xdr:colOff>155575</xdr:colOff>
      <xdr:row>99</xdr:row>
      <xdr:rowOff>13379</xdr:rowOff>
    </xdr:to>
    <xdr:cxnSp macro="">
      <xdr:nvCxnSpPr>
        <xdr:cNvPr id="240" name="直線コネクタ 239"/>
        <xdr:cNvCxnSpPr/>
      </xdr:nvCxnSpPr>
      <xdr:spPr>
        <a:xfrm flipV="1">
          <a:off x="2019300" y="16881602"/>
          <a:ext cx="889000" cy="1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88459</xdr:rowOff>
    </xdr:from>
    <xdr:ext cx="534377" cy="259045"/>
    <xdr:sp macro="" textlink="">
      <xdr:nvSpPr>
        <xdr:cNvPr id="242" name="テキスト ボックス 241"/>
        <xdr:cNvSpPr txBox="1"/>
      </xdr:nvSpPr>
      <xdr:spPr>
        <a:xfrm>
          <a:off x="2641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4502</xdr:rowOff>
    </xdr:from>
    <xdr:to>
      <xdr:col>2</xdr:col>
      <xdr:colOff>638175</xdr:colOff>
      <xdr:row>99</xdr:row>
      <xdr:rowOff>13379</xdr:rowOff>
    </xdr:to>
    <xdr:cxnSp macro="">
      <xdr:nvCxnSpPr>
        <xdr:cNvPr id="243" name="直線コネクタ 242"/>
        <xdr:cNvCxnSpPr/>
      </xdr:nvCxnSpPr>
      <xdr:spPr>
        <a:xfrm>
          <a:off x="1130300" y="16978052"/>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169632</xdr:rowOff>
    </xdr:from>
    <xdr:ext cx="534377" cy="259045"/>
    <xdr:sp macro="" textlink="">
      <xdr:nvSpPr>
        <xdr:cNvPr id="245" name="テキスト ボックス 244"/>
        <xdr:cNvSpPr txBox="1"/>
      </xdr:nvSpPr>
      <xdr:spPr>
        <a:xfrm>
          <a:off x="1752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7" name="テキスト ボックス 246"/>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4032</xdr:rowOff>
    </xdr:from>
    <xdr:to>
      <xdr:col>6</xdr:col>
      <xdr:colOff>561975</xdr:colOff>
      <xdr:row>98</xdr:row>
      <xdr:rowOff>105632</xdr:rowOff>
    </xdr:to>
    <xdr:sp macro="" textlink="">
      <xdr:nvSpPr>
        <xdr:cNvPr id="253" name="円/楕円 252"/>
        <xdr:cNvSpPr/>
      </xdr:nvSpPr>
      <xdr:spPr>
        <a:xfrm>
          <a:off x="4584700" y="16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153909</xdr:rowOff>
    </xdr:from>
    <xdr:ext cx="534377" cy="259045"/>
    <xdr:sp macro="" textlink="">
      <xdr:nvSpPr>
        <xdr:cNvPr id="254" name="扶助費該当値テキスト"/>
        <xdr:cNvSpPr txBox="1"/>
      </xdr:nvSpPr>
      <xdr:spPr>
        <a:xfrm>
          <a:off x="4686300" y="167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53487</xdr:rowOff>
    </xdr:from>
    <xdr:to>
      <xdr:col>5</xdr:col>
      <xdr:colOff>409575</xdr:colOff>
      <xdr:row>98</xdr:row>
      <xdr:rowOff>155087</xdr:rowOff>
    </xdr:to>
    <xdr:sp macro="" textlink="">
      <xdr:nvSpPr>
        <xdr:cNvPr id="255" name="円/楕円 254"/>
        <xdr:cNvSpPr/>
      </xdr:nvSpPr>
      <xdr:spPr>
        <a:xfrm>
          <a:off x="3746500" y="168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146214</xdr:rowOff>
    </xdr:from>
    <xdr:ext cx="534377" cy="259045"/>
    <xdr:sp macro="" textlink="">
      <xdr:nvSpPr>
        <xdr:cNvPr id="256" name="テキスト ボックス 255"/>
        <xdr:cNvSpPr txBox="1"/>
      </xdr:nvSpPr>
      <xdr:spPr>
        <a:xfrm>
          <a:off x="3530111" y="169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28702</xdr:rowOff>
    </xdr:from>
    <xdr:to>
      <xdr:col>4</xdr:col>
      <xdr:colOff>206375</xdr:colOff>
      <xdr:row>98</xdr:row>
      <xdr:rowOff>130302</xdr:rowOff>
    </xdr:to>
    <xdr:sp macro="" textlink="">
      <xdr:nvSpPr>
        <xdr:cNvPr id="257" name="円/楕円 256"/>
        <xdr:cNvSpPr/>
      </xdr:nvSpPr>
      <xdr:spPr>
        <a:xfrm>
          <a:off x="2857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121429</xdr:rowOff>
    </xdr:from>
    <xdr:ext cx="534377" cy="259045"/>
    <xdr:sp macro="" textlink="">
      <xdr:nvSpPr>
        <xdr:cNvPr id="258" name="テキスト ボックス 257"/>
        <xdr:cNvSpPr txBox="1"/>
      </xdr:nvSpPr>
      <xdr:spPr>
        <a:xfrm>
          <a:off x="2641111" y="16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134029</xdr:rowOff>
    </xdr:from>
    <xdr:to>
      <xdr:col>3</xdr:col>
      <xdr:colOff>3175</xdr:colOff>
      <xdr:row>99</xdr:row>
      <xdr:rowOff>64179</xdr:rowOff>
    </xdr:to>
    <xdr:sp macro="" textlink="">
      <xdr:nvSpPr>
        <xdr:cNvPr id="259" name="円/楕円 258"/>
        <xdr:cNvSpPr/>
      </xdr:nvSpPr>
      <xdr:spPr>
        <a:xfrm>
          <a:off x="1968500" y="169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55306</xdr:rowOff>
    </xdr:from>
    <xdr:ext cx="534377" cy="259045"/>
    <xdr:sp macro="" textlink="">
      <xdr:nvSpPr>
        <xdr:cNvPr id="260" name="テキスト ボックス 259"/>
        <xdr:cNvSpPr txBox="1"/>
      </xdr:nvSpPr>
      <xdr:spPr>
        <a:xfrm>
          <a:off x="1752111" y="170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125152</xdr:rowOff>
    </xdr:from>
    <xdr:to>
      <xdr:col>1</xdr:col>
      <xdr:colOff>485775</xdr:colOff>
      <xdr:row>99</xdr:row>
      <xdr:rowOff>55302</xdr:rowOff>
    </xdr:to>
    <xdr:sp macro="" textlink="">
      <xdr:nvSpPr>
        <xdr:cNvPr id="261" name="円/楕円 260"/>
        <xdr:cNvSpPr/>
      </xdr:nvSpPr>
      <xdr:spPr>
        <a:xfrm>
          <a:off x="1079500" y="169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46429</xdr:rowOff>
    </xdr:from>
    <xdr:ext cx="534377" cy="259045"/>
    <xdr:sp macro="" textlink="">
      <xdr:nvSpPr>
        <xdr:cNvPr id="262" name="テキスト ボックス 261"/>
        <xdr:cNvSpPr txBox="1"/>
      </xdr:nvSpPr>
      <xdr:spPr>
        <a:xfrm>
          <a:off x="863111" y="170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77727</xdr:rowOff>
    </xdr:from>
    <xdr:to>
      <xdr:col>15</xdr:col>
      <xdr:colOff>180975</xdr:colOff>
      <xdr:row>35</xdr:row>
      <xdr:rowOff>154746</xdr:rowOff>
    </xdr:to>
    <xdr:cxnSp macro="">
      <xdr:nvCxnSpPr>
        <xdr:cNvPr id="289" name="直線コネクタ 288"/>
        <xdr:cNvCxnSpPr/>
      </xdr:nvCxnSpPr>
      <xdr:spPr>
        <a:xfrm>
          <a:off x="9639300" y="6078477"/>
          <a:ext cx="838200" cy="7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77727</xdr:rowOff>
    </xdr:from>
    <xdr:to>
      <xdr:col>14</xdr:col>
      <xdr:colOff>28575</xdr:colOff>
      <xdr:row>35</xdr:row>
      <xdr:rowOff>113159</xdr:rowOff>
    </xdr:to>
    <xdr:cxnSp macro="">
      <xdr:nvCxnSpPr>
        <xdr:cNvPr id="292" name="直線コネクタ 291"/>
        <xdr:cNvCxnSpPr/>
      </xdr:nvCxnSpPr>
      <xdr:spPr>
        <a:xfrm flipV="1">
          <a:off x="8750300" y="6078477"/>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113159</xdr:rowOff>
    </xdr:from>
    <xdr:to>
      <xdr:col>12</xdr:col>
      <xdr:colOff>511175</xdr:colOff>
      <xdr:row>36</xdr:row>
      <xdr:rowOff>80031</xdr:rowOff>
    </xdr:to>
    <xdr:cxnSp macro="">
      <xdr:nvCxnSpPr>
        <xdr:cNvPr id="295" name="直線コネクタ 294"/>
        <xdr:cNvCxnSpPr/>
      </xdr:nvCxnSpPr>
      <xdr:spPr>
        <a:xfrm flipV="1">
          <a:off x="7861300" y="6113909"/>
          <a:ext cx="889000" cy="1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297" name="テキスト ボックス 296"/>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80031</xdr:rowOff>
    </xdr:from>
    <xdr:to>
      <xdr:col>11</xdr:col>
      <xdr:colOff>307975</xdr:colOff>
      <xdr:row>36</xdr:row>
      <xdr:rowOff>136971</xdr:rowOff>
    </xdr:to>
    <xdr:cxnSp macro="">
      <xdr:nvCxnSpPr>
        <xdr:cNvPr id="298" name="直線コネクタ 297"/>
        <xdr:cNvCxnSpPr/>
      </xdr:nvCxnSpPr>
      <xdr:spPr>
        <a:xfrm flipV="1">
          <a:off x="6972300" y="6252231"/>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0" name="テキスト ボックス 299"/>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103946</xdr:rowOff>
    </xdr:from>
    <xdr:to>
      <xdr:col>15</xdr:col>
      <xdr:colOff>231775</xdr:colOff>
      <xdr:row>36</xdr:row>
      <xdr:rowOff>34096</xdr:rowOff>
    </xdr:to>
    <xdr:sp macro="" textlink="">
      <xdr:nvSpPr>
        <xdr:cNvPr id="308" name="円/楕円 307"/>
        <xdr:cNvSpPr/>
      </xdr:nvSpPr>
      <xdr:spPr>
        <a:xfrm>
          <a:off x="10426700" y="61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126823</xdr:rowOff>
    </xdr:from>
    <xdr:ext cx="599010" cy="259045"/>
    <xdr:sp macro="" textlink="">
      <xdr:nvSpPr>
        <xdr:cNvPr id="309" name="補助費等該当値テキスト"/>
        <xdr:cNvSpPr txBox="1"/>
      </xdr:nvSpPr>
      <xdr:spPr>
        <a:xfrm>
          <a:off x="10528300" y="59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26927</xdr:rowOff>
    </xdr:from>
    <xdr:to>
      <xdr:col>14</xdr:col>
      <xdr:colOff>79375</xdr:colOff>
      <xdr:row>35</xdr:row>
      <xdr:rowOff>128527</xdr:rowOff>
    </xdr:to>
    <xdr:sp macro="" textlink="">
      <xdr:nvSpPr>
        <xdr:cNvPr id="310" name="円/楕円 309"/>
        <xdr:cNvSpPr/>
      </xdr:nvSpPr>
      <xdr:spPr>
        <a:xfrm>
          <a:off x="9588500" y="60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145054</xdr:rowOff>
    </xdr:from>
    <xdr:ext cx="599010" cy="259045"/>
    <xdr:sp macro="" textlink="">
      <xdr:nvSpPr>
        <xdr:cNvPr id="311" name="テキスト ボックス 310"/>
        <xdr:cNvSpPr txBox="1"/>
      </xdr:nvSpPr>
      <xdr:spPr>
        <a:xfrm>
          <a:off x="9339794" y="58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62359</xdr:rowOff>
    </xdr:from>
    <xdr:to>
      <xdr:col>12</xdr:col>
      <xdr:colOff>561975</xdr:colOff>
      <xdr:row>35</xdr:row>
      <xdr:rowOff>163959</xdr:rowOff>
    </xdr:to>
    <xdr:sp macro="" textlink="">
      <xdr:nvSpPr>
        <xdr:cNvPr id="312" name="円/楕円 311"/>
        <xdr:cNvSpPr/>
      </xdr:nvSpPr>
      <xdr:spPr>
        <a:xfrm>
          <a:off x="8699500" y="60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9036</xdr:rowOff>
    </xdr:from>
    <xdr:ext cx="599010" cy="259045"/>
    <xdr:sp macro="" textlink="">
      <xdr:nvSpPr>
        <xdr:cNvPr id="313" name="テキスト ボックス 312"/>
        <xdr:cNvSpPr txBox="1"/>
      </xdr:nvSpPr>
      <xdr:spPr>
        <a:xfrm>
          <a:off x="8450794" y="583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29231</xdr:rowOff>
    </xdr:from>
    <xdr:to>
      <xdr:col>11</xdr:col>
      <xdr:colOff>358775</xdr:colOff>
      <xdr:row>36</xdr:row>
      <xdr:rowOff>130831</xdr:rowOff>
    </xdr:to>
    <xdr:sp macro="" textlink="">
      <xdr:nvSpPr>
        <xdr:cNvPr id="314" name="円/楕円 313"/>
        <xdr:cNvSpPr/>
      </xdr:nvSpPr>
      <xdr:spPr>
        <a:xfrm>
          <a:off x="7810500" y="62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147358</xdr:rowOff>
    </xdr:from>
    <xdr:ext cx="534377" cy="259045"/>
    <xdr:sp macro="" textlink="">
      <xdr:nvSpPr>
        <xdr:cNvPr id="315" name="テキスト ボックス 314"/>
        <xdr:cNvSpPr txBox="1"/>
      </xdr:nvSpPr>
      <xdr:spPr>
        <a:xfrm>
          <a:off x="7594111" y="59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86171</xdr:rowOff>
    </xdr:from>
    <xdr:to>
      <xdr:col>10</xdr:col>
      <xdr:colOff>155575</xdr:colOff>
      <xdr:row>37</xdr:row>
      <xdr:rowOff>16321</xdr:rowOff>
    </xdr:to>
    <xdr:sp macro="" textlink="">
      <xdr:nvSpPr>
        <xdr:cNvPr id="316" name="円/楕円 315"/>
        <xdr:cNvSpPr/>
      </xdr:nvSpPr>
      <xdr:spPr>
        <a:xfrm>
          <a:off x="6921500" y="62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32848</xdr:rowOff>
    </xdr:from>
    <xdr:ext cx="534377" cy="259045"/>
    <xdr:sp macro="" textlink="">
      <xdr:nvSpPr>
        <xdr:cNvPr id="317" name="テキスト ボックス 316"/>
        <xdr:cNvSpPr txBox="1"/>
      </xdr:nvSpPr>
      <xdr:spPr>
        <a:xfrm>
          <a:off x="6705111" y="60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11724</xdr:rowOff>
    </xdr:from>
    <xdr:to>
      <xdr:col>15</xdr:col>
      <xdr:colOff>180975</xdr:colOff>
      <xdr:row>59</xdr:row>
      <xdr:rowOff>13012</xdr:rowOff>
    </xdr:to>
    <xdr:cxnSp macro="">
      <xdr:nvCxnSpPr>
        <xdr:cNvPr id="346" name="直線コネクタ 345"/>
        <xdr:cNvCxnSpPr/>
      </xdr:nvCxnSpPr>
      <xdr:spPr>
        <a:xfrm flipV="1">
          <a:off x="9639300" y="10127274"/>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1126</xdr:rowOff>
    </xdr:from>
    <xdr:to>
      <xdr:col>14</xdr:col>
      <xdr:colOff>28575</xdr:colOff>
      <xdr:row>59</xdr:row>
      <xdr:rowOff>13012</xdr:rowOff>
    </xdr:to>
    <xdr:cxnSp macro="">
      <xdr:nvCxnSpPr>
        <xdr:cNvPr id="349" name="直線コネクタ 348"/>
        <xdr:cNvCxnSpPr/>
      </xdr:nvCxnSpPr>
      <xdr:spPr>
        <a:xfrm>
          <a:off x="8750300" y="10116676"/>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134416</xdr:rowOff>
    </xdr:from>
    <xdr:to>
      <xdr:col>12</xdr:col>
      <xdr:colOff>511175</xdr:colOff>
      <xdr:row>59</xdr:row>
      <xdr:rowOff>1126</xdr:rowOff>
    </xdr:to>
    <xdr:cxnSp macro="">
      <xdr:nvCxnSpPr>
        <xdr:cNvPr id="352" name="直線コネクタ 351"/>
        <xdr:cNvCxnSpPr/>
      </xdr:nvCxnSpPr>
      <xdr:spPr>
        <a:xfrm>
          <a:off x="7861300" y="10078516"/>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130996</xdr:rowOff>
    </xdr:from>
    <xdr:to>
      <xdr:col>11</xdr:col>
      <xdr:colOff>307975</xdr:colOff>
      <xdr:row>58</xdr:row>
      <xdr:rowOff>134416</xdr:rowOff>
    </xdr:to>
    <xdr:cxnSp macro="">
      <xdr:nvCxnSpPr>
        <xdr:cNvPr id="355" name="直線コネクタ 354"/>
        <xdr:cNvCxnSpPr/>
      </xdr:nvCxnSpPr>
      <xdr:spPr>
        <a:xfrm>
          <a:off x="6972300" y="10075096"/>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7" name="テキスト ボックス 356"/>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132374</xdr:rowOff>
    </xdr:from>
    <xdr:to>
      <xdr:col>15</xdr:col>
      <xdr:colOff>231775</xdr:colOff>
      <xdr:row>59</xdr:row>
      <xdr:rowOff>62524</xdr:rowOff>
    </xdr:to>
    <xdr:sp macro="" textlink="">
      <xdr:nvSpPr>
        <xdr:cNvPr id="365" name="円/楕円 364"/>
        <xdr:cNvSpPr/>
      </xdr:nvSpPr>
      <xdr:spPr>
        <a:xfrm>
          <a:off x="10426700" y="100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133662</xdr:rowOff>
    </xdr:from>
    <xdr:to>
      <xdr:col>14</xdr:col>
      <xdr:colOff>79375</xdr:colOff>
      <xdr:row>59</xdr:row>
      <xdr:rowOff>63812</xdr:rowOff>
    </xdr:to>
    <xdr:sp macro="" textlink="">
      <xdr:nvSpPr>
        <xdr:cNvPr id="367" name="円/楕円 366"/>
        <xdr:cNvSpPr/>
      </xdr:nvSpPr>
      <xdr:spPr>
        <a:xfrm>
          <a:off x="9588500" y="100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54939</xdr:rowOff>
    </xdr:from>
    <xdr:ext cx="534377" cy="259045"/>
    <xdr:sp macro="" textlink="">
      <xdr:nvSpPr>
        <xdr:cNvPr id="368" name="テキスト ボックス 367"/>
        <xdr:cNvSpPr txBox="1"/>
      </xdr:nvSpPr>
      <xdr:spPr>
        <a:xfrm>
          <a:off x="9372111" y="101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121776</xdr:rowOff>
    </xdr:from>
    <xdr:to>
      <xdr:col>12</xdr:col>
      <xdr:colOff>561975</xdr:colOff>
      <xdr:row>59</xdr:row>
      <xdr:rowOff>51926</xdr:rowOff>
    </xdr:to>
    <xdr:sp macro="" textlink="">
      <xdr:nvSpPr>
        <xdr:cNvPr id="369" name="円/楕円 368"/>
        <xdr:cNvSpPr/>
      </xdr:nvSpPr>
      <xdr:spPr>
        <a:xfrm>
          <a:off x="8699500" y="100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43053</xdr:rowOff>
    </xdr:from>
    <xdr:ext cx="534377" cy="259045"/>
    <xdr:sp macro="" textlink="">
      <xdr:nvSpPr>
        <xdr:cNvPr id="370" name="テキスト ボックス 369"/>
        <xdr:cNvSpPr txBox="1"/>
      </xdr:nvSpPr>
      <xdr:spPr>
        <a:xfrm>
          <a:off x="8483111" y="101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83616</xdr:rowOff>
    </xdr:from>
    <xdr:to>
      <xdr:col>11</xdr:col>
      <xdr:colOff>358775</xdr:colOff>
      <xdr:row>59</xdr:row>
      <xdr:rowOff>13766</xdr:rowOff>
    </xdr:to>
    <xdr:sp macro="" textlink="">
      <xdr:nvSpPr>
        <xdr:cNvPr id="371" name="円/楕円 370"/>
        <xdr:cNvSpPr/>
      </xdr:nvSpPr>
      <xdr:spPr>
        <a:xfrm>
          <a:off x="7810500" y="100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30293</xdr:rowOff>
    </xdr:from>
    <xdr:ext cx="599010" cy="259045"/>
    <xdr:sp macro="" textlink="">
      <xdr:nvSpPr>
        <xdr:cNvPr id="372" name="テキスト ボックス 371"/>
        <xdr:cNvSpPr txBox="1"/>
      </xdr:nvSpPr>
      <xdr:spPr>
        <a:xfrm>
          <a:off x="7561794" y="98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80196</xdr:rowOff>
    </xdr:from>
    <xdr:to>
      <xdr:col>10</xdr:col>
      <xdr:colOff>155575</xdr:colOff>
      <xdr:row>59</xdr:row>
      <xdr:rowOff>10346</xdr:rowOff>
    </xdr:to>
    <xdr:sp macro="" textlink="">
      <xdr:nvSpPr>
        <xdr:cNvPr id="373" name="円/楕円 372"/>
        <xdr:cNvSpPr/>
      </xdr:nvSpPr>
      <xdr:spPr>
        <a:xfrm>
          <a:off x="6921500" y="100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26873</xdr:rowOff>
    </xdr:from>
    <xdr:ext cx="599010" cy="259045"/>
    <xdr:sp macro="" textlink="">
      <xdr:nvSpPr>
        <xdr:cNvPr id="374" name="テキスト ボックス 373"/>
        <xdr:cNvSpPr txBox="1"/>
      </xdr:nvSpPr>
      <xdr:spPr>
        <a:xfrm>
          <a:off x="6672794" y="979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40838</xdr:rowOff>
    </xdr:from>
    <xdr:to>
      <xdr:col>15</xdr:col>
      <xdr:colOff>180975</xdr:colOff>
      <xdr:row>79</xdr:row>
      <xdr:rowOff>41456</xdr:rowOff>
    </xdr:to>
    <xdr:cxnSp macro="">
      <xdr:nvCxnSpPr>
        <xdr:cNvPr id="403" name="直線コネクタ 402"/>
        <xdr:cNvCxnSpPr/>
      </xdr:nvCxnSpPr>
      <xdr:spPr>
        <a:xfrm flipV="1">
          <a:off x="9639300" y="13585388"/>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40154</xdr:rowOff>
    </xdr:from>
    <xdr:to>
      <xdr:col>14</xdr:col>
      <xdr:colOff>28575</xdr:colOff>
      <xdr:row>79</xdr:row>
      <xdr:rowOff>41456</xdr:rowOff>
    </xdr:to>
    <xdr:cxnSp macro="">
      <xdr:nvCxnSpPr>
        <xdr:cNvPr id="406" name="直線コネクタ 405"/>
        <xdr:cNvCxnSpPr/>
      </xdr:nvCxnSpPr>
      <xdr:spPr>
        <a:xfrm>
          <a:off x="8750300" y="13584704"/>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161488</xdr:rowOff>
    </xdr:from>
    <xdr:to>
      <xdr:col>15</xdr:col>
      <xdr:colOff>231775</xdr:colOff>
      <xdr:row>79</xdr:row>
      <xdr:rowOff>91638</xdr:rowOff>
    </xdr:to>
    <xdr:sp macro="" textlink="">
      <xdr:nvSpPr>
        <xdr:cNvPr id="416" name="円/楕円 415"/>
        <xdr:cNvSpPr/>
      </xdr:nvSpPr>
      <xdr:spPr>
        <a:xfrm>
          <a:off x="104267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469744" cy="259045"/>
    <xdr:sp macro="" textlink="">
      <xdr:nvSpPr>
        <xdr:cNvPr id="417" name="普通建設事業費 （ うち新規整備　）該当値テキスト"/>
        <xdr:cNvSpPr txBox="1"/>
      </xdr:nvSpPr>
      <xdr:spPr>
        <a:xfrm>
          <a:off x="10528300" y="1349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162106</xdr:rowOff>
    </xdr:from>
    <xdr:to>
      <xdr:col>14</xdr:col>
      <xdr:colOff>79375</xdr:colOff>
      <xdr:row>79</xdr:row>
      <xdr:rowOff>92256</xdr:rowOff>
    </xdr:to>
    <xdr:sp macro="" textlink="">
      <xdr:nvSpPr>
        <xdr:cNvPr id="418" name="円/楕円 417"/>
        <xdr:cNvSpPr/>
      </xdr:nvSpPr>
      <xdr:spPr>
        <a:xfrm>
          <a:off x="9588500" y="135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83383</xdr:rowOff>
    </xdr:from>
    <xdr:ext cx="469744" cy="259045"/>
    <xdr:sp macro="" textlink="">
      <xdr:nvSpPr>
        <xdr:cNvPr id="419" name="テキスト ボックス 418"/>
        <xdr:cNvSpPr txBox="1"/>
      </xdr:nvSpPr>
      <xdr:spPr>
        <a:xfrm>
          <a:off x="9404427" y="136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160804</xdr:rowOff>
    </xdr:from>
    <xdr:to>
      <xdr:col>12</xdr:col>
      <xdr:colOff>561975</xdr:colOff>
      <xdr:row>79</xdr:row>
      <xdr:rowOff>90954</xdr:rowOff>
    </xdr:to>
    <xdr:sp macro="" textlink="">
      <xdr:nvSpPr>
        <xdr:cNvPr id="420" name="円/楕円 419"/>
        <xdr:cNvSpPr/>
      </xdr:nvSpPr>
      <xdr:spPr>
        <a:xfrm>
          <a:off x="8699500" y="13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82081</xdr:rowOff>
    </xdr:from>
    <xdr:ext cx="469744" cy="259045"/>
    <xdr:sp macro="" textlink="">
      <xdr:nvSpPr>
        <xdr:cNvPr id="421" name="テキスト ボックス 420"/>
        <xdr:cNvSpPr txBox="1"/>
      </xdr:nvSpPr>
      <xdr:spPr>
        <a:xfrm>
          <a:off x="8515427" y="1362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148062</xdr:rowOff>
    </xdr:from>
    <xdr:to>
      <xdr:col>15</xdr:col>
      <xdr:colOff>180975</xdr:colOff>
      <xdr:row>97</xdr:row>
      <xdr:rowOff>150499</xdr:rowOff>
    </xdr:to>
    <xdr:cxnSp macro="">
      <xdr:nvCxnSpPr>
        <xdr:cNvPr id="448" name="直線コネクタ 447"/>
        <xdr:cNvCxnSpPr/>
      </xdr:nvCxnSpPr>
      <xdr:spPr>
        <a:xfrm flipV="1">
          <a:off x="9639300" y="16778712"/>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87368</xdr:rowOff>
    </xdr:from>
    <xdr:to>
      <xdr:col>14</xdr:col>
      <xdr:colOff>28575</xdr:colOff>
      <xdr:row>97</xdr:row>
      <xdr:rowOff>150499</xdr:rowOff>
    </xdr:to>
    <xdr:cxnSp macro="">
      <xdr:nvCxnSpPr>
        <xdr:cNvPr id="451" name="直線コネクタ 450"/>
        <xdr:cNvCxnSpPr/>
      </xdr:nvCxnSpPr>
      <xdr:spPr>
        <a:xfrm>
          <a:off x="8750300" y="16718018"/>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97262</xdr:rowOff>
    </xdr:from>
    <xdr:to>
      <xdr:col>15</xdr:col>
      <xdr:colOff>231775</xdr:colOff>
      <xdr:row>98</xdr:row>
      <xdr:rowOff>27412</xdr:rowOff>
    </xdr:to>
    <xdr:sp macro="" textlink="">
      <xdr:nvSpPr>
        <xdr:cNvPr id="461" name="円/楕円 460"/>
        <xdr:cNvSpPr/>
      </xdr:nvSpPr>
      <xdr:spPr>
        <a:xfrm>
          <a:off x="10426700" y="167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75689</xdr:rowOff>
    </xdr:from>
    <xdr:ext cx="534377" cy="259045"/>
    <xdr:sp macro="" textlink="">
      <xdr:nvSpPr>
        <xdr:cNvPr id="462" name="普通建設事業費 （ うち更新整備　）該当値テキスト"/>
        <xdr:cNvSpPr txBox="1"/>
      </xdr:nvSpPr>
      <xdr:spPr>
        <a:xfrm>
          <a:off x="10528300"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99699</xdr:rowOff>
    </xdr:from>
    <xdr:to>
      <xdr:col>14</xdr:col>
      <xdr:colOff>79375</xdr:colOff>
      <xdr:row>98</xdr:row>
      <xdr:rowOff>29849</xdr:rowOff>
    </xdr:to>
    <xdr:sp macro="" textlink="">
      <xdr:nvSpPr>
        <xdr:cNvPr id="463" name="円/楕円 462"/>
        <xdr:cNvSpPr/>
      </xdr:nvSpPr>
      <xdr:spPr>
        <a:xfrm>
          <a:off x="9588500" y="167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46376</xdr:rowOff>
    </xdr:from>
    <xdr:ext cx="534377" cy="259045"/>
    <xdr:sp macro="" textlink="">
      <xdr:nvSpPr>
        <xdr:cNvPr id="464" name="テキスト ボックス 463"/>
        <xdr:cNvSpPr txBox="1"/>
      </xdr:nvSpPr>
      <xdr:spPr>
        <a:xfrm>
          <a:off x="9372111" y="165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36568</xdr:rowOff>
    </xdr:from>
    <xdr:to>
      <xdr:col>12</xdr:col>
      <xdr:colOff>561975</xdr:colOff>
      <xdr:row>97</xdr:row>
      <xdr:rowOff>138168</xdr:rowOff>
    </xdr:to>
    <xdr:sp macro="" textlink="">
      <xdr:nvSpPr>
        <xdr:cNvPr id="465" name="円/楕円 464"/>
        <xdr:cNvSpPr/>
      </xdr:nvSpPr>
      <xdr:spPr>
        <a:xfrm>
          <a:off x="8699500" y="166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154695</xdr:rowOff>
    </xdr:from>
    <xdr:ext cx="534377" cy="259045"/>
    <xdr:sp macro="" textlink="">
      <xdr:nvSpPr>
        <xdr:cNvPr id="466" name="テキスト ボックス 465"/>
        <xdr:cNvSpPr txBox="1"/>
      </xdr:nvSpPr>
      <xdr:spPr>
        <a:xfrm>
          <a:off x="8483111" y="1644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158228</xdr:rowOff>
    </xdr:from>
    <xdr:to>
      <xdr:col>23</xdr:col>
      <xdr:colOff>517525</xdr:colOff>
      <xdr:row>38</xdr:row>
      <xdr:rowOff>106151</xdr:rowOff>
    </xdr:to>
    <xdr:cxnSp macro="">
      <xdr:nvCxnSpPr>
        <xdr:cNvPr id="493" name="直線コネクタ 492"/>
        <xdr:cNvCxnSpPr/>
      </xdr:nvCxnSpPr>
      <xdr:spPr>
        <a:xfrm flipV="1">
          <a:off x="15481300" y="6501878"/>
          <a:ext cx="838200" cy="1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130385</xdr:rowOff>
    </xdr:from>
    <xdr:to>
      <xdr:col>22</xdr:col>
      <xdr:colOff>365125</xdr:colOff>
      <xdr:row>38</xdr:row>
      <xdr:rowOff>106151</xdr:rowOff>
    </xdr:to>
    <xdr:cxnSp macro="">
      <xdr:nvCxnSpPr>
        <xdr:cNvPr id="496" name="直線コネクタ 495"/>
        <xdr:cNvCxnSpPr/>
      </xdr:nvCxnSpPr>
      <xdr:spPr>
        <a:xfrm>
          <a:off x="14592300" y="6131135"/>
          <a:ext cx="889000" cy="49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130385</xdr:rowOff>
    </xdr:from>
    <xdr:to>
      <xdr:col>21</xdr:col>
      <xdr:colOff>161925</xdr:colOff>
      <xdr:row>36</xdr:row>
      <xdr:rowOff>92976</xdr:rowOff>
    </xdr:to>
    <xdr:cxnSp macro="">
      <xdr:nvCxnSpPr>
        <xdr:cNvPr id="499" name="直線コネクタ 498"/>
        <xdr:cNvCxnSpPr/>
      </xdr:nvCxnSpPr>
      <xdr:spPr>
        <a:xfrm flipV="1">
          <a:off x="13703300" y="6131135"/>
          <a:ext cx="889000" cy="13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166884</xdr:rowOff>
    </xdr:from>
    <xdr:ext cx="469744" cy="259045"/>
    <xdr:sp macro="" textlink="">
      <xdr:nvSpPr>
        <xdr:cNvPr id="501" name="テキスト ボックス 500"/>
        <xdr:cNvSpPr txBox="1"/>
      </xdr:nvSpPr>
      <xdr:spPr>
        <a:xfrm>
          <a:off x="14357427" y="66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92976</xdr:rowOff>
    </xdr:from>
    <xdr:to>
      <xdr:col>19</xdr:col>
      <xdr:colOff>644525</xdr:colOff>
      <xdr:row>37</xdr:row>
      <xdr:rowOff>148222</xdr:rowOff>
    </xdr:to>
    <xdr:cxnSp macro="">
      <xdr:nvCxnSpPr>
        <xdr:cNvPr id="502" name="直線コネクタ 501"/>
        <xdr:cNvCxnSpPr/>
      </xdr:nvCxnSpPr>
      <xdr:spPr>
        <a:xfrm flipV="1">
          <a:off x="12814300" y="6265176"/>
          <a:ext cx="889000" cy="2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166914</xdr:rowOff>
    </xdr:from>
    <xdr:ext cx="469744" cy="259045"/>
    <xdr:sp macro="" textlink="">
      <xdr:nvSpPr>
        <xdr:cNvPr id="504" name="テキスト ボックス 503"/>
        <xdr:cNvSpPr txBox="1"/>
      </xdr:nvSpPr>
      <xdr:spPr>
        <a:xfrm>
          <a:off x="13468427" y="66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119217</xdr:rowOff>
    </xdr:from>
    <xdr:ext cx="534377" cy="259045"/>
    <xdr:sp macro="" textlink="">
      <xdr:nvSpPr>
        <xdr:cNvPr id="506" name="テキスト ボックス 505"/>
        <xdr:cNvSpPr txBox="1"/>
      </xdr:nvSpPr>
      <xdr:spPr>
        <a:xfrm>
          <a:off x="12547111" y="66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107428</xdr:rowOff>
    </xdr:from>
    <xdr:to>
      <xdr:col>23</xdr:col>
      <xdr:colOff>568325</xdr:colOff>
      <xdr:row>38</xdr:row>
      <xdr:rowOff>37578</xdr:rowOff>
    </xdr:to>
    <xdr:sp macro="" textlink="">
      <xdr:nvSpPr>
        <xdr:cNvPr id="512" name="円/楕円 511"/>
        <xdr:cNvSpPr/>
      </xdr:nvSpPr>
      <xdr:spPr>
        <a:xfrm>
          <a:off x="16268700" y="6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130305</xdr:rowOff>
    </xdr:from>
    <xdr:ext cx="534377" cy="259045"/>
    <xdr:sp macro="" textlink="">
      <xdr:nvSpPr>
        <xdr:cNvPr id="513" name="災害復旧事業費該当値テキスト"/>
        <xdr:cNvSpPr txBox="1"/>
      </xdr:nvSpPr>
      <xdr:spPr>
        <a:xfrm>
          <a:off x="16370300" y="6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55351</xdr:rowOff>
    </xdr:from>
    <xdr:to>
      <xdr:col>22</xdr:col>
      <xdr:colOff>415925</xdr:colOff>
      <xdr:row>38</xdr:row>
      <xdr:rowOff>156951</xdr:rowOff>
    </xdr:to>
    <xdr:sp macro="" textlink="">
      <xdr:nvSpPr>
        <xdr:cNvPr id="514" name="円/楕円 513"/>
        <xdr:cNvSpPr/>
      </xdr:nvSpPr>
      <xdr:spPr>
        <a:xfrm>
          <a:off x="15430500" y="65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2027</xdr:rowOff>
    </xdr:from>
    <xdr:ext cx="534377" cy="259045"/>
    <xdr:sp macro="" textlink="">
      <xdr:nvSpPr>
        <xdr:cNvPr id="515" name="テキスト ボックス 514"/>
        <xdr:cNvSpPr txBox="1"/>
      </xdr:nvSpPr>
      <xdr:spPr>
        <a:xfrm>
          <a:off x="15214111" y="63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79585</xdr:rowOff>
    </xdr:from>
    <xdr:to>
      <xdr:col>21</xdr:col>
      <xdr:colOff>212725</xdr:colOff>
      <xdr:row>36</xdr:row>
      <xdr:rowOff>9735</xdr:rowOff>
    </xdr:to>
    <xdr:sp macro="" textlink="">
      <xdr:nvSpPr>
        <xdr:cNvPr id="516" name="円/楕円 515"/>
        <xdr:cNvSpPr/>
      </xdr:nvSpPr>
      <xdr:spPr>
        <a:xfrm>
          <a:off x="14541500" y="60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26262</xdr:rowOff>
    </xdr:from>
    <xdr:ext cx="599010" cy="259045"/>
    <xdr:sp macro="" textlink="">
      <xdr:nvSpPr>
        <xdr:cNvPr id="517" name="テキスト ボックス 516"/>
        <xdr:cNvSpPr txBox="1"/>
      </xdr:nvSpPr>
      <xdr:spPr>
        <a:xfrm>
          <a:off x="14292794" y="585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42176</xdr:rowOff>
    </xdr:from>
    <xdr:to>
      <xdr:col>20</xdr:col>
      <xdr:colOff>9525</xdr:colOff>
      <xdr:row>36</xdr:row>
      <xdr:rowOff>143776</xdr:rowOff>
    </xdr:to>
    <xdr:sp macro="" textlink="">
      <xdr:nvSpPr>
        <xdr:cNvPr id="518" name="円/楕円 517"/>
        <xdr:cNvSpPr/>
      </xdr:nvSpPr>
      <xdr:spPr>
        <a:xfrm>
          <a:off x="13652500" y="62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160303</xdr:rowOff>
    </xdr:from>
    <xdr:ext cx="599010" cy="259045"/>
    <xdr:sp macro="" textlink="">
      <xdr:nvSpPr>
        <xdr:cNvPr id="519" name="テキスト ボックス 518"/>
        <xdr:cNvSpPr txBox="1"/>
      </xdr:nvSpPr>
      <xdr:spPr>
        <a:xfrm>
          <a:off x="13403794" y="598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97422</xdr:rowOff>
    </xdr:from>
    <xdr:to>
      <xdr:col>18</xdr:col>
      <xdr:colOff>492125</xdr:colOff>
      <xdr:row>38</xdr:row>
      <xdr:rowOff>27572</xdr:rowOff>
    </xdr:to>
    <xdr:sp macro="" textlink="">
      <xdr:nvSpPr>
        <xdr:cNvPr id="520" name="円/楕円 519"/>
        <xdr:cNvSpPr/>
      </xdr:nvSpPr>
      <xdr:spPr>
        <a:xfrm>
          <a:off x="12763500" y="64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44099</xdr:rowOff>
    </xdr:from>
    <xdr:ext cx="534377" cy="259045"/>
    <xdr:sp macro="" textlink="">
      <xdr:nvSpPr>
        <xdr:cNvPr id="521" name="テキスト ボックス 520"/>
        <xdr:cNvSpPr txBox="1"/>
      </xdr:nvSpPr>
      <xdr:spPr>
        <a:xfrm>
          <a:off x="12547111" y="62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54059</xdr:rowOff>
    </xdr:from>
    <xdr:to>
      <xdr:col>23</xdr:col>
      <xdr:colOff>517525</xdr:colOff>
      <xdr:row>76</xdr:row>
      <xdr:rowOff>106767</xdr:rowOff>
    </xdr:to>
    <xdr:cxnSp macro="">
      <xdr:nvCxnSpPr>
        <xdr:cNvPr id="599" name="直線コネクタ 598"/>
        <xdr:cNvCxnSpPr/>
      </xdr:nvCxnSpPr>
      <xdr:spPr>
        <a:xfrm flipV="1">
          <a:off x="15481300" y="13084259"/>
          <a:ext cx="8382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102081</xdr:rowOff>
    </xdr:from>
    <xdr:to>
      <xdr:col>22</xdr:col>
      <xdr:colOff>365125</xdr:colOff>
      <xdr:row>76</xdr:row>
      <xdr:rowOff>106767</xdr:rowOff>
    </xdr:to>
    <xdr:cxnSp macro="">
      <xdr:nvCxnSpPr>
        <xdr:cNvPr id="602" name="直線コネクタ 601"/>
        <xdr:cNvCxnSpPr/>
      </xdr:nvCxnSpPr>
      <xdr:spPr>
        <a:xfrm>
          <a:off x="14592300" y="1313228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102081</xdr:rowOff>
    </xdr:from>
    <xdr:to>
      <xdr:col>21</xdr:col>
      <xdr:colOff>161925</xdr:colOff>
      <xdr:row>76</xdr:row>
      <xdr:rowOff>120627</xdr:rowOff>
    </xdr:to>
    <xdr:cxnSp macro="">
      <xdr:nvCxnSpPr>
        <xdr:cNvPr id="605" name="直線コネクタ 604"/>
        <xdr:cNvCxnSpPr/>
      </xdr:nvCxnSpPr>
      <xdr:spPr>
        <a:xfrm flipV="1">
          <a:off x="13703300" y="13132281"/>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102186</xdr:rowOff>
    </xdr:from>
    <xdr:to>
      <xdr:col>19</xdr:col>
      <xdr:colOff>644525</xdr:colOff>
      <xdr:row>76</xdr:row>
      <xdr:rowOff>120627</xdr:rowOff>
    </xdr:to>
    <xdr:cxnSp macro="">
      <xdr:nvCxnSpPr>
        <xdr:cNvPr id="608" name="直線コネクタ 607"/>
        <xdr:cNvCxnSpPr/>
      </xdr:nvCxnSpPr>
      <xdr:spPr>
        <a:xfrm>
          <a:off x="12814300" y="1313238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43431</xdr:rowOff>
    </xdr:from>
    <xdr:ext cx="534377" cy="259045"/>
    <xdr:sp macro="" textlink="">
      <xdr:nvSpPr>
        <xdr:cNvPr id="610" name="テキスト ボックス 609"/>
        <xdr:cNvSpPr txBox="1"/>
      </xdr:nvSpPr>
      <xdr:spPr>
        <a:xfrm>
          <a:off x="13436111" y="13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35490</xdr:rowOff>
    </xdr:from>
    <xdr:ext cx="534377" cy="259045"/>
    <xdr:sp macro="" textlink="">
      <xdr:nvSpPr>
        <xdr:cNvPr id="612" name="テキスト ボックス 611"/>
        <xdr:cNvSpPr txBox="1"/>
      </xdr:nvSpPr>
      <xdr:spPr>
        <a:xfrm>
          <a:off x="12547111" y="132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3259</xdr:rowOff>
    </xdr:from>
    <xdr:to>
      <xdr:col>23</xdr:col>
      <xdr:colOff>568325</xdr:colOff>
      <xdr:row>76</xdr:row>
      <xdr:rowOff>104859</xdr:rowOff>
    </xdr:to>
    <xdr:sp macro="" textlink="">
      <xdr:nvSpPr>
        <xdr:cNvPr id="618" name="円/楕円 617"/>
        <xdr:cNvSpPr/>
      </xdr:nvSpPr>
      <xdr:spPr>
        <a:xfrm>
          <a:off x="16268700" y="130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26136</xdr:rowOff>
    </xdr:from>
    <xdr:ext cx="534377" cy="259045"/>
    <xdr:sp macro="" textlink="">
      <xdr:nvSpPr>
        <xdr:cNvPr id="619" name="公債費該当値テキスト"/>
        <xdr:cNvSpPr txBox="1"/>
      </xdr:nvSpPr>
      <xdr:spPr>
        <a:xfrm>
          <a:off x="16370300" y="128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55967</xdr:rowOff>
    </xdr:from>
    <xdr:to>
      <xdr:col>22</xdr:col>
      <xdr:colOff>415925</xdr:colOff>
      <xdr:row>76</xdr:row>
      <xdr:rowOff>157567</xdr:rowOff>
    </xdr:to>
    <xdr:sp macro="" textlink="">
      <xdr:nvSpPr>
        <xdr:cNvPr id="620" name="円/楕円 619"/>
        <xdr:cNvSpPr/>
      </xdr:nvSpPr>
      <xdr:spPr>
        <a:xfrm>
          <a:off x="15430500" y="1308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2643</xdr:rowOff>
    </xdr:from>
    <xdr:ext cx="534377" cy="259045"/>
    <xdr:sp macro="" textlink="">
      <xdr:nvSpPr>
        <xdr:cNvPr id="621" name="テキスト ボックス 620"/>
        <xdr:cNvSpPr txBox="1"/>
      </xdr:nvSpPr>
      <xdr:spPr>
        <a:xfrm>
          <a:off x="15214111" y="12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51281</xdr:rowOff>
    </xdr:from>
    <xdr:to>
      <xdr:col>21</xdr:col>
      <xdr:colOff>212725</xdr:colOff>
      <xdr:row>76</xdr:row>
      <xdr:rowOff>152881</xdr:rowOff>
    </xdr:to>
    <xdr:sp macro="" textlink="">
      <xdr:nvSpPr>
        <xdr:cNvPr id="622" name="円/楕円 621"/>
        <xdr:cNvSpPr/>
      </xdr:nvSpPr>
      <xdr:spPr>
        <a:xfrm>
          <a:off x="14541500" y="130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169407</xdr:rowOff>
    </xdr:from>
    <xdr:ext cx="534377" cy="259045"/>
    <xdr:sp macro="" textlink="">
      <xdr:nvSpPr>
        <xdr:cNvPr id="623" name="テキスト ボックス 622"/>
        <xdr:cNvSpPr txBox="1"/>
      </xdr:nvSpPr>
      <xdr:spPr>
        <a:xfrm>
          <a:off x="14325111" y="128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69827</xdr:rowOff>
    </xdr:from>
    <xdr:to>
      <xdr:col>20</xdr:col>
      <xdr:colOff>9525</xdr:colOff>
      <xdr:row>76</xdr:row>
      <xdr:rowOff>171427</xdr:rowOff>
    </xdr:to>
    <xdr:sp macro="" textlink="">
      <xdr:nvSpPr>
        <xdr:cNvPr id="624" name="円/楕円 623"/>
        <xdr:cNvSpPr/>
      </xdr:nvSpPr>
      <xdr:spPr>
        <a:xfrm>
          <a:off x="13652500" y="131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16505</xdr:rowOff>
    </xdr:from>
    <xdr:ext cx="534377" cy="259045"/>
    <xdr:sp macro="" textlink="">
      <xdr:nvSpPr>
        <xdr:cNvPr id="625" name="テキスト ボックス 624"/>
        <xdr:cNvSpPr txBox="1"/>
      </xdr:nvSpPr>
      <xdr:spPr>
        <a:xfrm>
          <a:off x="13436111" y="128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51386</xdr:rowOff>
    </xdr:from>
    <xdr:to>
      <xdr:col>18</xdr:col>
      <xdr:colOff>492125</xdr:colOff>
      <xdr:row>76</xdr:row>
      <xdr:rowOff>152986</xdr:rowOff>
    </xdr:to>
    <xdr:sp macro="" textlink="">
      <xdr:nvSpPr>
        <xdr:cNvPr id="626" name="円/楕円 625"/>
        <xdr:cNvSpPr/>
      </xdr:nvSpPr>
      <xdr:spPr>
        <a:xfrm>
          <a:off x="12763500" y="130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169514</xdr:rowOff>
    </xdr:from>
    <xdr:ext cx="534377" cy="259045"/>
    <xdr:sp macro="" textlink="">
      <xdr:nvSpPr>
        <xdr:cNvPr id="627" name="テキスト ボックス 626"/>
        <xdr:cNvSpPr txBox="1"/>
      </xdr:nvSpPr>
      <xdr:spPr>
        <a:xfrm>
          <a:off x="12547111" y="1285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86699</xdr:rowOff>
    </xdr:from>
    <xdr:to>
      <xdr:col>23</xdr:col>
      <xdr:colOff>517525</xdr:colOff>
      <xdr:row>99</xdr:row>
      <xdr:rowOff>97363</xdr:rowOff>
    </xdr:to>
    <xdr:cxnSp macro="">
      <xdr:nvCxnSpPr>
        <xdr:cNvPr id="658" name="直線コネクタ 657"/>
        <xdr:cNvCxnSpPr/>
      </xdr:nvCxnSpPr>
      <xdr:spPr>
        <a:xfrm>
          <a:off x="15481300" y="17060249"/>
          <a:ext cx="8382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85330</xdr:rowOff>
    </xdr:from>
    <xdr:to>
      <xdr:col>22</xdr:col>
      <xdr:colOff>365125</xdr:colOff>
      <xdr:row>99</xdr:row>
      <xdr:rowOff>86699</xdr:rowOff>
    </xdr:to>
    <xdr:cxnSp macro="">
      <xdr:nvCxnSpPr>
        <xdr:cNvPr id="661" name="直線コネクタ 660"/>
        <xdr:cNvCxnSpPr/>
      </xdr:nvCxnSpPr>
      <xdr:spPr>
        <a:xfrm>
          <a:off x="14592300" y="17058880"/>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85330</xdr:rowOff>
    </xdr:from>
    <xdr:to>
      <xdr:col>21</xdr:col>
      <xdr:colOff>161925</xdr:colOff>
      <xdr:row>99</xdr:row>
      <xdr:rowOff>88626</xdr:rowOff>
    </xdr:to>
    <xdr:cxnSp macro="">
      <xdr:nvCxnSpPr>
        <xdr:cNvPr id="664" name="直線コネクタ 663"/>
        <xdr:cNvCxnSpPr/>
      </xdr:nvCxnSpPr>
      <xdr:spPr>
        <a:xfrm flipV="1">
          <a:off x="13703300" y="17058880"/>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132957</xdr:rowOff>
    </xdr:from>
    <xdr:ext cx="534377" cy="259045"/>
    <xdr:sp macro="" textlink="">
      <xdr:nvSpPr>
        <xdr:cNvPr id="666" name="テキスト ボックス 665"/>
        <xdr:cNvSpPr txBox="1"/>
      </xdr:nvSpPr>
      <xdr:spPr>
        <a:xfrm>
          <a:off x="14325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64720</xdr:rowOff>
    </xdr:from>
    <xdr:to>
      <xdr:col>19</xdr:col>
      <xdr:colOff>644525</xdr:colOff>
      <xdr:row>99</xdr:row>
      <xdr:rowOff>88626</xdr:rowOff>
    </xdr:to>
    <xdr:cxnSp macro="">
      <xdr:nvCxnSpPr>
        <xdr:cNvPr id="667" name="直線コネクタ 666"/>
        <xdr:cNvCxnSpPr/>
      </xdr:nvCxnSpPr>
      <xdr:spPr>
        <a:xfrm>
          <a:off x="12814300" y="17038270"/>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128534</xdr:rowOff>
    </xdr:from>
    <xdr:ext cx="534377" cy="259045"/>
    <xdr:sp macro="" textlink="">
      <xdr:nvSpPr>
        <xdr:cNvPr id="669" name="テキスト ボックス 668"/>
        <xdr:cNvSpPr txBox="1"/>
      </xdr:nvSpPr>
      <xdr:spPr>
        <a:xfrm>
          <a:off x="13436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46563</xdr:rowOff>
    </xdr:from>
    <xdr:to>
      <xdr:col>23</xdr:col>
      <xdr:colOff>568325</xdr:colOff>
      <xdr:row>99</xdr:row>
      <xdr:rowOff>148163</xdr:rowOff>
    </xdr:to>
    <xdr:sp macro="" textlink="">
      <xdr:nvSpPr>
        <xdr:cNvPr id="677" name="円/楕円 676"/>
        <xdr:cNvSpPr/>
      </xdr:nvSpPr>
      <xdr:spPr>
        <a:xfrm>
          <a:off x="16268700" y="170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378565" cy="259045"/>
    <xdr:sp macro="" textlink="">
      <xdr:nvSpPr>
        <xdr:cNvPr id="678" name="積立金該当値テキスト"/>
        <xdr:cNvSpPr txBox="1"/>
      </xdr:nvSpPr>
      <xdr:spPr>
        <a:xfrm>
          <a:off x="16370300" y="1696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35899</xdr:rowOff>
    </xdr:from>
    <xdr:to>
      <xdr:col>22</xdr:col>
      <xdr:colOff>415925</xdr:colOff>
      <xdr:row>99</xdr:row>
      <xdr:rowOff>137499</xdr:rowOff>
    </xdr:to>
    <xdr:sp macro="" textlink="">
      <xdr:nvSpPr>
        <xdr:cNvPr id="679" name="円/楕円 678"/>
        <xdr:cNvSpPr/>
      </xdr:nvSpPr>
      <xdr:spPr>
        <a:xfrm>
          <a:off x="15430500" y="17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128626</xdr:rowOff>
    </xdr:from>
    <xdr:ext cx="469744" cy="259045"/>
    <xdr:sp macro="" textlink="">
      <xdr:nvSpPr>
        <xdr:cNvPr id="680" name="テキスト ボックス 679"/>
        <xdr:cNvSpPr txBox="1"/>
      </xdr:nvSpPr>
      <xdr:spPr>
        <a:xfrm>
          <a:off x="15246427" y="171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34530</xdr:rowOff>
    </xdr:from>
    <xdr:to>
      <xdr:col>21</xdr:col>
      <xdr:colOff>212725</xdr:colOff>
      <xdr:row>99</xdr:row>
      <xdr:rowOff>136130</xdr:rowOff>
    </xdr:to>
    <xdr:sp macro="" textlink="">
      <xdr:nvSpPr>
        <xdr:cNvPr id="681" name="円/楕円 680"/>
        <xdr:cNvSpPr/>
      </xdr:nvSpPr>
      <xdr:spPr>
        <a:xfrm>
          <a:off x="14541500" y="170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127257</xdr:rowOff>
    </xdr:from>
    <xdr:ext cx="469744" cy="259045"/>
    <xdr:sp macro="" textlink="">
      <xdr:nvSpPr>
        <xdr:cNvPr id="682" name="テキスト ボックス 681"/>
        <xdr:cNvSpPr txBox="1"/>
      </xdr:nvSpPr>
      <xdr:spPr>
        <a:xfrm>
          <a:off x="14357427" y="1710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37826</xdr:rowOff>
    </xdr:from>
    <xdr:to>
      <xdr:col>20</xdr:col>
      <xdr:colOff>9525</xdr:colOff>
      <xdr:row>99</xdr:row>
      <xdr:rowOff>139426</xdr:rowOff>
    </xdr:to>
    <xdr:sp macro="" textlink="">
      <xdr:nvSpPr>
        <xdr:cNvPr id="683" name="円/楕円 682"/>
        <xdr:cNvSpPr/>
      </xdr:nvSpPr>
      <xdr:spPr>
        <a:xfrm>
          <a:off x="13652500" y="170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130553</xdr:rowOff>
    </xdr:from>
    <xdr:ext cx="469744" cy="259045"/>
    <xdr:sp macro="" textlink="">
      <xdr:nvSpPr>
        <xdr:cNvPr id="684" name="テキスト ボックス 683"/>
        <xdr:cNvSpPr txBox="1"/>
      </xdr:nvSpPr>
      <xdr:spPr>
        <a:xfrm>
          <a:off x="13468427" y="171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13920</xdr:rowOff>
    </xdr:from>
    <xdr:to>
      <xdr:col>18</xdr:col>
      <xdr:colOff>492125</xdr:colOff>
      <xdr:row>99</xdr:row>
      <xdr:rowOff>115520</xdr:rowOff>
    </xdr:to>
    <xdr:sp macro="" textlink="">
      <xdr:nvSpPr>
        <xdr:cNvPr id="685" name="円/楕円 684"/>
        <xdr:cNvSpPr/>
      </xdr:nvSpPr>
      <xdr:spPr>
        <a:xfrm>
          <a:off x="12763500" y="169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106647</xdr:rowOff>
    </xdr:from>
    <xdr:ext cx="534377" cy="259045"/>
    <xdr:sp macro="" textlink="">
      <xdr:nvSpPr>
        <xdr:cNvPr id="686" name="テキスト ボックス 685"/>
        <xdr:cNvSpPr txBox="1"/>
      </xdr:nvSpPr>
      <xdr:spPr>
        <a:xfrm>
          <a:off x="12547111" y="170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61443</xdr:rowOff>
    </xdr:from>
    <xdr:to>
      <xdr:col>32</xdr:col>
      <xdr:colOff>187325</xdr:colOff>
      <xdr:row>39</xdr:row>
      <xdr:rowOff>15532</xdr:rowOff>
    </xdr:to>
    <xdr:cxnSp macro="">
      <xdr:nvCxnSpPr>
        <xdr:cNvPr id="715" name="直線コネクタ 714"/>
        <xdr:cNvCxnSpPr/>
      </xdr:nvCxnSpPr>
      <xdr:spPr>
        <a:xfrm flipV="1">
          <a:off x="21323300" y="6405093"/>
          <a:ext cx="838200" cy="2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15532</xdr:rowOff>
    </xdr:from>
    <xdr:to>
      <xdr:col>31</xdr:col>
      <xdr:colOff>34925</xdr:colOff>
      <xdr:row>39</xdr:row>
      <xdr:rowOff>44450</xdr:rowOff>
    </xdr:to>
    <xdr:cxnSp macro="">
      <xdr:nvCxnSpPr>
        <xdr:cNvPr id="718" name="直線コネクタ 717"/>
        <xdr:cNvCxnSpPr/>
      </xdr:nvCxnSpPr>
      <xdr:spPr>
        <a:xfrm flipV="1">
          <a:off x="20434300" y="670208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46169</xdr:rowOff>
    </xdr:from>
    <xdr:ext cx="469744" cy="259045"/>
    <xdr:sp macro="" textlink="">
      <xdr:nvSpPr>
        <xdr:cNvPr id="728" name="テキスト ボックス 727"/>
        <xdr:cNvSpPr txBox="1"/>
      </xdr:nvSpPr>
      <xdr:spPr>
        <a:xfrm>
          <a:off x="18421427" y="63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10643</xdr:rowOff>
    </xdr:from>
    <xdr:to>
      <xdr:col>32</xdr:col>
      <xdr:colOff>238125</xdr:colOff>
      <xdr:row>37</xdr:row>
      <xdr:rowOff>112243</xdr:rowOff>
    </xdr:to>
    <xdr:sp macro="" textlink="">
      <xdr:nvSpPr>
        <xdr:cNvPr id="734" name="円/楕円 733"/>
        <xdr:cNvSpPr/>
      </xdr:nvSpPr>
      <xdr:spPr>
        <a:xfrm>
          <a:off x="22110700" y="63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33520</xdr:rowOff>
    </xdr:from>
    <xdr:ext cx="469744" cy="259045"/>
    <xdr:sp macro="" textlink="">
      <xdr:nvSpPr>
        <xdr:cNvPr id="735" name="投資及び出資金該当値テキスト"/>
        <xdr:cNvSpPr txBox="1"/>
      </xdr:nvSpPr>
      <xdr:spPr>
        <a:xfrm>
          <a:off x="22212300" y="62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136182</xdr:rowOff>
    </xdr:from>
    <xdr:to>
      <xdr:col>31</xdr:col>
      <xdr:colOff>85725</xdr:colOff>
      <xdr:row>39</xdr:row>
      <xdr:rowOff>66332</xdr:rowOff>
    </xdr:to>
    <xdr:sp macro="" textlink="">
      <xdr:nvSpPr>
        <xdr:cNvPr id="736" name="円/楕円 735"/>
        <xdr:cNvSpPr/>
      </xdr:nvSpPr>
      <xdr:spPr>
        <a:xfrm>
          <a:off x="21272500" y="66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57459</xdr:rowOff>
    </xdr:from>
    <xdr:ext cx="378565" cy="259045"/>
    <xdr:sp macro="" textlink="">
      <xdr:nvSpPr>
        <xdr:cNvPr id="737" name="テキスト ボックス 736"/>
        <xdr:cNvSpPr txBox="1"/>
      </xdr:nvSpPr>
      <xdr:spPr>
        <a:xfrm>
          <a:off x="21134017" y="6744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125984</xdr:rowOff>
    </xdr:from>
    <xdr:to>
      <xdr:col>32</xdr:col>
      <xdr:colOff>187325</xdr:colOff>
      <xdr:row>58</xdr:row>
      <xdr:rowOff>130654</xdr:rowOff>
    </xdr:to>
    <xdr:cxnSp macro="">
      <xdr:nvCxnSpPr>
        <xdr:cNvPr id="774" name="直線コネクタ 773"/>
        <xdr:cNvCxnSpPr/>
      </xdr:nvCxnSpPr>
      <xdr:spPr>
        <a:xfrm flipV="1">
          <a:off x="21323300" y="10070084"/>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130654</xdr:rowOff>
    </xdr:from>
    <xdr:to>
      <xdr:col>31</xdr:col>
      <xdr:colOff>34925</xdr:colOff>
      <xdr:row>58</xdr:row>
      <xdr:rowOff>133952</xdr:rowOff>
    </xdr:to>
    <xdr:cxnSp macro="">
      <xdr:nvCxnSpPr>
        <xdr:cNvPr id="777" name="直線コネクタ 776"/>
        <xdr:cNvCxnSpPr/>
      </xdr:nvCxnSpPr>
      <xdr:spPr>
        <a:xfrm flipV="1">
          <a:off x="20434300" y="10074754"/>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133952</xdr:rowOff>
    </xdr:from>
    <xdr:to>
      <xdr:col>29</xdr:col>
      <xdr:colOff>517525</xdr:colOff>
      <xdr:row>58</xdr:row>
      <xdr:rowOff>144697</xdr:rowOff>
    </xdr:to>
    <xdr:cxnSp macro="">
      <xdr:nvCxnSpPr>
        <xdr:cNvPr id="780" name="直線コネクタ 779"/>
        <xdr:cNvCxnSpPr/>
      </xdr:nvCxnSpPr>
      <xdr:spPr>
        <a:xfrm flipV="1">
          <a:off x="19545300" y="1007805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92511</xdr:rowOff>
    </xdr:from>
    <xdr:to>
      <xdr:col>28</xdr:col>
      <xdr:colOff>314325</xdr:colOff>
      <xdr:row>58</xdr:row>
      <xdr:rowOff>144697</xdr:rowOff>
    </xdr:to>
    <xdr:cxnSp macro="">
      <xdr:nvCxnSpPr>
        <xdr:cNvPr id="783" name="直線コネクタ 782"/>
        <xdr:cNvCxnSpPr/>
      </xdr:nvCxnSpPr>
      <xdr:spPr>
        <a:xfrm>
          <a:off x="18656300" y="10036611"/>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75184</xdr:rowOff>
    </xdr:from>
    <xdr:to>
      <xdr:col>32</xdr:col>
      <xdr:colOff>238125</xdr:colOff>
      <xdr:row>59</xdr:row>
      <xdr:rowOff>5334</xdr:rowOff>
    </xdr:to>
    <xdr:sp macro="" textlink="">
      <xdr:nvSpPr>
        <xdr:cNvPr id="793" name="円/楕円 792"/>
        <xdr:cNvSpPr/>
      </xdr:nvSpPr>
      <xdr:spPr>
        <a:xfrm>
          <a:off x="22110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53611</xdr:rowOff>
    </xdr:from>
    <xdr:ext cx="469744" cy="259045"/>
    <xdr:sp macro="" textlink="">
      <xdr:nvSpPr>
        <xdr:cNvPr id="794" name="貸付金該当値テキスト"/>
        <xdr:cNvSpPr txBox="1"/>
      </xdr:nvSpPr>
      <xdr:spPr>
        <a:xfrm>
          <a:off x="22212300"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79854</xdr:rowOff>
    </xdr:from>
    <xdr:to>
      <xdr:col>31</xdr:col>
      <xdr:colOff>85725</xdr:colOff>
      <xdr:row>59</xdr:row>
      <xdr:rowOff>10004</xdr:rowOff>
    </xdr:to>
    <xdr:sp macro="" textlink="">
      <xdr:nvSpPr>
        <xdr:cNvPr id="795" name="円/楕円 794"/>
        <xdr:cNvSpPr/>
      </xdr:nvSpPr>
      <xdr:spPr>
        <a:xfrm>
          <a:off x="21272500" y="10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1131</xdr:rowOff>
    </xdr:from>
    <xdr:ext cx="469744" cy="259045"/>
    <xdr:sp macro="" textlink="">
      <xdr:nvSpPr>
        <xdr:cNvPr id="796" name="テキスト ボックス 795"/>
        <xdr:cNvSpPr txBox="1"/>
      </xdr:nvSpPr>
      <xdr:spPr>
        <a:xfrm>
          <a:off x="21088427" y="1011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83152</xdr:rowOff>
    </xdr:from>
    <xdr:to>
      <xdr:col>29</xdr:col>
      <xdr:colOff>568325</xdr:colOff>
      <xdr:row>59</xdr:row>
      <xdr:rowOff>13302</xdr:rowOff>
    </xdr:to>
    <xdr:sp macro="" textlink="">
      <xdr:nvSpPr>
        <xdr:cNvPr id="797" name="円/楕円 796"/>
        <xdr:cNvSpPr/>
      </xdr:nvSpPr>
      <xdr:spPr>
        <a:xfrm>
          <a:off x="20383500" y="100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4429</xdr:rowOff>
    </xdr:from>
    <xdr:ext cx="469744" cy="259045"/>
    <xdr:sp macro="" textlink="">
      <xdr:nvSpPr>
        <xdr:cNvPr id="798" name="テキスト ボックス 797"/>
        <xdr:cNvSpPr txBox="1"/>
      </xdr:nvSpPr>
      <xdr:spPr>
        <a:xfrm>
          <a:off x="20199427" y="1011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93897</xdr:rowOff>
    </xdr:from>
    <xdr:to>
      <xdr:col>28</xdr:col>
      <xdr:colOff>365125</xdr:colOff>
      <xdr:row>59</xdr:row>
      <xdr:rowOff>24047</xdr:rowOff>
    </xdr:to>
    <xdr:sp macro="" textlink="">
      <xdr:nvSpPr>
        <xdr:cNvPr id="799" name="円/楕円 798"/>
        <xdr:cNvSpPr/>
      </xdr:nvSpPr>
      <xdr:spPr>
        <a:xfrm>
          <a:off x="19494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15174</xdr:rowOff>
    </xdr:from>
    <xdr:ext cx="469744" cy="259045"/>
    <xdr:sp macro="" textlink="">
      <xdr:nvSpPr>
        <xdr:cNvPr id="800" name="テキスト ボックス 799"/>
        <xdr:cNvSpPr txBox="1"/>
      </xdr:nvSpPr>
      <xdr:spPr>
        <a:xfrm>
          <a:off x="19310427" y="101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41711</xdr:rowOff>
    </xdr:from>
    <xdr:to>
      <xdr:col>27</xdr:col>
      <xdr:colOff>161925</xdr:colOff>
      <xdr:row>58</xdr:row>
      <xdr:rowOff>143311</xdr:rowOff>
    </xdr:to>
    <xdr:sp macro="" textlink="">
      <xdr:nvSpPr>
        <xdr:cNvPr id="801" name="円/楕円 800"/>
        <xdr:cNvSpPr/>
      </xdr:nvSpPr>
      <xdr:spPr>
        <a:xfrm>
          <a:off x="18605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134438</xdr:rowOff>
    </xdr:from>
    <xdr:ext cx="469744" cy="259045"/>
    <xdr:sp macro="" textlink="">
      <xdr:nvSpPr>
        <xdr:cNvPr id="802" name="テキスト ボックス 801"/>
        <xdr:cNvSpPr txBox="1"/>
      </xdr:nvSpPr>
      <xdr:spPr>
        <a:xfrm>
          <a:off x="18421427" y="100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79451</xdr:rowOff>
    </xdr:from>
    <xdr:to>
      <xdr:col>32</xdr:col>
      <xdr:colOff>187325</xdr:colOff>
      <xdr:row>76</xdr:row>
      <xdr:rowOff>83820</xdr:rowOff>
    </xdr:to>
    <xdr:cxnSp macro="">
      <xdr:nvCxnSpPr>
        <xdr:cNvPr id="832" name="直線コネクタ 831"/>
        <xdr:cNvCxnSpPr/>
      </xdr:nvCxnSpPr>
      <xdr:spPr>
        <a:xfrm>
          <a:off x="21323300" y="13109651"/>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79451</xdr:rowOff>
    </xdr:from>
    <xdr:to>
      <xdr:col>31</xdr:col>
      <xdr:colOff>34925</xdr:colOff>
      <xdr:row>76</xdr:row>
      <xdr:rowOff>166179</xdr:rowOff>
    </xdr:to>
    <xdr:cxnSp macro="">
      <xdr:nvCxnSpPr>
        <xdr:cNvPr id="835" name="直線コネクタ 834"/>
        <xdr:cNvCxnSpPr/>
      </xdr:nvCxnSpPr>
      <xdr:spPr>
        <a:xfrm flipV="1">
          <a:off x="20434300" y="13109651"/>
          <a:ext cx="889000" cy="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166179</xdr:rowOff>
    </xdr:from>
    <xdr:to>
      <xdr:col>29</xdr:col>
      <xdr:colOff>517525</xdr:colOff>
      <xdr:row>77</xdr:row>
      <xdr:rowOff>8547</xdr:rowOff>
    </xdr:to>
    <xdr:cxnSp macro="">
      <xdr:nvCxnSpPr>
        <xdr:cNvPr id="838" name="直線コネクタ 837"/>
        <xdr:cNvCxnSpPr/>
      </xdr:nvCxnSpPr>
      <xdr:spPr>
        <a:xfrm flipV="1">
          <a:off x="19545300" y="13196379"/>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90200</xdr:rowOff>
    </xdr:from>
    <xdr:ext cx="534377" cy="259045"/>
    <xdr:sp macro="" textlink="">
      <xdr:nvSpPr>
        <xdr:cNvPr id="840" name="テキスト ボックス 839"/>
        <xdr:cNvSpPr txBox="1"/>
      </xdr:nvSpPr>
      <xdr:spPr>
        <a:xfrm>
          <a:off x="20167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32004</xdr:rowOff>
    </xdr:from>
    <xdr:to>
      <xdr:col>28</xdr:col>
      <xdr:colOff>314325</xdr:colOff>
      <xdr:row>77</xdr:row>
      <xdr:rowOff>8547</xdr:rowOff>
    </xdr:to>
    <xdr:cxnSp macro="">
      <xdr:nvCxnSpPr>
        <xdr:cNvPr id="841" name="直線コネクタ 840"/>
        <xdr:cNvCxnSpPr/>
      </xdr:nvCxnSpPr>
      <xdr:spPr>
        <a:xfrm>
          <a:off x="18656300" y="13062204"/>
          <a:ext cx="889000" cy="1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112082</xdr:rowOff>
    </xdr:from>
    <xdr:ext cx="534377" cy="259045"/>
    <xdr:sp macro="" textlink="">
      <xdr:nvSpPr>
        <xdr:cNvPr id="843" name="テキスト ボックス 842"/>
        <xdr:cNvSpPr txBox="1"/>
      </xdr:nvSpPr>
      <xdr:spPr>
        <a:xfrm>
          <a:off x="19278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114964</xdr:rowOff>
    </xdr:from>
    <xdr:ext cx="534377" cy="259045"/>
    <xdr:sp macro="" textlink="">
      <xdr:nvSpPr>
        <xdr:cNvPr id="845" name="テキスト ボックス 844"/>
        <xdr:cNvSpPr txBox="1"/>
      </xdr:nvSpPr>
      <xdr:spPr>
        <a:xfrm>
          <a:off x="18389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33020</xdr:rowOff>
    </xdr:from>
    <xdr:to>
      <xdr:col>32</xdr:col>
      <xdr:colOff>238125</xdr:colOff>
      <xdr:row>76</xdr:row>
      <xdr:rowOff>134620</xdr:rowOff>
    </xdr:to>
    <xdr:sp macro="" textlink="">
      <xdr:nvSpPr>
        <xdr:cNvPr id="851" name="円/楕円 850"/>
        <xdr:cNvSpPr/>
      </xdr:nvSpPr>
      <xdr:spPr>
        <a:xfrm>
          <a:off x="221107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55897</xdr:rowOff>
    </xdr:from>
    <xdr:ext cx="534377" cy="259045"/>
    <xdr:sp macro="" textlink="">
      <xdr:nvSpPr>
        <xdr:cNvPr id="852" name="繰出金該当値テキスト"/>
        <xdr:cNvSpPr txBox="1"/>
      </xdr:nvSpPr>
      <xdr:spPr>
        <a:xfrm>
          <a:off x="22212300" y="129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28651</xdr:rowOff>
    </xdr:from>
    <xdr:to>
      <xdr:col>31</xdr:col>
      <xdr:colOff>85725</xdr:colOff>
      <xdr:row>76</xdr:row>
      <xdr:rowOff>130251</xdr:rowOff>
    </xdr:to>
    <xdr:sp macro="" textlink="">
      <xdr:nvSpPr>
        <xdr:cNvPr id="853" name="円/楕円 852"/>
        <xdr:cNvSpPr/>
      </xdr:nvSpPr>
      <xdr:spPr>
        <a:xfrm>
          <a:off x="21272500" y="130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146778</xdr:rowOff>
    </xdr:from>
    <xdr:ext cx="534377" cy="259045"/>
    <xdr:sp macro="" textlink="">
      <xdr:nvSpPr>
        <xdr:cNvPr id="854" name="テキスト ボックス 853"/>
        <xdr:cNvSpPr txBox="1"/>
      </xdr:nvSpPr>
      <xdr:spPr>
        <a:xfrm>
          <a:off x="2105611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115379</xdr:rowOff>
    </xdr:from>
    <xdr:to>
      <xdr:col>29</xdr:col>
      <xdr:colOff>568325</xdr:colOff>
      <xdr:row>77</xdr:row>
      <xdr:rowOff>45529</xdr:rowOff>
    </xdr:to>
    <xdr:sp macro="" textlink="">
      <xdr:nvSpPr>
        <xdr:cNvPr id="855" name="円/楕円 854"/>
        <xdr:cNvSpPr/>
      </xdr:nvSpPr>
      <xdr:spPr>
        <a:xfrm>
          <a:off x="20383500" y="13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62057</xdr:rowOff>
    </xdr:from>
    <xdr:ext cx="534377" cy="259045"/>
    <xdr:sp macro="" textlink="">
      <xdr:nvSpPr>
        <xdr:cNvPr id="856" name="テキスト ボックス 855"/>
        <xdr:cNvSpPr txBox="1"/>
      </xdr:nvSpPr>
      <xdr:spPr>
        <a:xfrm>
          <a:off x="20167111" y="129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129197</xdr:rowOff>
    </xdr:from>
    <xdr:to>
      <xdr:col>28</xdr:col>
      <xdr:colOff>365125</xdr:colOff>
      <xdr:row>77</xdr:row>
      <xdr:rowOff>59347</xdr:rowOff>
    </xdr:to>
    <xdr:sp macro="" textlink="">
      <xdr:nvSpPr>
        <xdr:cNvPr id="857" name="円/楕円 856"/>
        <xdr:cNvSpPr/>
      </xdr:nvSpPr>
      <xdr:spPr>
        <a:xfrm>
          <a:off x="19494500" y="131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75874</xdr:rowOff>
    </xdr:from>
    <xdr:ext cx="534377" cy="259045"/>
    <xdr:sp macro="" textlink="">
      <xdr:nvSpPr>
        <xdr:cNvPr id="858" name="テキスト ボックス 857"/>
        <xdr:cNvSpPr txBox="1"/>
      </xdr:nvSpPr>
      <xdr:spPr>
        <a:xfrm>
          <a:off x="19278111" y="129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152654</xdr:rowOff>
    </xdr:from>
    <xdr:to>
      <xdr:col>27</xdr:col>
      <xdr:colOff>161925</xdr:colOff>
      <xdr:row>76</xdr:row>
      <xdr:rowOff>82804</xdr:rowOff>
    </xdr:to>
    <xdr:sp macro="" textlink="">
      <xdr:nvSpPr>
        <xdr:cNvPr id="859" name="円/楕円 858"/>
        <xdr:cNvSpPr/>
      </xdr:nvSpPr>
      <xdr:spPr>
        <a:xfrm>
          <a:off x="18605500" y="130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99331</xdr:rowOff>
    </xdr:from>
    <xdr:ext cx="534377" cy="259045"/>
    <xdr:sp macro="" textlink="">
      <xdr:nvSpPr>
        <xdr:cNvPr id="860" name="テキスト ボックス 859"/>
        <xdr:cNvSpPr txBox="1"/>
      </xdr:nvSpPr>
      <xdr:spPr>
        <a:xfrm>
          <a:off x="18389111" y="12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扶助費は臨時福祉給付金が</a:t>
          </a:r>
          <a:r>
            <a:rPr kumimoji="1" lang="en-US" altLang="ja-JP" sz="1300">
              <a:latin typeface="ＭＳ Ｐゴシック"/>
            </a:rPr>
            <a:t>61,237</a:t>
          </a:r>
          <a:r>
            <a:rPr kumimoji="1" lang="ja-JP" altLang="en-US" sz="1300">
              <a:latin typeface="ＭＳ Ｐゴシック"/>
            </a:rPr>
            <a:t>千円の増額となったことにより全体的に増額となった。</a:t>
          </a:r>
          <a:endParaRPr kumimoji="1" lang="en-US" altLang="ja-JP" sz="1300">
            <a:latin typeface="ＭＳ Ｐゴシック"/>
          </a:endParaRPr>
        </a:p>
        <a:p>
          <a:r>
            <a:rPr kumimoji="1" lang="ja-JP" altLang="en-US" sz="1300">
              <a:latin typeface="ＭＳ Ｐゴシック"/>
            </a:rPr>
            <a:t>公債費については、新規起債額の減少傾向に加え償還のピークが過ぎたことで減少傾向にあったが、災害復旧事業に係る起債額の増により増額となった。</a:t>
          </a:r>
        </a:p>
        <a:p>
          <a:r>
            <a:rPr kumimoji="1" lang="ja-JP" altLang="en-US" sz="1300">
              <a:latin typeface="ＭＳ Ｐゴシック"/>
            </a:rPr>
            <a:t>災害復旧事業費については、平成</a:t>
          </a:r>
          <a:r>
            <a:rPr kumimoji="1" lang="en-US" altLang="ja-JP" sz="1300">
              <a:latin typeface="ＭＳ Ｐゴシック"/>
            </a:rPr>
            <a:t>27</a:t>
          </a:r>
          <a:r>
            <a:rPr kumimoji="1" lang="ja-JP" altLang="en-US" sz="1300">
              <a:latin typeface="ＭＳ Ｐゴシック"/>
            </a:rPr>
            <a:t>年度に発生した大雨による災害復旧事業のほとんどが明許繰越となり、平成</a:t>
          </a:r>
          <a:r>
            <a:rPr kumimoji="1" lang="en-US" altLang="ja-JP" sz="1300">
              <a:latin typeface="ＭＳ Ｐゴシック"/>
            </a:rPr>
            <a:t>28</a:t>
          </a:r>
          <a:r>
            <a:rPr kumimoji="1" lang="ja-JP" altLang="en-US" sz="1300">
              <a:latin typeface="ＭＳ Ｐゴシック"/>
            </a:rPr>
            <a:t>年度に繰越事業として実施したことにより増額となっている。</a:t>
          </a:r>
          <a:endParaRPr kumimoji="1" lang="en-US" altLang="ja-JP" sz="1300">
            <a:latin typeface="ＭＳ Ｐゴシック"/>
          </a:endParaRPr>
        </a:p>
        <a:p>
          <a:r>
            <a:rPr kumimoji="1" lang="ja-JP" altLang="en-US" sz="1300">
              <a:latin typeface="ＭＳ Ｐゴシック"/>
            </a:rPr>
            <a:t>補助費等については、一部事務組合負担金（主に仙南クリーンセンターによる）で</a:t>
          </a:r>
          <a:r>
            <a:rPr kumimoji="1" lang="en-US" altLang="ja-JP" sz="1300">
              <a:latin typeface="ＭＳ Ｐゴシック"/>
            </a:rPr>
            <a:t>137,243</a:t>
          </a:r>
          <a:r>
            <a:rPr kumimoji="1" lang="ja-JP" altLang="en-US" sz="1300">
              <a:latin typeface="ＭＳ Ｐゴシック"/>
            </a:rPr>
            <a:t>千円の減や企業立地奨励金で</a:t>
          </a:r>
          <a:r>
            <a:rPr kumimoji="1" lang="en-US" altLang="ja-JP" sz="1300">
              <a:latin typeface="ＭＳ Ｐゴシック"/>
            </a:rPr>
            <a:t>91,918</a:t>
          </a:r>
          <a:r>
            <a:rPr kumimoji="1" lang="ja-JP" altLang="en-US" sz="1300">
              <a:latin typeface="ＭＳ Ｐゴシック"/>
            </a:rPr>
            <a:t>千円の減となったことなどにより減額となっている。</a:t>
          </a:r>
        </a:p>
        <a:p>
          <a:r>
            <a:rPr kumimoji="1" lang="ja-JP" altLang="en-US" sz="1300">
              <a:latin typeface="ＭＳ Ｐゴシック"/>
            </a:rPr>
            <a:t>繰出金については、国保への繰出や公共下水道事業への繰出等により増額となった。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14,105
273.30
9,167,919
8,623,696
426,985
5,180,675
8,057,117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35360</xdr:rowOff>
    </xdr:from>
    <xdr:to>
      <xdr:col>6</xdr:col>
      <xdr:colOff>511175</xdr:colOff>
      <xdr:row>36</xdr:row>
      <xdr:rowOff>69487</xdr:rowOff>
    </xdr:to>
    <xdr:cxnSp macro="">
      <xdr:nvCxnSpPr>
        <xdr:cNvPr id="63" name="直線コネクタ 62"/>
        <xdr:cNvCxnSpPr/>
      </xdr:nvCxnSpPr>
      <xdr:spPr>
        <a:xfrm>
          <a:off x="3797300" y="6036110"/>
          <a:ext cx="838200" cy="20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35360</xdr:rowOff>
    </xdr:from>
    <xdr:to>
      <xdr:col>5</xdr:col>
      <xdr:colOff>358775</xdr:colOff>
      <xdr:row>35</xdr:row>
      <xdr:rowOff>119616</xdr:rowOff>
    </xdr:to>
    <xdr:cxnSp macro="">
      <xdr:nvCxnSpPr>
        <xdr:cNvPr id="66" name="直線コネクタ 65"/>
        <xdr:cNvCxnSpPr/>
      </xdr:nvCxnSpPr>
      <xdr:spPr>
        <a:xfrm flipV="1">
          <a:off x="2908300" y="6036110"/>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119616</xdr:rowOff>
    </xdr:from>
    <xdr:to>
      <xdr:col>4</xdr:col>
      <xdr:colOff>155575</xdr:colOff>
      <xdr:row>35</xdr:row>
      <xdr:rowOff>140190</xdr:rowOff>
    </xdr:to>
    <xdr:cxnSp macro="">
      <xdr:nvCxnSpPr>
        <xdr:cNvPr id="69" name="直線コネクタ 68"/>
        <xdr:cNvCxnSpPr/>
      </xdr:nvCxnSpPr>
      <xdr:spPr>
        <a:xfrm flipV="1">
          <a:off x="2019300" y="6120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125004</xdr:rowOff>
    </xdr:from>
    <xdr:to>
      <xdr:col>2</xdr:col>
      <xdr:colOff>638175</xdr:colOff>
      <xdr:row>35</xdr:row>
      <xdr:rowOff>140190</xdr:rowOff>
    </xdr:to>
    <xdr:cxnSp macro="">
      <xdr:nvCxnSpPr>
        <xdr:cNvPr id="72" name="直線コネクタ 71"/>
        <xdr:cNvCxnSpPr/>
      </xdr:nvCxnSpPr>
      <xdr:spPr>
        <a:xfrm>
          <a:off x="1130300" y="612575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18687</xdr:rowOff>
    </xdr:from>
    <xdr:to>
      <xdr:col>6</xdr:col>
      <xdr:colOff>561975</xdr:colOff>
      <xdr:row>36</xdr:row>
      <xdr:rowOff>120287</xdr:rowOff>
    </xdr:to>
    <xdr:sp macro="" textlink="">
      <xdr:nvSpPr>
        <xdr:cNvPr id="82" name="円/楕円 81"/>
        <xdr:cNvSpPr/>
      </xdr:nvSpPr>
      <xdr:spPr>
        <a:xfrm>
          <a:off x="45847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41564</xdr:rowOff>
    </xdr:from>
    <xdr:ext cx="469744" cy="259045"/>
    <xdr:sp macro="" textlink="">
      <xdr:nvSpPr>
        <xdr:cNvPr id="83" name="議会費該当値テキスト"/>
        <xdr:cNvSpPr txBox="1"/>
      </xdr:nvSpPr>
      <xdr:spPr>
        <a:xfrm>
          <a:off x="4686300" y="60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156010</xdr:rowOff>
    </xdr:from>
    <xdr:to>
      <xdr:col>5</xdr:col>
      <xdr:colOff>409575</xdr:colOff>
      <xdr:row>35</xdr:row>
      <xdr:rowOff>86160</xdr:rowOff>
    </xdr:to>
    <xdr:sp macro="" textlink="">
      <xdr:nvSpPr>
        <xdr:cNvPr id="84" name="円/楕円 83"/>
        <xdr:cNvSpPr/>
      </xdr:nvSpPr>
      <xdr:spPr>
        <a:xfrm>
          <a:off x="3746500" y="59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102687</xdr:rowOff>
    </xdr:from>
    <xdr:ext cx="469744" cy="259045"/>
    <xdr:sp macro="" textlink="">
      <xdr:nvSpPr>
        <xdr:cNvPr id="85" name="テキスト ボックス 84"/>
        <xdr:cNvSpPr txBox="1"/>
      </xdr:nvSpPr>
      <xdr:spPr>
        <a:xfrm>
          <a:off x="3562427" y="576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68816</xdr:rowOff>
    </xdr:from>
    <xdr:to>
      <xdr:col>4</xdr:col>
      <xdr:colOff>206375</xdr:colOff>
      <xdr:row>35</xdr:row>
      <xdr:rowOff>170416</xdr:rowOff>
    </xdr:to>
    <xdr:sp macro="" textlink="">
      <xdr:nvSpPr>
        <xdr:cNvPr id="86" name="円/楕円 85"/>
        <xdr:cNvSpPr/>
      </xdr:nvSpPr>
      <xdr:spPr>
        <a:xfrm>
          <a:off x="2857500" y="60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15493</xdr:rowOff>
    </xdr:from>
    <xdr:ext cx="469744" cy="259045"/>
    <xdr:sp macro="" textlink="">
      <xdr:nvSpPr>
        <xdr:cNvPr id="87" name="テキスト ボックス 86"/>
        <xdr:cNvSpPr txBox="1"/>
      </xdr:nvSpPr>
      <xdr:spPr>
        <a:xfrm>
          <a:off x="2673427" y="584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89390</xdr:rowOff>
    </xdr:from>
    <xdr:to>
      <xdr:col>3</xdr:col>
      <xdr:colOff>3175</xdr:colOff>
      <xdr:row>36</xdr:row>
      <xdr:rowOff>19540</xdr:rowOff>
    </xdr:to>
    <xdr:sp macro="" textlink="">
      <xdr:nvSpPr>
        <xdr:cNvPr id="88" name="円/楕円 87"/>
        <xdr:cNvSpPr/>
      </xdr:nvSpPr>
      <xdr:spPr>
        <a:xfrm>
          <a:off x="1968500" y="6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36067</xdr:rowOff>
    </xdr:from>
    <xdr:ext cx="469744" cy="259045"/>
    <xdr:sp macro="" textlink="">
      <xdr:nvSpPr>
        <xdr:cNvPr id="89" name="テキスト ボックス 88"/>
        <xdr:cNvSpPr txBox="1"/>
      </xdr:nvSpPr>
      <xdr:spPr>
        <a:xfrm>
          <a:off x="1784427" y="586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74204</xdr:rowOff>
    </xdr:from>
    <xdr:to>
      <xdr:col>1</xdr:col>
      <xdr:colOff>485775</xdr:colOff>
      <xdr:row>36</xdr:row>
      <xdr:rowOff>4354</xdr:rowOff>
    </xdr:to>
    <xdr:sp macro="" textlink="">
      <xdr:nvSpPr>
        <xdr:cNvPr id="90" name="円/楕円 89"/>
        <xdr:cNvSpPr/>
      </xdr:nvSpPr>
      <xdr:spPr>
        <a:xfrm>
          <a:off x="1079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20881</xdr:rowOff>
    </xdr:from>
    <xdr:ext cx="469744" cy="259045"/>
    <xdr:sp macro="" textlink="">
      <xdr:nvSpPr>
        <xdr:cNvPr id="91" name="テキスト ボックス 90"/>
        <xdr:cNvSpPr txBox="1"/>
      </xdr:nvSpPr>
      <xdr:spPr>
        <a:xfrm>
          <a:off x="895427"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99399</xdr:rowOff>
    </xdr:from>
    <xdr:to>
      <xdr:col>6</xdr:col>
      <xdr:colOff>511175</xdr:colOff>
      <xdr:row>58</xdr:row>
      <xdr:rowOff>102756</xdr:rowOff>
    </xdr:to>
    <xdr:cxnSp macro="">
      <xdr:nvCxnSpPr>
        <xdr:cNvPr id="120" name="直線コネクタ 119"/>
        <xdr:cNvCxnSpPr/>
      </xdr:nvCxnSpPr>
      <xdr:spPr>
        <a:xfrm flipV="1">
          <a:off x="3797300" y="10043499"/>
          <a:ext cx="8382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102756</xdr:rowOff>
    </xdr:from>
    <xdr:to>
      <xdr:col>5</xdr:col>
      <xdr:colOff>358775</xdr:colOff>
      <xdr:row>58</xdr:row>
      <xdr:rowOff>108577</xdr:rowOff>
    </xdr:to>
    <xdr:cxnSp macro="">
      <xdr:nvCxnSpPr>
        <xdr:cNvPr id="123" name="直線コネクタ 122"/>
        <xdr:cNvCxnSpPr/>
      </xdr:nvCxnSpPr>
      <xdr:spPr>
        <a:xfrm flipV="1">
          <a:off x="2908300" y="10046856"/>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91184</xdr:rowOff>
    </xdr:from>
    <xdr:to>
      <xdr:col>4</xdr:col>
      <xdr:colOff>155575</xdr:colOff>
      <xdr:row>58</xdr:row>
      <xdr:rowOff>108577</xdr:rowOff>
    </xdr:to>
    <xdr:cxnSp macro="">
      <xdr:nvCxnSpPr>
        <xdr:cNvPr id="126" name="直線コネクタ 125"/>
        <xdr:cNvCxnSpPr/>
      </xdr:nvCxnSpPr>
      <xdr:spPr>
        <a:xfrm>
          <a:off x="2019300" y="10035284"/>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91184</xdr:rowOff>
    </xdr:from>
    <xdr:to>
      <xdr:col>2</xdr:col>
      <xdr:colOff>638175</xdr:colOff>
      <xdr:row>58</xdr:row>
      <xdr:rowOff>125100</xdr:rowOff>
    </xdr:to>
    <xdr:cxnSp macro="">
      <xdr:nvCxnSpPr>
        <xdr:cNvPr id="129" name="直線コネクタ 128"/>
        <xdr:cNvCxnSpPr/>
      </xdr:nvCxnSpPr>
      <xdr:spPr>
        <a:xfrm flipV="1">
          <a:off x="1130300" y="10035284"/>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48599</xdr:rowOff>
    </xdr:from>
    <xdr:to>
      <xdr:col>6</xdr:col>
      <xdr:colOff>561975</xdr:colOff>
      <xdr:row>58</xdr:row>
      <xdr:rowOff>150199</xdr:rowOff>
    </xdr:to>
    <xdr:sp macro="" textlink="">
      <xdr:nvSpPr>
        <xdr:cNvPr id="139" name="円/楕円 138"/>
        <xdr:cNvSpPr/>
      </xdr:nvSpPr>
      <xdr:spPr>
        <a:xfrm>
          <a:off x="4584700" y="99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51956</xdr:rowOff>
    </xdr:from>
    <xdr:to>
      <xdr:col>5</xdr:col>
      <xdr:colOff>409575</xdr:colOff>
      <xdr:row>58</xdr:row>
      <xdr:rowOff>153556</xdr:rowOff>
    </xdr:to>
    <xdr:sp macro="" textlink="">
      <xdr:nvSpPr>
        <xdr:cNvPr id="141" name="円/楕円 140"/>
        <xdr:cNvSpPr/>
      </xdr:nvSpPr>
      <xdr:spPr>
        <a:xfrm>
          <a:off x="3746500" y="99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144683</xdr:rowOff>
    </xdr:from>
    <xdr:ext cx="534377" cy="259045"/>
    <xdr:sp macro="" textlink="">
      <xdr:nvSpPr>
        <xdr:cNvPr id="142" name="テキスト ボックス 141"/>
        <xdr:cNvSpPr txBox="1"/>
      </xdr:nvSpPr>
      <xdr:spPr>
        <a:xfrm>
          <a:off x="3530111" y="100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57777</xdr:rowOff>
    </xdr:from>
    <xdr:to>
      <xdr:col>4</xdr:col>
      <xdr:colOff>206375</xdr:colOff>
      <xdr:row>58</xdr:row>
      <xdr:rowOff>159377</xdr:rowOff>
    </xdr:to>
    <xdr:sp macro="" textlink="">
      <xdr:nvSpPr>
        <xdr:cNvPr id="143" name="円/楕円 142"/>
        <xdr:cNvSpPr/>
      </xdr:nvSpPr>
      <xdr:spPr>
        <a:xfrm>
          <a:off x="2857500" y="100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4454</xdr:rowOff>
    </xdr:from>
    <xdr:ext cx="534377" cy="259045"/>
    <xdr:sp macro="" textlink="">
      <xdr:nvSpPr>
        <xdr:cNvPr id="144" name="テキスト ボックス 143"/>
        <xdr:cNvSpPr txBox="1"/>
      </xdr:nvSpPr>
      <xdr:spPr>
        <a:xfrm>
          <a:off x="2641111" y="97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40384</xdr:rowOff>
    </xdr:from>
    <xdr:to>
      <xdr:col>3</xdr:col>
      <xdr:colOff>3175</xdr:colOff>
      <xdr:row>58</xdr:row>
      <xdr:rowOff>141984</xdr:rowOff>
    </xdr:to>
    <xdr:sp macro="" textlink="">
      <xdr:nvSpPr>
        <xdr:cNvPr id="145" name="円/楕円 144"/>
        <xdr:cNvSpPr/>
      </xdr:nvSpPr>
      <xdr:spPr>
        <a:xfrm>
          <a:off x="1968500" y="99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158511</xdr:rowOff>
    </xdr:from>
    <xdr:ext cx="534377" cy="259045"/>
    <xdr:sp macro="" textlink="">
      <xdr:nvSpPr>
        <xdr:cNvPr id="146" name="テキスト ボックス 145"/>
        <xdr:cNvSpPr txBox="1"/>
      </xdr:nvSpPr>
      <xdr:spPr>
        <a:xfrm>
          <a:off x="1752111" y="97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74300</xdr:rowOff>
    </xdr:from>
    <xdr:to>
      <xdr:col>1</xdr:col>
      <xdr:colOff>485775</xdr:colOff>
      <xdr:row>59</xdr:row>
      <xdr:rowOff>4450</xdr:rowOff>
    </xdr:to>
    <xdr:sp macro="" textlink="">
      <xdr:nvSpPr>
        <xdr:cNvPr id="147" name="円/楕円 146"/>
        <xdr:cNvSpPr/>
      </xdr:nvSpPr>
      <xdr:spPr>
        <a:xfrm>
          <a:off x="1079500" y="100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167027</xdr:rowOff>
    </xdr:from>
    <xdr:ext cx="534377" cy="259045"/>
    <xdr:sp macro="" textlink="">
      <xdr:nvSpPr>
        <xdr:cNvPr id="148" name="テキスト ボックス 147"/>
        <xdr:cNvSpPr txBox="1"/>
      </xdr:nvSpPr>
      <xdr:spPr>
        <a:xfrm>
          <a:off x="863111" y="101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127967</xdr:rowOff>
    </xdr:from>
    <xdr:to>
      <xdr:col>6</xdr:col>
      <xdr:colOff>511175</xdr:colOff>
      <xdr:row>76</xdr:row>
      <xdr:rowOff>155759</xdr:rowOff>
    </xdr:to>
    <xdr:cxnSp macro="">
      <xdr:nvCxnSpPr>
        <xdr:cNvPr id="174" name="直線コネクタ 173"/>
        <xdr:cNvCxnSpPr/>
      </xdr:nvCxnSpPr>
      <xdr:spPr>
        <a:xfrm flipV="1">
          <a:off x="3797300" y="13158167"/>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138866</xdr:rowOff>
    </xdr:from>
    <xdr:to>
      <xdr:col>5</xdr:col>
      <xdr:colOff>358775</xdr:colOff>
      <xdr:row>76</xdr:row>
      <xdr:rowOff>155759</xdr:rowOff>
    </xdr:to>
    <xdr:cxnSp macro="">
      <xdr:nvCxnSpPr>
        <xdr:cNvPr id="177" name="直線コネクタ 176"/>
        <xdr:cNvCxnSpPr/>
      </xdr:nvCxnSpPr>
      <xdr:spPr>
        <a:xfrm>
          <a:off x="2908300" y="13169066"/>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138866</xdr:rowOff>
    </xdr:from>
    <xdr:to>
      <xdr:col>4</xdr:col>
      <xdr:colOff>155575</xdr:colOff>
      <xdr:row>77</xdr:row>
      <xdr:rowOff>88847</xdr:rowOff>
    </xdr:to>
    <xdr:cxnSp macro="">
      <xdr:nvCxnSpPr>
        <xdr:cNvPr id="180" name="直線コネクタ 179"/>
        <xdr:cNvCxnSpPr/>
      </xdr:nvCxnSpPr>
      <xdr:spPr>
        <a:xfrm flipV="1">
          <a:off x="2019300" y="13169066"/>
          <a:ext cx="889000" cy="1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37847</xdr:rowOff>
    </xdr:from>
    <xdr:to>
      <xdr:col>2</xdr:col>
      <xdr:colOff>638175</xdr:colOff>
      <xdr:row>77</xdr:row>
      <xdr:rowOff>88847</xdr:rowOff>
    </xdr:to>
    <xdr:cxnSp macro="">
      <xdr:nvCxnSpPr>
        <xdr:cNvPr id="183" name="直線コネクタ 182"/>
        <xdr:cNvCxnSpPr/>
      </xdr:nvCxnSpPr>
      <xdr:spPr>
        <a:xfrm>
          <a:off x="1130300" y="13068047"/>
          <a:ext cx="889000" cy="2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158087</xdr:rowOff>
    </xdr:from>
    <xdr:ext cx="599010" cy="259045"/>
    <xdr:sp macro="" textlink="">
      <xdr:nvSpPr>
        <xdr:cNvPr id="187" name="テキスト ボックス 186"/>
        <xdr:cNvSpPr txBox="1"/>
      </xdr:nvSpPr>
      <xdr:spPr>
        <a:xfrm>
          <a:off x="830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77167</xdr:rowOff>
    </xdr:from>
    <xdr:to>
      <xdr:col>6</xdr:col>
      <xdr:colOff>561975</xdr:colOff>
      <xdr:row>77</xdr:row>
      <xdr:rowOff>7317</xdr:rowOff>
    </xdr:to>
    <xdr:sp macro="" textlink="">
      <xdr:nvSpPr>
        <xdr:cNvPr id="193" name="円/楕円 192"/>
        <xdr:cNvSpPr/>
      </xdr:nvSpPr>
      <xdr:spPr>
        <a:xfrm>
          <a:off x="4584700" y="131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55594</xdr:rowOff>
    </xdr:from>
    <xdr:ext cx="599010" cy="259045"/>
    <xdr:sp macro="" textlink="">
      <xdr:nvSpPr>
        <xdr:cNvPr id="194" name="民生費該当値テキスト"/>
        <xdr:cNvSpPr txBox="1"/>
      </xdr:nvSpPr>
      <xdr:spPr>
        <a:xfrm>
          <a:off x="4686300" y="1308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104959</xdr:rowOff>
    </xdr:from>
    <xdr:to>
      <xdr:col>5</xdr:col>
      <xdr:colOff>409575</xdr:colOff>
      <xdr:row>77</xdr:row>
      <xdr:rowOff>35109</xdr:rowOff>
    </xdr:to>
    <xdr:sp macro="" textlink="">
      <xdr:nvSpPr>
        <xdr:cNvPr id="195" name="円/楕円 194"/>
        <xdr:cNvSpPr/>
      </xdr:nvSpPr>
      <xdr:spPr>
        <a:xfrm>
          <a:off x="3746500" y="131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26236</xdr:rowOff>
    </xdr:from>
    <xdr:ext cx="599010" cy="259045"/>
    <xdr:sp macro="" textlink="">
      <xdr:nvSpPr>
        <xdr:cNvPr id="196" name="テキスト ボックス 195"/>
        <xdr:cNvSpPr txBox="1"/>
      </xdr:nvSpPr>
      <xdr:spPr>
        <a:xfrm>
          <a:off x="3497794" y="132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88066</xdr:rowOff>
    </xdr:from>
    <xdr:to>
      <xdr:col>4</xdr:col>
      <xdr:colOff>206375</xdr:colOff>
      <xdr:row>77</xdr:row>
      <xdr:rowOff>18216</xdr:rowOff>
    </xdr:to>
    <xdr:sp macro="" textlink="">
      <xdr:nvSpPr>
        <xdr:cNvPr id="197" name="円/楕円 196"/>
        <xdr:cNvSpPr/>
      </xdr:nvSpPr>
      <xdr:spPr>
        <a:xfrm>
          <a:off x="2857500" y="131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9343</xdr:rowOff>
    </xdr:from>
    <xdr:ext cx="599010" cy="259045"/>
    <xdr:sp macro="" textlink="">
      <xdr:nvSpPr>
        <xdr:cNvPr id="198" name="テキスト ボックス 197"/>
        <xdr:cNvSpPr txBox="1"/>
      </xdr:nvSpPr>
      <xdr:spPr>
        <a:xfrm>
          <a:off x="2608794" y="132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38047</xdr:rowOff>
    </xdr:from>
    <xdr:to>
      <xdr:col>3</xdr:col>
      <xdr:colOff>3175</xdr:colOff>
      <xdr:row>77</xdr:row>
      <xdr:rowOff>139647</xdr:rowOff>
    </xdr:to>
    <xdr:sp macro="" textlink="">
      <xdr:nvSpPr>
        <xdr:cNvPr id="199" name="円/楕円 198"/>
        <xdr:cNvSpPr/>
      </xdr:nvSpPr>
      <xdr:spPr>
        <a:xfrm>
          <a:off x="1968500" y="132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130774</xdr:rowOff>
    </xdr:from>
    <xdr:ext cx="599010" cy="259045"/>
    <xdr:sp macro="" textlink="">
      <xdr:nvSpPr>
        <xdr:cNvPr id="200" name="テキスト ボックス 199"/>
        <xdr:cNvSpPr txBox="1"/>
      </xdr:nvSpPr>
      <xdr:spPr>
        <a:xfrm>
          <a:off x="1719794" y="1333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158497</xdr:rowOff>
    </xdr:from>
    <xdr:to>
      <xdr:col>1</xdr:col>
      <xdr:colOff>485775</xdr:colOff>
      <xdr:row>76</xdr:row>
      <xdr:rowOff>88647</xdr:rowOff>
    </xdr:to>
    <xdr:sp macro="" textlink="">
      <xdr:nvSpPr>
        <xdr:cNvPr id="201" name="円/楕円 200"/>
        <xdr:cNvSpPr/>
      </xdr:nvSpPr>
      <xdr:spPr>
        <a:xfrm>
          <a:off x="1079500" y="130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105174</xdr:rowOff>
    </xdr:from>
    <xdr:ext cx="599010" cy="259045"/>
    <xdr:sp macro="" textlink="">
      <xdr:nvSpPr>
        <xdr:cNvPr id="202" name="テキスト ボックス 201"/>
        <xdr:cNvSpPr txBox="1"/>
      </xdr:nvSpPr>
      <xdr:spPr>
        <a:xfrm>
          <a:off x="830794" y="1279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32176</xdr:rowOff>
    </xdr:from>
    <xdr:to>
      <xdr:col>6</xdr:col>
      <xdr:colOff>511175</xdr:colOff>
      <xdr:row>96</xdr:row>
      <xdr:rowOff>10165</xdr:rowOff>
    </xdr:to>
    <xdr:cxnSp macro="">
      <xdr:nvCxnSpPr>
        <xdr:cNvPr id="234" name="直線コネクタ 233"/>
        <xdr:cNvCxnSpPr/>
      </xdr:nvCxnSpPr>
      <xdr:spPr>
        <a:xfrm>
          <a:off x="3797300" y="16319926"/>
          <a:ext cx="8382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32176</xdr:rowOff>
    </xdr:from>
    <xdr:to>
      <xdr:col>5</xdr:col>
      <xdr:colOff>358775</xdr:colOff>
      <xdr:row>96</xdr:row>
      <xdr:rowOff>64751</xdr:rowOff>
    </xdr:to>
    <xdr:cxnSp macro="">
      <xdr:nvCxnSpPr>
        <xdr:cNvPr id="237" name="直線コネクタ 236"/>
        <xdr:cNvCxnSpPr/>
      </xdr:nvCxnSpPr>
      <xdr:spPr>
        <a:xfrm flipV="1">
          <a:off x="2908300" y="16319926"/>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64751</xdr:rowOff>
    </xdr:from>
    <xdr:to>
      <xdr:col>4</xdr:col>
      <xdr:colOff>155575</xdr:colOff>
      <xdr:row>96</xdr:row>
      <xdr:rowOff>165075</xdr:rowOff>
    </xdr:to>
    <xdr:cxnSp macro="">
      <xdr:nvCxnSpPr>
        <xdr:cNvPr id="240" name="直線コネクタ 239"/>
        <xdr:cNvCxnSpPr/>
      </xdr:nvCxnSpPr>
      <xdr:spPr>
        <a:xfrm flipV="1">
          <a:off x="2019300" y="16523951"/>
          <a:ext cx="889000" cy="10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126490</xdr:rowOff>
    </xdr:from>
    <xdr:to>
      <xdr:col>2</xdr:col>
      <xdr:colOff>638175</xdr:colOff>
      <xdr:row>96</xdr:row>
      <xdr:rowOff>165075</xdr:rowOff>
    </xdr:to>
    <xdr:cxnSp macro="">
      <xdr:nvCxnSpPr>
        <xdr:cNvPr id="243" name="直線コネクタ 242"/>
        <xdr:cNvCxnSpPr/>
      </xdr:nvCxnSpPr>
      <xdr:spPr>
        <a:xfrm>
          <a:off x="1130300" y="16585690"/>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76078</xdr:rowOff>
    </xdr:from>
    <xdr:ext cx="534377" cy="259045"/>
    <xdr:sp macro="" textlink="">
      <xdr:nvSpPr>
        <xdr:cNvPr id="245" name="テキスト ボックス 244"/>
        <xdr:cNvSpPr txBox="1"/>
      </xdr:nvSpPr>
      <xdr:spPr>
        <a:xfrm>
          <a:off x="1752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125195</xdr:rowOff>
    </xdr:from>
    <xdr:ext cx="534377" cy="259045"/>
    <xdr:sp macro="" textlink="">
      <xdr:nvSpPr>
        <xdr:cNvPr id="247" name="テキスト ボックス 246"/>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130815</xdr:rowOff>
    </xdr:from>
    <xdr:to>
      <xdr:col>6</xdr:col>
      <xdr:colOff>561975</xdr:colOff>
      <xdr:row>96</xdr:row>
      <xdr:rowOff>60965</xdr:rowOff>
    </xdr:to>
    <xdr:sp macro="" textlink="">
      <xdr:nvSpPr>
        <xdr:cNvPr id="253" name="円/楕円 252"/>
        <xdr:cNvSpPr/>
      </xdr:nvSpPr>
      <xdr:spPr>
        <a:xfrm>
          <a:off x="4584700" y="16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153692</xdr:rowOff>
    </xdr:from>
    <xdr:ext cx="534377" cy="259045"/>
    <xdr:sp macro="" textlink="">
      <xdr:nvSpPr>
        <xdr:cNvPr id="254" name="衛生費該当値テキスト"/>
        <xdr:cNvSpPr txBox="1"/>
      </xdr:nvSpPr>
      <xdr:spPr>
        <a:xfrm>
          <a:off x="4686300" y="162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152826</xdr:rowOff>
    </xdr:from>
    <xdr:to>
      <xdr:col>5</xdr:col>
      <xdr:colOff>409575</xdr:colOff>
      <xdr:row>95</xdr:row>
      <xdr:rowOff>82976</xdr:rowOff>
    </xdr:to>
    <xdr:sp macro="" textlink="">
      <xdr:nvSpPr>
        <xdr:cNvPr id="255" name="円/楕円 254"/>
        <xdr:cNvSpPr/>
      </xdr:nvSpPr>
      <xdr:spPr>
        <a:xfrm>
          <a:off x="3746500" y="162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99503</xdr:rowOff>
    </xdr:from>
    <xdr:ext cx="534377" cy="259045"/>
    <xdr:sp macro="" textlink="">
      <xdr:nvSpPr>
        <xdr:cNvPr id="256" name="テキスト ボックス 255"/>
        <xdr:cNvSpPr txBox="1"/>
      </xdr:nvSpPr>
      <xdr:spPr>
        <a:xfrm>
          <a:off x="3530111" y="160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13951</xdr:rowOff>
    </xdr:from>
    <xdr:to>
      <xdr:col>4</xdr:col>
      <xdr:colOff>206375</xdr:colOff>
      <xdr:row>96</xdr:row>
      <xdr:rowOff>115551</xdr:rowOff>
    </xdr:to>
    <xdr:sp macro="" textlink="">
      <xdr:nvSpPr>
        <xdr:cNvPr id="257" name="円/楕円 256"/>
        <xdr:cNvSpPr/>
      </xdr:nvSpPr>
      <xdr:spPr>
        <a:xfrm>
          <a:off x="2857500" y="16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132078</xdr:rowOff>
    </xdr:from>
    <xdr:ext cx="534377" cy="259045"/>
    <xdr:sp macro="" textlink="">
      <xdr:nvSpPr>
        <xdr:cNvPr id="258" name="テキスト ボックス 257"/>
        <xdr:cNvSpPr txBox="1"/>
      </xdr:nvSpPr>
      <xdr:spPr>
        <a:xfrm>
          <a:off x="2641111" y="16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114275</xdr:rowOff>
    </xdr:from>
    <xdr:to>
      <xdr:col>3</xdr:col>
      <xdr:colOff>3175</xdr:colOff>
      <xdr:row>97</xdr:row>
      <xdr:rowOff>44425</xdr:rowOff>
    </xdr:to>
    <xdr:sp macro="" textlink="">
      <xdr:nvSpPr>
        <xdr:cNvPr id="259" name="円/楕円 258"/>
        <xdr:cNvSpPr/>
      </xdr:nvSpPr>
      <xdr:spPr>
        <a:xfrm>
          <a:off x="19685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60952</xdr:rowOff>
    </xdr:from>
    <xdr:ext cx="534377" cy="259045"/>
    <xdr:sp macro="" textlink="">
      <xdr:nvSpPr>
        <xdr:cNvPr id="260" name="テキスト ボックス 259"/>
        <xdr:cNvSpPr txBox="1"/>
      </xdr:nvSpPr>
      <xdr:spPr>
        <a:xfrm>
          <a:off x="1752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75690</xdr:rowOff>
    </xdr:from>
    <xdr:to>
      <xdr:col>1</xdr:col>
      <xdr:colOff>485775</xdr:colOff>
      <xdr:row>97</xdr:row>
      <xdr:rowOff>5840</xdr:rowOff>
    </xdr:to>
    <xdr:sp macro="" textlink="">
      <xdr:nvSpPr>
        <xdr:cNvPr id="261" name="円/楕円 260"/>
        <xdr:cNvSpPr/>
      </xdr:nvSpPr>
      <xdr:spPr>
        <a:xfrm>
          <a:off x="1079500" y="165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22367</xdr:rowOff>
    </xdr:from>
    <xdr:ext cx="534377" cy="259045"/>
    <xdr:sp macro="" textlink="">
      <xdr:nvSpPr>
        <xdr:cNvPr id="262" name="テキスト ボックス 261"/>
        <xdr:cNvSpPr txBox="1"/>
      </xdr:nvSpPr>
      <xdr:spPr>
        <a:xfrm>
          <a:off x="863111" y="163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12255</xdr:rowOff>
    </xdr:from>
    <xdr:to>
      <xdr:col>15</xdr:col>
      <xdr:colOff>180975</xdr:colOff>
      <xdr:row>38</xdr:row>
      <xdr:rowOff>76073</xdr:rowOff>
    </xdr:to>
    <xdr:cxnSp macro="">
      <xdr:nvCxnSpPr>
        <xdr:cNvPr id="291" name="直線コネクタ 290"/>
        <xdr:cNvCxnSpPr/>
      </xdr:nvCxnSpPr>
      <xdr:spPr>
        <a:xfrm>
          <a:off x="9639300" y="5670105"/>
          <a:ext cx="838200" cy="9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23495</xdr:rowOff>
    </xdr:from>
    <xdr:to>
      <xdr:col>14</xdr:col>
      <xdr:colOff>28575</xdr:colOff>
      <xdr:row>33</xdr:row>
      <xdr:rowOff>12255</xdr:rowOff>
    </xdr:to>
    <xdr:cxnSp macro="">
      <xdr:nvCxnSpPr>
        <xdr:cNvPr id="294" name="直線コネクタ 293"/>
        <xdr:cNvCxnSpPr/>
      </xdr:nvCxnSpPr>
      <xdr:spPr>
        <a:xfrm>
          <a:off x="8750300" y="5509895"/>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41973</xdr:rowOff>
    </xdr:from>
    <xdr:to>
      <xdr:col>12</xdr:col>
      <xdr:colOff>511175</xdr:colOff>
      <xdr:row>32</xdr:row>
      <xdr:rowOff>23495</xdr:rowOff>
    </xdr:to>
    <xdr:cxnSp macro="">
      <xdr:nvCxnSpPr>
        <xdr:cNvPr id="297" name="直線コネクタ 296"/>
        <xdr:cNvCxnSpPr/>
      </xdr:nvCxnSpPr>
      <xdr:spPr>
        <a:xfrm>
          <a:off x="7861300" y="5356923"/>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9" name="テキスト ボックス 298"/>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41973</xdr:rowOff>
    </xdr:from>
    <xdr:to>
      <xdr:col>11</xdr:col>
      <xdr:colOff>307975</xdr:colOff>
      <xdr:row>32</xdr:row>
      <xdr:rowOff>17780</xdr:rowOff>
    </xdr:to>
    <xdr:cxnSp macro="">
      <xdr:nvCxnSpPr>
        <xdr:cNvPr id="300" name="直線コネクタ 299"/>
        <xdr:cNvCxnSpPr/>
      </xdr:nvCxnSpPr>
      <xdr:spPr>
        <a:xfrm flipV="1">
          <a:off x="6972300" y="5356923"/>
          <a:ext cx="8890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111713</xdr:rowOff>
    </xdr:from>
    <xdr:ext cx="469744" cy="259045"/>
    <xdr:sp macro="" textlink="">
      <xdr:nvSpPr>
        <xdr:cNvPr id="302" name="テキスト ボックス 301"/>
        <xdr:cNvSpPr txBox="1"/>
      </xdr:nvSpPr>
      <xdr:spPr>
        <a:xfrm>
          <a:off x="7626427"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95140</xdr:rowOff>
    </xdr:from>
    <xdr:ext cx="469744" cy="259045"/>
    <xdr:sp macro="" textlink="">
      <xdr:nvSpPr>
        <xdr:cNvPr id="304" name="テキスト ボックス 303"/>
        <xdr:cNvSpPr txBox="1"/>
      </xdr:nvSpPr>
      <xdr:spPr>
        <a:xfrm>
          <a:off x="6737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25273</xdr:rowOff>
    </xdr:from>
    <xdr:to>
      <xdr:col>15</xdr:col>
      <xdr:colOff>231775</xdr:colOff>
      <xdr:row>38</xdr:row>
      <xdr:rowOff>126873</xdr:rowOff>
    </xdr:to>
    <xdr:sp macro="" textlink="">
      <xdr:nvSpPr>
        <xdr:cNvPr id="310" name="円/楕円 309"/>
        <xdr:cNvSpPr/>
      </xdr:nvSpPr>
      <xdr:spPr>
        <a:xfrm>
          <a:off x="104267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3700</xdr:rowOff>
    </xdr:from>
    <xdr:ext cx="378565" cy="259045"/>
    <xdr:sp macro="" textlink="">
      <xdr:nvSpPr>
        <xdr:cNvPr id="311" name="労働費該当値テキスト"/>
        <xdr:cNvSpPr txBox="1"/>
      </xdr:nvSpPr>
      <xdr:spPr>
        <a:xfrm>
          <a:off x="10528300"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132905</xdr:rowOff>
    </xdr:from>
    <xdr:to>
      <xdr:col>14</xdr:col>
      <xdr:colOff>79375</xdr:colOff>
      <xdr:row>33</xdr:row>
      <xdr:rowOff>63055</xdr:rowOff>
    </xdr:to>
    <xdr:sp macro="" textlink="">
      <xdr:nvSpPr>
        <xdr:cNvPr id="312" name="円/楕円 311"/>
        <xdr:cNvSpPr/>
      </xdr:nvSpPr>
      <xdr:spPr>
        <a:xfrm>
          <a:off x="9588500" y="56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79582</xdr:rowOff>
    </xdr:from>
    <xdr:ext cx="469744" cy="259045"/>
    <xdr:sp macro="" textlink="">
      <xdr:nvSpPr>
        <xdr:cNvPr id="313" name="テキスト ボックス 312"/>
        <xdr:cNvSpPr txBox="1"/>
      </xdr:nvSpPr>
      <xdr:spPr>
        <a:xfrm>
          <a:off x="9404427" y="539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144145</xdr:rowOff>
    </xdr:from>
    <xdr:to>
      <xdr:col>12</xdr:col>
      <xdr:colOff>561975</xdr:colOff>
      <xdr:row>32</xdr:row>
      <xdr:rowOff>74295</xdr:rowOff>
    </xdr:to>
    <xdr:sp macro="" textlink="">
      <xdr:nvSpPr>
        <xdr:cNvPr id="314" name="円/楕円 313"/>
        <xdr:cNvSpPr/>
      </xdr:nvSpPr>
      <xdr:spPr>
        <a:xfrm>
          <a:off x="8699500"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90822</xdr:rowOff>
    </xdr:from>
    <xdr:ext cx="469744" cy="259045"/>
    <xdr:sp macro="" textlink="">
      <xdr:nvSpPr>
        <xdr:cNvPr id="315" name="テキスト ボックス 314"/>
        <xdr:cNvSpPr txBox="1"/>
      </xdr:nvSpPr>
      <xdr:spPr>
        <a:xfrm>
          <a:off x="8515427" y="52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162623</xdr:rowOff>
    </xdr:from>
    <xdr:to>
      <xdr:col>11</xdr:col>
      <xdr:colOff>358775</xdr:colOff>
      <xdr:row>31</xdr:row>
      <xdr:rowOff>92773</xdr:rowOff>
    </xdr:to>
    <xdr:sp macro="" textlink="">
      <xdr:nvSpPr>
        <xdr:cNvPr id="316" name="円/楕円 315"/>
        <xdr:cNvSpPr/>
      </xdr:nvSpPr>
      <xdr:spPr>
        <a:xfrm>
          <a:off x="7810500" y="53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109300</xdr:rowOff>
    </xdr:from>
    <xdr:ext cx="469744" cy="259045"/>
    <xdr:sp macro="" textlink="">
      <xdr:nvSpPr>
        <xdr:cNvPr id="317" name="テキスト ボックス 316"/>
        <xdr:cNvSpPr txBox="1"/>
      </xdr:nvSpPr>
      <xdr:spPr>
        <a:xfrm>
          <a:off x="7626427" y="508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138430</xdr:rowOff>
    </xdr:from>
    <xdr:to>
      <xdr:col>10</xdr:col>
      <xdr:colOff>155575</xdr:colOff>
      <xdr:row>32</xdr:row>
      <xdr:rowOff>68580</xdr:rowOff>
    </xdr:to>
    <xdr:sp macro="" textlink="">
      <xdr:nvSpPr>
        <xdr:cNvPr id="318" name="円/楕円 317"/>
        <xdr:cNvSpPr/>
      </xdr:nvSpPr>
      <xdr:spPr>
        <a:xfrm>
          <a:off x="6921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85107</xdr:rowOff>
    </xdr:from>
    <xdr:ext cx="469744" cy="259045"/>
    <xdr:sp macro="" textlink="">
      <xdr:nvSpPr>
        <xdr:cNvPr id="319" name="テキスト ボックス 318"/>
        <xdr:cNvSpPr txBox="1"/>
      </xdr:nvSpPr>
      <xdr:spPr>
        <a:xfrm>
          <a:off x="6737427"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110256</xdr:rowOff>
    </xdr:from>
    <xdr:to>
      <xdr:col>15</xdr:col>
      <xdr:colOff>180975</xdr:colOff>
      <xdr:row>57</xdr:row>
      <xdr:rowOff>116991</xdr:rowOff>
    </xdr:to>
    <xdr:cxnSp macro="">
      <xdr:nvCxnSpPr>
        <xdr:cNvPr id="346" name="直線コネクタ 345"/>
        <xdr:cNvCxnSpPr/>
      </xdr:nvCxnSpPr>
      <xdr:spPr>
        <a:xfrm>
          <a:off x="9639300" y="9882906"/>
          <a:ext cx="8382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74549</xdr:rowOff>
    </xdr:from>
    <xdr:to>
      <xdr:col>14</xdr:col>
      <xdr:colOff>28575</xdr:colOff>
      <xdr:row>57</xdr:row>
      <xdr:rowOff>110256</xdr:rowOff>
    </xdr:to>
    <xdr:cxnSp macro="">
      <xdr:nvCxnSpPr>
        <xdr:cNvPr id="349" name="直線コネクタ 348"/>
        <xdr:cNvCxnSpPr/>
      </xdr:nvCxnSpPr>
      <xdr:spPr>
        <a:xfrm>
          <a:off x="8750300" y="9847199"/>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74549</xdr:rowOff>
    </xdr:from>
    <xdr:to>
      <xdr:col>12</xdr:col>
      <xdr:colOff>511175</xdr:colOff>
      <xdr:row>57</xdr:row>
      <xdr:rowOff>141844</xdr:rowOff>
    </xdr:to>
    <xdr:cxnSp macro="">
      <xdr:nvCxnSpPr>
        <xdr:cNvPr id="352" name="直線コネクタ 351"/>
        <xdr:cNvCxnSpPr/>
      </xdr:nvCxnSpPr>
      <xdr:spPr>
        <a:xfrm flipV="1">
          <a:off x="7861300" y="9847199"/>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141844</xdr:rowOff>
    </xdr:from>
    <xdr:to>
      <xdr:col>11</xdr:col>
      <xdr:colOff>307975</xdr:colOff>
      <xdr:row>57</xdr:row>
      <xdr:rowOff>154715</xdr:rowOff>
    </xdr:to>
    <xdr:cxnSp macro="">
      <xdr:nvCxnSpPr>
        <xdr:cNvPr id="355" name="直線コネクタ 354"/>
        <xdr:cNvCxnSpPr/>
      </xdr:nvCxnSpPr>
      <xdr:spPr>
        <a:xfrm flipV="1">
          <a:off x="6972300" y="9914494"/>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66191</xdr:rowOff>
    </xdr:from>
    <xdr:to>
      <xdr:col>15</xdr:col>
      <xdr:colOff>231775</xdr:colOff>
      <xdr:row>57</xdr:row>
      <xdr:rowOff>167791</xdr:rowOff>
    </xdr:to>
    <xdr:sp macro="" textlink="">
      <xdr:nvSpPr>
        <xdr:cNvPr id="365" name="円/楕円 364"/>
        <xdr:cNvSpPr/>
      </xdr:nvSpPr>
      <xdr:spPr>
        <a:xfrm>
          <a:off x="10426700" y="983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89068</xdr:rowOff>
    </xdr:from>
    <xdr:ext cx="534377" cy="259045"/>
    <xdr:sp macro="" textlink="">
      <xdr:nvSpPr>
        <xdr:cNvPr id="366" name="農林水産業費該当値テキスト"/>
        <xdr:cNvSpPr txBox="1"/>
      </xdr:nvSpPr>
      <xdr:spPr>
        <a:xfrm>
          <a:off x="10528300" y="96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59456</xdr:rowOff>
    </xdr:from>
    <xdr:to>
      <xdr:col>14</xdr:col>
      <xdr:colOff>79375</xdr:colOff>
      <xdr:row>57</xdr:row>
      <xdr:rowOff>161056</xdr:rowOff>
    </xdr:to>
    <xdr:sp macro="" textlink="">
      <xdr:nvSpPr>
        <xdr:cNvPr id="367" name="円/楕円 366"/>
        <xdr:cNvSpPr/>
      </xdr:nvSpPr>
      <xdr:spPr>
        <a:xfrm>
          <a:off x="9588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6133</xdr:rowOff>
    </xdr:from>
    <xdr:ext cx="534377" cy="259045"/>
    <xdr:sp macro="" textlink="">
      <xdr:nvSpPr>
        <xdr:cNvPr id="368" name="テキスト ボックス 367"/>
        <xdr:cNvSpPr txBox="1"/>
      </xdr:nvSpPr>
      <xdr:spPr>
        <a:xfrm>
          <a:off x="9372111" y="96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23749</xdr:rowOff>
    </xdr:from>
    <xdr:to>
      <xdr:col>12</xdr:col>
      <xdr:colOff>561975</xdr:colOff>
      <xdr:row>57</xdr:row>
      <xdr:rowOff>125349</xdr:rowOff>
    </xdr:to>
    <xdr:sp macro="" textlink="">
      <xdr:nvSpPr>
        <xdr:cNvPr id="369" name="円/楕円 368"/>
        <xdr:cNvSpPr/>
      </xdr:nvSpPr>
      <xdr:spPr>
        <a:xfrm>
          <a:off x="8699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141876</xdr:rowOff>
    </xdr:from>
    <xdr:ext cx="534377" cy="259045"/>
    <xdr:sp macro="" textlink="">
      <xdr:nvSpPr>
        <xdr:cNvPr id="370" name="テキスト ボックス 369"/>
        <xdr:cNvSpPr txBox="1"/>
      </xdr:nvSpPr>
      <xdr:spPr>
        <a:xfrm>
          <a:off x="8483111" y="95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91044</xdr:rowOff>
    </xdr:from>
    <xdr:to>
      <xdr:col>11</xdr:col>
      <xdr:colOff>358775</xdr:colOff>
      <xdr:row>58</xdr:row>
      <xdr:rowOff>21194</xdr:rowOff>
    </xdr:to>
    <xdr:sp macro="" textlink="">
      <xdr:nvSpPr>
        <xdr:cNvPr id="371" name="円/楕円 370"/>
        <xdr:cNvSpPr/>
      </xdr:nvSpPr>
      <xdr:spPr>
        <a:xfrm>
          <a:off x="7810500" y="98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37721</xdr:rowOff>
    </xdr:from>
    <xdr:ext cx="534377" cy="259045"/>
    <xdr:sp macro="" textlink="">
      <xdr:nvSpPr>
        <xdr:cNvPr id="372" name="テキスト ボックス 371"/>
        <xdr:cNvSpPr txBox="1"/>
      </xdr:nvSpPr>
      <xdr:spPr>
        <a:xfrm>
          <a:off x="7594111" y="96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103915</xdr:rowOff>
    </xdr:from>
    <xdr:to>
      <xdr:col>10</xdr:col>
      <xdr:colOff>155575</xdr:colOff>
      <xdr:row>58</xdr:row>
      <xdr:rowOff>34065</xdr:rowOff>
    </xdr:to>
    <xdr:sp macro="" textlink="">
      <xdr:nvSpPr>
        <xdr:cNvPr id="373" name="円/楕円 372"/>
        <xdr:cNvSpPr/>
      </xdr:nvSpPr>
      <xdr:spPr>
        <a:xfrm>
          <a:off x="6921500" y="98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50592</xdr:rowOff>
    </xdr:from>
    <xdr:ext cx="534377" cy="259045"/>
    <xdr:sp macro="" textlink="">
      <xdr:nvSpPr>
        <xdr:cNvPr id="374" name="テキスト ボックス 373"/>
        <xdr:cNvSpPr txBox="1"/>
      </xdr:nvSpPr>
      <xdr:spPr>
        <a:xfrm>
          <a:off x="6705111" y="96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130001</xdr:rowOff>
    </xdr:from>
    <xdr:to>
      <xdr:col>15</xdr:col>
      <xdr:colOff>180975</xdr:colOff>
      <xdr:row>75</xdr:row>
      <xdr:rowOff>112562</xdr:rowOff>
    </xdr:to>
    <xdr:cxnSp macro="">
      <xdr:nvCxnSpPr>
        <xdr:cNvPr id="405" name="直線コネクタ 404"/>
        <xdr:cNvCxnSpPr/>
      </xdr:nvCxnSpPr>
      <xdr:spPr>
        <a:xfrm>
          <a:off x="9639300" y="12817301"/>
          <a:ext cx="838200" cy="1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130001</xdr:rowOff>
    </xdr:from>
    <xdr:to>
      <xdr:col>14</xdr:col>
      <xdr:colOff>28575</xdr:colOff>
      <xdr:row>75</xdr:row>
      <xdr:rowOff>122196</xdr:rowOff>
    </xdr:to>
    <xdr:cxnSp macro="">
      <xdr:nvCxnSpPr>
        <xdr:cNvPr id="408" name="直線コネクタ 407"/>
        <xdr:cNvCxnSpPr/>
      </xdr:nvCxnSpPr>
      <xdr:spPr>
        <a:xfrm flipV="1">
          <a:off x="8750300" y="12817301"/>
          <a:ext cx="889000" cy="1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122196</xdr:rowOff>
    </xdr:from>
    <xdr:to>
      <xdr:col>12</xdr:col>
      <xdr:colOff>511175</xdr:colOff>
      <xdr:row>76</xdr:row>
      <xdr:rowOff>168635</xdr:rowOff>
    </xdr:to>
    <xdr:cxnSp macro="">
      <xdr:nvCxnSpPr>
        <xdr:cNvPr id="411" name="直線コネクタ 410"/>
        <xdr:cNvCxnSpPr/>
      </xdr:nvCxnSpPr>
      <xdr:spPr>
        <a:xfrm flipV="1">
          <a:off x="7861300" y="12980946"/>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87281</xdr:rowOff>
    </xdr:from>
    <xdr:ext cx="534377" cy="259045"/>
    <xdr:sp macro="" textlink="">
      <xdr:nvSpPr>
        <xdr:cNvPr id="413" name="テキスト ボックス 412"/>
        <xdr:cNvSpPr txBox="1"/>
      </xdr:nvSpPr>
      <xdr:spPr>
        <a:xfrm>
          <a:off x="8483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168635</xdr:rowOff>
    </xdr:from>
    <xdr:to>
      <xdr:col>11</xdr:col>
      <xdr:colOff>307975</xdr:colOff>
      <xdr:row>77</xdr:row>
      <xdr:rowOff>31214</xdr:rowOff>
    </xdr:to>
    <xdr:cxnSp macro="">
      <xdr:nvCxnSpPr>
        <xdr:cNvPr id="414" name="直線コネクタ 413"/>
        <xdr:cNvCxnSpPr/>
      </xdr:nvCxnSpPr>
      <xdr:spPr>
        <a:xfrm flipV="1">
          <a:off x="6972300" y="13198835"/>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61762</xdr:rowOff>
    </xdr:from>
    <xdr:to>
      <xdr:col>15</xdr:col>
      <xdr:colOff>231775</xdr:colOff>
      <xdr:row>75</xdr:row>
      <xdr:rowOff>163362</xdr:rowOff>
    </xdr:to>
    <xdr:sp macro="" textlink="">
      <xdr:nvSpPr>
        <xdr:cNvPr id="424" name="円/楕円 423"/>
        <xdr:cNvSpPr/>
      </xdr:nvSpPr>
      <xdr:spPr>
        <a:xfrm>
          <a:off x="10426700" y="129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84639</xdr:rowOff>
    </xdr:from>
    <xdr:ext cx="534377" cy="259045"/>
    <xdr:sp macro="" textlink="">
      <xdr:nvSpPr>
        <xdr:cNvPr id="425" name="商工費該当値テキスト"/>
        <xdr:cNvSpPr txBox="1"/>
      </xdr:nvSpPr>
      <xdr:spPr>
        <a:xfrm>
          <a:off x="10528300" y="127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79201</xdr:rowOff>
    </xdr:from>
    <xdr:to>
      <xdr:col>14</xdr:col>
      <xdr:colOff>79375</xdr:colOff>
      <xdr:row>75</xdr:row>
      <xdr:rowOff>9351</xdr:rowOff>
    </xdr:to>
    <xdr:sp macro="" textlink="">
      <xdr:nvSpPr>
        <xdr:cNvPr id="426" name="円/楕円 425"/>
        <xdr:cNvSpPr/>
      </xdr:nvSpPr>
      <xdr:spPr>
        <a:xfrm>
          <a:off x="9588500" y="12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25878</xdr:rowOff>
    </xdr:from>
    <xdr:ext cx="534377" cy="259045"/>
    <xdr:sp macro="" textlink="">
      <xdr:nvSpPr>
        <xdr:cNvPr id="427" name="テキスト ボックス 426"/>
        <xdr:cNvSpPr txBox="1"/>
      </xdr:nvSpPr>
      <xdr:spPr>
        <a:xfrm>
          <a:off x="9372111" y="125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71396</xdr:rowOff>
    </xdr:from>
    <xdr:to>
      <xdr:col>12</xdr:col>
      <xdr:colOff>561975</xdr:colOff>
      <xdr:row>76</xdr:row>
      <xdr:rowOff>1546</xdr:rowOff>
    </xdr:to>
    <xdr:sp macro="" textlink="">
      <xdr:nvSpPr>
        <xdr:cNvPr id="428" name="円/楕円 427"/>
        <xdr:cNvSpPr/>
      </xdr:nvSpPr>
      <xdr:spPr>
        <a:xfrm>
          <a:off x="8699500" y="129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18073</xdr:rowOff>
    </xdr:from>
    <xdr:ext cx="534377" cy="259045"/>
    <xdr:sp macro="" textlink="">
      <xdr:nvSpPr>
        <xdr:cNvPr id="429" name="テキスト ボックス 428"/>
        <xdr:cNvSpPr txBox="1"/>
      </xdr:nvSpPr>
      <xdr:spPr>
        <a:xfrm>
          <a:off x="8483111" y="127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117835</xdr:rowOff>
    </xdr:from>
    <xdr:to>
      <xdr:col>11</xdr:col>
      <xdr:colOff>358775</xdr:colOff>
      <xdr:row>77</xdr:row>
      <xdr:rowOff>47985</xdr:rowOff>
    </xdr:to>
    <xdr:sp macro="" textlink="">
      <xdr:nvSpPr>
        <xdr:cNvPr id="430" name="円/楕円 429"/>
        <xdr:cNvSpPr/>
      </xdr:nvSpPr>
      <xdr:spPr>
        <a:xfrm>
          <a:off x="7810500" y="13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39112</xdr:rowOff>
    </xdr:from>
    <xdr:ext cx="534377" cy="259045"/>
    <xdr:sp macro="" textlink="">
      <xdr:nvSpPr>
        <xdr:cNvPr id="431" name="テキスト ボックス 430"/>
        <xdr:cNvSpPr txBox="1"/>
      </xdr:nvSpPr>
      <xdr:spPr>
        <a:xfrm>
          <a:off x="7594111" y="132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151864</xdr:rowOff>
    </xdr:from>
    <xdr:to>
      <xdr:col>10</xdr:col>
      <xdr:colOff>155575</xdr:colOff>
      <xdr:row>77</xdr:row>
      <xdr:rowOff>82014</xdr:rowOff>
    </xdr:to>
    <xdr:sp macro="" textlink="">
      <xdr:nvSpPr>
        <xdr:cNvPr id="432" name="円/楕円 431"/>
        <xdr:cNvSpPr/>
      </xdr:nvSpPr>
      <xdr:spPr>
        <a:xfrm>
          <a:off x="6921500" y="131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73141</xdr:rowOff>
    </xdr:from>
    <xdr:ext cx="534377" cy="259045"/>
    <xdr:sp macro="" textlink="">
      <xdr:nvSpPr>
        <xdr:cNvPr id="433" name="テキスト ボックス 432"/>
        <xdr:cNvSpPr txBox="1"/>
      </xdr:nvSpPr>
      <xdr:spPr>
        <a:xfrm>
          <a:off x="6705111" y="132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2958</xdr:rowOff>
    </xdr:from>
    <xdr:to>
      <xdr:col>15</xdr:col>
      <xdr:colOff>180975</xdr:colOff>
      <xdr:row>99</xdr:row>
      <xdr:rowOff>3113</xdr:rowOff>
    </xdr:to>
    <xdr:cxnSp macro="">
      <xdr:nvCxnSpPr>
        <xdr:cNvPr id="462" name="直線コネクタ 461"/>
        <xdr:cNvCxnSpPr/>
      </xdr:nvCxnSpPr>
      <xdr:spPr>
        <a:xfrm flipV="1">
          <a:off x="9639300" y="16976508"/>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168312</xdr:rowOff>
    </xdr:from>
    <xdr:to>
      <xdr:col>14</xdr:col>
      <xdr:colOff>28575</xdr:colOff>
      <xdr:row>99</xdr:row>
      <xdr:rowOff>3113</xdr:rowOff>
    </xdr:to>
    <xdr:cxnSp macro="">
      <xdr:nvCxnSpPr>
        <xdr:cNvPr id="465" name="直線コネクタ 464"/>
        <xdr:cNvCxnSpPr/>
      </xdr:nvCxnSpPr>
      <xdr:spPr>
        <a:xfrm>
          <a:off x="8750300" y="16970412"/>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139539</xdr:rowOff>
    </xdr:from>
    <xdr:to>
      <xdr:col>12</xdr:col>
      <xdr:colOff>511175</xdr:colOff>
      <xdr:row>98</xdr:row>
      <xdr:rowOff>168312</xdr:rowOff>
    </xdr:to>
    <xdr:cxnSp macro="">
      <xdr:nvCxnSpPr>
        <xdr:cNvPr id="468" name="直線コネクタ 467"/>
        <xdr:cNvCxnSpPr/>
      </xdr:nvCxnSpPr>
      <xdr:spPr>
        <a:xfrm>
          <a:off x="7861300" y="16941639"/>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42065</xdr:rowOff>
    </xdr:from>
    <xdr:ext cx="534377" cy="259045"/>
    <xdr:sp macro="" textlink="">
      <xdr:nvSpPr>
        <xdr:cNvPr id="470" name="テキスト ボックス 469"/>
        <xdr:cNvSpPr txBox="1"/>
      </xdr:nvSpPr>
      <xdr:spPr>
        <a:xfrm>
          <a:off x="8483111" y="17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139539</xdr:rowOff>
    </xdr:from>
    <xdr:to>
      <xdr:col>11</xdr:col>
      <xdr:colOff>307975</xdr:colOff>
      <xdr:row>98</xdr:row>
      <xdr:rowOff>153219</xdr:rowOff>
    </xdr:to>
    <xdr:cxnSp macro="">
      <xdr:nvCxnSpPr>
        <xdr:cNvPr id="471" name="直線コネクタ 470"/>
        <xdr:cNvCxnSpPr/>
      </xdr:nvCxnSpPr>
      <xdr:spPr>
        <a:xfrm flipV="1">
          <a:off x="6972300" y="16941639"/>
          <a:ext cx="8890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40397</xdr:rowOff>
    </xdr:from>
    <xdr:ext cx="534377" cy="259045"/>
    <xdr:sp macro="" textlink="">
      <xdr:nvSpPr>
        <xdr:cNvPr id="473" name="テキスト ボックス 472"/>
        <xdr:cNvSpPr txBox="1"/>
      </xdr:nvSpPr>
      <xdr:spPr>
        <a:xfrm>
          <a:off x="7594111" y="170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123608</xdr:rowOff>
    </xdr:from>
    <xdr:to>
      <xdr:col>15</xdr:col>
      <xdr:colOff>231775</xdr:colOff>
      <xdr:row>99</xdr:row>
      <xdr:rowOff>53758</xdr:rowOff>
    </xdr:to>
    <xdr:sp macro="" textlink="">
      <xdr:nvSpPr>
        <xdr:cNvPr id="481" name="円/楕円 480"/>
        <xdr:cNvSpPr/>
      </xdr:nvSpPr>
      <xdr:spPr>
        <a:xfrm>
          <a:off x="10426700" y="169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123763</xdr:rowOff>
    </xdr:from>
    <xdr:to>
      <xdr:col>14</xdr:col>
      <xdr:colOff>79375</xdr:colOff>
      <xdr:row>99</xdr:row>
      <xdr:rowOff>53913</xdr:rowOff>
    </xdr:to>
    <xdr:sp macro="" textlink="">
      <xdr:nvSpPr>
        <xdr:cNvPr id="483" name="円/楕円 482"/>
        <xdr:cNvSpPr/>
      </xdr:nvSpPr>
      <xdr:spPr>
        <a:xfrm>
          <a:off x="9588500" y="169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45040</xdr:rowOff>
    </xdr:from>
    <xdr:ext cx="534377" cy="259045"/>
    <xdr:sp macro="" textlink="">
      <xdr:nvSpPr>
        <xdr:cNvPr id="484" name="テキスト ボックス 483"/>
        <xdr:cNvSpPr txBox="1"/>
      </xdr:nvSpPr>
      <xdr:spPr>
        <a:xfrm>
          <a:off x="9372111" y="170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117512</xdr:rowOff>
    </xdr:from>
    <xdr:to>
      <xdr:col>12</xdr:col>
      <xdr:colOff>561975</xdr:colOff>
      <xdr:row>99</xdr:row>
      <xdr:rowOff>47662</xdr:rowOff>
    </xdr:to>
    <xdr:sp macro="" textlink="">
      <xdr:nvSpPr>
        <xdr:cNvPr id="485" name="円/楕円 484"/>
        <xdr:cNvSpPr/>
      </xdr:nvSpPr>
      <xdr:spPr>
        <a:xfrm>
          <a:off x="8699500" y="169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64189</xdr:rowOff>
    </xdr:from>
    <xdr:ext cx="534377" cy="259045"/>
    <xdr:sp macro="" textlink="">
      <xdr:nvSpPr>
        <xdr:cNvPr id="486" name="テキスト ボックス 485"/>
        <xdr:cNvSpPr txBox="1"/>
      </xdr:nvSpPr>
      <xdr:spPr>
        <a:xfrm>
          <a:off x="8483111" y="166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88739</xdr:rowOff>
    </xdr:from>
    <xdr:to>
      <xdr:col>11</xdr:col>
      <xdr:colOff>358775</xdr:colOff>
      <xdr:row>99</xdr:row>
      <xdr:rowOff>18889</xdr:rowOff>
    </xdr:to>
    <xdr:sp macro="" textlink="">
      <xdr:nvSpPr>
        <xdr:cNvPr id="487" name="円/楕円 486"/>
        <xdr:cNvSpPr/>
      </xdr:nvSpPr>
      <xdr:spPr>
        <a:xfrm>
          <a:off x="7810500" y="168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35416</xdr:rowOff>
    </xdr:from>
    <xdr:ext cx="599010" cy="259045"/>
    <xdr:sp macro="" textlink="">
      <xdr:nvSpPr>
        <xdr:cNvPr id="488" name="テキスト ボックス 487"/>
        <xdr:cNvSpPr txBox="1"/>
      </xdr:nvSpPr>
      <xdr:spPr>
        <a:xfrm>
          <a:off x="7561794" y="166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102419</xdr:rowOff>
    </xdr:from>
    <xdr:to>
      <xdr:col>10</xdr:col>
      <xdr:colOff>155575</xdr:colOff>
      <xdr:row>99</xdr:row>
      <xdr:rowOff>32569</xdr:rowOff>
    </xdr:to>
    <xdr:sp macro="" textlink="">
      <xdr:nvSpPr>
        <xdr:cNvPr id="489" name="円/楕円 488"/>
        <xdr:cNvSpPr/>
      </xdr:nvSpPr>
      <xdr:spPr>
        <a:xfrm>
          <a:off x="6921500" y="169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49096</xdr:rowOff>
    </xdr:from>
    <xdr:ext cx="534377" cy="259045"/>
    <xdr:sp macro="" textlink="">
      <xdr:nvSpPr>
        <xdr:cNvPr id="490" name="テキスト ボックス 489"/>
        <xdr:cNvSpPr txBox="1"/>
      </xdr:nvSpPr>
      <xdr:spPr>
        <a:xfrm>
          <a:off x="6705111" y="166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108855</xdr:rowOff>
    </xdr:from>
    <xdr:to>
      <xdr:col>23</xdr:col>
      <xdr:colOff>517525</xdr:colOff>
      <xdr:row>37</xdr:row>
      <xdr:rowOff>123159</xdr:rowOff>
    </xdr:to>
    <xdr:cxnSp macro="">
      <xdr:nvCxnSpPr>
        <xdr:cNvPr id="521" name="直線コネクタ 520"/>
        <xdr:cNvCxnSpPr/>
      </xdr:nvCxnSpPr>
      <xdr:spPr>
        <a:xfrm>
          <a:off x="15481300" y="6452505"/>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108855</xdr:rowOff>
    </xdr:from>
    <xdr:to>
      <xdr:col>22</xdr:col>
      <xdr:colOff>365125</xdr:colOff>
      <xdr:row>37</xdr:row>
      <xdr:rowOff>113786</xdr:rowOff>
    </xdr:to>
    <xdr:cxnSp macro="">
      <xdr:nvCxnSpPr>
        <xdr:cNvPr id="524" name="直線コネクタ 523"/>
        <xdr:cNvCxnSpPr/>
      </xdr:nvCxnSpPr>
      <xdr:spPr>
        <a:xfrm flipV="1">
          <a:off x="14592300" y="6452505"/>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113786</xdr:rowOff>
    </xdr:from>
    <xdr:to>
      <xdr:col>21</xdr:col>
      <xdr:colOff>161925</xdr:colOff>
      <xdr:row>37</xdr:row>
      <xdr:rowOff>121657</xdr:rowOff>
    </xdr:to>
    <xdr:cxnSp macro="">
      <xdr:nvCxnSpPr>
        <xdr:cNvPr id="527" name="直線コネクタ 526"/>
        <xdr:cNvCxnSpPr/>
      </xdr:nvCxnSpPr>
      <xdr:spPr>
        <a:xfrm flipV="1">
          <a:off x="13703300" y="6457436"/>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86502</xdr:rowOff>
    </xdr:from>
    <xdr:to>
      <xdr:col>19</xdr:col>
      <xdr:colOff>644525</xdr:colOff>
      <xdr:row>37</xdr:row>
      <xdr:rowOff>121657</xdr:rowOff>
    </xdr:to>
    <xdr:cxnSp macro="">
      <xdr:nvCxnSpPr>
        <xdr:cNvPr id="530" name="直線コネクタ 529"/>
        <xdr:cNvCxnSpPr/>
      </xdr:nvCxnSpPr>
      <xdr:spPr>
        <a:xfrm>
          <a:off x="12814300" y="6258702"/>
          <a:ext cx="889000" cy="20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72359</xdr:rowOff>
    </xdr:from>
    <xdr:to>
      <xdr:col>23</xdr:col>
      <xdr:colOff>568325</xdr:colOff>
      <xdr:row>38</xdr:row>
      <xdr:rowOff>2509</xdr:rowOff>
    </xdr:to>
    <xdr:sp macro="" textlink="">
      <xdr:nvSpPr>
        <xdr:cNvPr id="540" name="円/楕円 539"/>
        <xdr:cNvSpPr/>
      </xdr:nvSpPr>
      <xdr:spPr>
        <a:xfrm>
          <a:off x="16268700" y="6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158736</xdr:rowOff>
    </xdr:from>
    <xdr:ext cx="534377" cy="259045"/>
    <xdr:sp macro="" textlink="">
      <xdr:nvSpPr>
        <xdr:cNvPr id="541" name="消防費該当値テキスト"/>
        <xdr:cNvSpPr txBox="1"/>
      </xdr:nvSpPr>
      <xdr:spPr>
        <a:xfrm>
          <a:off x="16370300" y="63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58055</xdr:rowOff>
    </xdr:from>
    <xdr:to>
      <xdr:col>22</xdr:col>
      <xdr:colOff>415925</xdr:colOff>
      <xdr:row>37</xdr:row>
      <xdr:rowOff>159655</xdr:rowOff>
    </xdr:to>
    <xdr:sp macro="" textlink="">
      <xdr:nvSpPr>
        <xdr:cNvPr id="542" name="円/楕円 541"/>
        <xdr:cNvSpPr/>
      </xdr:nvSpPr>
      <xdr:spPr>
        <a:xfrm>
          <a:off x="15430500" y="64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150782</xdr:rowOff>
    </xdr:from>
    <xdr:ext cx="534377" cy="259045"/>
    <xdr:sp macro="" textlink="">
      <xdr:nvSpPr>
        <xdr:cNvPr id="543" name="テキスト ボックス 542"/>
        <xdr:cNvSpPr txBox="1"/>
      </xdr:nvSpPr>
      <xdr:spPr>
        <a:xfrm>
          <a:off x="15214111" y="649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62986</xdr:rowOff>
    </xdr:from>
    <xdr:to>
      <xdr:col>21</xdr:col>
      <xdr:colOff>212725</xdr:colOff>
      <xdr:row>37</xdr:row>
      <xdr:rowOff>164587</xdr:rowOff>
    </xdr:to>
    <xdr:sp macro="" textlink="">
      <xdr:nvSpPr>
        <xdr:cNvPr id="544" name="円/楕円 543"/>
        <xdr:cNvSpPr/>
      </xdr:nvSpPr>
      <xdr:spPr>
        <a:xfrm>
          <a:off x="14541500" y="6406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155714</xdr:rowOff>
    </xdr:from>
    <xdr:ext cx="534377" cy="259045"/>
    <xdr:sp macro="" textlink="">
      <xdr:nvSpPr>
        <xdr:cNvPr id="545" name="テキスト ボックス 544"/>
        <xdr:cNvSpPr txBox="1"/>
      </xdr:nvSpPr>
      <xdr:spPr>
        <a:xfrm>
          <a:off x="14325111" y="64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70857</xdr:rowOff>
    </xdr:from>
    <xdr:to>
      <xdr:col>20</xdr:col>
      <xdr:colOff>9525</xdr:colOff>
      <xdr:row>38</xdr:row>
      <xdr:rowOff>1007</xdr:rowOff>
    </xdr:to>
    <xdr:sp macro="" textlink="">
      <xdr:nvSpPr>
        <xdr:cNvPr id="546" name="円/楕円 545"/>
        <xdr:cNvSpPr/>
      </xdr:nvSpPr>
      <xdr:spPr>
        <a:xfrm>
          <a:off x="13652500" y="64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163584</xdr:rowOff>
    </xdr:from>
    <xdr:ext cx="534377" cy="259045"/>
    <xdr:sp macro="" textlink="">
      <xdr:nvSpPr>
        <xdr:cNvPr id="547" name="テキスト ボックス 546"/>
        <xdr:cNvSpPr txBox="1"/>
      </xdr:nvSpPr>
      <xdr:spPr>
        <a:xfrm>
          <a:off x="13436111" y="6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35702</xdr:rowOff>
    </xdr:from>
    <xdr:to>
      <xdr:col>18</xdr:col>
      <xdr:colOff>492125</xdr:colOff>
      <xdr:row>36</xdr:row>
      <xdr:rowOff>137302</xdr:rowOff>
    </xdr:to>
    <xdr:sp macro="" textlink="">
      <xdr:nvSpPr>
        <xdr:cNvPr id="548" name="円/楕円 547"/>
        <xdr:cNvSpPr/>
      </xdr:nvSpPr>
      <xdr:spPr>
        <a:xfrm>
          <a:off x="12763500" y="62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153829</xdr:rowOff>
    </xdr:from>
    <xdr:ext cx="534377" cy="259045"/>
    <xdr:sp macro="" textlink="">
      <xdr:nvSpPr>
        <xdr:cNvPr id="549" name="テキスト ボックス 548"/>
        <xdr:cNvSpPr txBox="1"/>
      </xdr:nvSpPr>
      <xdr:spPr>
        <a:xfrm>
          <a:off x="12547111" y="59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144286</xdr:rowOff>
    </xdr:from>
    <xdr:to>
      <xdr:col>23</xdr:col>
      <xdr:colOff>517525</xdr:colOff>
      <xdr:row>57</xdr:row>
      <xdr:rowOff>150216</xdr:rowOff>
    </xdr:to>
    <xdr:cxnSp macro="">
      <xdr:nvCxnSpPr>
        <xdr:cNvPr id="576" name="直線コネクタ 575"/>
        <xdr:cNvCxnSpPr/>
      </xdr:nvCxnSpPr>
      <xdr:spPr>
        <a:xfrm flipV="1">
          <a:off x="15481300" y="9916936"/>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150216</xdr:rowOff>
    </xdr:from>
    <xdr:to>
      <xdr:col>22</xdr:col>
      <xdr:colOff>365125</xdr:colOff>
      <xdr:row>57</xdr:row>
      <xdr:rowOff>162496</xdr:rowOff>
    </xdr:to>
    <xdr:cxnSp macro="">
      <xdr:nvCxnSpPr>
        <xdr:cNvPr id="579" name="直線コネクタ 578"/>
        <xdr:cNvCxnSpPr/>
      </xdr:nvCxnSpPr>
      <xdr:spPr>
        <a:xfrm flipV="1">
          <a:off x="14592300" y="992286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162496</xdr:rowOff>
    </xdr:from>
    <xdr:to>
      <xdr:col>21</xdr:col>
      <xdr:colOff>161925</xdr:colOff>
      <xdr:row>57</xdr:row>
      <xdr:rowOff>166625</xdr:rowOff>
    </xdr:to>
    <xdr:cxnSp macro="">
      <xdr:nvCxnSpPr>
        <xdr:cNvPr id="582" name="直線コネクタ 581"/>
        <xdr:cNvCxnSpPr/>
      </xdr:nvCxnSpPr>
      <xdr:spPr>
        <a:xfrm flipV="1">
          <a:off x="13703300" y="9935146"/>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127817</xdr:rowOff>
    </xdr:from>
    <xdr:to>
      <xdr:col>19</xdr:col>
      <xdr:colOff>644525</xdr:colOff>
      <xdr:row>57</xdr:row>
      <xdr:rowOff>166625</xdr:rowOff>
    </xdr:to>
    <xdr:cxnSp macro="">
      <xdr:nvCxnSpPr>
        <xdr:cNvPr id="585" name="直線コネクタ 584"/>
        <xdr:cNvCxnSpPr/>
      </xdr:nvCxnSpPr>
      <xdr:spPr>
        <a:xfrm>
          <a:off x="12814300" y="9900467"/>
          <a:ext cx="889000" cy="3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93486</xdr:rowOff>
    </xdr:from>
    <xdr:to>
      <xdr:col>23</xdr:col>
      <xdr:colOff>568325</xdr:colOff>
      <xdr:row>58</xdr:row>
      <xdr:rowOff>23636</xdr:rowOff>
    </xdr:to>
    <xdr:sp macro="" textlink="">
      <xdr:nvSpPr>
        <xdr:cNvPr id="595" name="円/楕円 594"/>
        <xdr:cNvSpPr/>
      </xdr:nvSpPr>
      <xdr:spPr>
        <a:xfrm>
          <a:off x="16268700" y="98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8413</xdr:rowOff>
    </xdr:from>
    <xdr:ext cx="534377" cy="259045"/>
    <xdr:sp macro="" textlink="">
      <xdr:nvSpPr>
        <xdr:cNvPr id="596" name="教育費該当値テキスト"/>
        <xdr:cNvSpPr txBox="1"/>
      </xdr:nvSpPr>
      <xdr:spPr>
        <a:xfrm>
          <a:off x="16370300" y="97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99416</xdr:rowOff>
    </xdr:from>
    <xdr:to>
      <xdr:col>22</xdr:col>
      <xdr:colOff>415925</xdr:colOff>
      <xdr:row>58</xdr:row>
      <xdr:rowOff>29566</xdr:rowOff>
    </xdr:to>
    <xdr:sp macro="" textlink="">
      <xdr:nvSpPr>
        <xdr:cNvPr id="597" name="円/楕円 596"/>
        <xdr:cNvSpPr/>
      </xdr:nvSpPr>
      <xdr:spPr>
        <a:xfrm>
          <a:off x="15430500" y="9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20693</xdr:rowOff>
    </xdr:from>
    <xdr:ext cx="534377" cy="259045"/>
    <xdr:sp macro="" textlink="">
      <xdr:nvSpPr>
        <xdr:cNvPr id="598" name="テキスト ボックス 597"/>
        <xdr:cNvSpPr txBox="1"/>
      </xdr:nvSpPr>
      <xdr:spPr>
        <a:xfrm>
          <a:off x="15214111" y="99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111696</xdr:rowOff>
    </xdr:from>
    <xdr:to>
      <xdr:col>21</xdr:col>
      <xdr:colOff>212725</xdr:colOff>
      <xdr:row>58</xdr:row>
      <xdr:rowOff>41846</xdr:rowOff>
    </xdr:to>
    <xdr:sp macro="" textlink="">
      <xdr:nvSpPr>
        <xdr:cNvPr id="599" name="円/楕円 598"/>
        <xdr:cNvSpPr/>
      </xdr:nvSpPr>
      <xdr:spPr>
        <a:xfrm>
          <a:off x="14541500" y="98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32973</xdr:rowOff>
    </xdr:from>
    <xdr:ext cx="534377" cy="259045"/>
    <xdr:sp macro="" textlink="">
      <xdr:nvSpPr>
        <xdr:cNvPr id="600" name="テキスト ボックス 599"/>
        <xdr:cNvSpPr txBox="1"/>
      </xdr:nvSpPr>
      <xdr:spPr>
        <a:xfrm>
          <a:off x="14325111" y="99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115825</xdr:rowOff>
    </xdr:from>
    <xdr:to>
      <xdr:col>20</xdr:col>
      <xdr:colOff>9525</xdr:colOff>
      <xdr:row>58</xdr:row>
      <xdr:rowOff>45975</xdr:rowOff>
    </xdr:to>
    <xdr:sp macro="" textlink="">
      <xdr:nvSpPr>
        <xdr:cNvPr id="601" name="円/楕円 600"/>
        <xdr:cNvSpPr/>
      </xdr:nvSpPr>
      <xdr:spPr>
        <a:xfrm>
          <a:off x="13652500" y="9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37102</xdr:rowOff>
    </xdr:from>
    <xdr:ext cx="534377" cy="259045"/>
    <xdr:sp macro="" textlink="">
      <xdr:nvSpPr>
        <xdr:cNvPr id="602" name="テキスト ボックス 601"/>
        <xdr:cNvSpPr txBox="1"/>
      </xdr:nvSpPr>
      <xdr:spPr>
        <a:xfrm>
          <a:off x="13436111" y="99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77017</xdr:rowOff>
    </xdr:from>
    <xdr:to>
      <xdr:col>18</xdr:col>
      <xdr:colOff>492125</xdr:colOff>
      <xdr:row>58</xdr:row>
      <xdr:rowOff>7167</xdr:rowOff>
    </xdr:to>
    <xdr:sp macro="" textlink="">
      <xdr:nvSpPr>
        <xdr:cNvPr id="603" name="円/楕円 602"/>
        <xdr:cNvSpPr/>
      </xdr:nvSpPr>
      <xdr:spPr>
        <a:xfrm>
          <a:off x="12763500" y="98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169744</xdr:rowOff>
    </xdr:from>
    <xdr:ext cx="534377" cy="259045"/>
    <xdr:sp macro="" textlink="">
      <xdr:nvSpPr>
        <xdr:cNvPr id="604" name="テキスト ボックス 603"/>
        <xdr:cNvSpPr txBox="1"/>
      </xdr:nvSpPr>
      <xdr:spPr>
        <a:xfrm>
          <a:off x="12547111" y="99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158228</xdr:rowOff>
    </xdr:from>
    <xdr:to>
      <xdr:col>23</xdr:col>
      <xdr:colOff>517525</xdr:colOff>
      <xdr:row>78</xdr:row>
      <xdr:rowOff>106150</xdr:rowOff>
    </xdr:to>
    <xdr:cxnSp macro="">
      <xdr:nvCxnSpPr>
        <xdr:cNvPr id="631" name="直線コネクタ 630"/>
        <xdr:cNvCxnSpPr/>
      </xdr:nvCxnSpPr>
      <xdr:spPr>
        <a:xfrm flipV="1">
          <a:off x="15481300" y="13359878"/>
          <a:ext cx="838200" cy="1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2"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130384</xdr:rowOff>
    </xdr:from>
    <xdr:to>
      <xdr:col>22</xdr:col>
      <xdr:colOff>365125</xdr:colOff>
      <xdr:row>78</xdr:row>
      <xdr:rowOff>106150</xdr:rowOff>
    </xdr:to>
    <xdr:cxnSp macro="">
      <xdr:nvCxnSpPr>
        <xdr:cNvPr id="634" name="直線コネクタ 633"/>
        <xdr:cNvCxnSpPr/>
      </xdr:nvCxnSpPr>
      <xdr:spPr>
        <a:xfrm>
          <a:off x="14592300" y="12989134"/>
          <a:ext cx="889000" cy="49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130384</xdr:rowOff>
    </xdr:from>
    <xdr:to>
      <xdr:col>21</xdr:col>
      <xdr:colOff>161925</xdr:colOff>
      <xdr:row>76</xdr:row>
      <xdr:rowOff>92976</xdr:rowOff>
    </xdr:to>
    <xdr:cxnSp macro="">
      <xdr:nvCxnSpPr>
        <xdr:cNvPr id="637" name="直線コネクタ 636"/>
        <xdr:cNvCxnSpPr/>
      </xdr:nvCxnSpPr>
      <xdr:spPr>
        <a:xfrm flipV="1">
          <a:off x="13703300" y="12989134"/>
          <a:ext cx="889000" cy="1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166878</xdr:rowOff>
    </xdr:from>
    <xdr:ext cx="469744" cy="259045"/>
    <xdr:sp macro="" textlink="">
      <xdr:nvSpPr>
        <xdr:cNvPr id="639" name="テキスト ボックス 638"/>
        <xdr:cNvSpPr txBox="1"/>
      </xdr:nvSpPr>
      <xdr:spPr>
        <a:xfrm>
          <a:off x="14357427" y="135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92976</xdr:rowOff>
    </xdr:from>
    <xdr:to>
      <xdr:col>19</xdr:col>
      <xdr:colOff>644525</xdr:colOff>
      <xdr:row>77</xdr:row>
      <xdr:rowOff>148222</xdr:rowOff>
    </xdr:to>
    <xdr:cxnSp macro="">
      <xdr:nvCxnSpPr>
        <xdr:cNvPr id="640" name="直線コネクタ 639"/>
        <xdr:cNvCxnSpPr/>
      </xdr:nvCxnSpPr>
      <xdr:spPr>
        <a:xfrm flipV="1">
          <a:off x="12814300" y="13123176"/>
          <a:ext cx="889000" cy="2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166907</xdr:rowOff>
    </xdr:from>
    <xdr:ext cx="469744" cy="259045"/>
    <xdr:sp macro="" textlink="">
      <xdr:nvSpPr>
        <xdr:cNvPr id="642" name="テキスト ボックス 641"/>
        <xdr:cNvSpPr txBox="1"/>
      </xdr:nvSpPr>
      <xdr:spPr>
        <a:xfrm>
          <a:off x="13468427" y="135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119217</xdr:rowOff>
    </xdr:from>
    <xdr:ext cx="534377" cy="259045"/>
    <xdr:sp macro="" textlink="">
      <xdr:nvSpPr>
        <xdr:cNvPr id="644" name="テキスト ボックス 643"/>
        <xdr:cNvSpPr txBox="1"/>
      </xdr:nvSpPr>
      <xdr:spPr>
        <a:xfrm>
          <a:off x="12547111" y="134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107428</xdr:rowOff>
    </xdr:from>
    <xdr:to>
      <xdr:col>23</xdr:col>
      <xdr:colOff>568325</xdr:colOff>
      <xdr:row>78</xdr:row>
      <xdr:rowOff>37578</xdr:rowOff>
    </xdr:to>
    <xdr:sp macro="" textlink="">
      <xdr:nvSpPr>
        <xdr:cNvPr id="650" name="円/楕円 649"/>
        <xdr:cNvSpPr/>
      </xdr:nvSpPr>
      <xdr:spPr>
        <a:xfrm>
          <a:off x="16268700" y="133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130305</xdr:rowOff>
    </xdr:from>
    <xdr:ext cx="534377" cy="259045"/>
    <xdr:sp macro="" textlink="">
      <xdr:nvSpPr>
        <xdr:cNvPr id="651" name="災害復旧費該当値テキスト"/>
        <xdr:cNvSpPr txBox="1"/>
      </xdr:nvSpPr>
      <xdr:spPr>
        <a:xfrm>
          <a:off x="16370300" y="13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55350</xdr:rowOff>
    </xdr:from>
    <xdr:to>
      <xdr:col>22</xdr:col>
      <xdr:colOff>415925</xdr:colOff>
      <xdr:row>78</xdr:row>
      <xdr:rowOff>156950</xdr:rowOff>
    </xdr:to>
    <xdr:sp macro="" textlink="">
      <xdr:nvSpPr>
        <xdr:cNvPr id="652" name="円/楕円 651"/>
        <xdr:cNvSpPr/>
      </xdr:nvSpPr>
      <xdr:spPr>
        <a:xfrm>
          <a:off x="15430500" y="134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2027</xdr:rowOff>
    </xdr:from>
    <xdr:ext cx="534377" cy="259045"/>
    <xdr:sp macro="" textlink="">
      <xdr:nvSpPr>
        <xdr:cNvPr id="653" name="テキスト ボックス 652"/>
        <xdr:cNvSpPr txBox="1"/>
      </xdr:nvSpPr>
      <xdr:spPr>
        <a:xfrm>
          <a:off x="15214111" y="1320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79584</xdr:rowOff>
    </xdr:from>
    <xdr:to>
      <xdr:col>21</xdr:col>
      <xdr:colOff>212725</xdr:colOff>
      <xdr:row>76</xdr:row>
      <xdr:rowOff>9734</xdr:rowOff>
    </xdr:to>
    <xdr:sp macro="" textlink="">
      <xdr:nvSpPr>
        <xdr:cNvPr id="654" name="円/楕円 653"/>
        <xdr:cNvSpPr/>
      </xdr:nvSpPr>
      <xdr:spPr>
        <a:xfrm>
          <a:off x="14541500" y="12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26261</xdr:rowOff>
    </xdr:from>
    <xdr:ext cx="599010" cy="259045"/>
    <xdr:sp macro="" textlink="">
      <xdr:nvSpPr>
        <xdr:cNvPr id="655" name="テキスト ボックス 654"/>
        <xdr:cNvSpPr txBox="1"/>
      </xdr:nvSpPr>
      <xdr:spPr>
        <a:xfrm>
          <a:off x="14292794" y="1271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42176</xdr:rowOff>
    </xdr:from>
    <xdr:to>
      <xdr:col>20</xdr:col>
      <xdr:colOff>9525</xdr:colOff>
      <xdr:row>76</xdr:row>
      <xdr:rowOff>143776</xdr:rowOff>
    </xdr:to>
    <xdr:sp macro="" textlink="">
      <xdr:nvSpPr>
        <xdr:cNvPr id="656" name="円/楕円 655"/>
        <xdr:cNvSpPr/>
      </xdr:nvSpPr>
      <xdr:spPr>
        <a:xfrm>
          <a:off x="13652500" y="130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160303</xdr:rowOff>
    </xdr:from>
    <xdr:ext cx="599010" cy="259045"/>
    <xdr:sp macro="" textlink="">
      <xdr:nvSpPr>
        <xdr:cNvPr id="657" name="テキスト ボックス 656"/>
        <xdr:cNvSpPr txBox="1"/>
      </xdr:nvSpPr>
      <xdr:spPr>
        <a:xfrm>
          <a:off x="13403794" y="1284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97422</xdr:rowOff>
    </xdr:from>
    <xdr:to>
      <xdr:col>18</xdr:col>
      <xdr:colOff>492125</xdr:colOff>
      <xdr:row>78</xdr:row>
      <xdr:rowOff>27572</xdr:rowOff>
    </xdr:to>
    <xdr:sp macro="" textlink="">
      <xdr:nvSpPr>
        <xdr:cNvPr id="658" name="円/楕円 657"/>
        <xdr:cNvSpPr/>
      </xdr:nvSpPr>
      <xdr:spPr>
        <a:xfrm>
          <a:off x="12763500" y="132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44099</xdr:rowOff>
    </xdr:from>
    <xdr:ext cx="534377" cy="259045"/>
    <xdr:sp macro="" textlink="">
      <xdr:nvSpPr>
        <xdr:cNvPr id="659" name="テキスト ボックス 658"/>
        <xdr:cNvSpPr txBox="1"/>
      </xdr:nvSpPr>
      <xdr:spPr>
        <a:xfrm>
          <a:off x="12547111" y="130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54059</xdr:rowOff>
    </xdr:from>
    <xdr:to>
      <xdr:col>23</xdr:col>
      <xdr:colOff>517525</xdr:colOff>
      <xdr:row>96</xdr:row>
      <xdr:rowOff>106767</xdr:rowOff>
    </xdr:to>
    <xdr:cxnSp macro="">
      <xdr:nvCxnSpPr>
        <xdr:cNvPr id="688" name="直線コネクタ 687"/>
        <xdr:cNvCxnSpPr/>
      </xdr:nvCxnSpPr>
      <xdr:spPr>
        <a:xfrm flipV="1">
          <a:off x="15481300" y="16513259"/>
          <a:ext cx="8382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102081</xdr:rowOff>
    </xdr:from>
    <xdr:to>
      <xdr:col>22</xdr:col>
      <xdr:colOff>365125</xdr:colOff>
      <xdr:row>96</xdr:row>
      <xdr:rowOff>106767</xdr:rowOff>
    </xdr:to>
    <xdr:cxnSp macro="">
      <xdr:nvCxnSpPr>
        <xdr:cNvPr id="691" name="直線コネクタ 690"/>
        <xdr:cNvCxnSpPr/>
      </xdr:nvCxnSpPr>
      <xdr:spPr>
        <a:xfrm>
          <a:off x="14592300" y="1656128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102081</xdr:rowOff>
    </xdr:from>
    <xdr:to>
      <xdr:col>21</xdr:col>
      <xdr:colOff>161925</xdr:colOff>
      <xdr:row>96</xdr:row>
      <xdr:rowOff>120627</xdr:rowOff>
    </xdr:to>
    <xdr:cxnSp macro="">
      <xdr:nvCxnSpPr>
        <xdr:cNvPr id="694" name="直線コネクタ 693"/>
        <xdr:cNvCxnSpPr/>
      </xdr:nvCxnSpPr>
      <xdr:spPr>
        <a:xfrm flipV="1">
          <a:off x="13703300" y="16561281"/>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102186</xdr:rowOff>
    </xdr:from>
    <xdr:to>
      <xdr:col>19</xdr:col>
      <xdr:colOff>644525</xdr:colOff>
      <xdr:row>96</xdr:row>
      <xdr:rowOff>120627</xdr:rowOff>
    </xdr:to>
    <xdr:cxnSp macro="">
      <xdr:nvCxnSpPr>
        <xdr:cNvPr id="697" name="直線コネクタ 696"/>
        <xdr:cNvCxnSpPr/>
      </xdr:nvCxnSpPr>
      <xdr:spPr>
        <a:xfrm>
          <a:off x="12814300" y="1656138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43431</xdr:rowOff>
    </xdr:from>
    <xdr:ext cx="534377" cy="259045"/>
    <xdr:sp macro="" textlink="">
      <xdr:nvSpPr>
        <xdr:cNvPr id="699" name="テキスト ボックス 698"/>
        <xdr:cNvSpPr txBox="1"/>
      </xdr:nvSpPr>
      <xdr:spPr>
        <a:xfrm>
          <a:off x="13436111" y="166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35482</xdr:rowOff>
    </xdr:from>
    <xdr:ext cx="534377" cy="259045"/>
    <xdr:sp macro="" textlink="">
      <xdr:nvSpPr>
        <xdr:cNvPr id="701" name="テキスト ボックス 700"/>
        <xdr:cNvSpPr txBox="1"/>
      </xdr:nvSpPr>
      <xdr:spPr>
        <a:xfrm>
          <a:off x="12547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3259</xdr:rowOff>
    </xdr:from>
    <xdr:to>
      <xdr:col>23</xdr:col>
      <xdr:colOff>568325</xdr:colOff>
      <xdr:row>96</xdr:row>
      <xdr:rowOff>104859</xdr:rowOff>
    </xdr:to>
    <xdr:sp macro="" textlink="">
      <xdr:nvSpPr>
        <xdr:cNvPr id="707" name="円/楕円 706"/>
        <xdr:cNvSpPr/>
      </xdr:nvSpPr>
      <xdr:spPr>
        <a:xfrm>
          <a:off x="16268700" y="164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26136</xdr:rowOff>
    </xdr:from>
    <xdr:ext cx="534377" cy="259045"/>
    <xdr:sp macro="" textlink="">
      <xdr:nvSpPr>
        <xdr:cNvPr id="708" name="公債費該当値テキスト"/>
        <xdr:cNvSpPr txBox="1"/>
      </xdr:nvSpPr>
      <xdr:spPr>
        <a:xfrm>
          <a:off x="16370300" y="163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55967</xdr:rowOff>
    </xdr:from>
    <xdr:to>
      <xdr:col>22</xdr:col>
      <xdr:colOff>415925</xdr:colOff>
      <xdr:row>96</xdr:row>
      <xdr:rowOff>157567</xdr:rowOff>
    </xdr:to>
    <xdr:sp macro="" textlink="">
      <xdr:nvSpPr>
        <xdr:cNvPr id="709" name="円/楕円 708"/>
        <xdr:cNvSpPr/>
      </xdr:nvSpPr>
      <xdr:spPr>
        <a:xfrm>
          <a:off x="15430500" y="165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2644</xdr:rowOff>
    </xdr:from>
    <xdr:ext cx="534377" cy="259045"/>
    <xdr:sp macro="" textlink="">
      <xdr:nvSpPr>
        <xdr:cNvPr id="710" name="テキスト ボックス 709"/>
        <xdr:cNvSpPr txBox="1"/>
      </xdr:nvSpPr>
      <xdr:spPr>
        <a:xfrm>
          <a:off x="15214111" y="1629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51281</xdr:rowOff>
    </xdr:from>
    <xdr:to>
      <xdr:col>21</xdr:col>
      <xdr:colOff>212725</xdr:colOff>
      <xdr:row>96</xdr:row>
      <xdr:rowOff>152881</xdr:rowOff>
    </xdr:to>
    <xdr:sp macro="" textlink="">
      <xdr:nvSpPr>
        <xdr:cNvPr id="711" name="円/楕円 710"/>
        <xdr:cNvSpPr/>
      </xdr:nvSpPr>
      <xdr:spPr>
        <a:xfrm>
          <a:off x="14541500" y="165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169408</xdr:rowOff>
    </xdr:from>
    <xdr:ext cx="534377" cy="259045"/>
    <xdr:sp macro="" textlink="">
      <xdr:nvSpPr>
        <xdr:cNvPr id="712" name="テキスト ボックス 711"/>
        <xdr:cNvSpPr txBox="1"/>
      </xdr:nvSpPr>
      <xdr:spPr>
        <a:xfrm>
          <a:off x="14325111" y="162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69827</xdr:rowOff>
    </xdr:from>
    <xdr:to>
      <xdr:col>20</xdr:col>
      <xdr:colOff>9525</xdr:colOff>
      <xdr:row>96</xdr:row>
      <xdr:rowOff>171427</xdr:rowOff>
    </xdr:to>
    <xdr:sp macro="" textlink="">
      <xdr:nvSpPr>
        <xdr:cNvPr id="713" name="円/楕円 712"/>
        <xdr:cNvSpPr/>
      </xdr:nvSpPr>
      <xdr:spPr>
        <a:xfrm>
          <a:off x="13652500" y="165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16504</xdr:rowOff>
    </xdr:from>
    <xdr:ext cx="534377" cy="259045"/>
    <xdr:sp macro="" textlink="">
      <xdr:nvSpPr>
        <xdr:cNvPr id="714" name="テキスト ボックス 713"/>
        <xdr:cNvSpPr txBox="1"/>
      </xdr:nvSpPr>
      <xdr:spPr>
        <a:xfrm>
          <a:off x="13436111" y="163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51386</xdr:rowOff>
    </xdr:from>
    <xdr:to>
      <xdr:col>18</xdr:col>
      <xdr:colOff>492125</xdr:colOff>
      <xdr:row>96</xdr:row>
      <xdr:rowOff>152986</xdr:rowOff>
    </xdr:to>
    <xdr:sp macro="" textlink="">
      <xdr:nvSpPr>
        <xdr:cNvPr id="715" name="円/楕円 714"/>
        <xdr:cNvSpPr/>
      </xdr:nvSpPr>
      <xdr:spPr>
        <a:xfrm>
          <a:off x="12763500" y="165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169513</xdr:rowOff>
    </xdr:from>
    <xdr:ext cx="534377" cy="259045"/>
    <xdr:sp macro="" textlink="">
      <xdr:nvSpPr>
        <xdr:cNvPr id="716" name="テキスト ボックス 715"/>
        <xdr:cNvSpPr txBox="1"/>
      </xdr:nvSpPr>
      <xdr:spPr>
        <a:xfrm>
          <a:off x="12547111" y="162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議会費は議員定数が</a:t>
          </a:r>
          <a:r>
            <a:rPr kumimoji="1" lang="en-US" altLang="ja-JP" sz="1050">
              <a:latin typeface="ＭＳ Ｐゴシック"/>
            </a:rPr>
            <a:t>16→14</a:t>
          </a:r>
          <a:r>
            <a:rPr kumimoji="1" lang="ja-JP" altLang="en-US" sz="1050">
              <a:latin typeface="ＭＳ Ｐゴシック"/>
            </a:rPr>
            <a:t>名に減じたため、議員報酬で</a:t>
          </a:r>
          <a:r>
            <a:rPr kumimoji="1" lang="en-US" altLang="ja-JP" sz="1050">
              <a:latin typeface="ＭＳ Ｐゴシック"/>
            </a:rPr>
            <a:t>5,425</a:t>
          </a:r>
          <a:r>
            <a:rPr kumimoji="1" lang="ja-JP" altLang="en-US" sz="1050">
              <a:latin typeface="ＭＳ Ｐゴシック"/>
            </a:rPr>
            <a:t>千円、地議員共済負担金で</a:t>
          </a:r>
          <a:r>
            <a:rPr kumimoji="1" lang="en-US" altLang="ja-JP" sz="1050">
              <a:latin typeface="ＭＳ Ｐゴシック"/>
            </a:rPr>
            <a:t>13,890</a:t>
          </a:r>
          <a:r>
            <a:rPr kumimoji="1" lang="ja-JP" altLang="en-US" sz="1050">
              <a:latin typeface="ＭＳ Ｐゴシック"/>
            </a:rPr>
            <a:t>千円とそれぞれ減になるなど全体的に</a:t>
          </a:r>
          <a:r>
            <a:rPr kumimoji="1" lang="en-US" altLang="ja-JP" sz="1050">
              <a:latin typeface="ＭＳ Ｐゴシック"/>
            </a:rPr>
            <a:t>20,101</a:t>
          </a:r>
          <a:r>
            <a:rPr kumimoji="1" lang="ja-JP" altLang="en-US" sz="1050">
              <a:latin typeface="ＭＳ Ｐゴシック"/>
            </a:rPr>
            <a:t>千円の減額となった。</a:t>
          </a:r>
          <a:endParaRPr kumimoji="1" lang="en-US" altLang="ja-JP" sz="1050">
            <a:latin typeface="ＭＳ Ｐゴシック"/>
          </a:endParaRPr>
        </a:p>
        <a:p>
          <a:r>
            <a:rPr kumimoji="1" lang="ja-JP" altLang="en-US" sz="1050">
              <a:latin typeface="ＭＳ Ｐゴシック"/>
            </a:rPr>
            <a:t>民生費は臨時福祉給付金が</a:t>
          </a:r>
          <a:r>
            <a:rPr kumimoji="1" lang="en-US" altLang="ja-JP" sz="1050">
              <a:latin typeface="ＭＳ Ｐゴシック"/>
            </a:rPr>
            <a:t>61,237</a:t>
          </a:r>
          <a:r>
            <a:rPr kumimoji="1" lang="ja-JP" altLang="en-US" sz="1050">
              <a:latin typeface="ＭＳ Ｐゴシック"/>
            </a:rPr>
            <a:t>千円の増額となったことなどにより、全体的に増額となった。</a:t>
          </a:r>
        </a:p>
        <a:p>
          <a:r>
            <a:rPr kumimoji="1" lang="ja-JP" altLang="en-US" sz="1050">
              <a:latin typeface="ＭＳ Ｐゴシック"/>
            </a:rPr>
            <a:t>衛生費は仙南クリーンセンター負担分の減少により仙南地域行政事務組合負担金（衛生費）が減額（▲</a:t>
          </a:r>
          <a:r>
            <a:rPr kumimoji="1" lang="en-US" altLang="ja-JP" sz="1050">
              <a:latin typeface="ＭＳ Ｐゴシック"/>
            </a:rPr>
            <a:t>135,042</a:t>
          </a:r>
          <a:r>
            <a:rPr kumimoji="1" lang="ja-JP" altLang="en-US" sz="1050">
              <a:latin typeface="ＭＳ Ｐゴシック"/>
            </a:rPr>
            <a:t>千円）になったことなどにより、全体的に</a:t>
          </a:r>
          <a:r>
            <a:rPr kumimoji="1" lang="en-US" altLang="ja-JP" sz="1050">
              <a:latin typeface="ＭＳ Ｐゴシック"/>
            </a:rPr>
            <a:t>147,004</a:t>
          </a:r>
          <a:r>
            <a:rPr kumimoji="1" lang="ja-JP" altLang="en-US" sz="1050">
              <a:latin typeface="ＭＳ Ｐゴシック"/>
            </a:rPr>
            <a:t>千円の減となった。</a:t>
          </a:r>
          <a:endParaRPr kumimoji="1" lang="en-US" altLang="ja-JP" sz="1050">
            <a:latin typeface="ＭＳ Ｐゴシック"/>
          </a:endParaRPr>
        </a:p>
        <a:p>
          <a:r>
            <a:rPr kumimoji="1" lang="ja-JP" altLang="en-US" sz="1050">
              <a:latin typeface="ＭＳ Ｐゴシック"/>
            </a:rPr>
            <a:t>労働費は緊急雇用創出事業の終了により全体的に</a:t>
          </a:r>
          <a:r>
            <a:rPr kumimoji="1" lang="en-US" altLang="ja-JP" sz="1050">
              <a:latin typeface="ＭＳ Ｐゴシック"/>
            </a:rPr>
            <a:t>70,280</a:t>
          </a:r>
          <a:r>
            <a:rPr kumimoji="1" lang="ja-JP" altLang="en-US" sz="1050">
              <a:latin typeface="ＭＳ Ｐゴシック"/>
            </a:rPr>
            <a:t>千円の減となった。</a:t>
          </a:r>
          <a:endParaRPr kumimoji="1" lang="en-US" altLang="ja-JP" sz="1050">
            <a:latin typeface="ＭＳ Ｐゴシック"/>
          </a:endParaRPr>
        </a:p>
        <a:p>
          <a:r>
            <a:rPr kumimoji="1" lang="ja-JP" altLang="en-US" sz="1050">
              <a:latin typeface="ＭＳ Ｐゴシック"/>
            </a:rPr>
            <a:t>商工費は外国人観光客誘致事業の宮城県南ＤＭＯ形成業務で</a:t>
          </a:r>
          <a:r>
            <a:rPr kumimoji="1" lang="en-US" altLang="ja-JP" sz="1050">
              <a:latin typeface="ＭＳ Ｐゴシック"/>
            </a:rPr>
            <a:t>52,567</a:t>
          </a:r>
          <a:r>
            <a:rPr kumimoji="1" lang="ja-JP" altLang="en-US" sz="1050">
              <a:latin typeface="ＭＳ Ｐゴシック"/>
            </a:rPr>
            <a:t>千円の増となったものの、金山城址公園用地取得（▲</a:t>
          </a:r>
          <a:r>
            <a:rPr kumimoji="1" lang="en-US" altLang="ja-JP" sz="1050">
              <a:latin typeface="ＭＳ Ｐゴシック"/>
            </a:rPr>
            <a:t>6,017</a:t>
          </a:r>
          <a:r>
            <a:rPr kumimoji="1" lang="ja-JP" altLang="en-US" sz="1050">
              <a:latin typeface="ＭＳ Ｐゴシック"/>
            </a:rPr>
            <a:t>千円）、企業立地奨励金（▲</a:t>
          </a:r>
          <a:r>
            <a:rPr kumimoji="1" lang="en-US" altLang="ja-JP" sz="1050">
              <a:latin typeface="ＭＳ Ｐゴシック"/>
            </a:rPr>
            <a:t>91,918</a:t>
          </a:r>
          <a:r>
            <a:rPr kumimoji="1" lang="ja-JP" altLang="en-US" sz="1050">
              <a:latin typeface="ＭＳ Ｐゴシック"/>
            </a:rPr>
            <a:t>千円）、中心市街地街路灯整備（▲</a:t>
          </a:r>
          <a:r>
            <a:rPr kumimoji="1" lang="en-US" altLang="ja-JP" sz="1050">
              <a:latin typeface="ＭＳ Ｐゴシック"/>
            </a:rPr>
            <a:t>6,423</a:t>
          </a:r>
          <a:r>
            <a:rPr kumimoji="1" lang="ja-JP" altLang="en-US" sz="1050">
              <a:latin typeface="ＭＳ Ｐゴシック"/>
            </a:rPr>
            <a:t>）、観光物産振興公社出資金（▲</a:t>
          </a:r>
          <a:r>
            <a:rPr kumimoji="1" lang="en-US" altLang="ja-JP" sz="1050">
              <a:latin typeface="ＭＳ Ｐゴシック"/>
            </a:rPr>
            <a:t>11,000</a:t>
          </a:r>
          <a:r>
            <a:rPr kumimoji="1" lang="ja-JP" altLang="en-US" sz="1050">
              <a:latin typeface="ＭＳ Ｐゴシック"/>
            </a:rPr>
            <a:t>千円）の減などにより全体的に</a:t>
          </a:r>
          <a:r>
            <a:rPr kumimoji="1" lang="en-US" altLang="ja-JP" sz="1050">
              <a:latin typeface="ＭＳ Ｐゴシック"/>
            </a:rPr>
            <a:t>73,546</a:t>
          </a:r>
          <a:r>
            <a:rPr kumimoji="1" lang="ja-JP" altLang="en-US" sz="1050">
              <a:latin typeface="ＭＳ Ｐゴシック"/>
            </a:rPr>
            <a:t>千円の減となった。</a:t>
          </a:r>
          <a:endParaRPr kumimoji="1" lang="en-US" altLang="ja-JP" sz="1050">
            <a:latin typeface="ＭＳ Ｐゴシック"/>
          </a:endParaRPr>
        </a:p>
        <a:p>
          <a:r>
            <a:rPr kumimoji="1" lang="ja-JP" altLang="en-US" sz="1050">
              <a:latin typeface="ＭＳ Ｐゴシック"/>
            </a:rPr>
            <a:t>災害復旧費では平成</a:t>
          </a:r>
          <a:r>
            <a:rPr kumimoji="1" lang="en-US" altLang="ja-JP" sz="1050">
              <a:latin typeface="ＭＳ Ｐゴシック"/>
            </a:rPr>
            <a:t>27</a:t>
          </a:r>
          <a:r>
            <a:rPr kumimoji="1" lang="ja-JP" altLang="en-US" sz="1050">
              <a:latin typeface="ＭＳ Ｐゴシック"/>
            </a:rPr>
            <a:t>年度に発生した大雨災害の繰越事業及び</a:t>
          </a:r>
          <a:r>
            <a:rPr kumimoji="1" lang="en-US" altLang="ja-JP" sz="1050">
              <a:latin typeface="ＭＳ Ｐゴシック"/>
            </a:rPr>
            <a:t>28</a:t>
          </a:r>
          <a:r>
            <a:rPr kumimoji="1" lang="ja-JP" altLang="en-US" sz="1050">
              <a:latin typeface="ＭＳ Ｐゴシック"/>
            </a:rPr>
            <a:t>年度に発生した大雨災害により農林業施設（</a:t>
          </a:r>
          <a:r>
            <a:rPr kumimoji="1" lang="en-US" altLang="ja-JP" sz="1050">
              <a:latin typeface="ＭＳ Ｐゴシック"/>
            </a:rPr>
            <a:t>161,299</a:t>
          </a:r>
          <a:r>
            <a:rPr kumimoji="1" lang="ja-JP" altLang="en-US" sz="1050">
              <a:latin typeface="ＭＳ Ｐゴシック"/>
            </a:rPr>
            <a:t>千円増）、公共土木施設（</a:t>
          </a:r>
          <a:r>
            <a:rPr kumimoji="1" lang="en-US" altLang="ja-JP" sz="1050">
              <a:latin typeface="ＭＳ Ｐゴシック"/>
            </a:rPr>
            <a:t>595,630</a:t>
          </a:r>
          <a:r>
            <a:rPr kumimoji="1" lang="ja-JP" altLang="en-US" sz="1050">
              <a:latin typeface="ＭＳ Ｐゴシック"/>
            </a:rPr>
            <a:t>千円増）等の増により全体的に</a:t>
          </a:r>
          <a:r>
            <a:rPr kumimoji="1" lang="en-US" altLang="ja-JP" sz="1050">
              <a:latin typeface="ＭＳ Ｐゴシック"/>
            </a:rPr>
            <a:t>740,119</a:t>
          </a:r>
          <a:r>
            <a:rPr kumimoji="1" lang="ja-JP" altLang="en-US" sz="1050">
              <a:latin typeface="ＭＳ Ｐゴシック"/>
            </a:rPr>
            <a:t>千円の増となった。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・財政調整基金残高は、繰入金の増額から減少した。</a:t>
          </a:r>
        </a:p>
        <a:p>
          <a:r>
            <a:rPr kumimoji="1" lang="ja-JP" altLang="en-US" sz="1100">
              <a:latin typeface="ＭＳ ゴシック" pitchFamily="49" charset="-128"/>
              <a:ea typeface="ＭＳ ゴシック" pitchFamily="49" charset="-128"/>
            </a:rPr>
            <a:t>・単年度収支としては、赤字となったが、実質収支額は、各年とも黒字となっている。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・一般会計の黒字比率は減少傾向にあるが、各会計とも赤字は発生していない。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9167919</v>
      </c>
      <c r="BO4" s="411"/>
      <c r="BP4" s="411"/>
      <c r="BQ4" s="411"/>
      <c r="BR4" s="411"/>
      <c r="BS4" s="411"/>
      <c r="BT4" s="411"/>
      <c r="BU4" s="412"/>
      <c r="BV4" s="410">
        <v>8833753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8623696</v>
      </c>
      <c r="BO5" s="416"/>
      <c r="BP5" s="416"/>
      <c r="BQ5" s="416"/>
      <c r="BR5" s="416"/>
      <c r="BS5" s="416"/>
      <c r="BT5" s="416"/>
      <c r="BU5" s="417"/>
      <c r="BV5" s="415">
        <v>8111876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87.5</v>
      </c>
      <c r="CU5" s="386"/>
      <c r="CV5" s="386"/>
      <c r="CW5" s="386"/>
      <c r="CX5" s="386"/>
      <c r="CY5" s="386"/>
      <c r="CZ5" s="386"/>
      <c r="DA5" s="387"/>
      <c r="DB5" s="385">
        <v>89.9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544223</v>
      </c>
      <c r="BO6" s="416"/>
      <c r="BP6" s="416"/>
      <c r="BQ6" s="416"/>
      <c r="BR6" s="416"/>
      <c r="BS6" s="416"/>
      <c r="BT6" s="416"/>
      <c r="BU6" s="417"/>
      <c r="BV6" s="415">
        <v>721877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91.4</v>
      </c>
      <c r="CU6" s="562"/>
      <c r="CV6" s="562"/>
      <c r="CW6" s="562"/>
      <c r="CX6" s="562"/>
      <c r="CY6" s="562"/>
      <c r="CZ6" s="562"/>
      <c r="DA6" s="563"/>
      <c r="DB6" s="561">
        <v>94.8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117238</v>
      </c>
      <c r="BO7" s="416"/>
      <c r="BP7" s="416"/>
      <c r="BQ7" s="416"/>
      <c r="BR7" s="416"/>
      <c r="BS7" s="416"/>
      <c r="BT7" s="416"/>
      <c r="BU7" s="417"/>
      <c r="BV7" s="415">
        <v>280106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5180675</v>
      </c>
      <c r="CU7" s="416"/>
      <c r="CV7" s="416"/>
      <c r="CW7" s="416"/>
      <c r="CX7" s="416"/>
      <c r="CY7" s="416"/>
      <c r="CZ7" s="416"/>
      <c r="DA7" s="417"/>
      <c r="DB7" s="415">
        <v>5215858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426985</v>
      </c>
      <c r="BO8" s="416"/>
      <c r="BP8" s="416"/>
      <c r="BQ8" s="416"/>
      <c r="BR8" s="416"/>
      <c r="BS8" s="416"/>
      <c r="BT8" s="416"/>
      <c r="BU8" s="417"/>
      <c r="BV8" s="415">
        <v>441771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13972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-14786</v>
      </c>
      <c r="BO9" s="416"/>
      <c r="BP9" s="416"/>
      <c r="BQ9" s="416"/>
      <c r="BR9" s="416"/>
      <c r="BS9" s="416"/>
      <c r="BT9" s="416"/>
      <c r="BU9" s="417"/>
      <c r="BV9" s="415">
        <v>-60193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12.5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15501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2699</v>
      </c>
      <c r="BO10" s="416"/>
      <c r="BP10" s="416"/>
      <c r="BQ10" s="416"/>
      <c r="BR10" s="416"/>
      <c r="BS10" s="416"/>
      <c r="BT10" s="416"/>
      <c r="BU10" s="417"/>
      <c r="BV10" s="415">
        <v>2281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14244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311945</v>
      </c>
      <c r="BO12" s="416"/>
      <c r="BP12" s="416"/>
      <c r="BQ12" s="416"/>
      <c r="BR12" s="416"/>
      <c r="BS12" s="416"/>
      <c r="BT12" s="416"/>
      <c r="BU12" s="417"/>
      <c r="BV12" s="415">
        <v>420163</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14105</v>
      </c>
      <c r="S13" s="517"/>
      <c r="T13" s="517"/>
      <c r="U13" s="517"/>
      <c r="V13" s="518"/>
      <c r="W13" s="504" t="s">
        <v>124</v>
      </c>
      <c r="X13" s="428"/>
      <c r="Y13" s="428"/>
      <c r="Z13" s="428"/>
      <c r="AA13" s="428"/>
      <c r="AB13" s="429"/>
      <c r="AC13" s="391">
        <v>860</v>
      </c>
      <c r="AD13" s="392"/>
      <c r="AE13" s="392"/>
      <c r="AF13" s="392"/>
      <c r="AG13" s="393"/>
      <c r="AH13" s="391">
        <v>986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-324032</v>
      </c>
      <c r="BO13" s="416"/>
      <c r="BP13" s="416"/>
      <c r="BQ13" s="416"/>
      <c r="BR13" s="416"/>
      <c r="BS13" s="416"/>
      <c r="BT13" s="416"/>
      <c r="BU13" s="417"/>
      <c r="BV13" s="415">
        <v>-478075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9.6</v>
      </c>
      <c r="CU13" s="386"/>
      <c r="CV13" s="386"/>
      <c r="CW13" s="386"/>
      <c r="CX13" s="386"/>
      <c r="CY13" s="386"/>
      <c r="CZ13" s="386"/>
      <c r="DA13" s="387"/>
      <c r="DB13" s="385">
        <v>9.5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14496</v>
      </c>
      <c r="S14" s="517"/>
      <c r="T14" s="517"/>
      <c r="U14" s="517"/>
      <c r="V14" s="518"/>
      <c r="W14" s="519"/>
      <c r="X14" s="431"/>
      <c r="Y14" s="431"/>
      <c r="Z14" s="431"/>
      <c r="AA14" s="431"/>
      <c r="AB14" s="432"/>
      <c r="AC14" s="509">
        <v>12.9</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62.3</v>
      </c>
      <c r="CU14" s="488"/>
      <c r="CV14" s="488"/>
      <c r="CW14" s="488"/>
      <c r="CX14" s="488"/>
      <c r="CY14" s="488"/>
      <c r="CZ14" s="488"/>
      <c r="DA14" s="489"/>
      <c r="DB14" s="520">
        <v>68.900000000000006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14385</v>
      </c>
      <c r="S15" s="517"/>
      <c r="T15" s="517"/>
      <c r="U15" s="517"/>
      <c r="V15" s="518"/>
      <c r="W15" s="504" t="s">
        <v>131</v>
      </c>
      <c r="X15" s="428"/>
      <c r="Y15" s="428"/>
      <c r="Z15" s="428"/>
      <c r="AA15" s="428"/>
      <c r="AB15" s="429"/>
      <c r="AC15" s="391">
        <v>2712</v>
      </c>
      <c r="AD15" s="392"/>
      <c r="AE15" s="392"/>
      <c r="AF15" s="392"/>
      <c r="AG15" s="393"/>
      <c r="AH15" s="391">
        <v>2860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1381481</v>
      </c>
      <c r="BO15" s="411"/>
      <c r="BP15" s="411"/>
      <c r="BQ15" s="411"/>
      <c r="BR15" s="411"/>
      <c r="BS15" s="411"/>
      <c r="BT15" s="411"/>
      <c r="BU15" s="412"/>
      <c r="BV15" s="410">
        <v>1325381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40.700000000000003</v>
      </c>
      <c r="AD16" s="510"/>
      <c r="AE16" s="510"/>
      <c r="AF16" s="510"/>
      <c r="AG16" s="511"/>
      <c r="AH16" s="509">
        <v>40.700000000000003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4619853</v>
      </c>
      <c r="BO16" s="416"/>
      <c r="BP16" s="416"/>
      <c r="BQ16" s="416"/>
      <c r="BR16" s="416"/>
      <c r="BS16" s="416"/>
      <c r="BT16" s="416"/>
      <c r="BU16" s="417"/>
      <c r="BV16" s="415">
        <v>4592509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3086</v>
      </c>
      <c r="AD17" s="392"/>
      <c r="AE17" s="392"/>
      <c r="AF17" s="392"/>
      <c r="AG17" s="393"/>
      <c r="AH17" s="391">
        <v>3178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1724767</v>
      </c>
      <c r="BO17" s="416"/>
      <c r="BP17" s="416"/>
      <c r="BQ17" s="416"/>
      <c r="BR17" s="416"/>
      <c r="BS17" s="416"/>
      <c r="BT17" s="416"/>
      <c r="BU17" s="417"/>
      <c r="BV17" s="415">
        <v>1649007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273.3</v>
      </c>
      <c r="M18" s="480"/>
      <c r="N18" s="480"/>
      <c r="O18" s="480"/>
      <c r="P18" s="480"/>
      <c r="Q18" s="480"/>
      <c r="R18" s="481"/>
      <c r="S18" s="481"/>
      <c r="T18" s="481"/>
      <c r="U18" s="481"/>
      <c r="V18" s="482"/>
      <c r="W18" s="496"/>
      <c r="X18" s="497"/>
      <c r="Y18" s="497"/>
      <c r="Z18" s="497"/>
      <c r="AA18" s="497"/>
      <c r="AB18" s="505"/>
      <c r="AC18" s="379">
        <v>46.4</v>
      </c>
      <c r="AD18" s="380"/>
      <c r="AE18" s="380"/>
      <c r="AF18" s="380"/>
      <c r="AG18" s="483"/>
      <c r="AH18" s="379">
        <v>45.2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4543481</v>
      </c>
      <c r="BO18" s="416"/>
      <c r="BP18" s="416"/>
      <c r="BQ18" s="416"/>
      <c r="BR18" s="416"/>
      <c r="BS18" s="416"/>
      <c r="BT18" s="416"/>
      <c r="BU18" s="417"/>
      <c r="BV18" s="415">
        <v>4757067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6444798</v>
      </c>
      <c r="BO19" s="416"/>
      <c r="BP19" s="416"/>
      <c r="BQ19" s="416"/>
      <c r="BR19" s="416"/>
      <c r="BS19" s="416"/>
      <c r="BT19" s="416"/>
      <c r="BU19" s="417"/>
      <c r="BV19" s="415">
        <v>6736357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4547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8057117</v>
      </c>
      <c r="BO23" s="416"/>
      <c r="BP23" s="416"/>
      <c r="BQ23" s="416"/>
      <c r="BR23" s="416"/>
      <c r="BS23" s="416"/>
      <c r="BT23" s="416"/>
      <c r="BU23" s="417"/>
      <c r="BV23" s="415">
        <v>8343546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8100</v>
      </c>
      <c r="R24" s="392"/>
      <c r="S24" s="392"/>
      <c r="T24" s="392"/>
      <c r="U24" s="392"/>
      <c r="V24" s="393"/>
      <c r="W24" s="457"/>
      <c r="X24" s="448"/>
      <c r="Y24" s="449"/>
      <c r="Z24" s="388" t="s">
        <v>155</v>
      </c>
      <c r="AA24" s="389"/>
      <c r="AB24" s="389"/>
      <c r="AC24" s="389"/>
      <c r="AD24" s="389"/>
      <c r="AE24" s="389"/>
      <c r="AF24" s="389"/>
      <c r="AG24" s="390"/>
      <c r="AH24" s="391">
        <v>155</v>
      </c>
      <c r="AI24" s="392"/>
      <c r="AJ24" s="392"/>
      <c r="AK24" s="392"/>
      <c r="AL24" s="393"/>
      <c r="AM24" s="391">
        <v>464535</v>
      </c>
      <c r="AN24" s="392"/>
      <c r="AO24" s="392"/>
      <c r="AP24" s="392"/>
      <c r="AQ24" s="392"/>
      <c r="AR24" s="393"/>
      <c r="AS24" s="391">
        <v>2997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7937729</v>
      </c>
      <c r="BO24" s="416"/>
      <c r="BP24" s="416"/>
      <c r="BQ24" s="416"/>
      <c r="BR24" s="416"/>
      <c r="BS24" s="416"/>
      <c r="BT24" s="416"/>
      <c r="BU24" s="417"/>
      <c r="BV24" s="415">
        <v>8205623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6250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295001</v>
      </c>
      <c r="BO25" s="411"/>
      <c r="BP25" s="411"/>
      <c r="BQ25" s="411"/>
      <c r="BR25" s="411"/>
      <c r="BS25" s="411"/>
      <c r="BT25" s="411"/>
      <c r="BU25" s="412"/>
      <c r="BV25" s="410">
        <v>396181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5470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21536</v>
      </c>
      <c r="AN26" s="392"/>
      <c r="AO26" s="392"/>
      <c r="AP26" s="392"/>
      <c r="AQ26" s="392"/>
      <c r="AR26" s="393"/>
      <c r="AS26" s="391">
        <v>2692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3210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389541</v>
      </c>
      <c r="BO27" s="419"/>
      <c r="BP27" s="419"/>
      <c r="BQ27" s="419"/>
      <c r="BR27" s="419"/>
      <c r="BS27" s="419"/>
      <c r="BT27" s="419"/>
      <c r="BU27" s="420"/>
      <c r="BV27" s="418">
        <v>389366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2690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1292867</v>
      </c>
      <c r="BO28" s="411"/>
      <c r="BP28" s="411"/>
      <c r="BQ28" s="411"/>
      <c r="BR28" s="411"/>
      <c r="BS28" s="411"/>
      <c r="BT28" s="411"/>
      <c r="BU28" s="412"/>
      <c r="BV28" s="410">
        <v>1372113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2580</v>
      </c>
      <c r="R29" s="392"/>
      <c r="S29" s="392"/>
      <c r="T29" s="392"/>
      <c r="U29" s="392"/>
      <c r="V29" s="393"/>
      <c r="W29" s="458"/>
      <c r="X29" s="459"/>
      <c r="Y29" s="460"/>
      <c r="Z29" s="388" t="s">
        <v>172</v>
      </c>
      <c r="AA29" s="389"/>
      <c r="AB29" s="389"/>
      <c r="AC29" s="389"/>
      <c r="AD29" s="389"/>
      <c r="AE29" s="389"/>
      <c r="AF29" s="389"/>
      <c r="AG29" s="390"/>
      <c r="AH29" s="391">
        <v>156</v>
      </c>
      <c r="AI29" s="392"/>
      <c r="AJ29" s="392"/>
      <c r="AK29" s="392"/>
      <c r="AL29" s="393"/>
      <c r="AM29" s="391">
        <v>466716</v>
      </c>
      <c r="AN29" s="392"/>
      <c r="AO29" s="392"/>
      <c r="AP29" s="392"/>
      <c r="AQ29" s="392"/>
      <c r="AR29" s="393"/>
      <c r="AS29" s="391">
        <v>2992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364837</v>
      </c>
      <c r="BO29" s="416"/>
      <c r="BP29" s="416"/>
      <c r="BQ29" s="416"/>
      <c r="BR29" s="416"/>
      <c r="BS29" s="416"/>
      <c r="BT29" s="416"/>
      <c r="BU29" s="417"/>
      <c r="BV29" s="415">
        <v>364745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654513</v>
      </c>
      <c r="BO30" s="419"/>
      <c r="BP30" s="419"/>
      <c r="BQ30" s="419"/>
      <c r="BR30" s="419"/>
      <c r="BS30" s="419"/>
      <c r="BT30" s="419"/>
      <c r="BU30" s="420"/>
      <c r="BV30" s="418">
        <v>707915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丸森町国民健康保険特別会計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丸森町水道事業会計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丸森町公共下水道事業特別会計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仙南地域広域行政事務組合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丸森町観光物産振興公社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丸森町介護保険特別会計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丸森町病院事業会計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丸森町農業集落排水事業特別会計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宮城県市町村職員退職手当組合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丸森町後期高齢者医療特別会計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丸森町営農飲雑用水事業特別会計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宮城県市町村非常勤消防団員補償報償組合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丸森町宅地造成事業特別会計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11</v>
      </c>
      <c r="BF38" s="375"/>
      <c r="BG38" s="374" t="str">
        <f>IF('各会計、関係団体の財政状況及び健全化判断比率'!B37="","",'各会計、関係団体の財政状況及び健全化判断比率'!B37)</f>
        <v>丸森町工場団地造成事業特別会計</v>
      </c>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宮城県後期高齢者医療広域連合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宮城県後期高齢者医療事業会計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532</v>
      </c>
      <c r="D34" s="1184"/>
      <c r="E34" s="1185"/>
      <c r="F34" s="32">
        <v>11.03</v>
      </c>
      <c r="G34" s="33">
        <v>5.36</v>
      </c>
      <c r="H34" s="33">
        <v>9.8800000000000008</v>
      </c>
      <c r="I34" s="33">
        <v>8.4600000000000009</v>
      </c>
      <c r="J34" s="34">
        <v>8.24</v>
      </c>
      <c r="K34" s="22"/>
      <c r="L34" s="22"/>
      <c r="M34" s="22"/>
      <c r="N34" s="22"/>
      <c r="O34" s="22"/>
      <c r="P34" s="22"/>
    </row>
    <row r="35" spans="1:16" ht="39" customHeight="1" x14ac:dyDescent="0.15">
      <c r="A35" s="22"/>
      <c r="B35" s="35"/>
      <c r="C35" s="1178" t="s">
        <v>533</v>
      </c>
      <c r="D35" s="1179"/>
      <c r="E35" s="1180"/>
      <c r="F35" s="36">
        <v>3.07</v>
      </c>
      <c r="G35" s="37">
        <v>4.8</v>
      </c>
      <c r="H35" s="37">
        <v>3.73</v>
      </c>
      <c r="I35" s="37">
        <v>4.1100000000000003</v>
      </c>
      <c r="J35" s="38">
        <v>7.69</v>
      </c>
      <c r="K35" s="22"/>
      <c r="L35" s="22"/>
      <c r="M35" s="22"/>
      <c r="N35" s="22"/>
      <c r="O35" s="22"/>
      <c r="P35" s="22"/>
    </row>
    <row r="36" spans="1:16" ht="39" customHeight="1" x14ac:dyDescent="0.15">
      <c r="A36" s="22"/>
      <c r="B36" s="35"/>
      <c r="C36" s="1178" t="s">
        <v>534</v>
      </c>
      <c r="D36" s="1179"/>
      <c r="E36" s="1180"/>
      <c r="F36" s="36">
        <v>8.4499999999999993</v>
      </c>
      <c r="G36" s="37">
        <v>8.26</v>
      </c>
      <c r="H36" s="37">
        <v>4.68</v>
      </c>
      <c r="I36" s="37">
        <v>3.82</v>
      </c>
      <c r="J36" s="38">
        <v>7.01</v>
      </c>
      <c r="K36" s="22"/>
      <c r="L36" s="22"/>
      <c r="M36" s="22"/>
      <c r="N36" s="22"/>
      <c r="O36" s="22"/>
      <c r="P36" s="22"/>
    </row>
    <row r="37" spans="1:16" ht="39" customHeight="1" x14ac:dyDescent="0.15">
      <c r="A37" s="22"/>
      <c r="B37" s="35"/>
      <c r="C37" s="1178" t="s">
        <v>535</v>
      </c>
      <c r="D37" s="1179"/>
      <c r="E37" s="1180"/>
      <c r="F37" s="36">
        <v>3.03</v>
      </c>
      <c r="G37" s="37">
        <v>2.72</v>
      </c>
      <c r="H37" s="37">
        <v>1.95</v>
      </c>
      <c r="I37" s="37">
        <v>0.7</v>
      </c>
      <c r="J37" s="38">
        <v>1.81</v>
      </c>
      <c r="K37" s="22"/>
      <c r="L37" s="22"/>
      <c r="M37" s="22"/>
      <c r="N37" s="22"/>
      <c r="O37" s="22"/>
      <c r="P37" s="22"/>
    </row>
    <row r="38" spans="1:16" ht="39" customHeight="1" x14ac:dyDescent="0.15">
      <c r="A38" s="22"/>
      <c r="B38" s="35"/>
      <c r="C38" s="1178" t="s">
        <v>536</v>
      </c>
      <c r="D38" s="1179"/>
      <c r="E38" s="1180"/>
      <c r="F38" s="36">
        <v>0.98</v>
      </c>
      <c r="G38" s="37">
        <v>1.26</v>
      </c>
      <c r="H38" s="37">
        <v>1.1000000000000001</v>
      </c>
      <c r="I38" s="37">
        <v>1.1100000000000001</v>
      </c>
      <c r="J38" s="38">
        <v>1.07</v>
      </c>
      <c r="K38" s="22"/>
      <c r="L38" s="22"/>
      <c r="M38" s="22"/>
      <c r="N38" s="22"/>
      <c r="O38" s="22"/>
      <c r="P38" s="22"/>
    </row>
    <row r="39" spans="1:16" ht="39" customHeight="1" x14ac:dyDescent="0.15">
      <c r="A39" s="22"/>
      <c r="B39" s="35"/>
      <c r="C39" s="1178" t="s">
        <v>537</v>
      </c>
      <c r="D39" s="1179"/>
      <c r="E39" s="1180"/>
      <c r="F39" s="36">
        <v>1.89</v>
      </c>
      <c r="G39" s="37">
        <v>0.4</v>
      </c>
      <c r="H39" s="37">
        <v>0.04</v>
      </c>
      <c r="I39" s="37">
        <v>0.08</v>
      </c>
      <c r="J39" s="38">
        <v>7.0000000000000007E-2</v>
      </c>
      <c r="K39" s="22"/>
      <c r="L39" s="22"/>
      <c r="M39" s="22"/>
      <c r="N39" s="22"/>
      <c r="O39" s="22"/>
      <c r="P39" s="22"/>
    </row>
    <row r="40" spans="1:16" ht="39" customHeight="1" x14ac:dyDescent="0.15">
      <c r="A40" s="22"/>
      <c r="B40" s="35"/>
      <c r="C40" s="1178" t="s">
        <v>538</v>
      </c>
      <c r="D40" s="1179"/>
      <c r="E40" s="1180"/>
      <c r="F40" s="36">
        <v>0.03</v>
      </c>
      <c r="G40" s="37">
        <v>0.03</v>
      </c>
      <c r="H40" s="37">
        <v>0.05</v>
      </c>
      <c r="I40" s="37">
        <v>0.05</v>
      </c>
      <c r="J40" s="38">
        <v>0.05</v>
      </c>
      <c r="K40" s="22"/>
      <c r="L40" s="22"/>
      <c r="M40" s="22"/>
      <c r="N40" s="22"/>
      <c r="O40" s="22"/>
      <c r="P40" s="22"/>
    </row>
    <row r="41" spans="1:16" ht="39" customHeight="1" x14ac:dyDescent="0.15">
      <c r="A41" s="22"/>
      <c r="B41" s="35"/>
      <c r="C41" s="1178" t="s">
        <v>539</v>
      </c>
      <c r="D41" s="1179"/>
      <c r="E41" s="1180"/>
      <c r="F41" s="36">
        <v>1.62</v>
      </c>
      <c r="G41" s="37">
        <v>1.47</v>
      </c>
      <c r="H41" s="37">
        <v>0.11</v>
      </c>
      <c r="I41" s="37">
        <v>0.18</v>
      </c>
      <c r="J41" s="38">
        <v>0.05</v>
      </c>
      <c r="K41" s="22"/>
      <c r="L41" s="22"/>
      <c r="M41" s="22"/>
      <c r="N41" s="22"/>
      <c r="O41" s="22"/>
      <c r="P41" s="22"/>
    </row>
    <row r="42" spans="1:16" ht="39" customHeight="1" x14ac:dyDescent="0.15">
      <c r="A42" s="22"/>
      <c r="B42" s="39"/>
      <c r="C42" s="1178" t="s">
        <v>540</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541</v>
      </c>
      <c r="D43" s="1182"/>
      <c r="E43" s="1183"/>
      <c r="F43" s="41">
        <v>0.06</v>
      </c>
      <c r="G43" s="42">
        <v>0.04</v>
      </c>
      <c r="H43" s="42">
        <v>0.04</v>
      </c>
      <c r="I43" s="42">
        <v>0.06</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913</v>
      </c>
      <c r="L45" s="60">
        <v>865</v>
      </c>
      <c r="M45" s="60">
        <v>890</v>
      </c>
      <c r="N45" s="60">
        <v>860</v>
      </c>
      <c r="O45" s="61">
        <v>944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422</v>
      </c>
      <c r="L48" s="64">
        <v>394</v>
      </c>
      <c r="M48" s="64">
        <v>357</v>
      </c>
      <c r="N48" s="64">
        <v>370</v>
      </c>
      <c r="O48" s="65">
        <v>393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v>
      </c>
      <c r="L49" s="64">
        <v>11</v>
      </c>
      <c r="M49" s="64">
        <v>12</v>
      </c>
      <c r="N49" s="64">
        <v>13</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v>
      </c>
      <c r="L50" s="64">
        <v>10</v>
      </c>
      <c r="M50" s="64">
        <v>29</v>
      </c>
      <c r="N50" s="64">
        <v>36</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886</v>
      </c>
      <c r="L52" s="64">
        <v>857</v>
      </c>
      <c r="M52" s="64">
        <v>875</v>
      </c>
      <c r="N52" s="64">
        <v>879</v>
      </c>
      <c r="O52" s="65">
        <v>931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501</v>
      </c>
      <c r="L53" s="69">
        <v>423</v>
      </c>
      <c r="M53" s="69">
        <v>413</v>
      </c>
      <c r="N53" s="69">
        <v>400</v>
      </c>
      <c r="O53" s="70">
        <v>425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8543</v>
      </c>
      <c r="J41" s="83">
        <v>8621</v>
      </c>
      <c r="K41" s="83">
        <v>8533</v>
      </c>
      <c r="L41" s="83">
        <v>8344</v>
      </c>
      <c r="M41" s="84">
        <v>8057</v>
      </c>
    </row>
    <row r="42" spans="2:13" ht="27.75" customHeight="1" x14ac:dyDescent="0.15">
      <c r="B42" s="1204"/>
      <c r="C42" s="1205"/>
      <c r="D42" s="85"/>
      <c r="E42" s="1208" t="s">
        <v>26</v>
      </c>
      <c r="F42" s="1208"/>
      <c r="G42" s="1208"/>
      <c r="H42" s="1209"/>
      <c r="I42" s="86">
        <v>13</v>
      </c>
      <c r="J42" s="87">
        <v>10</v>
      </c>
      <c r="K42" s="87">
        <v>29</v>
      </c>
      <c r="L42" s="87">
        <v>35</v>
      </c>
      <c r="M42" s="88">
        <v>16</v>
      </c>
    </row>
    <row r="43" spans="2:13" ht="27.75" customHeight="1" x14ac:dyDescent="0.15">
      <c r="B43" s="1204"/>
      <c r="C43" s="1205"/>
      <c r="D43" s="85"/>
      <c r="E43" s="1208" t="s">
        <v>27</v>
      </c>
      <c r="F43" s="1208"/>
      <c r="G43" s="1208"/>
      <c r="H43" s="1209"/>
      <c r="I43" s="86">
        <v>3742</v>
      </c>
      <c r="J43" s="87">
        <v>3741</v>
      </c>
      <c r="K43" s="87">
        <v>3287</v>
      </c>
      <c r="L43" s="87">
        <v>3209</v>
      </c>
      <c r="M43" s="88">
        <v>3075</v>
      </c>
    </row>
    <row r="44" spans="2:13" ht="27.75" customHeight="1" x14ac:dyDescent="0.15">
      <c r="B44" s="1204"/>
      <c r="C44" s="1205"/>
      <c r="D44" s="85"/>
      <c r="E44" s="1208" t="s">
        <v>28</v>
      </c>
      <c r="F44" s="1208"/>
      <c r="G44" s="1208"/>
      <c r="H44" s="1209"/>
      <c r="I44" s="86">
        <v>86</v>
      </c>
      <c r="J44" s="87">
        <v>108</v>
      </c>
      <c r="K44" s="87">
        <v>115</v>
      </c>
      <c r="L44" s="87">
        <v>186</v>
      </c>
      <c r="M44" s="88">
        <v>278</v>
      </c>
    </row>
    <row r="45" spans="2:13" ht="27.75" customHeight="1" x14ac:dyDescent="0.15">
      <c r="B45" s="1204"/>
      <c r="C45" s="1205"/>
      <c r="D45" s="85"/>
      <c r="E45" s="1208" t="s">
        <v>29</v>
      </c>
      <c r="F45" s="1208"/>
      <c r="G45" s="1208"/>
      <c r="H45" s="1209"/>
      <c r="I45" s="86">
        <v>2322</v>
      </c>
      <c r="J45" s="87">
        <v>2187</v>
      </c>
      <c r="K45" s="87">
        <v>2781</v>
      </c>
      <c r="L45" s="87">
        <v>2199</v>
      </c>
      <c r="M45" s="88">
        <v>2018</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2277</v>
      </c>
      <c r="J50" s="87">
        <v>2543</v>
      </c>
      <c r="K50" s="87">
        <v>3013</v>
      </c>
      <c r="L50" s="87">
        <v>2995</v>
      </c>
      <c r="M50" s="88">
        <v>2858</v>
      </c>
    </row>
    <row r="51" spans="2:13" ht="27.75" customHeight="1" x14ac:dyDescent="0.15">
      <c r="B51" s="1204"/>
      <c r="C51" s="1205"/>
      <c r="D51" s="85"/>
      <c r="E51" s="1208" t="s">
        <v>36</v>
      </c>
      <c r="F51" s="1208"/>
      <c r="G51" s="1208"/>
      <c r="H51" s="1209"/>
      <c r="I51" s="86">
        <v>100</v>
      </c>
      <c r="J51" s="87">
        <v>82</v>
      </c>
      <c r="K51" s="87">
        <v>63</v>
      </c>
      <c r="L51" s="87">
        <v>45</v>
      </c>
      <c r="M51" s="88">
        <v>34</v>
      </c>
    </row>
    <row r="52" spans="2:13" ht="27.75" customHeight="1" x14ac:dyDescent="0.15">
      <c r="B52" s="1206"/>
      <c r="C52" s="1207"/>
      <c r="D52" s="85"/>
      <c r="E52" s="1208" t="s">
        <v>37</v>
      </c>
      <c r="F52" s="1208"/>
      <c r="G52" s="1208"/>
      <c r="H52" s="1209"/>
      <c r="I52" s="86">
        <v>8670</v>
      </c>
      <c r="J52" s="87">
        <v>8797</v>
      </c>
      <c r="K52" s="87">
        <v>8609</v>
      </c>
      <c r="L52" s="87">
        <v>7930</v>
      </c>
      <c r="M52" s="88">
        <v>7893</v>
      </c>
    </row>
    <row r="53" spans="2:13" ht="27.75" customHeight="1" thickBot="1" x14ac:dyDescent="0.2">
      <c r="B53" s="1210" t="s">
        <v>38</v>
      </c>
      <c r="C53" s="1211"/>
      <c r="D53" s="92"/>
      <c r="E53" s="1212" t="s">
        <v>39</v>
      </c>
      <c r="F53" s="1212"/>
      <c r="G53" s="1212"/>
      <c r="H53" s="1213"/>
      <c r="I53" s="93">
        <v>3659</v>
      </c>
      <c r="J53" s="94">
        <v>3247</v>
      </c>
      <c r="K53" s="94">
        <v>3059</v>
      </c>
      <c r="L53" s="94">
        <v>3003</v>
      </c>
      <c r="M53" s="95">
        <v>2659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558</v>
      </c>
      <c r="I42" s="354"/>
      <c r="J42" s="354"/>
      <c r="K42" s="354"/>
      <c r="L42" s="246"/>
      <c r="M42" s="246"/>
      <c r="N42" s="246"/>
      <c r="O42" s="246"/>
    </row>
    <row r="43" spans="2:17" ht="13.5" x14ac:dyDescent="0.15">
      <c r="B43" s="250"/>
      <c r="C43" s="246"/>
      <c r="D43" s="246"/>
      <c r="E43" s="246"/>
      <c r="F43" s="246"/>
      <c r="G43" s="1221" t="s">
        <v>564</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560</v>
      </c>
    </row>
    <row r="50" spans="1:17" ht="13.5" x14ac:dyDescent="0.15">
      <c r="B50" s="250"/>
      <c r="C50" s="246"/>
      <c r="D50" s="246"/>
      <c r="E50" s="246"/>
      <c r="F50" s="246"/>
      <c r="G50" s="1230"/>
      <c r="H50" s="1231"/>
      <c r="I50" s="1231"/>
      <c r="J50" s="1232"/>
      <c r="K50" s="347" t="s">
        <v>523</v>
      </c>
      <c r="L50" s="347" t="s">
        <v>524</v>
      </c>
      <c r="M50" s="347" t="s">
        <v>525</v>
      </c>
      <c r="N50" s="347" t="s">
        <v>526</v>
      </c>
      <c r="O50" s="347" t="s">
        <v>527</v>
      </c>
    </row>
    <row r="51" spans="1:17" ht="13.5" x14ac:dyDescent="0.15">
      <c r="B51" s="250"/>
      <c r="C51" s="246"/>
      <c r="D51" s="246"/>
      <c r="E51" s="246"/>
      <c r="F51" s="246"/>
      <c r="G51" s="1233" t="s">
        <v>556</v>
      </c>
      <c r="H51" s="1234"/>
      <c r="I51" s="1239" t="s">
        <v>554</v>
      </c>
      <c r="J51" s="1239"/>
      <c r="K51" s="1241"/>
      <c r="L51" s="1241"/>
      <c r="M51" s="1241"/>
      <c r="N51" s="1242">
        <v>68.900000000000006</v>
      </c>
      <c r="O51" s="1242">
        <v>62.3</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563</v>
      </c>
      <c r="J53" s="1243"/>
      <c r="K53" s="1253"/>
      <c r="L53" s="1253"/>
      <c r="M53" s="1253"/>
      <c r="N53" s="1250">
        <v>55.9</v>
      </c>
      <c r="O53" s="1250">
        <v>57.9</v>
      </c>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555</v>
      </c>
      <c r="H55" s="1245"/>
      <c r="I55" s="1243" t="s">
        <v>554</v>
      </c>
      <c r="J55" s="1243"/>
      <c r="K55" s="1241"/>
      <c r="L55" s="1241"/>
      <c r="M55" s="1241"/>
      <c r="N55" s="1242">
        <v>20.2</v>
      </c>
      <c r="O55" s="1242">
        <v>38.5</v>
      </c>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563</v>
      </c>
      <c r="J57" s="1252"/>
      <c r="K57" s="1253"/>
      <c r="L57" s="1253"/>
      <c r="M57" s="1253"/>
      <c r="N57" s="1250">
        <v>55.8</v>
      </c>
      <c r="O57" s="1250">
        <v>55</v>
      </c>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558</v>
      </c>
      <c r="I64" s="354"/>
      <c r="J64" s="354"/>
      <c r="K64" s="354"/>
      <c r="L64" s="246"/>
      <c r="M64" s="246"/>
      <c r="N64" s="246"/>
      <c r="O64" s="246"/>
    </row>
    <row r="65" spans="2:30" ht="13.5" x14ac:dyDescent="0.15">
      <c r="B65" s="250"/>
      <c r="C65" s="246"/>
      <c r="D65" s="246"/>
      <c r="E65" s="246"/>
      <c r="F65" s="246"/>
      <c r="G65" s="1221" t="s">
        <v>565</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557</v>
      </c>
      <c r="I71" s="351"/>
      <c r="J71" s="350"/>
      <c r="K71" s="350"/>
      <c r="L71" s="349"/>
      <c r="M71" s="350"/>
      <c r="N71" s="349"/>
      <c r="O71" s="348"/>
    </row>
    <row r="72" spans="2:30" ht="13.5" x14ac:dyDescent="0.15">
      <c r="B72" s="250"/>
      <c r="C72" s="246"/>
      <c r="D72" s="246"/>
      <c r="E72" s="246"/>
      <c r="F72" s="246"/>
      <c r="G72" s="1230"/>
      <c r="H72" s="1231"/>
      <c r="I72" s="1231"/>
      <c r="J72" s="1232"/>
      <c r="K72" s="347" t="s">
        <v>523</v>
      </c>
      <c r="L72" s="347" t="s">
        <v>524</v>
      </c>
      <c r="M72" s="347" t="s">
        <v>525</v>
      </c>
      <c r="N72" s="347" t="s">
        <v>526</v>
      </c>
      <c r="O72" s="347" t="s">
        <v>527</v>
      </c>
    </row>
    <row r="73" spans="2:30" ht="13.5" x14ac:dyDescent="0.15">
      <c r="B73" s="250"/>
      <c r="C73" s="246"/>
      <c r="D73" s="246"/>
      <c r="E73" s="246"/>
      <c r="F73" s="246"/>
      <c r="G73" s="1233" t="s">
        <v>556</v>
      </c>
      <c r="H73" s="1234"/>
      <c r="I73" s="1239" t="s">
        <v>554</v>
      </c>
      <c r="J73" s="1239"/>
      <c r="K73" s="1254">
        <v>83.4</v>
      </c>
      <c r="L73" s="1254">
        <v>74.5</v>
      </c>
      <c r="M73" s="1242">
        <v>72.400000000000006</v>
      </c>
      <c r="N73" s="1242">
        <v>68.900000000000006</v>
      </c>
      <c r="O73" s="1242">
        <v>62.3</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553</v>
      </c>
      <c r="J75" s="1243"/>
      <c r="K75" s="1250">
        <v>12.1</v>
      </c>
      <c r="L75" s="1250">
        <v>11.2</v>
      </c>
      <c r="M75" s="1250">
        <v>10.3</v>
      </c>
      <c r="N75" s="1250">
        <v>9.5</v>
      </c>
      <c r="O75" s="1250">
        <v>9.6</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555</v>
      </c>
      <c r="H77" s="1245"/>
      <c r="I77" s="1243" t="s">
        <v>554</v>
      </c>
      <c r="J77" s="1243"/>
      <c r="K77" s="1254">
        <v>49.3</v>
      </c>
      <c r="L77" s="1254">
        <v>44.3</v>
      </c>
      <c r="M77" s="1242">
        <v>40.299999999999997</v>
      </c>
      <c r="N77" s="1242">
        <v>20.2</v>
      </c>
      <c r="O77" s="1242">
        <v>38.5</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553</v>
      </c>
      <c r="J79" s="1252"/>
      <c r="K79" s="1256">
        <v>11.5</v>
      </c>
      <c r="L79" s="1256">
        <v>10.6</v>
      </c>
      <c r="M79" s="1256">
        <v>9.8000000000000007</v>
      </c>
      <c r="N79" s="1256">
        <v>9.3000000000000007</v>
      </c>
      <c r="O79" s="1256">
        <v>9.1999999999999993</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111423</v>
      </c>
      <c r="E3" s="118"/>
      <c r="F3" s="119">
        <v>70582</v>
      </c>
      <c r="G3" s="120"/>
      <c r="H3" s="121"/>
    </row>
    <row r="4" spans="1:8" x14ac:dyDescent="0.15">
      <c r="A4" s="122"/>
      <c r="B4" s="123"/>
      <c r="C4" s="124"/>
      <c r="D4" s="125">
        <v>28684</v>
      </c>
      <c r="E4" s="126"/>
      <c r="F4" s="127">
        <v>36117</v>
      </c>
      <c r="G4" s="128"/>
      <c r="H4" s="129"/>
    </row>
    <row r="5" spans="1:8" x14ac:dyDescent="0.15">
      <c r="A5" s="110" t="s">
        <v>517</v>
      </c>
      <c r="B5" s="115"/>
      <c r="C5" s="116"/>
      <c r="D5" s="117">
        <v>106935</v>
      </c>
      <c r="E5" s="118"/>
      <c r="F5" s="119">
        <v>81990</v>
      </c>
      <c r="G5" s="120"/>
      <c r="H5" s="121"/>
    </row>
    <row r="6" spans="1:8" x14ac:dyDescent="0.15">
      <c r="A6" s="122"/>
      <c r="B6" s="123"/>
      <c r="C6" s="124"/>
      <c r="D6" s="125">
        <v>33190</v>
      </c>
      <c r="E6" s="126"/>
      <c r="F6" s="127">
        <v>34482</v>
      </c>
      <c r="G6" s="128"/>
      <c r="H6" s="129"/>
    </row>
    <row r="7" spans="1:8" x14ac:dyDescent="0.15">
      <c r="A7" s="110" t="s">
        <v>518</v>
      </c>
      <c r="B7" s="115"/>
      <c r="C7" s="116"/>
      <c r="D7" s="117">
        <v>56856</v>
      </c>
      <c r="E7" s="118"/>
      <c r="F7" s="119">
        <v>87551</v>
      </c>
      <c r="G7" s="120"/>
      <c r="H7" s="121"/>
    </row>
    <row r="8" spans="1:8" x14ac:dyDescent="0.15">
      <c r="A8" s="122"/>
      <c r="B8" s="123"/>
      <c r="C8" s="124"/>
      <c r="D8" s="125">
        <v>27570</v>
      </c>
      <c r="E8" s="126"/>
      <c r="F8" s="127">
        <v>43994</v>
      </c>
      <c r="G8" s="128"/>
      <c r="H8" s="129"/>
    </row>
    <row r="9" spans="1:8" x14ac:dyDescent="0.15">
      <c r="A9" s="110" t="s">
        <v>519</v>
      </c>
      <c r="B9" s="115"/>
      <c r="C9" s="116"/>
      <c r="D9" s="117">
        <v>41258</v>
      </c>
      <c r="E9" s="118"/>
      <c r="F9" s="119">
        <v>106092</v>
      </c>
      <c r="G9" s="120"/>
      <c r="H9" s="121"/>
    </row>
    <row r="10" spans="1:8" x14ac:dyDescent="0.15">
      <c r="A10" s="122"/>
      <c r="B10" s="123"/>
      <c r="C10" s="124"/>
      <c r="D10" s="125">
        <v>22562</v>
      </c>
      <c r="E10" s="126"/>
      <c r="F10" s="127">
        <v>44299</v>
      </c>
      <c r="G10" s="128"/>
      <c r="H10" s="129"/>
    </row>
    <row r="11" spans="1:8" x14ac:dyDescent="0.15">
      <c r="A11" s="110" t="s">
        <v>520</v>
      </c>
      <c r="B11" s="115"/>
      <c r="C11" s="116"/>
      <c r="D11" s="117">
        <v>42947</v>
      </c>
      <c r="E11" s="118"/>
      <c r="F11" s="119">
        <v>78903</v>
      </c>
      <c r="G11" s="120"/>
      <c r="H11" s="121"/>
    </row>
    <row r="12" spans="1:8" x14ac:dyDescent="0.15">
      <c r="A12" s="122"/>
      <c r="B12" s="123"/>
      <c r="C12" s="130"/>
      <c r="D12" s="125">
        <v>27340</v>
      </c>
      <c r="E12" s="126"/>
      <c r="F12" s="127">
        <v>49201</v>
      </c>
      <c r="G12" s="128"/>
      <c r="H12" s="129"/>
    </row>
    <row r="13" spans="1:8" x14ac:dyDescent="0.15">
      <c r="A13" s="110"/>
      <c r="B13" s="115"/>
      <c r="C13" s="131"/>
      <c r="D13" s="132">
        <v>71884</v>
      </c>
      <c r="E13" s="133"/>
      <c r="F13" s="134">
        <v>85024</v>
      </c>
      <c r="G13" s="135"/>
      <c r="H13" s="121"/>
    </row>
    <row r="14" spans="1:8" x14ac:dyDescent="0.15">
      <c r="A14" s="122"/>
      <c r="B14" s="123"/>
      <c r="C14" s="124"/>
      <c r="D14" s="125">
        <v>27869</v>
      </c>
      <c r="E14" s="126"/>
      <c r="F14" s="127">
        <v>41619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11.04</v>
      </c>
      <c r="C19" s="136">
        <f>ROUND(VALUE(SUBSTITUTE(実質収支比率等に係る経年分析!G$48,"▲","-")),2)</f>
        <v>5.37</v>
      </c>
      <c r="D19" s="136">
        <f>ROUND(VALUE(SUBSTITUTE(実質収支比率等に係る経年分析!H$48,"▲","-")),2)</f>
        <v>9.89</v>
      </c>
      <c r="E19" s="136">
        <f>ROUND(VALUE(SUBSTITUTE(実質収支比率等に係る経年分析!I$48,"▲","-")),2)</f>
        <v>8.4700000000000006</v>
      </c>
      <c r="F19" s="136">
        <f>ROUND(VALUE(SUBSTITUTE(実質収支比率等に係る経年分析!J$48,"▲","-")),2)</f>
        <v>8.24</v>
      </c>
    </row>
    <row r="20" spans="1:11" x14ac:dyDescent="0.15">
      <c r="A20" s="136" t="s">
        <v>44</v>
      </c>
      <c r="B20" s="136">
        <f>ROUND(VALUE(SUBSTITUTE(実質収支比率等に係る経年分析!F$47,"▲","-")),2)</f>
        <v>18.91</v>
      </c>
      <c r="C20" s="136">
        <f>ROUND(VALUE(SUBSTITUTE(実質収支比率等に係る経年分析!G$47,"▲","-")),2)</f>
        <v>26.5</v>
      </c>
      <c r="D20" s="136">
        <f>ROUND(VALUE(SUBSTITUTE(実質収支比率等に係る経年分析!H$47,"▲","-")),2)</f>
        <v>30.14</v>
      </c>
      <c r="E20" s="136">
        <f>ROUND(VALUE(SUBSTITUTE(実質収支比率等に係る経年分析!I$47,"▲","-")),2)</f>
        <v>26.31</v>
      </c>
      <c r="F20" s="136">
        <f>ROUND(VALUE(SUBSTITUTE(実質収支比率等に係る経年分析!J$47,"▲","-")),2)</f>
        <v>24.96</v>
      </c>
    </row>
    <row r="21" spans="1:11" x14ac:dyDescent="0.15">
      <c r="A21" s="136" t="s">
        <v>45</v>
      </c>
      <c r="B21" s="136">
        <f>IF(ISNUMBER(VALUE(SUBSTITUTE(実質収支比率等に係る経年分析!F$49,"▲","-"))),ROUND(VALUE(SUBSTITUTE(実質収支比率等に係る経年分析!F$49,"▲","-")),2),NA())</f>
        <v>-9.98</v>
      </c>
      <c r="C21" s="136">
        <f>IF(ISNUMBER(VALUE(SUBSTITUTE(実質収支比率等に係る経年分析!G$49,"▲","-"))),ROUND(VALUE(SUBSTITUTE(実質収支比率等に係る経年分析!G$49,"▲","-")),2),NA())</f>
        <v>-4.1500000000000004</v>
      </c>
      <c r="D21" s="136">
        <f>IF(ISNUMBER(VALUE(SUBSTITUTE(実質収支比率等に係る経年分析!H$49,"▲","-"))),ROUND(VALUE(SUBSTITUTE(実質収支比率等に係る経年分析!H$49,"▲","-")),2),NA())</f>
        <v>4.67</v>
      </c>
      <c r="E21" s="136">
        <f>IF(ISNUMBER(VALUE(SUBSTITUTE(実質収支比率等に係る経年分析!I$49,"▲","-"))),ROUND(VALUE(SUBSTITUTE(実質収支比率等に係る経年分析!I$49,"▲","-")),2),NA())</f>
        <v>-9.17</v>
      </c>
      <c r="F21" s="136">
        <f>IF(ISNUMBER(VALUE(SUBSTITUTE(実質収支比率等に係る経年分析!J$49,"▲","-"))),ROUND(VALUE(SUBSTITUTE(実質収支比率等に係る経年分析!J$49,"▲","-")),2),NA())</f>
        <v>-6.25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丸森町公共下水道事業特別会計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1.62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1.47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丸森町後期高齢者医療特別会計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丸森町農業集落排水事業特別会計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1.89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丸森町介護保険特別会計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1.1100000000000001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x14ac:dyDescent="0.15">
      <c r="A33" s="137" t="str">
        <f>IF(連結実質赤字比率に係る赤字・黒字の構成分析!C$37="",NA(),連結実質赤字比率に係る赤字・黒字の構成分析!C$37)</f>
        <v>丸森町国民健康保険特別会計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丸森町水道事業会計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8.4499999999999993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7.01</v>
      </c>
    </row>
    <row r="35" spans="1:16" x14ac:dyDescent="0.15">
      <c r="A35" s="137" t="str">
        <f>IF(連結実質赤字比率に係る赤字・黒字の構成分析!C$35="",NA(),連結実質赤字比率に係る赤字・黒字の構成分析!C$35)</f>
        <v>丸森町病院事業会計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4.1100000000000003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9.8800000000000008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8.4600000000000009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886</v>
      </c>
      <c r="E42" s="138"/>
      <c r="F42" s="138"/>
      <c r="G42" s="138">
        <f>'実質公債費比率（分子）の構造'!L$52</f>
        <v>857</v>
      </c>
      <c r="H42" s="138"/>
      <c r="I42" s="138"/>
      <c r="J42" s="138">
        <f>'実質公債費比率（分子）の構造'!M$52</f>
        <v>875</v>
      </c>
      <c r="K42" s="138"/>
      <c r="L42" s="138"/>
      <c r="M42" s="138">
        <f>'実質公債費比率（分子）の構造'!N$52</f>
        <v>879</v>
      </c>
      <c r="N42" s="138"/>
      <c r="O42" s="138"/>
      <c r="P42" s="138">
        <f>'実質公債費比率（分子）の構造'!O$52</f>
        <v>931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13</v>
      </c>
      <c r="C44" s="138"/>
      <c r="D44" s="138"/>
      <c r="E44" s="138">
        <f>'実質公債費比率（分子）の構造'!L$50</f>
        <v>10</v>
      </c>
      <c r="F44" s="138"/>
      <c r="G44" s="138"/>
      <c r="H44" s="138">
        <f>'実質公債費比率（分子）の構造'!M$50</f>
        <v>29</v>
      </c>
      <c r="I44" s="138"/>
      <c r="J44" s="138"/>
      <c r="K44" s="138">
        <f>'実質公債費比率（分子）の構造'!N$50</f>
        <v>36</v>
      </c>
      <c r="L44" s="138"/>
      <c r="M44" s="138"/>
      <c r="N44" s="138">
        <f>'実質公債費比率（分子）の構造'!O$50</f>
        <v>5</v>
      </c>
      <c r="O44" s="138"/>
      <c r="P44" s="138"/>
    </row>
    <row r="45" spans="1:16" x14ac:dyDescent="0.15">
      <c r="A45" s="138" t="s">
        <v>55</v>
      </c>
      <c r="B45" s="138">
        <f>'実質公債費比率（分子）の構造'!K$49</f>
        <v>39</v>
      </c>
      <c r="C45" s="138"/>
      <c r="D45" s="138"/>
      <c r="E45" s="138">
        <f>'実質公債費比率（分子）の構造'!L$49</f>
        <v>11</v>
      </c>
      <c r="F45" s="138"/>
      <c r="G45" s="138"/>
      <c r="H45" s="138">
        <f>'実質公債費比率（分子）の構造'!M$49</f>
        <v>12</v>
      </c>
      <c r="I45" s="138"/>
      <c r="J45" s="138"/>
      <c r="K45" s="138">
        <f>'実質公債費比率（分子）の構造'!N$49</f>
        <v>13</v>
      </c>
      <c r="L45" s="138"/>
      <c r="M45" s="138"/>
      <c r="N45" s="138">
        <f>'実質公債費比率（分子）の構造'!O$49</f>
        <v>14</v>
      </c>
      <c r="O45" s="138"/>
      <c r="P45" s="138"/>
    </row>
    <row r="46" spans="1:16" x14ac:dyDescent="0.15">
      <c r="A46" s="138" t="s">
        <v>56</v>
      </c>
      <c r="B46" s="138">
        <f>'実質公債費比率（分子）の構造'!K$48</f>
        <v>422</v>
      </c>
      <c r="C46" s="138"/>
      <c r="D46" s="138"/>
      <c r="E46" s="138">
        <f>'実質公債費比率（分子）の構造'!L$48</f>
        <v>394</v>
      </c>
      <c r="F46" s="138"/>
      <c r="G46" s="138"/>
      <c r="H46" s="138">
        <f>'実質公債費比率（分子）の構造'!M$48</f>
        <v>357</v>
      </c>
      <c r="I46" s="138"/>
      <c r="J46" s="138"/>
      <c r="K46" s="138">
        <f>'実質公債費比率（分子）の構造'!N$48</f>
        <v>370</v>
      </c>
      <c r="L46" s="138"/>
      <c r="M46" s="138"/>
      <c r="N46" s="138">
        <f>'実質公債費比率（分子）の構造'!O$48</f>
        <v>393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913</v>
      </c>
      <c r="C49" s="138"/>
      <c r="D49" s="138"/>
      <c r="E49" s="138">
        <f>'実質公債費比率（分子）の構造'!L$45</f>
        <v>865</v>
      </c>
      <c r="F49" s="138"/>
      <c r="G49" s="138"/>
      <c r="H49" s="138">
        <f>'実質公債費比率（分子）の構造'!M$45</f>
        <v>890</v>
      </c>
      <c r="I49" s="138"/>
      <c r="J49" s="138"/>
      <c r="K49" s="138">
        <f>'実質公債費比率（分子）の構造'!N$45</f>
        <v>860</v>
      </c>
      <c r="L49" s="138"/>
      <c r="M49" s="138"/>
      <c r="N49" s="138">
        <f>'実質公債費比率（分子）の構造'!O$45</f>
        <v>944</v>
      </c>
      <c r="O49" s="138"/>
      <c r="P49" s="138"/>
    </row>
    <row r="50" spans="1:16" x14ac:dyDescent="0.15">
      <c r="A50" s="138" t="s">
        <v>60</v>
      </c>
      <c r="B50" s="138" t="e">
        <f>NA()</f>
        <v>#N/A</v>
      </c>
      <c r="C50" s="138">
        <f>IF(ISNUMBER('実質公債費比率（分子）の構造'!K$53),'実質公債費比率（分子）の構造'!K$53,NA())</f>
        <v>501</v>
      </c>
      <c r="D50" s="138" t="e">
        <f>NA()</f>
        <v>#N/A</v>
      </c>
      <c r="E50" s="138" t="e">
        <f>NA()</f>
        <v>#N/A</v>
      </c>
      <c r="F50" s="138">
        <f>IF(ISNUMBER('実質公債費比率（分子）の構造'!L$53),'実質公債費比率（分子）の構造'!L$53,NA())</f>
        <v>423</v>
      </c>
      <c r="G50" s="138" t="e">
        <f>NA()</f>
        <v>#N/A</v>
      </c>
      <c r="H50" s="138" t="e">
        <f>NA()</f>
        <v>#N/A</v>
      </c>
      <c r="I50" s="138">
        <f>IF(ISNUMBER('実質公債費比率（分子）の構造'!M$53),'実質公債費比率（分子）の構造'!M$53,NA())</f>
        <v>413</v>
      </c>
      <c r="J50" s="138" t="e">
        <f>NA()</f>
        <v>#N/A</v>
      </c>
      <c r="K50" s="138" t="e">
        <f>NA()</f>
        <v>#N/A</v>
      </c>
      <c r="L50" s="138">
        <f>IF(ISNUMBER('実質公債費比率（分子）の構造'!N$53),'実質公債費比率（分子）の構造'!N$53,NA())</f>
        <v>400</v>
      </c>
      <c r="M50" s="138" t="e">
        <f>NA()</f>
        <v>#N/A</v>
      </c>
      <c r="N50" s="138" t="e">
        <f>NA()</f>
        <v>#N/A</v>
      </c>
      <c r="O50" s="138">
        <f>IF(ISNUMBER('実質公債費比率（分子）の構造'!O$53),'実質公債費比率（分子）の構造'!O$53,NA())</f>
        <v>425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8670</v>
      </c>
      <c r="E56" s="137"/>
      <c r="F56" s="137"/>
      <c r="G56" s="137">
        <f>'将来負担比率（分子）の構造'!J$52</f>
        <v>8797</v>
      </c>
      <c r="H56" s="137"/>
      <c r="I56" s="137"/>
      <c r="J56" s="137">
        <f>'将来負担比率（分子）の構造'!K$52</f>
        <v>8609</v>
      </c>
      <c r="K56" s="137"/>
      <c r="L56" s="137"/>
      <c r="M56" s="137">
        <f>'将来負担比率（分子）の構造'!L$52</f>
        <v>7930</v>
      </c>
      <c r="N56" s="137"/>
      <c r="O56" s="137"/>
      <c r="P56" s="137">
        <f>'将来負担比率（分子）の構造'!M$52</f>
        <v>7893</v>
      </c>
    </row>
    <row r="57" spans="1:16" x14ac:dyDescent="0.15">
      <c r="A57" s="137" t="s">
        <v>36</v>
      </c>
      <c r="B57" s="137"/>
      <c r="C57" s="137"/>
      <c r="D57" s="137">
        <f>'将来負担比率（分子）の構造'!I$51</f>
        <v>100</v>
      </c>
      <c r="E57" s="137"/>
      <c r="F57" s="137"/>
      <c r="G57" s="137">
        <f>'将来負担比率（分子）の構造'!J$51</f>
        <v>82</v>
      </c>
      <c r="H57" s="137"/>
      <c r="I57" s="137"/>
      <c r="J57" s="137">
        <f>'将来負担比率（分子）の構造'!K$51</f>
        <v>63</v>
      </c>
      <c r="K57" s="137"/>
      <c r="L57" s="137"/>
      <c r="M57" s="137">
        <f>'将来負担比率（分子）の構造'!L$51</f>
        <v>45</v>
      </c>
      <c r="N57" s="137"/>
      <c r="O57" s="137"/>
      <c r="P57" s="137">
        <f>'将来負担比率（分子）の構造'!M$51</f>
        <v>34</v>
      </c>
    </row>
    <row r="58" spans="1:16" x14ac:dyDescent="0.15">
      <c r="A58" s="137" t="s">
        <v>35</v>
      </c>
      <c r="B58" s="137"/>
      <c r="C58" s="137"/>
      <c r="D58" s="137">
        <f>'将来負担比率（分子）の構造'!I$50</f>
        <v>2277</v>
      </c>
      <c r="E58" s="137"/>
      <c r="F58" s="137"/>
      <c r="G58" s="137">
        <f>'将来負担比率（分子）の構造'!J$50</f>
        <v>2543</v>
      </c>
      <c r="H58" s="137"/>
      <c r="I58" s="137"/>
      <c r="J58" s="137">
        <f>'将来負担比率（分子）の構造'!K$50</f>
        <v>3013</v>
      </c>
      <c r="K58" s="137"/>
      <c r="L58" s="137"/>
      <c r="M58" s="137">
        <f>'将来負担比率（分子）の構造'!L$50</f>
        <v>2995</v>
      </c>
      <c r="N58" s="137"/>
      <c r="O58" s="137"/>
      <c r="P58" s="137">
        <f>'将来負担比率（分子）の構造'!M$50</f>
        <v>2858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2322</v>
      </c>
      <c r="C62" s="137"/>
      <c r="D62" s="137"/>
      <c r="E62" s="137">
        <f>'将来負担比率（分子）の構造'!J$45</f>
        <v>2187</v>
      </c>
      <c r="F62" s="137"/>
      <c r="G62" s="137"/>
      <c r="H62" s="137">
        <f>'将来負担比率（分子）の構造'!K$45</f>
        <v>2781</v>
      </c>
      <c r="I62" s="137"/>
      <c r="J62" s="137"/>
      <c r="K62" s="137">
        <f>'将来負担比率（分子）の構造'!L$45</f>
        <v>2199</v>
      </c>
      <c r="L62" s="137"/>
      <c r="M62" s="137"/>
      <c r="N62" s="137">
        <f>'将来負担比率（分子）の構造'!M$45</f>
        <v>2018</v>
      </c>
      <c r="O62" s="137"/>
      <c r="P62" s="137"/>
    </row>
    <row r="63" spans="1:16" x14ac:dyDescent="0.15">
      <c r="A63" s="137" t="s">
        <v>28</v>
      </c>
      <c r="B63" s="137">
        <f>'将来負担比率（分子）の構造'!I$44</f>
        <v>86</v>
      </c>
      <c r="C63" s="137"/>
      <c r="D63" s="137"/>
      <c r="E63" s="137">
        <f>'将来負担比率（分子）の構造'!J$44</f>
        <v>108</v>
      </c>
      <c r="F63" s="137"/>
      <c r="G63" s="137"/>
      <c r="H63" s="137">
        <f>'将来負担比率（分子）の構造'!K$44</f>
        <v>115</v>
      </c>
      <c r="I63" s="137"/>
      <c r="J63" s="137"/>
      <c r="K63" s="137">
        <f>'将来負担比率（分子）の構造'!L$44</f>
        <v>186</v>
      </c>
      <c r="L63" s="137"/>
      <c r="M63" s="137"/>
      <c r="N63" s="137">
        <f>'将来負担比率（分子）の構造'!M$44</f>
        <v>278</v>
      </c>
      <c r="O63" s="137"/>
      <c r="P63" s="137"/>
    </row>
    <row r="64" spans="1:16" x14ac:dyDescent="0.15">
      <c r="A64" s="137" t="s">
        <v>27</v>
      </c>
      <c r="B64" s="137">
        <f>'将来負担比率（分子）の構造'!I$43</f>
        <v>3742</v>
      </c>
      <c r="C64" s="137"/>
      <c r="D64" s="137"/>
      <c r="E64" s="137">
        <f>'将来負担比率（分子）の構造'!J$43</f>
        <v>3741</v>
      </c>
      <c r="F64" s="137"/>
      <c r="G64" s="137"/>
      <c r="H64" s="137">
        <f>'将来負担比率（分子）の構造'!K$43</f>
        <v>3287</v>
      </c>
      <c r="I64" s="137"/>
      <c r="J64" s="137"/>
      <c r="K64" s="137">
        <f>'将来負担比率（分子）の構造'!L$43</f>
        <v>3209</v>
      </c>
      <c r="L64" s="137"/>
      <c r="M64" s="137"/>
      <c r="N64" s="137">
        <f>'将来負担比率（分子）の構造'!M$43</f>
        <v>3075</v>
      </c>
      <c r="O64" s="137"/>
      <c r="P64" s="137"/>
    </row>
    <row r="65" spans="1:16" x14ac:dyDescent="0.15">
      <c r="A65" s="137" t="s">
        <v>26</v>
      </c>
      <c r="B65" s="137">
        <f>'将来負担比率（分子）の構造'!I$42</f>
        <v>13</v>
      </c>
      <c r="C65" s="137"/>
      <c r="D65" s="137"/>
      <c r="E65" s="137">
        <f>'将来負担比率（分子）の構造'!J$42</f>
        <v>10</v>
      </c>
      <c r="F65" s="137"/>
      <c r="G65" s="137"/>
      <c r="H65" s="137">
        <f>'将来負担比率（分子）の構造'!K$42</f>
        <v>29</v>
      </c>
      <c r="I65" s="137"/>
      <c r="J65" s="137"/>
      <c r="K65" s="137">
        <f>'将来負担比率（分子）の構造'!L$42</f>
        <v>35</v>
      </c>
      <c r="L65" s="137"/>
      <c r="M65" s="137"/>
      <c r="N65" s="137">
        <f>'将来負担比率（分子）の構造'!M$42</f>
        <v>16</v>
      </c>
      <c r="O65" s="137"/>
      <c r="P65" s="137"/>
    </row>
    <row r="66" spans="1:16" x14ac:dyDescent="0.15">
      <c r="A66" s="137" t="s">
        <v>25</v>
      </c>
      <c r="B66" s="137">
        <f>'将来負担比率（分子）の構造'!I$41</f>
        <v>8543</v>
      </c>
      <c r="C66" s="137"/>
      <c r="D66" s="137"/>
      <c r="E66" s="137">
        <f>'将来負担比率（分子）の構造'!J$41</f>
        <v>8621</v>
      </c>
      <c r="F66" s="137"/>
      <c r="G66" s="137"/>
      <c r="H66" s="137">
        <f>'将来負担比率（分子）の構造'!K$41</f>
        <v>8533</v>
      </c>
      <c r="I66" s="137"/>
      <c r="J66" s="137"/>
      <c r="K66" s="137">
        <f>'将来負担比率（分子）の構造'!L$41</f>
        <v>8344</v>
      </c>
      <c r="L66" s="137"/>
      <c r="M66" s="137"/>
      <c r="N66" s="137">
        <f>'将来負担比率（分子）の構造'!M$41</f>
        <v>8057</v>
      </c>
      <c r="O66" s="137"/>
      <c r="P66" s="137"/>
    </row>
    <row r="67" spans="1:16" x14ac:dyDescent="0.15">
      <c r="A67" s="137" t="s">
        <v>64</v>
      </c>
      <c r="B67" s="137" t="e">
        <f>NA()</f>
        <v>#N/A</v>
      </c>
      <c r="C67" s="137">
        <f>IF(ISNUMBER('将来負担比率（分子）の構造'!I$53), IF('将来負担比率（分子）の構造'!I$53 &lt; 0, 0, '将来負担比率（分子）の構造'!I$53), NA())</f>
        <v>3659</v>
      </c>
      <c r="D67" s="137" t="e">
        <f>NA()</f>
        <v>#N/A</v>
      </c>
      <c r="E67" s="137" t="e">
        <f>NA()</f>
        <v>#N/A</v>
      </c>
      <c r="F67" s="137">
        <f>IF(ISNUMBER('将来負担比率（分子）の構造'!J$53), IF('将来負担比率（分子）の構造'!J$53 &lt; 0, 0, '将来負担比率（分子）の構造'!J$53), NA())</f>
        <v>3247</v>
      </c>
      <c r="G67" s="137" t="e">
        <f>NA()</f>
        <v>#N/A</v>
      </c>
      <c r="H67" s="137" t="e">
        <f>NA()</f>
        <v>#N/A</v>
      </c>
      <c r="I67" s="137">
        <f>IF(ISNUMBER('将来負担比率（分子）の構造'!K$53), IF('将来負担比率（分子）の構造'!K$53 &lt; 0, 0, '将来負担比率（分子）の構造'!K$53), NA())</f>
        <v>3059</v>
      </c>
      <c r="J67" s="137" t="e">
        <f>NA()</f>
        <v>#N/A</v>
      </c>
      <c r="K67" s="137" t="e">
        <f>NA()</f>
        <v>#N/A</v>
      </c>
      <c r="L67" s="137">
        <f>IF(ISNUMBER('将来負担比率（分子）の構造'!L$53), IF('将来負担比率（分子）の構造'!L$53 &lt; 0, 0, '将来負担比率（分子）の構造'!L$53), NA())</f>
        <v>3003</v>
      </c>
      <c r="M67" s="137" t="e">
        <f>NA()</f>
        <v>#N/A</v>
      </c>
      <c r="N67" s="137" t="e">
        <f>NA()</f>
        <v>#N/A</v>
      </c>
      <c r="O67" s="137">
        <f>IF(ISNUMBER('将来負担比率（分子）の構造'!M$53), IF('将来負担比率（分子）の構造'!M$53 &lt; 0, 0, '将来負担比率（分子）の構造'!M$53), NA())</f>
        <v>2659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1319733</v>
      </c>
      <c r="S5" s="671"/>
      <c r="T5" s="671"/>
      <c r="U5" s="671"/>
      <c r="V5" s="671"/>
      <c r="W5" s="671"/>
      <c r="X5" s="671"/>
      <c r="Y5" s="718"/>
      <c r="Z5" s="731">
        <v>14.4</v>
      </c>
      <c r="AA5" s="731"/>
      <c r="AB5" s="731"/>
      <c r="AC5" s="731"/>
      <c r="AD5" s="732">
        <v>1319733</v>
      </c>
      <c r="AE5" s="732"/>
      <c r="AF5" s="732"/>
      <c r="AG5" s="732"/>
      <c r="AH5" s="732"/>
      <c r="AI5" s="732"/>
      <c r="AJ5" s="732"/>
      <c r="AK5" s="732"/>
      <c r="AL5" s="719">
        <v>26.6</v>
      </c>
      <c r="AM5" s="688"/>
      <c r="AN5" s="688"/>
      <c r="AO5" s="720"/>
      <c r="AP5" s="707" t="s">
        <v>211</v>
      </c>
      <c r="AQ5" s="708"/>
      <c r="AR5" s="708"/>
      <c r="AS5" s="708"/>
      <c r="AT5" s="708"/>
      <c r="AU5" s="708"/>
      <c r="AV5" s="708"/>
      <c r="AW5" s="708"/>
      <c r="AX5" s="708"/>
      <c r="AY5" s="708"/>
      <c r="AZ5" s="708"/>
      <c r="BA5" s="708"/>
      <c r="BB5" s="708"/>
      <c r="BC5" s="708"/>
      <c r="BD5" s="708"/>
      <c r="BE5" s="708"/>
      <c r="BF5" s="709"/>
      <c r="BG5" s="620">
        <v>1319733</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115095</v>
      </c>
      <c r="S6" s="621"/>
      <c r="T6" s="621"/>
      <c r="U6" s="621"/>
      <c r="V6" s="621"/>
      <c r="W6" s="621"/>
      <c r="X6" s="621"/>
      <c r="Y6" s="622"/>
      <c r="Z6" s="673">
        <v>1.3</v>
      </c>
      <c r="AA6" s="673"/>
      <c r="AB6" s="673"/>
      <c r="AC6" s="673"/>
      <c r="AD6" s="674">
        <v>115095</v>
      </c>
      <c r="AE6" s="674"/>
      <c r="AF6" s="674"/>
      <c r="AG6" s="674"/>
      <c r="AH6" s="674"/>
      <c r="AI6" s="674"/>
      <c r="AJ6" s="674"/>
      <c r="AK6" s="674"/>
      <c r="AL6" s="643">
        <v>2.2999999999999998</v>
      </c>
      <c r="AM6" s="675"/>
      <c r="AN6" s="675"/>
      <c r="AO6" s="676"/>
      <c r="AP6" s="617" t="s">
        <v>217</v>
      </c>
      <c r="AQ6" s="618"/>
      <c r="AR6" s="618"/>
      <c r="AS6" s="618"/>
      <c r="AT6" s="618"/>
      <c r="AU6" s="618"/>
      <c r="AV6" s="618"/>
      <c r="AW6" s="618"/>
      <c r="AX6" s="618"/>
      <c r="AY6" s="618"/>
      <c r="AZ6" s="618"/>
      <c r="BA6" s="618"/>
      <c r="BB6" s="618"/>
      <c r="BC6" s="618"/>
      <c r="BD6" s="618"/>
      <c r="BE6" s="618"/>
      <c r="BF6" s="619"/>
      <c r="BG6" s="620">
        <v>1319733</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104405</v>
      </c>
      <c r="CS6" s="621"/>
      <c r="CT6" s="621"/>
      <c r="CU6" s="621"/>
      <c r="CV6" s="621"/>
      <c r="CW6" s="621"/>
      <c r="CX6" s="621"/>
      <c r="CY6" s="622"/>
      <c r="CZ6" s="673">
        <v>1.2</v>
      </c>
      <c r="DA6" s="673"/>
      <c r="DB6" s="673"/>
      <c r="DC6" s="673"/>
      <c r="DD6" s="626" t="s">
        <v>212</v>
      </c>
      <c r="DE6" s="621"/>
      <c r="DF6" s="621"/>
      <c r="DG6" s="621"/>
      <c r="DH6" s="621"/>
      <c r="DI6" s="621"/>
      <c r="DJ6" s="621"/>
      <c r="DK6" s="621"/>
      <c r="DL6" s="621"/>
      <c r="DM6" s="621"/>
      <c r="DN6" s="621"/>
      <c r="DO6" s="621"/>
      <c r="DP6" s="622"/>
      <c r="DQ6" s="626">
        <v>104405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938</v>
      </c>
      <c r="S7" s="621"/>
      <c r="T7" s="621"/>
      <c r="U7" s="621"/>
      <c r="V7" s="621"/>
      <c r="W7" s="621"/>
      <c r="X7" s="621"/>
      <c r="Y7" s="622"/>
      <c r="Z7" s="673">
        <v>0</v>
      </c>
      <c r="AA7" s="673"/>
      <c r="AB7" s="673"/>
      <c r="AC7" s="673"/>
      <c r="AD7" s="674">
        <v>938</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530952</v>
      </c>
      <c r="BH7" s="621"/>
      <c r="BI7" s="621"/>
      <c r="BJ7" s="621"/>
      <c r="BK7" s="621"/>
      <c r="BL7" s="621"/>
      <c r="BM7" s="621"/>
      <c r="BN7" s="622"/>
      <c r="BO7" s="673">
        <v>40.200000000000003</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1306638</v>
      </c>
      <c r="CS7" s="621"/>
      <c r="CT7" s="621"/>
      <c r="CU7" s="621"/>
      <c r="CV7" s="621"/>
      <c r="CW7" s="621"/>
      <c r="CX7" s="621"/>
      <c r="CY7" s="622"/>
      <c r="CZ7" s="673">
        <v>15.2</v>
      </c>
      <c r="DA7" s="673"/>
      <c r="DB7" s="673"/>
      <c r="DC7" s="673"/>
      <c r="DD7" s="626">
        <v>67976</v>
      </c>
      <c r="DE7" s="621"/>
      <c r="DF7" s="621"/>
      <c r="DG7" s="621"/>
      <c r="DH7" s="621"/>
      <c r="DI7" s="621"/>
      <c r="DJ7" s="621"/>
      <c r="DK7" s="621"/>
      <c r="DL7" s="621"/>
      <c r="DM7" s="621"/>
      <c r="DN7" s="621"/>
      <c r="DO7" s="621"/>
      <c r="DP7" s="622"/>
      <c r="DQ7" s="626">
        <v>1123679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2698</v>
      </c>
      <c r="S8" s="621"/>
      <c r="T8" s="621"/>
      <c r="U8" s="621"/>
      <c r="V8" s="621"/>
      <c r="W8" s="621"/>
      <c r="X8" s="621"/>
      <c r="Y8" s="622"/>
      <c r="Z8" s="673">
        <v>0</v>
      </c>
      <c r="AA8" s="673"/>
      <c r="AB8" s="673"/>
      <c r="AC8" s="673"/>
      <c r="AD8" s="674">
        <v>2698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21393</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2023399</v>
      </c>
      <c r="CS8" s="621"/>
      <c r="CT8" s="621"/>
      <c r="CU8" s="621"/>
      <c r="CV8" s="621"/>
      <c r="CW8" s="621"/>
      <c r="CX8" s="621"/>
      <c r="CY8" s="622"/>
      <c r="CZ8" s="673">
        <v>23.5</v>
      </c>
      <c r="DA8" s="673"/>
      <c r="DB8" s="673"/>
      <c r="DC8" s="673"/>
      <c r="DD8" s="626">
        <v>21768</v>
      </c>
      <c r="DE8" s="621"/>
      <c r="DF8" s="621"/>
      <c r="DG8" s="621"/>
      <c r="DH8" s="621"/>
      <c r="DI8" s="621"/>
      <c r="DJ8" s="621"/>
      <c r="DK8" s="621"/>
      <c r="DL8" s="621"/>
      <c r="DM8" s="621"/>
      <c r="DN8" s="621"/>
      <c r="DO8" s="621"/>
      <c r="DP8" s="622"/>
      <c r="DQ8" s="626">
        <v>1224267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1540</v>
      </c>
      <c r="S9" s="621"/>
      <c r="T9" s="621"/>
      <c r="U9" s="621"/>
      <c r="V9" s="621"/>
      <c r="W9" s="621"/>
      <c r="X9" s="621"/>
      <c r="Y9" s="622"/>
      <c r="Z9" s="673">
        <v>0</v>
      </c>
      <c r="AA9" s="673"/>
      <c r="AB9" s="673"/>
      <c r="AC9" s="673"/>
      <c r="AD9" s="674">
        <v>1540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461728</v>
      </c>
      <c r="BH9" s="621"/>
      <c r="BI9" s="621"/>
      <c r="BJ9" s="621"/>
      <c r="BK9" s="621"/>
      <c r="BL9" s="621"/>
      <c r="BM9" s="621"/>
      <c r="BN9" s="622"/>
      <c r="BO9" s="673">
        <v>35</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810958</v>
      </c>
      <c r="CS9" s="621"/>
      <c r="CT9" s="621"/>
      <c r="CU9" s="621"/>
      <c r="CV9" s="621"/>
      <c r="CW9" s="621"/>
      <c r="CX9" s="621"/>
      <c r="CY9" s="622"/>
      <c r="CZ9" s="673">
        <v>9.4</v>
      </c>
      <c r="DA9" s="673"/>
      <c r="DB9" s="673"/>
      <c r="DC9" s="673"/>
      <c r="DD9" s="626">
        <v>9000</v>
      </c>
      <c r="DE9" s="621"/>
      <c r="DF9" s="621"/>
      <c r="DG9" s="621"/>
      <c r="DH9" s="621"/>
      <c r="DI9" s="621"/>
      <c r="DJ9" s="621"/>
      <c r="DK9" s="621"/>
      <c r="DL9" s="621"/>
      <c r="DM9" s="621"/>
      <c r="DN9" s="621"/>
      <c r="DO9" s="621"/>
      <c r="DP9" s="622"/>
      <c r="DQ9" s="626">
        <v>782285</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226078</v>
      </c>
      <c r="S10" s="621"/>
      <c r="T10" s="621"/>
      <c r="U10" s="621"/>
      <c r="V10" s="621"/>
      <c r="W10" s="621"/>
      <c r="X10" s="621"/>
      <c r="Y10" s="622"/>
      <c r="Z10" s="673">
        <v>2.5</v>
      </c>
      <c r="AA10" s="673"/>
      <c r="AB10" s="673"/>
      <c r="AC10" s="673"/>
      <c r="AD10" s="674">
        <v>226078</v>
      </c>
      <c r="AE10" s="674"/>
      <c r="AF10" s="674"/>
      <c r="AG10" s="674"/>
      <c r="AH10" s="674"/>
      <c r="AI10" s="674"/>
      <c r="AJ10" s="674"/>
      <c r="AK10" s="674"/>
      <c r="AL10" s="643">
        <v>4.5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23822</v>
      </c>
      <c r="BH10" s="621"/>
      <c r="BI10" s="621"/>
      <c r="BJ10" s="621"/>
      <c r="BK10" s="621"/>
      <c r="BL10" s="621"/>
      <c r="BM10" s="621"/>
      <c r="BN10" s="622"/>
      <c r="BO10" s="673">
        <v>1.8</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10452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8452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24009</v>
      </c>
      <c r="BH11" s="621"/>
      <c r="BI11" s="621"/>
      <c r="BJ11" s="621"/>
      <c r="BK11" s="621"/>
      <c r="BL11" s="621"/>
      <c r="BM11" s="621"/>
      <c r="BN11" s="622"/>
      <c r="BO11" s="673">
        <v>1.8</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604903</v>
      </c>
      <c r="CS11" s="621"/>
      <c r="CT11" s="621"/>
      <c r="CU11" s="621"/>
      <c r="CV11" s="621"/>
      <c r="CW11" s="621"/>
      <c r="CX11" s="621"/>
      <c r="CY11" s="622"/>
      <c r="CZ11" s="673">
        <v>7</v>
      </c>
      <c r="DA11" s="673"/>
      <c r="DB11" s="673"/>
      <c r="DC11" s="673"/>
      <c r="DD11" s="626">
        <v>60966</v>
      </c>
      <c r="DE11" s="621"/>
      <c r="DF11" s="621"/>
      <c r="DG11" s="621"/>
      <c r="DH11" s="621"/>
      <c r="DI11" s="621"/>
      <c r="DJ11" s="621"/>
      <c r="DK11" s="621"/>
      <c r="DL11" s="621"/>
      <c r="DM11" s="621"/>
      <c r="DN11" s="621"/>
      <c r="DO11" s="621"/>
      <c r="DP11" s="622"/>
      <c r="DQ11" s="626">
        <v>391028</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649127</v>
      </c>
      <c r="BH12" s="621"/>
      <c r="BI12" s="621"/>
      <c r="BJ12" s="621"/>
      <c r="BK12" s="621"/>
      <c r="BL12" s="621"/>
      <c r="BM12" s="621"/>
      <c r="BN12" s="622"/>
      <c r="BO12" s="673">
        <v>49.2</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293159</v>
      </c>
      <c r="CS12" s="621"/>
      <c r="CT12" s="621"/>
      <c r="CU12" s="621"/>
      <c r="CV12" s="621"/>
      <c r="CW12" s="621"/>
      <c r="CX12" s="621"/>
      <c r="CY12" s="622"/>
      <c r="CZ12" s="673">
        <v>3.4</v>
      </c>
      <c r="DA12" s="673"/>
      <c r="DB12" s="673"/>
      <c r="DC12" s="673"/>
      <c r="DD12" s="626">
        <v>14726</v>
      </c>
      <c r="DE12" s="621"/>
      <c r="DF12" s="621"/>
      <c r="DG12" s="621"/>
      <c r="DH12" s="621"/>
      <c r="DI12" s="621"/>
      <c r="DJ12" s="621"/>
      <c r="DK12" s="621"/>
      <c r="DL12" s="621"/>
      <c r="DM12" s="621"/>
      <c r="DN12" s="621"/>
      <c r="DO12" s="621"/>
      <c r="DP12" s="622"/>
      <c r="DQ12" s="626">
        <v>186386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27402</v>
      </c>
      <c r="S13" s="621"/>
      <c r="T13" s="621"/>
      <c r="U13" s="621"/>
      <c r="V13" s="621"/>
      <c r="W13" s="621"/>
      <c r="X13" s="621"/>
      <c r="Y13" s="622"/>
      <c r="Z13" s="673">
        <v>0.3</v>
      </c>
      <c r="AA13" s="673"/>
      <c r="AB13" s="673"/>
      <c r="AC13" s="673"/>
      <c r="AD13" s="674">
        <v>27402</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645473</v>
      </c>
      <c r="BH13" s="621"/>
      <c r="BI13" s="621"/>
      <c r="BJ13" s="621"/>
      <c r="BK13" s="621"/>
      <c r="BL13" s="621"/>
      <c r="BM13" s="621"/>
      <c r="BN13" s="622"/>
      <c r="BO13" s="673">
        <v>48.9</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775616</v>
      </c>
      <c r="CS13" s="621"/>
      <c r="CT13" s="621"/>
      <c r="CU13" s="621"/>
      <c r="CV13" s="621"/>
      <c r="CW13" s="621"/>
      <c r="CX13" s="621"/>
      <c r="CY13" s="622"/>
      <c r="CZ13" s="673">
        <v>9</v>
      </c>
      <c r="DA13" s="673"/>
      <c r="DB13" s="673"/>
      <c r="DC13" s="673"/>
      <c r="DD13" s="626">
        <v>398150</v>
      </c>
      <c r="DE13" s="621"/>
      <c r="DF13" s="621"/>
      <c r="DG13" s="621"/>
      <c r="DH13" s="621"/>
      <c r="DI13" s="621"/>
      <c r="DJ13" s="621"/>
      <c r="DK13" s="621"/>
      <c r="DL13" s="621"/>
      <c r="DM13" s="621"/>
      <c r="DN13" s="621"/>
      <c r="DO13" s="621"/>
      <c r="DP13" s="622"/>
      <c r="DQ13" s="626">
        <v>419994</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53309</v>
      </c>
      <c r="BH14" s="621"/>
      <c r="BI14" s="621"/>
      <c r="BJ14" s="621"/>
      <c r="BK14" s="621"/>
      <c r="BL14" s="621"/>
      <c r="BM14" s="621"/>
      <c r="BN14" s="622"/>
      <c r="BO14" s="673">
        <v>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277945</v>
      </c>
      <c r="CS14" s="621"/>
      <c r="CT14" s="621"/>
      <c r="CU14" s="621"/>
      <c r="CV14" s="621"/>
      <c r="CW14" s="621"/>
      <c r="CX14" s="621"/>
      <c r="CY14" s="622"/>
      <c r="CZ14" s="673">
        <v>3.2</v>
      </c>
      <c r="DA14" s="673"/>
      <c r="DB14" s="673"/>
      <c r="DC14" s="673"/>
      <c r="DD14" s="626">
        <v>6988</v>
      </c>
      <c r="DE14" s="621"/>
      <c r="DF14" s="621"/>
      <c r="DG14" s="621"/>
      <c r="DH14" s="621"/>
      <c r="DI14" s="621"/>
      <c r="DJ14" s="621"/>
      <c r="DK14" s="621"/>
      <c r="DL14" s="621"/>
      <c r="DM14" s="621"/>
      <c r="DN14" s="621"/>
      <c r="DO14" s="621"/>
      <c r="DP14" s="622"/>
      <c r="DQ14" s="626">
        <v>271546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2659</v>
      </c>
      <c r="S15" s="621"/>
      <c r="T15" s="621"/>
      <c r="U15" s="621"/>
      <c r="V15" s="621"/>
      <c r="W15" s="621"/>
      <c r="X15" s="621"/>
      <c r="Y15" s="622"/>
      <c r="Z15" s="673">
        <v>0</v>
      </c>
      <c r="AA15" s="673"/>
      <c r="AB15" s="673"/>
      <c r="AC15" s="673"/>
      <c r="AD15" s="674">
        <v>2659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86345</v>
      </c>
      <c r="BH15" s="621"/>
      <c r="BI15" s="621"/>
      <c r="BJ15" s="621"/>
      <c r="BK15" s="621"/>
      <c r="BL15" s="621"/>
      <c r="BM15" s="621"/>
      <c r="BN15" s="622"/>
      <c r="BO15" s="673">
        <v>6.5</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519862</v>
      </c>
      <c r="CS15" s="621"/>
      <c r="CT15" s="621"/>
      <c r="CU15" s="621"/>
      <c r="CV15" s="621"/>
      <c r="CW15" s="621"/>
      <c r="CX15" s="621"/>
      <c r="CY15" s="622"/>
      <c r="CZ15" s="673">
        <v>6</v>
      </c>
      <c r="DA15" s="673"/>
      <c r="DB15" s="673"/>
      <c r="DC15" s="673"/>
      <c r="DD15" s="626">
        <v>32160</v>
      </c>
      <c r="DE15" s="621"/>
      <c r="DF15" s="621"/>
      <c r="DG15" s="621"/>
      <c r="DH15" s="621"/>
      <c r="DI15" s="621"/>
      <c r="DJ15" s="621"/>
      <c r="DK15" s="621"/>
      <c r="DL15" s="621"/>
      <c r="DM15" s="621"/>
      <c r="DN15" s="621"/>
      <c r="DO15" s="621"/>
      <c r="DP15" s="622"/>
      <c r="DQ15" s="626">
        <v>366722</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3722361</v>
      </c>
      <c r="S16" s="621"/>
      <c r="T16" s="621"/>
      <c r="U16" s="621"/>
      <c r="V16" s="621"/>
      <c r="W16" s="621"/>
      <c r="X16" s="621"/>
      <c r="Y16" s="622"/>
      <c r="Z16" s="673">
        <v>40.6</v>
      </c>
      <c r="AA16" s="673"/>
      <c r="AB16" s="673"/>
      <c r="AC16" s="673"/>
      <c r="AD16" s="674">
        <v>3234571</v>
      </c>
      <c r="AE16" s="674"/>
      <c r="AF16" s="674"/>
      <c r="AG16" s="674"/>
      <c r="AH16" s="674"/>
      <c r="AI16" s="674"/>
      <c r="AJ16" s="674"/>
      <c r="AK16" s="674"/>
      <c r="AL16" s="643">
        <v>65.099999999999994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952857</v>
      </c>
      <c r="CS16" s="621"/>
      <c r="CT16" s="621"/>
      <c r="CU16" s="621"/>
      <c r="CV16" s="621"/>
      <c r="CW16" s="621"/>
      <c r="CX16" s="621"/>
      <c r="CY16" s="622"/>
      <c r="CZ16" s="673">
        <v>11</v>
      </c>
      <c r="DA16" s="673"/>
      <c r="DB16" s="673"/>
      <c r="DC16" s="673"/>
      <c r="DD16" s="626" t="s">
        <v>112</v>
      </c>
      <c r="DE16" s="621"/>
      <c r="DF16" s="621"/>
      <c r="DG16" s="621"/>
      <c r="DH16" s="621"/>
      <c r="DI16" s="621"/>
      <c r="DJ16" s="621"/>
      <c r="DK16" s="621"/>
      <c r="DL16" s="621"/>
      <c r="DM16" s="621"/>
      <c r="DN16" s="621"/>
      <c r="DO16" s="621"/>
      <c r="DP16" s="622"/>
      <c r="DQ16" s="626">
        <v>90673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3234571</v>
      </c>
      <c r="S17" s="621"/>
      <c r="T17" s="621"/>
      <c r="U17" s="621"/>
      <c r="V17" s="621"/>
      <c r="W17" s="621"/>
      <c r="X17" s="621"/>
      <c r="Y17" s="622"/>
      <c r="Z17" s="673">
        <v>35.299999999999997</v>
      </c>
      <c r="AA17" s="673"/>
      <c r="AB17" s="673"/>
      <c r="AC17" s="673"/>
      <c r="AD17" s="674">
        <v>3234571</v>
      </c>
      <c r="AE17" s="674"/>
      <c r="AF17" s="674"/>
      <c r="AG17" s="674"/>
      <c r="AH17" s="674"/>
      <c r="AI17" s="674"/>
      <c r="AJ17" s="674"/>
      <c r="AK17" s="674"/>
      <c r="AL17" s="643">
        <v>65.099999999999994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943502</v>
      </c>
      <c r="CS17" s="621"/>
      <c r="CT17" s="621"/>
      <c r="CU17" s="621"/>
      <c r="CV17" s="621"/>
      <c r="CW17" s="621"/>
      <c r="CX17" s="621"/>
      <c r="CY17" s="622"/>
      <c r="CZ17" s="673">
        <v>10.9</v>
      </c>
      <c r="DA17" s="673"/>
      <c r="DB17" s="673"/>
      <c r="DC17" s="673"/>
      <c r="DD17" s="626" t="s">
        <v>112</v>
      </c>
      <c r="DE17" s="621"/>
      <c r="DF17" s="621"/>
      <c r="DG17" s="621"/>
      <c r="DH17" s="621"/>
      <c r="DI17" s="621"/>
      <c r="DJ17" s="621"/>
      <c r="DK17" s="621"/>
      <c r="DL17" s="621"/>
      <c r="DM17" s="621"/>
      <c r="DN17" s="621"/>
      <c r="DO17" s="621"/>
      <c r="DP17" s="622"/>
      <c r="DQ17" s="626">
        <v>931138</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348711</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139079</v>
      </c>
      <c r="S19" s="621"/>
      <c r="T19" s="621"/>
      <c r="U19" s="621"/>
      <c r="V19" s="621"/>
      <c r="W19" s="621"/>
      <c r="X19" s="621"/>
      <c r="Y19" s="622"/>
      <c r="Z19" s="673">
        <v>1.5</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5418504</v>
      </c>
      <c r="S20" s="621"/>
      <c r="T20" s="621"/>
      <c r="U20" s="621"/>
      <c r="V20" s="621"/>
      <c r="W20" s="621"/>
      <c r="X20" s="621"/>
      <c r="Y20" s="622"/>
      <c r="Z20" s="673">
        <v>59.1</v>
      </c>
      <c r="AA20" s="673"/>
      <c r="AB20" s="673"/>
      <c r="AC20" s="673"/>
      <c r="AD20" s="674">
        <v>4930714</v>
      </c>
      <c r="AE20" s="674"/>
      <c r="AF20" s="674"/>
      <c r="AG20" s="674"/>
      <c r="AH20" s="674"/>
      <c r="AI20" s="674"/>
      <c r="AJ20" s="674"/>
      <c r="AK20" s="674"/>
      <c r="AL20" s="643">
        <v>99.2</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8623696</v>
      </c>
      <c r="CS20" s="621"/>
      <c r="CT20" s="621"/>
      <c r="CU20" s="621"/>
      <c r="CV20" s="621"/>
      <c r="CW20" s="621"/>
      <c r="CX20" s="621"/>
      <c r="CY20" s="622"/>
      <c r="CZ20" s="673">
        <v>100</v>
      </c>
      <c r="DA20" s="673"/>
      <c r="DB20" s="673"/>
      <c r="DC20" s="673"/>
      <c r="DD20" s="626">
        <v>611734</v>
      </c>
      <c r="DE20" s="621"/>
      <c r="DF20" s="621"/>
      <c r="DG20" s="621"/>
      <c r="DH20" s="621"/>
      <c r="DI20" s="621"/>
      <c r="DJ20" s="621"/>
      <c r="DK20" s="621"/>
      <c r="DL20" s="621"/>
      <c r="DM20" s="621"/>
      <c r="DN20" s="621"/>
      <c r="DO20" s="621"/>
      <c r="DP20" s="622"/>
      <c r="DQ20" s="626">
        <v>5900575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1573</v>
      </c>
      <c r="S21" s="621"/>
      <c r="T21" s="621"/>
      <c r="U21" s="621"/>
      <c r="V21" s="621"/>
      <c r="W21" s="621"/>
      <c r="X21" s="621"/>
      <c r="Y21" s="622"/>
      <c r="Z21" s="673">
        <v>0</v>
      </c>
      <c r="AA21" s="673"/>
      <c r="AB21" s="673"/>
      <c r="AC21" s="673"/>
      <c r="AD21" s="674">
        <v>1573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9382</v>
      </c>
      <c r="S22" s="621"/>
      <c r="T22" s="621"/>
      <c r="U22" s="621"/>
      <c r="V22" s="621"/>
      <c r="W22" s="621"/>
      <c r="X22" s="621"/>
      <c r="Y22" s="622"/>
      <c r="Z22" s="673">
        <v>0.1</v>
      </c>
      <c r="AA22" s="673"/>
      <c r="AB22" s="673"/>
      <c r="AC22" s="673"/>
      <c r="AD22" s="674">
        <v>2911</v>
      </c>
      <c r="AE22" s="674"/>
      <c r="AF22" s="674"/>
      <c r="AG22" s="674"/>
      <c r="AH22" s="674"/>
      <c r="AI22" s="674"/>
      <c r="AJ22" s="674"/>
      <c r="AK22" s="674"/>
      <c r="AL22" s="643">
        <v>0.1</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78840</v>
      </c>
      <c r="S23" s="621"/>
      <c r="T23" s="621"/>
      <c r="U23" s="621"/>
      <c r="V23" s="621"/>
      <c r="W23" s="621"/>
      <c r="X23" s="621"/>
      <c r="Y23" s="622"/>
      <c r="Z23" s="673">
        <v>0.9</v>
      </c>
      <c r="AA23" s="673"/>
      <c r="AB23" s="673"/>
      <c r="AC23" s="673"/>
      <c r="AD23" s="674">
        <v>4494</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10726</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2973317</v>
      </c>
      <c r="CS24" s="671"/>
      <c r="CT24" s="671"/>
      <c r="CU24" s="671"/>
      <c r="CV24" s="671"/>
      <c r="CW24" s="671"/>
      <c r="CX24" s="671"/>
      <c r="CY24" s="718"/>
      <c r="CZ24" s="722">
        <v>34.5</v>
      </c>
      <c r="DA24" s="723"/>
      <c r="DB24" s="723"/>
      <c r="DC24" s="724"/>
      <c r="DD24" s="717">
        <v>2428369</v>
      </c>
      <c r="DE24" s="671"/>
      <c r="DF24" s="671"/>
      <c r="DG24" s="671"/>
      <c r="DH24" s="671"/>
      <c r="DI24" s="671"/>
      <c r="DJ24" s="671"/>
      <c r="DK24" s="718"/>
      <c r="DL24" s="717">
        <v>2401719</v>
      </c>
      <c r="DM24" s="671"/>
      <c r="DN24" s="671"/>
      <c r="DO24" s="671"/>
      <c r="DP24" s="671"/>
      <c r="DQ24" s="671"/>
      <c r="DR24" s="671"/>
      <c r="DS24" s="671"/>
      <c r="DT24" s="671"/>
      <c r="DU24" s="671"/>
      <c r="DV24" s="718"/>
      <c r="DW24" s="719">
        <v>46.3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1208973</v>
      </c>
      <c r="S25" s="621"/>
      <c r="T25" s="621"/>
      <c r="U25" s="621"/>
      <c r="V25" s="621"/>
      <c r="W25" s="621"/>
      <c r="X25" s="621"/>
      <c r="Y25" s="622"/>
      <c r="Z25" s="673">
        <v>13.2</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1339625</v>
      </c>
      <c r="CS25" s="639"/>
      <c r="CT25" s="639"/>
      <c r="CU25" s="639"/>
      <c r="CV25" s="639"/>
      <c r="CW25" s="639"/>
      <c r="CX25" s="639"/>
      <c r="CY25" s="640"/>
      <c r="CZ25" s="623">
        <v>15.5</v>
      </c>
      <c r="DA25" s="641"/>
      <c r="DB25" s="641"/>
      <c r="DC25" s="642"/>
      <c r="DD25" s="626">
        <v>1243119</v>
      </c>
      <c r="DE25" s="639"/>
      <c r="DF25" s="639"/>
      <c r="DG25" s="639"/>
      <c r="DH25" s="639"/>
      <c r="DI25" s="639"/>
      <c r="DJ25" s="639"/>
      <c r="DK25" s="640"/>
      <c r="DL25" s="626">
        <v>1240653</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824222</v>
      </c>
      <c r="CS26" s="621"/>
      <c r="CT26" s="621"/>
      <c r="CU26" s="621"/>
      <c r="CV26" s="621"/>
      <c r="CW26" s="621"/>
      <c r="CX26" s="621"/>
      <c r="CY26" s="622"/>
      <c r="CZ26" s="623">
        <v>9.6</v>
      </c>
      <c r="DA26" s="641"/>
      <c r="DB26" s="641"/>
      <c r="DC26" s="642"/>
      <c r="DD26" s="626">
        <v>731284</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673052</v>
      </c>
      <c r="S27" s="621"/>
      <c r="T27" s="621"/>
      <c r="U27" s="621"/>
      <c r="V27" s="621"/>
      <c r="W27" s="621"/>
      <c r="X27" s="621"/>
      <c r="Y27" s="622"/>
      <c r="Z27" s="673">
        <v>7.3</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1319733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690190</v>
      </c>
      <c r="CS27" s="639"/>
      <c r="CT27" s="639"/>
      <c r="CU27" s="639"/>
      <c r="CV27" s="639"/>
      <c r="CW27" s="639"/>
      <c r="CX27" s="639"/>
      <c r="CY27" s="640"/>
      <c r="CZ27" s="623">
        <v>8</v>
      </c>
      <c r="DA27" s="641"/>
      <c r="DB27" s="641"/>
      <c r="DC27" s="642"/>
      <c r="DD27" s="626">
        <v>254112</v>
      </c>
      <c r="DE27" s="639"/>
      <c r="DF27" s="639"/>
      <c r="DG27" s="639"/>
      <c r="DH27" s="639"/>
      <c r="DI27" s="639"/>
      <c r="DJ27" s="639"/>
      <c r="DK27" s="640"/>
      <c r="DL27" s="626">
        <v>229928</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59231</v>
      </c>
      <c r="S28" s="621"/>
      <c r="T28" s="621"/>
      <c r="U28" s="621"/>
      <c r="V28" s="621"/>
      <c r="W28" s="621"/>
      <c r="X28" s="621"/>
      <c r="Y28" s="622"/>
      <c r="Z28" s="673">
        <v>0.6</v>
      </c>
      <c r="AA28" s="673"/>
      <c r="AB28" s="673"/>
      <c r="AC28" s="673"/>
      <c r="AD28" s="674">
        <v>25183</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943502</v>
      </c>
      <c r="CS28" s="621"/>
      <c r="CT28" s="621"/>
      <c r="CU28" s="621"/>
      <c r="CV28" s="621"/>
      <c r="CW28" s="621"/>
      <c r="CX28" s="621"/>
      <c r="CY28" s="622"/>
      <c r="CZ28" s="623">
        <v>10.9</v>
      </c>
      <c r="DA28" s="641"/>
      <c r="DB28" s="641"/>
      <c r="DC28" s="642"/>
      <c r="DD28" s="626">
        <v>931138</v>
      </c>
      <c r="DE28" s="621"/>
      <c r="DF28" s="621"/>
      <c r="DG28" s="621"/>
      <c r="DH28" s="621"/>
      <c r="DI28" s="621"/>
      <c r="DJ28" s="621"/>
      <c r="DK28" s="622"/>
      <c r="DL28" s="626">
        <v>931138</v>
      </c>
      <c r="DM28" s="621"/>
      <c r="DN28" s="621"/>
      <c r="DO28" s="621"/>
      <c r="DP28" s="621"/>
      <c r="DQ28" s="621"/>
      <c r="DR28" s="621"/>
      <c r="DS28" s="621"/>
      <c r="DT28" s="621"/>
      <c r="DU28" s="621"/>
      <c r="DV28" s="622"/>
      <c r="DW28" s="643">
        <v>17.899999999999999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14772</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943502</v>
      </c>
      <c r="CS29" s="639"/>
      <c r="CT29" s="639"/>
      <c r="CU29" s="639"/>
      <c r="CV29" s="639"/>
      <c r="CW29" s="639"/>
      <c r="CX29" s="639"/>
      <c r="CY29" s="640"/>
      <c r="CZ29" s="623">
        <v>10.9</v>
      </c>
      <c r="DA29" s="641"/>
      <c r="DB29" s="641"/>
      <c r="DC29" s="642"/>
      <c r="DD29" s="626">
        <v>931138</v>
      </c>
      <c r="DE29" s="639"/>
      <c r="DF29" s="639"/>
      <c r="DG29" s="639"/>
      <c r="DH29" s="639"/>
      <c r="DI29" s="639"/>
      <c r="DJ29" s="639"/>
      <c r="DK29" s="640"/>
      <c r="DL29" s="626">
        <v>931138</v>
      </c>
      <c r="DM29" s="639"/>
      <c r="DN29" s="639"/>
      <c r="DO29" s="639"/>
      <c r="DP29" s="639"/>
      <c r="DQ29" s="639"/>
      <c r="DR29" s="639"/>
      <c r="DS29" s="639"/>
      <c r="DT29" s="639"/>
      <c r="DU29" s="639"/>
      <c r="DV29" s="640"/>
      <c r="DW29" s="643">
        <v>17.899999999999999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392354</v>
      </c>
      <c r="S30" s="621"/>
      <c r="T30" s="621"/>
      <c r="U30" s="621"/>
      <c r="V30" s="621"/>
      <c r="W30" s="621"/>
      <c r="X30" s="621"/>
      <c r="Y30" s="622"/>
      <c r="Z30" s="673">
        <v>4.3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94.2</v>
      </c>
      <c r="BN30" s="687"/>
      <c r="BO30" s="687"/>
      <c r="BP30" s="687"/>
      <c r="BQ30" s="689"/>
      <c r="BR30" s="686">
        <v>99</v>
      </c>
      <c r="BS30" s="687"/>
      <c r="BT30" s="687"/>
      <c r="BU30" s="687"/>
      <c r="BV30" s="687"/>
      <c r="BW30" s="687"/>
      <c r="BX30" s="688">
        <v>94</v>
      </c>
      <c r="BY30" s="687"/>
      <c r="BZ30" s="687"/>
      <c r="CA30" s="687"/>
      <c r="CB30" s="689"/>
      <c r="CD30" s="692"/>
      <c r="CE30" s="693"/>
      <c r="CF30" s="657" t="s">
        <v>294</v>
      </c>
      <c r="CG30" s="654"/>
      <c r="CH30" s="654"/>
      <c r="CI30" s="654"/>
      <c r="CJ30" s="654"/>
      <c r="CK30" s="654"/>
      <c r="CL30" s="654"/>
      <c r="CM30" s="654"/>
      <c r="CN30" s="654"/>
      <c r="CO30" s="654"/>
      <c r="CP30" s="654"/>
      <c r="CQ30" s="655"/>
      <c r="CR30" s="620">
        <v>875466</v>
      </c>
      <c r="CS30" s="621"/>
      <c r="CT30" s="621"/>
      <c r="CU30" s="621"/>
      <c r="CV30" s="621"/>
      <c r="CW30" s="621"/>
      <c r="CX30" s="621"/>
      <c r="CY30" s="622"/>
      <c r="CZ30" s="623">
        <v>10.199999999999999</v>
      </c>
      <c r="DA30" s="641"/>
      <c r="DB30" s="641"/>
      <c r="DC30" s="642"/>
      <c r="DD30" s="626">
        <v>863102</v>
      </c>
      <c r="DE30" s="621"/>
      <c r="DF30" s="621"/>
      <c r="DG30" s="621"/>
      <c r="DH30" s="621"/>
      <c r="DI30" s="621"/>
      <c r="DJ30" s="621"/>
      <c r="DK30" s="622"/>
      <c r="DL30" s="626">
        <v>863102</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491877</v>
      </c>
      <c r="S31" s="621"/>
      <c r="T31" s="621"/>
      <c r="U31" s="621"/>
      <c r="V31" s="621"/>
      <c r="W31" s="621"/>
      <c r="X31" s="621"/>
      <c r="Y31" s="622"/>
      <c r="Z31" s="673">
        <v>5.4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94.8</v>
      </c>
      <c r="BN31" s="685"/>
      <c r="BO31" s="685"/>
      <c r="BP31" s="685"/>
      <c r="BQ31" s="649"/>
      <c r="BR31" s="684">
        <v>98.9</v>
      </c>
      <c r="BS31" s="639"/>
      <c r="BT31" s="639"/>
      <c r="BU31" s="639"/>
      <c r="BV31" s="639"/>
      <c r="BW31" s="639"/>
      <c r="BX31" s="675">
        <v>95</v>
      </c>
      <c r="BY31" s="685"/>
      <c r="BZ31" s="685"/>
      <c r="CA31" s="685"/>
      <c r="CB31" s="649"/>
      <c r="CD31" s="692"/>
      <c r="CE31" s="693"/>
      <c r="CF31" s="657" t="s">
        <v>298</v>
      </c>
      <c r="CG31" s="654"/>
      <c r="CH31" s="654"/>
      <c r="CI31" s="654"/>
      <c r="CJ31" s="654"/>
      <c r="CK31" s="654"/>
      <c r="CL31" s="654"/>
      <c r="CM31" s="654"/>
      <c r="CN31" s="654"/>
      <c r="CO31" s="654"/>
      <c r="CP31" s="654"/>
      <c r="CQ31" s="655"/>
      <c r="CR31" s="620">
        <v>68036</v>
      </c>
      <c r="CS31" s="639"/>
      <c r="CT31" s="639"/>
      <c r="CU31" s="639"/>
      <c r="CV31" s="639"/>
      <c r="CW31" s="639"/>
      <c r="CX31" s="639"/>
      <c r="CY31" s="640"/>
      <c r="CZ31" s="623">
        <v>0.8</v>
      </c>
      <c r="DA31" s="641"/>
      <c r="DB31" s="641"/>
      <c r="DC31" s="642"/>
      <c r="DD31" s="626">
        <v>68036</v>
      </c>
      <c r="DE31" s="639"/>
      <c r="DF31" s="639"/>
      <c r="DG31" s="639"/>
      <c r="DH31" s="639"/>
      <c r="DI31" s="639"/>
      <c r="DJ31" s="639"/>
      <c r="DK31" s="640"/>
      <c r="DL31" s="626">
        <v>68036</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219598</v>
      </c>
      <c r="S32" s="621"/>
      <c r="T32" s="621"/>
      <c r="U32" s="621"/>
      <c r="V32" s="621"/>
      <c r="W32" s="621"/>
      <c r="X32" s="621"/>
      <c r="Y32" s="622"/>
      <c r="Z32" s="673">
        <v>2.4</v>
      </c>
      <c r="AA32" s="673"/>
      <c r="AB32" s="673"/>
      <c r="AC32" s="673"/>
      <c r="AD32" s="674">
        <v>5856</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93</v>
      </c>
      <c r="BN32" s="605"/>
      <c r="BO32" s="605"/>
      <c r="BP32" s="605"/>
      <c r="BQ32" s="662"/>
      <c r="BR32" s="683">
        <v>99</v>
      </c>
      <c r="BS32" s="605"/>
      <c r="BT32" s="605"/>
      <c r="BU32" s="605"/>
      <c r="BV32" s="605"/>
      <c r="BW32" s="605"/>
      <c r="BX32" s="668">
        <v>92.6</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589037</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4085795</v>
      </c>
      <c r="CS33" s="639"/>
      <c r="CT33" s="639"/>
      <c r="CU33" s="639"/>
      <c r="CV33" s="639"/>
      <c r="CW33" s="639"/>
      <c r="CX33" s="639"/>
      <c r="CY33" s="640"/>
      <c r="CZ33" s="623">
        <v>47.4</v>
      </c>
      <c r="DA33" s="641"/>
      <c r="DB33" s="641"/>
      <c r="DC33" s="642"/>
      <c r="DD33" s="626">
        <v>3130628</v>
      </c>
      <c r="DE33" s="639"/>
      <c r="DF33" s="639"/>
      <c r="DG33" s="639"/>
      <c r="DH33" s="639"/>
      <c r="DI33" s="639"/>
      <c r="DJ33" s="639"/>
      <c r="DK33" s="640"/>
      <c r="DL33" s="626">
        <v>2141762</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1133429</v>
      </c>
      <c r="CS34" s="621"/>
      <c r="CT34" s="621"/>
      <c r="CU34" s="621"/>
      <c r="CV34" s="621"/>
      <c r="CW34" s="621"/>
      <c r="CX34" s="621"/>
      <c r="CY34" s="622"/>
      <c r="CZ34" s="623">
        <v>13.1</v>
      </c>
      <c r="DA34" s="641"/>
      <c r="DB34" s="641"/>
      <c r="DC34" s="642"/>
      <c r="DD34" s="626">
        <v>821416</v>
      </c>
      <c r="DE34" s="621"/>
      <c r="DF34" s="621"/>
      <c r="DG34" s="621"/>
      <c r="DH34" s="621"/>
      <c r="DI34" s="621"/>
      <c r="DJ34" s="621"/>
      <c r="DK34" s="622"/>
      <c r="DL34" s="626">
        <v>510557</v>
      </c>
      <c r="DM34" s="621"/>
      <c r="DN34" s="621"/>
      <c r="DO34" s="621"/>
      <c r="DP34" s="621"/>
      <c r="DQ34" s="621"/>
      <c r="DR34" s="621"/>
      <c r="DS34" s="621"/>
      <c r="DT34" s="621"/>
      <c r="DU34" s="621"/>
      <c r="DV34" s="622"/>
      <c r="DW34" s="643">
        <v>9.8000000000000007</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221337</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1354407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93815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238724</v>
      </c>
      <c r="CS35" s="639"/>
      <c r="CT35" s="639"/>
      <c r="CU35" s="639"/>
      <c r="CV35" s="639"/>
      <c r="CW35" s="639"/>
      <c r="CX35" s="639"/>
      <c r="CY35" s="640"/>
      <c r="CZ35" s="623">
        <v>2.8</v>
      </c>
      <c r="DA35" s="641"/>
      <c r="DB35" s="641"/>
      <c r="DC35" s="642"/>
      <c r="DD35" s="626">
        <v>196053</v>
      </c>
      <c r="DE35" s="639"/>
      <c r="DF35" s="639"/>
      <c r="DG35" s="639"/>
      <c r="DH35" s="639"/>
      <c r="DI35" s="639"/>
      <c r="DJ35" s="639"/>
      <c r="DK35" s="640"/>
      <c r="DL35" s="626">
        <v>127439</v>
      </c>
      <c r="DM35" s="639"/>
      <c r="DN35" s="639"/>
      <c r="DO35" s="639"/>
      <c r="DP35" s="639"/>
      <c r="DQ35" s="639"/>
      <c r="DR35" s="639"/>
      <c r="DS35" s="639"/>
      <c r="DT35" s="639"/>
      <c r="DU35" s="639"/>
      <c r="DV35" s="640"/>
      <c r="DW35" s="643">
        <v>2.5</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9167919</v>
      </c>
      <c r="S36" s="661"/>
      <c r="T36" s="661"/>
      <c r="U36" s="661"/>
      <c r="V36" s="661"/>
      <c r="W36" s="661"/>
      <c r="X36" s="661"/>
      <c r="Y36" s="664"/>
      <c r="Z36" s="665">
        <v>100</v>
      </c>
      <c r="AA36" s="665"/>
      <c r="AB36" s="665"/>
      <c r="AC36" s="665"/>
      <c r="AD36" s="666">
        <v>4970731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330000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59802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1555574</v>
      </c>
      <c r="CS36" s="621"/>
      <c r="CT36" s="621"/>
      <c r="CU36" s="621"/>
      <c r="CV36" s="621"/>
      <c r="CW36" s="621"/>
      <c r="CX36" s="621"/>
      <c r="CY36" s="622"/>
      <c r="CZ36" s="623">
        <v>18</v>
      </c>
      <c r="DA36" s="641"/>
      <c r="DB36" s="641"/>
      <c r="DC36" s="642"/>
      <c r="DD36" s="626">
        <v>1155890</v>
      </c>
      <c r="DE36" s="621"/>
      <c r="DF36" s="621"/>
      <c r="DG36" s="621"/>
      <c r="DH36" s="621"/>
      <c r="DI36" s="621"/>
      <c r="DJ36" s="621"/>
      <c r="DK36" s="622"/>
      <c r="DL36" s="626">
        <v>728602</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243882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2180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436137</v>
      </c>
      <c r="CS37" s="639"/>
      <c r="CT37" s="639"/>
      <c r="CU37" s="639"/>
      <c r="CV37" s="639"/>
      <c r="CW37" s="639"/>
      <c r="CX37" s="639"/>
      <c r="CY37" s="640"/>
      <c r="CZ37" s="623">
        <v>5.0999999999999996</v>
      </c>
      <c r="DA37" s="641"/>
      <c r="DB37" s="641"/>
      <c r="DC37" s="642"/>
      <c r="DD37" s="626">
        <v>436137</v>
      </c>
      <c r="DE37" s="639"/>
      <c r="DF37" s="639"/>
      <c r="DG37" s="639"/>
      <c r="DH37" s="639"/>
      <c r="DI37" s="639"/>
      <c r="DJ37" s="639"/>
      <c r="DK37" s="640"/>
      <c r="DL37" s="626">
        <v>436137</v>
      </c>
      <c r="DM37" s="639"/>
      <c r="DN37" s="639"/>
      <c r="DO37" s="639"/>
      <c r="DP37" s="639"/>
      <c r="DQ37" s="639"/>
      <c r="DR37" s="639"/>
      <c r="DS37" s="639"/>
      <c r="DT37" s="639"/>
      <c r="DU37" s="639"/>
      <c r="DV37" s="640"/>
      <c r="DW37" s="643">
        <v>8.4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64364</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3841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960043</v>
      </c>
      <c r="CS38" s="621"/>
      <c r="CT38" s="621"/>
      <c r="CU38" s="621"/>
      <c r="CV38" s="621"/>
      <c r="CW38" s="621"/>
      <c r="CX38" s="621"/>
      <c r="CY38" s="622"/>
      <c r="CZ38" s="623">
        <v>11.1</v>
      </c>
      <c r="DA38" s="641"/>
      <c r="DB38" s="641"/>
      <c r="DC38" s="642"/>
      <c r="DD38" s="626">
        <v>845992</v>
      </c>
      <c r="DE38" s="621"/>
      <c r="DF38" s="621"/>
      <c r="DG38" s="621"/>
      <c r="DH38" s="621"/>
      <c r="DI38" s="621"/>
      <c r="DJ38" s="621"/>
      <c r="DK38" s="622"/>
      <c r="DL38" s="626">
        <v>775164</v>
      </c>
      <c r="DM38" s="621"/>
      <c r="DN38" s="621"/>
      <c r="DO38" s="621"/>
      <c r="DP38" s="621"/>
      <c r="DQ38" s="621"/>
      <c r="DR38" s="621"/>
      <c r="DS38" s="621"/>
      <c r="DT38" s="621"/>
      <c r="DU38" s="621"/>
      <c r="DV38" s="622"/>
      <c r="DW38" s="643">
        <v>14.9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7346</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13222</v>
      </c>
      <c r="CS39" s="639"/>
      <c r="CT39" s="639"/>
      <c r="CU39" s="639"/>
      <c r="CV39" s="639"/>
      <c r="CW39" s="639"/>
      <c r="CX39" s="639"/>
      <c r="CY39" s="640"/>
      <c r="CZ39" s="623">
        <v>0.2</v>
      </c>
      <c r="DA39" s="641"/>
      <c r="DB39" s="641"/>
      <c r="DC39" s="642"/>
      <c r="DD39" s="626">
        <v>2374</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160602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184803</v>
      </c>
      <c r="CS40" s="621"/>
      <c r="CT40" s="621"/>
      <c r="CU40" s="621"/>
      <c r="CV40" s="621"/>
      <c r="CW40" s="621"/>
      <c r="CX40" s="621"/>
      <c r="CY40" s="622"/>
      <c r="CZ40" s="623">
        <v>2.1</v>
      </c>
      <c r="DA40" s="641"/>
      <c r="DB40" s="641"/>
      <c r="DC40" s="642"/>
      <c r="DD40" s="626">
        <v>108903</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548213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1564584</v>
      </c>
      <c r="CS42" s="621"/>
      <c r="CT42" s="621"/>
      <c r="CU42" s="621"/>
      <c r="CV42" s="621"/>
      <c r="CW42" s="621"/>
      <c r="CX42" s="621"/>
      <c r="CY42" s="622"/>
      <c r="CZ42" s="623">
        <v>18.100000000000001</v>
      </c>
      <c r="DA42" s="624"/>
      <c r="DB42" s="624"/>
      <c r="DC42" s="625"/>
      <c r="DD42" s="626">
        <v>341578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68436</v>
      </c>
      <c r="CS43" s="639"/>
      <c r="CT43" s="639"/>
      <c r="CU43" s="639"/>
      <c r="CV43" s="639"/>
      <c r="CW43" s="639"/>
      <c r="CX43" s="639"/>
      <c r="CY43" s="640"/>
      <c r="CZ43" s="623">
        <v>0.8</v>
      </c>
      <c r="DA43" s="641"/>
      <c r="DB43" s="641"/>
      <c r="DC43" s="642"/>
      <c r="DD43" s="626">
        <v>68436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611734</v>
      </c>
      <c r="CS44" s="621"/>
      <c r="CT44" s="621"/>
      <c r="CU44" s="621"/>
      <c r="CV44" s="621"/>
      <c r="CW44" s="621"/>
      <c r="CX44" s="621"/>
      <c r="CY44" s="622"/>
      <c r="CZ44" s="623">
        <v>7.1</v>
      </c>
      <c r="DA44" s="624"/>
      <c r="DB44" s="624"/>
      <c r="DC44" s="625"/>
      <c r="DD44" s="626">
        <v>250912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217724</v>
      </c>
      <c r="CS45" s="639"/>
      <c r="CT45" s="639"/>
      <c r="CU45" s="639"/>
      <c r="CV45" s="639"/>
      <c r="CW45" s="639"/>
      <c r="CX45" s="639"/>
      <c r="CY45" s="640"/>
      <c r="CZ45" s="623">
        <v>2.5</v>
      </c>
      <c r="DA45" s="641"/>
      <c r="DB45" s="641"/>
      <c r="DC45" s="642"/>
      <c r="DD45" s="626">
        <v>19098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389434</v>
      </c>
      <c r="CS46" s="621"/>
      <c r="CT46" s="621"/>
      <c r="CU46" s="621"/>
      <c r="CV46" s="621"/>
      <c r="CW46" s="621"/>
      <c r="CX46" s="621"/>
      <c r="CY46" s="622"/>
      <c r="CZ46" s="623">
        <v>4.5</v>
      </c>
      <c r="DA46" s="624"/>
      <c r="DB46" s="624"/>
      <c r="DC46" s="625"/>
      <c r="DD46" s="626">
        <v>229638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952850</v>
      </c>
      <c r="CS47" s="639"/>
      <c r="CT47" s="639"/>
      <c r="CU47" s="639"/>
      <c r="CV47" s="639"/>
      <c r="CW47" s="639"/>
      <c r="CX47" s="639"/>
      <c r="CY47" s="640"/>
      <c r="CZ47" s="623">
        <v>11</v>
      </c>
      <c r="DA47" s="641"/>
      <c r="DB47" s="641"/>
      <c r="DC47" s="642"/>
      <c r="DD47" s="626">
        <v>90666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8623696</v>
      </c>
      <c r="CS49" s="605"/>
      <c r="CT49" s="605"/>
      <c r="CU49" s="605"/>
      <c r="CV49" s="605"/>
      <c r="CW49" s="605"/>
      <c r="CX49" s="605"/>
      <c r="CY49" s="606"/>
      <c r="CZ49" s="607">
        <v>100</v>
      </c>
      <c r="DA49" s="608"/>
      <c r="DB49" s="608"/>
      <c r="DC49" s="609"/>
      <c r="DD49" s="610">
        <v>5900575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9168</v>
      </c>
      <c r="R7" s="1134"/>
      <c r="S7" s="1134"/>
      <c r="T7" s="1134"/>
      <c r="U7" s="1134"/>
      <c r="V7" s="1134">
        <v>8624</v>
      </c>
      <c r="W7" s="1134"/>
      <c r="X7" s="1134"/>
      <c r="Y7" s="1134"/>
      <c r="Z7" s="1134"/>
      <c r="AA7" s="1134">
        <v>544</v>
      </c>
      <c r="AB7" s="1134"/>
      <c r="AC7" s="1134"/>
      <c r="AD7" s="1134"/>
      <c r="AE7" s="1135"/>
      <c r="AF7" s="1136">
        <v>427</v>
      </c>
      <c r="AG7" s="1137"/>
      <c r="AH7" s="1137"/>
      <c r="AI7" s="1137"/>
      <c r="AJ7" s="1138"/>
      <c r="AK7" s="1120">
        <v>392</v>
      </c>
      <c r="AL7" s="1121"/>
      <c r="AM7" s="1121"/>
      <c r="AN7" s="1121"/>
      <c r="AO7" s="1121"/>
      <c r="AP7" s="1121">
        <v>8057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-2</v>
      </c>
      <c r="CI7" s="1118"/>
      <c r="CJ7" s="1118"/>
      <c r="CK7" s="1118"/>
      <c r="CL7" s="1119"/>
      <c r="CM7" s="1117">
        <v>48</v>
      </c>
      <c r="CN7" s="1118"/>
      <c r="CO7" s="1118"/>
      <c r="CP7" s="1118"/>
      <c r="CQ7" s="1119"/>
      <c r="CR7" s="1117">
        <v>22</v>
      </c>
      <c r="CS7" s="1118"/>
      <c r="CT7" s="1118"/>
      <c r="CU7" s="1118"/>
      <c r="CV7" s="1119"/>
      <c r="CW7" s="1117">
        <v>10</v>
      </c>
      <c r="CX7" s="1118"/>
      <c r="CY7" s="1118"/>
      <c r="CZ7" s="1118"/>
      <c r="DA7" s="1119"/>
      <c r="DB7" s="1117" t="s">
        <v>550</v>
      </c>
      <c r="DC7" s="1118"/>
      <c r="DD7" s="1118"/>
      <c r="DE7" s="1118"/>
      <c r="DF7" s="1119"/>
      <c r="DG7" s="1117" t="s">
        <v>551</v>
      </c>
      <c r="DH7" s="1118"/>
      <c r="DI7" s="1118"/>
      <c r="DJ7" s="1118"/>
      <c r="DK7" s="1119"/>
      <c r="DL7" s="1117" t="s">
        <v>552</v>
      </c>
      <c r="DM7" s="1118"/>
      <c r="DN7" s="1118"/>
      <c r="DO7" s="1118"/>
      <c r="DP7" s="1119"/>
      <c r="DQ7" s="1117" t="s">
        <v>551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9168</v>
      </c>
      <c r="R23" s="1098"/>
      <c r="S23" s="1098"/>
      <c r="T23" s="1098"/>
      <c r="U23" s="1098"/>
      <c r="V23" s="1098">
        <v>8624</v>
      </c>
      <c r="W23" s="1098"/>
      <c r="X23" s="1098"/>
      <c r="Y23" s="1098"/>
      <c r="Z23" s="1098"/>
      <c r="AA23" s="1098">
        <v>544</v>
      </c>
      <c r="AB23" s="1098"/>
      <c r="AC23" s="1098"/>
      <c r="AD23" s="1098"/>
      <c r="AE23" s="1099"/>
      <c r="AF23" s="1100">
        <v>427</v>
      </c>
      <c r="AG23" s="1098"/>
      <c r="AH23" s="1098"/>
      <c r="AI23" s="1098"/>
      <c r="AJ23" s="1101"/>
      <c r="AK23" s="1102"/>
      <c r="AL23" s="1103"/>
      <c r="AM23" s="1103"/>
      <c r="AN23" s="1103"/>
      <c r="AO23" s="1103"/>
      <c r="AP23" s="1098">
        <v>8057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2132</v>
      </c>
      <c r="R28" s="1083"/>
      <c r="S28" s="1083"/>
      <c r="T28" s="1083"/>
      <c r="U28" s="1083"/>
      <c r="V28" s="1083">
        <v>2038</v>
      </c>
      <c r="W28" s="1083"/>
      <c r="X28" s="1083"/>
      <c r="Y28" s="1083"/>
      <c r="Z28" s="1083"/>
      <c r="AA28" s="1083">
        <v>94</v>
      </c>
      <c r="AB28" s="1083"/>
      <c r="AC28" s="1083"/>
      <c r="AD28" s="1083"/>
      <c r="AE28" s="1084"/>
      <c r="AF28" s="1085">
        <v>94</v>
      </c>
      <c r="AG28" s="1083"/>
      <c r="AH28" s="1083"/>
      <c r="AI28" s="1083"/>
      <c r="AJ28" s="1086"/>
      <c r="AK28" s="1087">
        <v>173</v>
      </c>
      <c r="AL28" s="1075"/>
      <c r="AM28" s="1075"/>
      <c r="AN28" s="1075"/>
      <c r="AO28" s="1075"/>
      <c r="AP28" s="1075" t="s">
        <v>483</v>
      </c>
      <c r="AQ28" s="1075"/>
      <c r="AR28" s="1075"/>
      <c r="AS28" s="1075"/>
      <c r="AT28" s="1075"/>
      <c r="AU28" s="1075" t="s">
        <v>483</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1767</v>
      </c>
      <c r="R29" s="1073"/>
      <c r="S29" s="1073"/>
      <c r="T29" s="1073"/>
      <c r="U29" s="1073"/>
      <c r="V29" s="1073">
        <v>1712</v>
      </c>
      <c r="W29" s="1073"/>
      <c r="X29" s="1073"/>
      <c r="Y29" s="1073"/>
      <c r="Z29" s="1073"/>
      <c r="AA29" s="1073">
        <v>56</v>
      </c>
      <c r="AB29" s="1073"/>
      <c r="AC29" s="1073"/>
      <c r="AD29" s="1073"/>
      <c r="AE29" s="1074"/>
      <c r="AF29" s="1048">
        <v>56</v>
      </c>
      <c r="AG29" s="1049"/>
      <c r="AH29" s="1049"/>
      <c r="AI29" s="1049"/>
      <c r="AJ29" s="1050"/>
      <c r="AK29" s="1009">
        <v>260</v>
      </c>
      <c r="AL29" s="1000"/>
      <c r="AM29" s="1000"/>
      <c r="AN29" s="1000"/>
      <c r="AO29" s="1000"/>
      <c r="AP29" s="1000" t="s">
        <v>483</v>
      </c>
      <c r="AQ29" s="1000"/>
      <c r="AR29" s="1000"/>
      <c r="AS29" s="1000"/>
      <c r="AT29" s="1000"/>
      <c r="AU29" s="1000" t="s">
        <v>483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157</v>
      </c>
      <c r="R30" s="1073"/>
      <c r="S30" s="1073"/>
      <c r="T30" s="1073"/>
      <c r="U30" s="1073"/>
      <c r="V30" s="1073">
        <v>154</v>
      </c>
      <c r="W30" s="1073"/>
      <c r="X30" s="1073"/>
      <c r="Y30" s="1073"/>
      <c r="Z30" s="1073"/>
      <c r="AA30" s="1073">
        <v>3</v>
      </c>
      <c r="AB30" s="1073"/>
      <c r="AC30" s="1073"/>
      <c r="AD30" s="1073"/>
      <c r="AE30" s="1074"/>
      <c r="AF30" s="1048">
        <v>3</v>
      </c>
      <c r="AG30" s="1049"/>
      <c r="AH30" s="1049"/>
      <c r="AI30" s="1049"/>
      <c r="AJ30" s="1050"/>
      <c r="AK30" s="1009">
        <v>63</v>
      </c>
      <c r="AL30" s="1000"/>
      <c r="AM30" s="1000"/>
      <c r="AN30" s="1000"/>
      <c r="AO30" s="1000"/>
      <c r="AP30" s="1000" t="s">
        <v>483</v>
      </c>
      <c r="AQ30" s="1000"/>
      <c r="AR30" s="1000"/>
      <c r="AS30" s="1000"/>
      <c r="AT30" s="1000"/>
      <c r="AU30" s="1000" t="s">
        <v>483</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376</v>
      </c>
      <c r="R31" s="1073"/>
      <c r="S31" s="1073"/>
      <c r="T31" s="1073"/>
      <c r="U31" s="1073"/>
      <c r="V31" s="1073">
        <v>325</v>
      </c>
      <c r="W31" s="1073"/>
      <c r="X31" s="1073"/>
      <c r="Y31" s="1073"/>
      <c r="Z31" s="1073"/>
      <c r="AA31" s="1073">
        <v>51</v>
      </c>
      <c r="AB31" s="1073"/>
      <c r="AC31" s="1073"/>
      <c r="AD31" s="1073"/>
      <c r="AE31" s="1074"/>
      <c r="AF31" s="1048">
        <v>364</v>
      </c>
      <c r="AG31" s="1049"/>
      <c r="AH31" s="1049"/>
      <c r="AI31" s="1049"/>
      <c r="AJ31" s="1050"/>
      <c r="AK31" s="1009">
        <v>64</v>
      </c>
      <c r="AL31" s="1000"/>
      <c r="AM31" s="1000"/>
      <c r="AN31" s="1000"/>
      <c r="AO31" s="1000"/>
      <c r="AP31" s="1000">
        <v>1759</v>
      </c>
      <c r="AQ31" s="1000"/>
      <c r="AR31" s="1000"/>
      <c r="AS31" s="1000"/>
      <c r="AT31" s="1000"/>
      <c r="AU31" s="1000">
        <v>345</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1165</v>
      </c>
      <c r="R32" s="1073"/>
      <c r="S32" s="1073"/>
      <c r="T32" s="1073"/>
      <c r="U32" s="1073"/>
      <c r="V32" s="1073">
        <v>1111</v>
      </c>
      <c r="W32" s="1073"/>
      <c r="X32" s="1073"/>
      <c r="Y32" s="1073"/>
      <c r="Z32" s="1073"/>
      <c r="AA32" s="1073">
        <v>54</v>
      </c>
      <c r="AB32" s="1073"/>
      <c r="AC32" s="1073"/>
      <c r="AD32" s="1073"/>
      <c r="AE32" s="1074"/>
      <c r="AF32" s="1048">
        <v>399</v>
      </c>
      <c r="AG32" s="1049"/>
      <c r="AH32" s="1049"/>
      <c r="AI32" s="1049"/>
      <c r="AJ32" s="1050"/>
      <c r="AK32" s="1009">
        <v>330</v>
      </c>
      <c r="AL32" s="1000"/>
      <c r="AM32" s="1000"/>
      <c r="AN32" s="1000"/>
      <c r="AO32" s="1000"/>
      <c r="AP32" s="1000">
        <v>1013</v>
      </c>
      <c r="AQ32" s="1000"/>
      <c r="AR32" s="1000"/>
      <c r="AS32" s="1000"/>
      <c r="AT32" s="1000"/>
      <c r="AU32" s="1000">
        <v>702</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356</v>
      </c>
      <c r="R33" s="1073"/>
      <c r="S33" s="1073"/>
      <c r="T33" s="1073"/>
      <c r="U33" s="1073"/>
      <c r="V33" s="1073">
        <v>351</v>
      </c>
      <c r="W33" s="1073"/>
      <c r="X33" s="1073"/>
      <c r="Y33" s="1073"/>
      <c r="Z33" s="1073"/>
      <c r="AA33" s="1073">
        <v>5</v>
      </c>
      <c r="AB33" s="1073"/>
      <c r="AC33" s="1073"/>
      <c r="AD33" s="1073"/>
      <c r="AE33" s="1074"/>
      <c r="AF33" s="1048">
        <v>3</v>
      </c>
      <c r="AG33" s="1049"/>
      <c r="AH33" s="1049"/>
      <c r="AI33" s="1049"/>
      <c r="AJ33" s="1050"/>
      <c r="AK33" s="1009">
        <v>180</v>
      </c>
      <c r="AL33" s="1000"/>
      <c r="AM33" s="1000"/>
      <c r="AN33" s="1000"/>
      <c r="AO33" s="1000"/>
      <c r="AP33" s="1000">
        <v>2154</v>
      </c>
      <c r="AQ33" s="1000"/>
      <c r="AR33" s="1000"/>
      <c r="AS33" s="1000"/>
      <c r="AT33" s="1000"/>
      <c r="AU33" s="1000">
        <v>1678</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104</v>
      </c>
      <c r="R34" s="1073"/>
      <c r="S34" s="1073"/>
      <c r="T34" s="1073"/>
      <c r="U34" s="1073"/>
      <c r="V34" s="1073">
        <v>100</v>
      </c>
      <c r="W34" s="1073"/>
      <c r="X34" s="1073"/>
      <c r="Y34" s="1073"/>
      <c r="Z34" s="1073"/>
      <c r="AA34" s="1073">
        <v>4</v>
      </c>
      <c r="AB34" s="1073"/>
      <c r="AC34" s="1073"/>
      <c r="AD34" s="1073"/>
      <c r="AE34" s="1074"/>
      <c r="AF34" s="1048">
        <v>4</v>
      </c>
      <c r="AG34" s="1049"/>
      <c r="AH34" s="1049"/>
      <c r="AI34" s="1049"/>
      <c r="AJ34" s="1050"/>
      <c r="AK34" s="1009">
        <v>64</v>
      </c>
      <c r="AL34" s="1000"/>
      <c r="AM34" s="1000"/>
      <c r="AN34" s="1000"/>
      <c r="AO34" s="1000"/>
      <c r="AP34" s="1000">
        <v>361</v>
      </c>
      <c r="AQ34" s="1000"/>
      <c r="AR34" s="1000"/>
      <c r="AS34" s="1000"/>
      <c r="AT34" s="1000"/>
      <c r="AU34" s="1000">
        <v>297</v>
      </c>
      <c r="AV34" s="1000"/>
      <c r="AW34" s="1000"/>
      <c r="AX34" s="1000"/>
      <c r="AY34" s="1000"/>
      <c r="AZ34" s="1071"/>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15</v>
      </c>
      <c r="R35" s="1073"/>
      <c r="S35" s="1073"/>
      <c r="T35" s="1073"/>
      <c r="U35" s="1073"/>
      <c r="V35" s="1073">
        <v>14</v>
      </c>
      <c r="W35" s="1073"/>
      <c r="X35" s="1073"/>
      <c r="Y35" s="1073"/>
      <c r="Z35" s="1073"/>
      <c r="AA35" s="1073">
        <v>1</v>
      </c>
      <c r="AB35" s="1073"/>
      <c r="AC35" s="1073"/>
      <c r="AD35" s="1073"/>
      <c r="AE35" s="1074"/>
      <c r="AF35" s="1048">
        <v>1</v>
      </c>
      <c r="AG35" s="1049"/>
      <c r="AH35" s="1049"/>
      <c r="AI35" s="1049"/>
      <c r="AJ35" s="1050"/>
      <c r="AK35" s="1009">
        <v>7</v>
      </c>
      <c r="AL35" s="1000"/>
      <c r="AM35" s="1000"/>
      <c r="AN35" s="1000"/>
      <c r="AO35" s="1000"/>
      <c r="AP35" s="1000">
        <v>51</v>
      </c>
      <c r="AQ35" s="1000"/>
      <c r="AR35" s="1000"/>
      <c r="AS35" s="1000"/>
      <c r="AT35" s="1000"/>
      <c r="AU35" s="1000">
        <v>38</v>
      </c>
      <c r="AV35" s="1000"/>
      <c r="AW35" s="1000"/>
      <c r="AX35" s="1000"/>
      <c r="AY35" s="1000"/>
      <c r="AZ35" s="1071"/>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9</v>
      </c>
      <c r="R36" s="1073"/>
      <c r="S36" s="1073"/>
      <c r="T36" s="1073"/>
      <c r="U36" s="1073"/>
      <c r="V36" s="1073">
        <v>9</v>
      </c>
      <c r="W36" s="1073"/>
      <c r="X36" s="1073"/>
      <c r="Y36" s="1073"/>
      <c r="Z36" s="1073"/>
      <c r="AA36" s="1073">
        <v>0</v>
      </c>
      <c r="AB36" s="1073"/>
      <c r="AC36" s="1073"/>
      <c r="AD36" s="1073"/>
      <c r="AE36" s="1074"/>
      <c r="AF36" s="1048" t="s">
        <v>112</v>
      </c>
      <c r="AG36" s="1049"/>
      <c r="AH36" s="1049"/>
      <c r="AI36" s="1049"/>
      <c r="AJ36" s="1050"/>
      <c r="AK36" s="1009">
        <v>6</v>
      </c>
      <c r="AL36" s="1000"/>
      <c r="AM36" s="1000"/>
      <c r="AN36" s="1000"/>
      <c r="AO36" s="1000"/>
      <c r="AP36" s="1000">
        <v>16</v>
      </c>
      <c r="AQ36" s="1000"/>
      <c r="AR36" s="1000"/>
      <c r="AS36" s="1000"/>
      <c r="AT36" s="1000"/>
      <c r="AU36" s="1000">
        <v>16</v>
      </c>
      <c r="AV36" s="1000"/>
      <c r="AW36" s="1000"/>
      <c r="AX36" s="1000"/>
      <c r="AY36" s="1000"/>
      <c r="AZ36" s="1071"/>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1</v>
      </c>
      <c r="R37" s="1073"/>
      <c r="S37" s="1073"/>
      <c r="T37" s="1073"/>
      <c r="U37" s="1073"/>
      <c r="V37" s="1073">
        <v>1</v>
      </c>
      <c r="W37" s="1073"/>
      <c r="X37" s="1073"/>
      <c r="Y37" s="1073"/>
      <c r="Z37" s="1073"/>
      <c r="AA37" s="1073">
        <v>0</v>
      </c>
      <c r="AB37" s="1073"/>
      <c r="AC37" s="1073"/>
      <c r="AD37" s="1073"/>
      <c r="AE37" s="1074"/>
      <c r="AF37" s="1048">
        <v>0</v>
      </c>
      <c r="AG37" s="1049"/>
      <c r="AH37" s="1049"/>
      <c r="AI37" s="1049"/>
      <c r="AJ37" s="1050"/>
      <c r="AK37" s="1009">
        <v>0</v>
      </c>
      <c r="AL37" s="1000"/>
      <c r="AM37" s="1000"/>
      <c r="AN37" s="1000"/>
      <c r="AO37" s="1000"/>
      <c r="AP37" s="1000" t="s">
        <v>483</v>
      </c>
      <c r="AQ37" s="1000"/>
      <c r="AR37" s="1000"/>
      <c r="AS37" s="1000"/>
      <c r="AT37" s="1000"/>
      <c r="AU37" s="1000" t="s">
        <v>483</v>
      </c>
      <c r="AV37" s="1000"/>
      <c r="AW37" s="1000"/>
      <c r="AX37" s="1000"/>
      <c r="AY37" s="1000"/>
      <c r="AZ37" s="1071"/>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922</v>
      </c>
      <c r="AG63" s="988"/>
      <c r="AH63" s="988"/>
      <c r="AI63" s="988"/>
      <c r="AJ63" s="1059"/>
      <c r="AK63" s="1060"/>
      <c r="AL63" s="992"/>
      <c r="AM63" s="992"/>
      <c r="AN63" s="992"/>
      <c r="AO63" s="992"/>
      <c r="AP63" s="988">
        <v>5354</v>
      </c>
      <c r="AQ63" s="988"/>
      <c r="AR63" s="988"/>
      <c r="AS63" s="988"/>
      <c r="AT63" s="988"/>
      <c r="AU63" s="988">
        <v>3076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7764</v>
      </c>
      <c r="R68" s="1011"/>
      <c r="S68" s="1011"/>
      <c r="T68" s="1011"/>
      <c r="U68" s="1011"/>
      <c r="V68" s="1011">
        <v>7622</v>
      </c>
      <c r="W68" s="1011"/>
      <c r="X68" s="1011"/>
      <c r="Y68" s="1011"/>
      <c r="Z68" s="1011"/>
      <c r="AA68" s="1011">
        <v>142</v>
      </c>
      <c r="AB68" s="1011"/>
      <c r="AC68" s="1011"/>
      <c r="AD68" s="1011"/>
      <c r="AE68" s="1011"/>
      <c r="AF68" s="1011">
        <v>95</v>
      </c>
      <c r="AG68" s="1011"/>
      <c r="AH68" s="1011"/>
      <c r="AI68" s="1011"/>
      <c r="AJ68" s="1011"/>
      <c r="AK68" s="1011">
        <v>194</v>
      </c>
      <c r="AL68" s="1011"/>
      <c r="AM68" s="1011"/>
      <c r="AN68" s="1011"/>
      <c r="AO68" s="1011"/>
      <c r="AP68" s="1011">
        <v>3266</v>
      </c>
      <c r="AQ68" s="1011"/>
      <c r="AR68" s="1011"/>
      <c r="AS68" s="1011"/>
      <c r="AT68" s="1011"/>
      <c r="AU68" s="1011">
        <v>278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15360</v>
      </c>
      <c r="R69" s="1000"/>
      <c r="S69" s="1000"/>
      <c r="T69" s="1000"/>
      <c r="U69" s="1000"/>
      <c r="V69" s="1000">
        <v>14634</v>
      </c>
      <c r="W69" s="1000"/>
      <c r="X69" s="1000"/>
      <c r="Y69" s="1000"/>
      <c r="Z69" s="1000"/>
      <c r="AA69" s="1000">
        <v>726</v>
      </c>
      <c r="AB69" s="1000"/>
      <c r="AC69" s="1000"/>
      <c r="AD69" s="1000"/>
      <c r="AE69" s="1000"/>
      <c r="AF69" s="1000">
        <v>726</v>
      </c>
      <c r="AG69" s="1000"/>
      <c r="AH69" s="1000"/>
      <c r="AI69" s="1000"/>
      <c r="AJ69" s="1000"/>
      <c r="AK69" s="1000" t="s">
        <v>548</v>
      </c>
      <c r="AL69" s="1000"/>
      <c r="AM69" s="1000"/>
      <c r="AN69" s="1000"/>
      <c r="AO69" s="1000"/>
      <c r="AP69" s="1000" t="s">
        <v>483</v>
      </c>
      <c r="AQ69" s="1000"/>
      <c r="AR69" s="1000"/>
      <c r="AS69" s="1000"/>
      <c r="AT69" s="1000"/>
      <c r="AU69" s="1000" t="s">
        <v>483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968</v>
      </c>
      <c r="R70" s="1000"/>
      <c r="S70" s="1000"/>
      <c r="T70" s="1000"/>
      <c r="U70" s="1000"/>
      <c r="V70" s="1000">
        <v>965</v>
      </c>
      <c r="W70" s="1000"/>
      <c r="X70" s="1000"/>
      <c r="Y70" s="1000"/>
      <c r="Z70" s="1000"/>
      <c r="AA70" s="1000">
        <v>2</v>
      </c>
      <c r="AB70" s="1000"/>
      <c r="AC70" s="1000"/>
      <c r="AD70" s="1000"/>
      <c r="AE70" s="1000"/>
      <c r="AF70" s="1000">
        <v>2</v>
      </c>
      <c r="AG70" s="1000"/>
      <c r="AH70" s="1000"/>
      <c r="AI70" s="1000"/>
      <c r="AJ70" s="1000"/>
      <c r="AK70" s="1000">
        <v>3</v>
      </c>
      <c r="AL70" s="1000"/>
      <c r="AM70" s="1000"/>
      <c r="AN70" s="1000"/>
      <c r="AO70" s="1000"/>
      <c r="AP70" s="1000" t="s">
        <v>483</v>
      </c>
      <c r="AQ70" s="1000"/>
      <c r="AR70" s="1000"/>
      <c r="AS70" s="1000"/>
      <c r="AT70" s="1000"/>
      <c r="AU70" s="1000" t="s">
        <v>483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483</v>
      </c>
      <c r="AL71" s="1000"/>
      <c r="AM71" s="1000"/>
      <c r="AN71" s="1000"/>
      <c r="AO71" s="1000"/>
      <c r="AP71" s="1000" t="s">
        <v>483</v>
      </c>
      <c r="AQ71" s="1000"/>
      <c r="AR71" s="1000"/>
      <c r="AS71" s="1000"/>
      <c r="AT71" s="1000"/>
      <c r="AU71" s="1000" t="s">
        <v>483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239</v>
      </c>
      <c r="R72" s="1000"/>
      <c r="S72" s="1000"/>
      <c r="T72" s="1000"/>
      <c r="U72" s="1000"/>
      <c r="V72" s="1000">
        <v>177</v>
      </c>
      <c r="W72" s="1000"/>
      <c r="X72" s="1000"/>
      <c r="Y72" s="1000"/>
      <c r="Z72" s="1000"/>
      <c r="AA72" s="1000">
        <v>62</v>
      </c>
      <c r="AB72" s="1000"/>
      <c r="AC72" s="1000"/>
      <c r="AD72" s="1000"/>
      <c r="AE72" s="1000"/>
      <c r="AF72" s="1000">
        <v>62</v>
      </c>
      <c r="AG72" s="1000"/>
      <c r="AH72" s="1000"/>
      <c r="AI72" s="1000"/>
      <c r="AJ72" s="1000"/>
      <c r="AK72" s="1000">
        <v>10</v>
      </c>
      <c r="AL72" s="1000"/>
      <c r="AM72" s="1000"/>
      <c r="AN72" s="1000"/>
      <c r="AO72" s="1000"/>
      <c r="AP72" s="1000" t="s">
        <v>483</v>
      </c>
      <c r="AQ72" s="1000"/>
      <c r="AR72" s="1000"/>
      <c r="AS72" s="1000"/>
      <c r="AT72" s="1000"/>
      <c r="AU72" s="1000" t="s">
        <v>483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252207</v>
      </c>
      <c r="R73" s="1000"/>
      <c r="S73" s="1000"/>
      <c r="T73" s="1000"/>
      <c r="U73" s="1000"/>
      <c r="V73" s="1000">
        <v>242204</v>
      </c>
      <c r="W73" s="1000"/>
      <c r="X73" s="1000"/>
      <c r="Y73" s="1000"/>
      <c r="Z73" s="1000"/>
      <c r="AA73" s="1000">
        <v>10004</v>
      </c>
      <c r="AB73" s="1000"/>
      <c r="AC73" s="1000"/>
      <c r="AD73" s="1000"/>
      <c r="AE73" s="1000"/>
      <c r="AF73" s="1000">
        <v>9972</v>
      </c>
      <c r="AG73" s="1000"/>
      <c r="AH73" s="1000"/>
      <c r="AI73" s="1000"/>
      <c r="AJ73" s="1000"/>
      <c r="AK73" s="1000">
        <v>7823</v>
      </c>
      <c r="AL73" s="1000"/>
      <c r="AM73" s="1000"/>
      <c r="AN73" s="1000"/>
      <c r="AO73" s="1000"/>
      <c r="AP73" s="1000" t="s">
        <v>483</v>
      </c>
      <c r="AQ73" s="1000"/>
      <c r="AR73" s="1000"/>
      <c r="AS73" s="1000"/>
      <c r="AT73" s="1000"/>
      <c r="AU73" s="1000" t="s">
        <v>483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10864</v>
      </c>
      <c r="AG88" s="988"/>
      <c r="AH88" s="988"/>
      <c r="AI88" s="988"/>
      <c r="AJ88" s="988"/>
      <c r="AK88" s="992"/>
      <c r="AL88" s="992"/>
      <c r="AM88" s="992"/>
      <c r="AN88" s="992"/>
      <c r="AO88" s="992"/>
      <c r="AP88" s="988">
        <v>3266</v>
      </c>
      <c r="AQ88" s="988"/>
      <c r="AR88" s="988"/>
      <c r="AS88" s="988"/>
      <c r="AT88" s="988"/>
      <c r="AU88" s="988">
        <v>278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v>
      </c>
      <c r="CS102" s="980"/>
      <c r="CT102" s="980"/>
      <c r="CU102" s="980"/>
      <c r="CV102" s="981"/>
      <c r="CW102" s="979">
        <v>10</v>
      </c>
      <c r="CX102" s="980"/>
      <c r="CY102" s="980"/>
      <c r="CZ102" s="980"/>
      <c r="DA102" s="981"/>
      <c r="DB102" s="979" t="s">
        <v>552</v>
      </c>
      <c r="DC102" s="980"/>
      <c r="DD102" s="980"/>
      <c r="DE102" s="980"/>
      <c r="DF102" s="981"/>
      <c r="DG102" s="979" t="s">
        <v>552</v>
      </c>
      <c r="DH102" s="980"/>
      <c r="DI102" s="980"/>
      <c r="DJ102" s="980"/>
      <c r="DK102" s="981"/>
      <c r="DL102" s="979" t="s">
        <v>552</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289</v>
      </c>
      <c r="AG109" s="923"/>
      <c r="AH109" s="923"/>
      <c r="AI109" s="923"/>
      <c r="AJ109" s="924"/>
      <c r="AK109" s="925" t="s">
        <v>288</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289</v>
      </c>
      <c r="BW109" s="923"/>
      <c r="BX109" s="923"/>
      <c r="BY109" s="923"/>
      <c r="BZ109" s="924"/>
      <c r="CA109" s="925" t="s">
        <v>288</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289</v>
      </c>
      <c r="DM109" s="923"/>
      <c r="DN109" s="923"/>
      <c r="DO109" s="923"/>
      <c r="DP109" s="924"/>
      <c r="DQ109" s="925" t="s">
        <v>288</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889646</v>
      </c>
      <c r="AB110" s="916"/>
      <c r="AC110" s="916"/>
      <c r="AD110" s="916"/>
      <c r="AE110" s="917"/>
      <c r="AF110" s="918">
        <v>859918</v>
      </c>
      <c r="AG110" s="916"/>
      <c r="AH110" s="916"/>
      <c r="AI110" s="916"/>
      <c r="AJ110" s="917"/>
      <c r="AK110" s="918">
        <v>943502</v>
      </c>
      <c r="AL110" s="916"/>
      <c r="AM110" s="916"/>
      <c r="AN110" s="916"/>
      <c r="AO110" s="917"/>
      <c r="AP110" s="919">
        <v>22.1</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8532830</v>
      </c>
      <c r="BR110" s="863"/>
      <c r="BS110" s="863"/>
      <c r="BT110" s="863"/>
      <c r="BU110" s="863"/>
      <c r="BV110" s="863">
        <v>8343546</v>
      </c>
      <c r="BW110" s="863"/>
      <c r="BX110" s="863"/>
      <c r="BY110" s="863"/>
      <c r="BZ110" s="863"/>
      <c r="CA110" s="863">
        <v>8057117</v>
      </c>
      <c r="CB110" s="863"/>
      <c r="CC110" s="863"/>
      <c r="CD110" s="863"/>
      <c r="CE110" s="863"/>
      <c r="CF110" s="887">
        <v>189.1</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29121</v>
      </c>
      <c r="BR111" s="835"/>
      <c r="BS111" s="835"/>
      <c r="BT111" s="835"/>
      <c r="BU111" s="835"/>
      <c r="BV111" s="835">
        <v>35045</v>
      </c>
      <c r="BW111" s="835"/>
      <c r="BX111" s="835"/>
      <c r="BY111" s="835"/>
      <c r="BZ111" s="835"/>
      <c r="CA111" s="835">
        <v>16258</v>
      </c>
      <c r="CB111" s="835"/>
      <c r="CC111" s="835"/>
      <c r="CD111" s="835"/>
      <c r="CE111" s="835"/>
      <c r="CF111" s="896">
        <v>0.4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3287020</v>
      </c>
      <c r="BR112" s="835"/>
      <c r="BS112" s="835"/>
      <c r="BT112" s="835"/>
      <c r="BU112" s="835"/>
      <c r="BV112" s="835">
        <v>3208651</v>
      </c>
      <c r="BW112" s="835"/>
      <c r="BX112" s="835"/>
      <c r="BY112" s="835"/>
      <c r="BZ112" s="835"/>
      <c r="CA112" s="835">
        <v>3075116</v>
      </c>
      <c r="CB112" s="835"/>
      <c r="CC112" s="835"/>
      <c r="CD112" s="835"/>
      <c r="CE112" s="835"/>
      <c r="CF112" s="896">
        <v>72.2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357438</v>
      </c>
      <c r="AB113" s="944"/>
      <c r="AC113" s="944"/>
      <c r="AD113" s="944"/>
      <c r="AE113" s="945"/>
      <c r="AF113" s="946">
        <v>370059</v>
      </c>
      <c r="AG113" s="944"/>
      <c r="AH113" s="944"/>
      <c r="AI113" s="944"/>
      <c r="AJ113" s="945"/>
      <c r="AK113" s="946">
        <v>393116</v>
      </c>
      <c r="AL113" s="944"/>
      <c r="AM113" s="944"/>
      <c r="AN113" s="944"/>
      <c r="AO113" s="945"/>
      <c r="AP113" s="947">
        <v>9.1999999999999993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114531</v>
      </c>
      <c r="BR113" s="835"/>
      <c r="BS113" s="835"/>
      <c r="BT113" s="835"/>
      <c r="BU113" s="835"/>
      <c r="BV113" s="835">
        <v>186340</v>
      </c>
      <c r="BW113" s="835"/>
      <c r="BX113" s="835"/>
      <c r="BY113" s="835"/>
      <c r="BZ113" s="835"/>
      <c r="CA113" s="835">
        <v>277595</v>
      </c>
      <c r="CB113" s="835"/>
      <c r="CC113" s="835"/>
      <c r="CD113" s="835"/>
      <c r="CE113" s="835"/>
      <c r="CF113" s="896">
        <v>6.5</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12119</v>
      </c>
      <c r="AB114" s="798"/>
      <c r="AC114" s="798"/>
      <c r="AD114" s="798"/>
      <c r="AE114" s="799"/>
      <c r="AF114" s="800">
        <v>13432</v>
      </c>
      <c r="AG114" s="798"/>
      <c r="AH114" s="798"/>
      <c r="AI114" s="798"/>
      <c r="AJ114" s="799"/>
      <c r="AK114" s="800">
        <v>13543</v>
      </c>
      <c r="AL114" s="798"/>
      <c r="AM114" s="798"/>
      <c r="AN114" s="798"/>
      <c r="AO114" s="799"/>
      <c r="AP114" s="845">
        <v>0.3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2780620</v>
      </c>
      <c r="BR114" s="835"/>
      <c r="BS114" s="835"/>
      <c r="BT114" s="835"/>
      <c r="BU114" s="835"/>
      <c r="BV114" s="835">
        <v>2199237</v>
      </c>
      <c r="BW114" s="835"/>
      <c r="BX114" s="835"/>
      <c r="BY114" s="835"/>
      <c r="BZ114" s="835"/>
      <c r="CA114" s="835">
        <v>2018061</v>
      </c>
      <c r="CB114" s="835"/>
      <c r="CC114" s="835"/>
      <c r="CD114" s="835"/>
      <c r="CE114" s="835"/>
      <c r="CF114" s="896">
        <v>47.4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29121</v>
      </c>
      <c r="AB115" s="944"/>
      <c r="AC115" s="944"/>
      <c r="AD115" s="944"/>
      <c r="AE115" s="945"/>
      <c r="AF115" s="946">
        <v>35653</v>
      </c>
      <c r="AG115" s="944"/>
      <c r="AH115" s="944"/>
      <c r="AI115" s="944"/>
      <c r="AJ115" s="945"/>
      <c r="AK115" s="946">
        <v>5497</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1288324</v>
      </c>
      <c r="AB117" s="930"/>
      <c r="AC117" s="930"/>
      <c r="AD117" s="930"/>
      <c r="AE117" s="931"/>
      <c r="AF117" s="932">
        <v>1279062</v>
      </c>
      <c r="AG117" s="930"/>
      <c r="AH117" s="930"/>
      <c r="AI117" s="930"/>
      <c r="AJ117" s="931"/>
      <c r="AK117" s="932">
        <v>1355658</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289</v>
      </c>
      <c r="AG118" s="923"/>
      <c r="AH118" s="923"/>
      <c r="AI118" s="923"/>
      <c r="AJ118" s="924"/>
      <c r="AK118" s="925" t="s">
        <v>288</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14744122</v>
      </c>
      <c r="BR119" s="866"/>
      <c r="BS119" s="866"/>
      <c r="BT119" s="866"/>
      <c r="BU119" s="866"/>
      <c r="BV119" s="866">
        <v>13972819</v>
      </c>
      <c r="BW119" s="866"/>
      <c r="BX119" s="866"/>
      <c r="BY119" s="866"/>
      <c r="BZ119" s="866"/>
      <c r="CA119" s="866">
        <v>13444147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29121</v>
      </c>
      <c r="DH119" s="781"/>
      <c r="DI119" s="781"/>
      <c r="DJ119" s="781"/>
      <c r="DK119" s="782"/>
      <c r="DL119" s="783">
        <v>35045</v>
      </c>
      <c r="DM119" s="781"/>
      <c r="DN119" s="781"/>
      <c r="DO119" s="781"/>
      <c r="DP119" s="782"/>
      <c r="DQ119" s="783">
        <v>16258</v>
      </c>
      <c r="DR119" s="781"/>
      <c r="DS119" s="781"/>
      <c r="DT119" s="781"/>
      <c r="DU119" s="782"/>
      <c r="DV119" s="869">
        <v>0.4</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3013247</v>
      </c>
      <c r="BR120" s="863"/>
      <c r="BS120" s="863"/>
      <c r="BT120" s="863"/>
      <c r="BU120" s="863"/>
      <c r="BV120" s="863">
        <v>2994848</v>
      </c>
      <c r="BW120" s="863"/>
      <c r="BX120" s="863"/>
      <c r="BY120" s="863"/>
      <c r="BZ120" s="863"/>
      <c r="CA120" s="863">
        <v>2858062</v>
      </c>
      <c r="CB120" s="863"/>
      <c r="CC120" s="863"/>
      <c r="CD120" s="863"/>
      <c r="CE120" s="863"/>
      <c r="CF120" s="887">
        <v>67.099999999999994</v>
      </c>
      <c r="CG120" s="888"/>
      <c r="CH120" s="888"/>
      <c r="CI120" s="888"/>
      <c r="CJ120" s="888"/>
      <c r="CK120" s="889" t="s">
        <v>442</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1764708</v>
      </c>
      <c r="DH120" s="863"/>
      <c r="DI120" s="863"/>
      <c r="DJ120" s="863"/>
      <c r="DK120" s="863"/>
      <c r="DL120" s="863">
        <v>1769628</v>
      </c>
      <c r="DM120" s="863"/>
      <c r="DN120" s="863"/>
      <c r="DO120" s="863"/>
      <c r="DP120" s="863"/>
      <c r="DQ120" s="863">
        <v>1677824</v>
      </c>
      <c r="DR120" s="863"/>
      <c r="DS120" s="863"/>
      <c r="DT120" s="863"/>
      <c r="DU120" s="863"/>
      <c r="DV120" s="864">
        <v>39.4</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62628</v>
      </c>
      <c r="BR121" s="835"/>
      <c r="BS121" s="835"/>
      <c r="BT121" s="835"/>
      <c r="BU121" s="835"/>
      <c r="BV121" s="835">
        <v>44745</v>
      </c>
      <c r="BW121" s="835"/>
      <c r="BX121" s="835"/>
      <c r="BY121" s="835"/>
      <c r="BZ121" s="835"/>
      <c r="CA121" s="835">
        <v>34031</v>
      </c>
      <c r="CB121" s="835"/>
      <c r="CC121" s="835"/>
      <c r="CD121" s="835"/>
      <c r="CE121" s="835"/>
      <c r="CF121" s="896">
        <v>0.8</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794722</v>
      </c>
      <c r="DH121" s="835"/>
      <c r="DI121" s="835"/>
      <c r="DJ121" s="835"/>
      <c r="DK121" s="835"/>
      <c r="DL121" s="835">
        <v>736091</v>
      </c>
      <c r="DM121" s="835"/>
      <c r="DN121" s="835"/>
      <c r="DO121" s="835"/>
      <c r="DP121" s="835"/>
      <c r="DQ121" s="835">
        <v>702032</v>
      </c>
      <c r="DR121" s="835"/>
      <c r="DS121" s="835"/>
      <c r="DT121" s="835"/>
      <c r="DU121" s="835"/>
      <c r="DV121" s="812">
        <v>16.5</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8608935</v>
      </c>
      <c r="BR122" s="866"/>
      <c r="BS122" s="866"/>
      <c r="BT122" s="866"/>
      <c r="BU122" s="866"/>
      <c r="BV122" s="866">
        <v>7930358</v>
      </c>
      <c r="BW122" s="866"/>
      <c r="BX122" s="866"/>
      <c r="BY122" s="866"/>
      <c r="BZ122" s="866"/>
      <c r="CA122" s="866">
        <v>7893179</v>
      </c>
      <c r="CB122" s="866"/>
      <c r="CC122" s="866"/>
      <c r="CD122" s="866"/>
      <c r="CE122" s="866"/>
      <c r="CF122" s="867">
        <v>185.2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295890</v>
      </c>
      <c r="DH122" s="835"/>
      <c r="DI122" s="835"/>
      <c r="DJ122" s="835"/>
      <c r="DK122" s="835"/>
      <c r="DL122" s="835">
        <v>313096</v>
      </c>
      <c r="DM122" s="835"/>
      <c r="DN122" s="835"/>
      <c r="DO122" s="835"/>
      <c r="DP122" s="835"/>
      <c r="DQ122" s="835">
        <v>344844</v>
      </c>
      <c r="DR122" s="835"/>
      <c r="DS122" s="835"/>
      <c r="DT122" s="835"/>
      <c r="DU122" s="835"/>
      <c r="DV122" s="812">
        <v>8.1</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11684810</v>
      </c>
      <c r="BR123" s="854"/>
      <c r="BS123" s="854"/>
      <c r="BT123" s="854"/>
      <c r="BU123" s="854"/>
      <c r="BV123" s="854">
        <v>10969951</v>
      </c>
      <c r="BW123" s="854"/>
      <c r="BX123" s="854"/>
      <c r="BY123" s="854"/>
      <c r="BZ123" s="854"/>
      <c r="CA123" s="854">
        <v>10785272</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360128</v>
      </c>
      <c r="DH123" s="798"/>
      <c r="DI123" s="798"/>
      <c r="DJ123" s="798"/>
      <c r="DK123" s="799"/>
      <c r="DL123" s="800">
        <v>330911</v>
      </c>
      <c r="DM123" s="798"/>
      <c r="DN123" s="798"/>
      <c r="DO123" s="798"/>
      <c r="DP123" s="799"/>
      <c r="DQ123" s="800">
        <v>296584</v>
      </c>
      <c r="DR123" s="798"/>
      <c r="DS123" s="798"/>
      <c r="DT123" s="798"/>
      <c r="DU123" s="799"/>
      <c r="DV123" s="845">
        <v>7</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72.400000000000006</v>
      </c>
      <c r="BR124" s="852"/>
      <c r="BS124" s="852"/>
      <c r="BT124" s="852"/>
      <c r="BU124" s="852"/>
      <c r="BV124" s="852">
        <v>68.900000000000006</v>
      </c>
      <c r="BW124" s="852"/>
      <c r="BX124" s="852"/>
      <c r="BY124" s="852"/>
      <c r="BZ124" s="852"/>
      <c r="CA124" s="852">
        <v>62.3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71572</v>
      </c>
      <c r="DH124" s="781"/>
      <c r="DI124" s="781"/>
      <c r="DJ124" s="781"/>
      <c r="DK124" s="782"/>
      <c r="DL124" s="783">
        <v>58925</v>
      </c>
      <c r="DM124" s="781"/>
      <c r="DN124" s="781"/>
      <c r="DO124" s="781"/>
      <c r="DP124" s="782"/>
      <c r="DQ124" s="783">
        <v>53832</v>
      </c>
      <c r="DR124" s="781"/>
      <c r="DS124" s="781"/>
      <c r="DT124" s="781"/>
      <c r="DU124" s="782"/>
      <c r="DV124" s="869">
        <v>1.3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v>4302</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29121</v>
      </c>
      <c r="AB127" s="798"/>
      <c r="AC127" s="798"/>
      <c r="AD127" s="798"/>
      <c r="AE127" s="799"/>
      <c r="AF127" s="800">
        <v>35653</v>
      </c>
      <c r="AG127" s="798"/>
      <c r="AH127" s="798"/>
      <c r="AI127" s="798"/>
      <c r="AJ127" s="799"/>
      <c r="AK127" s="800">
        <v>1195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20884</v>
      </c>
      <c r="AB128" s="819"/>
      <c r="AC128" s="819"/>
      <c r="AD128" s="819"/>
      <c r="AE128" s="820"/>
      <c r="AF128" s="821">
        <v>19533</v>
      </c>
      <c r="AG128" s="819"/>
      <c r="AH128" s="819"/>
      <c r="AI128" s="819"/>
      <c r="AJ128" s="820"/>
      <c r="AK128" s="821">
        <v>12364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14.88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5077034</v>
      </c>
      <c r="AB129" s="798"/>
      <c r="AC129" s="798"/>
      <c r="AD129" s="798"/>
      <c r="AE129" s="799"/>
      <c r="AF129" s="800">
        <v>5215858</v>
      </c>
      <c r="AG129" s="798"/>
      <c r="AH129" s="798"/>
      <c r="AI129" s="798"/>
      <c r="AJ129" s="799"/>
      <c r="AK129" s="800">
        <v>5180675</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19.88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854020</v>
      </c>
      <c r="AB130" s="798"/>
      <c r="AC130" s="798"/>
      <c r="AD130" s="798"/>
      <c r="AE130" s="799"/>
      <c r="AF130" s="800">
        <v>858515</v>
      </c>
      <c r="AG130" s="798"/>
      <c r="AH130" s="798"/>
      <c r="AI130" s="798"/>
      <c r="AJ130" s="799"/>
      <c r="AK130" s="800">
        <v>919576</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4223014</v>
      </c>
      <c r="AB131" s="781"/>
      <c r="AC131" s="781"/>
      <c r="AD131" s="781"/>
      <c r="AE131" s="782"/>
      <c r="AF131" s="783">
        <v>4357343</v>
      </c>
      <c r="AG131" s="781"/>
      <c r="AH131" s="781"/>
      <c r="AI131" s="781"/>
      <c r="AJ131" s="782"/>
      <c r="AK131" s="783">
        <v>4261099</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62.3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9.789690491</v>
      </c>
      <c r="AB132" s="761"/>
      <c r="AC132" s="761"/>
      <c r="AD132" s="761"/>
      <c r="AE132" s="762"/>
      <c r="AF132" s="763">
        <v>9.2031772570000001</v>
      </c>
      <c r="AG132" s="761"/>
      <c r="AH132" s="761"/>
      <c r="AI132" s="761"/>
      <c r="AJ132" s="762"/>
      <c r="AK132" s="763">
        <v>9.9438665939999993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10.3</v>
      </c>
      <c r="AB133" s="740"/>
      <c r="AC133" s="740"/>
      <c r="AD133" s="740"/>
      <c r="AE133" s="741"/>
      <c r="AF133" s="739">
        <v>9.5</v>
      </c>
      <c r="AG133" s="740"/>
      <c r="AH133" s="740"/>
      <c r="AI133" s="740"/>
      <c r="AJ133" s="741"/>
      <c r="AK133" s="739">
        <v>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1339625</v>
      </c>
      <c r="L9" s="266">
        <v>94048</v>
      </c>
      <c r="M9" s="267">
        <v>85150</v>
      </c>
      <c r="N9" s="268">
        <v>10.4</v>
      </c>
    </row>
    <row r="10" spans="1:16" x14ac:dyDescent="0.15">
      <c r="A10" s="250"/>
      <c r="B10" s="246"/>
      <c r="C10" s="246"/>
      <c r="D10" s="246"/>
      <c r="E10" s="246"/>
      <c r="F10" s="246"/>
      <c r="G10" s="1166" t="s">
        <v>480</v>
      </c>
      <c r="H10" s="1167"/>
      <c r="I10" s="1167"/>
      <c r="J10" s="1168"/>
      <c r="K10" s="269">
        <v>67160</v>
      </c>
      <c r="L10" s="270">
        <v>4715</v>
      </c>
      <c r="M10" s="271">
        <v>9032</v>
      </c>
      <c r="N10" s="272">
        <v>-47.8</v>
      </c>
    </row>
    <row r="11" spans="1:16" ht="13.5" customHeight="1" x14ac:dyDescent="0.15">
      <c r="A11" s="250"/>
      <c r="B11" s="246"/>
      <c r="C11" s="246"/>
      <c r="D11" s="246"/>
      <c r="E11" s="246"/>
      <c r="F11" s="246"/>
      <c r="G11" s="1166" t="s">
        <v>481</v>
      </c>
      <c r="H11" s="1167"/>
      <c r="I11" s="1167"/>
      <c r="J11" s="1168"/>
      <c r="K11" s="269">
        <v>191619</v>
      </c>
      <c r="L11" s="270">
        <v>13453</v>
      </c>
      <c r="M11" s="271">
        <v>13711</v>
      </c>
      <c r="N11" s="272">
        <v>-1.9</v>
      </c>
    </row>
    <row r="12" spans="1:16" ht="13.5" customHeight="1" x14ac:dyDescent="0.15">
      <c r="A12" s="250"/>
      <c r="B12" s="246"/>
      <c r="C12" s="246"/>
      <c r="D12" s="246"/>
      <c r="E12" s="246"/>
      <c r="F12" s="246"/>
      <c r="G12" s="1166" t="s">
        <v>482</v>
      </c>
      <c r="H12" s="1167"/>
      <c r="I12" s="1167"/>
      <c r="J12" s="1168"/>
      <c r="K12" s="269" t="s">
        <v>483</v>
      </c>
      <c r="L12" s="270" t="s">
        <v>483</v>
      </c>
      <c r="M12" s="271">
        <v>641</v>
      </c>
      <c r="N12" s="272" t="s">
        <v>483</v>
      </c>
    </row>
    <row r="13" spans="1:16" ht="13.5" customHeight="1" x14ac:dyDescent="0.15">
      <c r="A13" s="250"/>
      <c r="B13" s="246"/>
      <c r="C13" s="246"/>
      <c r="D13" s="246"/>
      <c r="E13" s="246"/>
      <c r="F13" s="246"/>
      <c r="G13" s="1166" t="s">
        <v>484</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485</v>
      </c>
      <c r="H14" s="1167"/>
      <c r="I14" s="1167"/>
      <c r="J14" s="1168"/>
      <c r="K14" s="269">
        <v>59651</v>
      </c>
      <c r="L14" s="270">
        <v>4188</v>
      </c>
      <c r="M14" s="271">
        <v>4184</v>
      </c>
      <c r="N14" s="272">
        <v>0.1</v>
      </c>
    </row>
    <row r="15" spans="1:16" ht="13.5" customHeight="1" x14ac:dyDescent="0.15">
      <c r="A15" s="250"/>
      <c r="B15" s="246"/>
      <c r="C15" s="246"/>
      <c r="D15" s="246"/>
      <c r="E15" s="246"/>
      <c r="F15" s="246"/>
      <c r="G15" s="1166" t="s">
        <v>486</v>
      </c>
      <c r="H15" s="1167"/>
      <c r="I15" s="1167"/>
      <c r="J15" s="1168"/>
      <c r="K15" s="269">
        <v>68436</v>
      </c>
      <c r="L15" s="270">
        <v>4805</v>
      </c>
      <c r="M15" s="271">
        <v>2000</v>
      </c>
      <c r="N15" s="272">
        <v>140.30000000000001</v>
      </c>
    </row>
    <row r="16" spans="1:16" x14ac:dyDescent="0.15">
      <c r="A16" s="250"/>
      <c r="B16" s="246"/>
      <c r="C16" s="246"/>
      <c r="D16" s="246"/>
      <c r="E16" s="246"/>
      <c r="F16" s="246"/>
      <c r="G16" s="1169" t="s">
        <v>487</v>
      </c>
      <c r="H16" s="1170"/>
      <c r="I16" s="1170"/>
      <c r="J16" s="1171"/>
      <c r="K16" s="270">
        <v>-162805</v>
      </c>
      <c r="L16" s="270">
        <v>-11430</v>
      </c>
      <c r="M16" s="271">
        <v>-8546</v>
      </c>
      <c r="N16" s="272">
        <v>33.700000000000003</v>
      </c>
    </row>
    <row r="17" spans="1:16" x14ac:dyDescent="0.15">
      <c r="A17" s="250"/>
      <c r="B17" s="246"/>
      <c r="C17" s="246"/>
      <c r="D17" s="246"/>
      <c r="E17" s="246"/>
      <c r="F17" s="246"/>
      <c r="G17" s="1169" t="s">
        <v>172</v>
      </c>
      <c r="H17" s="1170"/>
      <c r="I17" s="1170"/>
      <c r="J17" s="1171"/>
      <c r="K17" s="270">
        <v>1563686</v>
      </c>
      <c r="L17" s="270">
        <v>109779</v>
      </c>
      <c r="M17" s="271">
        <v>106172</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10.95</v>
      </c>
      <c r="L21" s="283">
        <v>10.19</v>
      </c>
      <c r="M21" s="284">
        <v>0.76</v>
      </c>
      <c r="N21" s="251"/>
      <c r="O21" s="285"/>
      <c r="P21" s="281"/>
    </row>
    <row r="22" spans="1:16" s="286" customFormat="1" x14ac:dyDescent="0.15">
      <c r="A22" s="281"/>
      <c r="B22" s="251"/>
      <c r="C22" s="251"/>
      <c r="D22" s="251"/>
      <c r="E22" s="251"/>
      <c r="F22" s="251"/>
      <c r="G22" s="1163" t="s">
        <v>493</v>
      </c>
      <c r="H22" s="1164"/>
      <c r="I22" s="1164"/>
      <c r="J22" s="1165"/>
      <c r="K22" s="287">
        <v>92.8</v>
      </c>
      <c r="L22" s="288">
        <v>96.4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943502</v>
      </c>
      <c r="L32" s="296">
        <v>66239</v>
      </c>
      <c r="M32" s="297">
        <v>58921</v>
      </c>
      <c r="N32" s="298">
        <v>12.4</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1</v>
      </c>
      <c r="N34" s="298" t="s">
        <v>483</v>
      </c>
    </row>
    <row r="35" spans="1:16" ht="27" customHeight="1" x14ac:dyDescent="0.15">
      <c r="A35" s="250"/>
      <c r="B35" s="246"/>
      <c r="C35" s="246"/>
      <c r="D35" s="246"/>
      <c r="E35" s="246"/>
      <c r="F35" s="246"/>
      <c r="G35" s="1154" t="s">
        <v>500</v>
      </c>
      <c r="H35" s="1155"/>
      <c r="I35" s="1155"/>
      <c r="J35" s="1156"/>
      <c r="K35" s="296">
        <v>393116</v>
      </c>
      <c r="L35" s="296">
        <v>27599</v>
      </c>
      <c r="M35" s="297">
        <v>21946</v>
      </c>
      <c r="N35" s="298">
        <v>25.8</v>
      </c>
    </row>
    <row r="36" spans="1:16" ht="27" customHeight="1" x14ac:dyDescent="0.15">
      <c r="A36" s="250"/>
      <c r="B36" s="246"/>
      <c r="C36" s="246"/>
      <c r="D36" s="246"/>
      <c r="E36" s="246"/>
      <c r="F36" s="246"/>
      <c r="G36" s="1154" t="s">
        <v>501</v>
      </c>
      <c r="H36" s="1155"/>
      <c r="I36" s="1155"/>
      <c r="J36" s="1156"/>
      <c r="K36" s="296">
        <v>13543</v>
      </c>
      <c r="L36" s="296">
        <v>951</v>
      </c>
      <c r="M36" s="297">
        <v>3467</v>
      </c>
      <c r="N36" s="298">
        <v>-72.599999999999994</v>
      </c>
    </row>
    <row r="37" spans="1:16" ht="13.5" customHeight="1" x14ac:dyDescent="0.15">
      <c r="A37" s="250"/>
      <c r="B37" s="246"/>
      <c r="C37" s="246"/>
      <c r="D37" s="246"/>
      <c r="E37" s="246"/>
      <c r="F37" s="246"/>
      <c r="G37" s="1154" t="s">
        <v>502</v>
      </c>
      <c r="H37" s="1155"/>
      <c r="I37" s="1155"/>
      <c r="J37" s="1156"/>
      <c r="K37" s="296">
        <v>5497</v>
      </c>
      <c r="L37" s="296">
        <v>386</v>
      </c>
      <c r="M37" s="297">
        <v>1242</v>
      </c>
      <c r="N37" s="298">
        <v>-68.900000000000006</v>
      </c>
    </row>
    <row r="38" spans="1:16" ht="27" customHeight="1" x14ac:dyDescent="0.15">
      <c r="A38" s="250"/>
      <c r="B38" s="246"/>
      <c r="C38" s="246"/>
      <c r="D38" s="246"/>
      <c r="E38" s="246"/>
      <c r="F38" s="246"/>
      <c r="G38" s="1157" t="s">
        <v>503</v>
      </c>
      <c r="H38" s="1158"/>
      <c r="I38" s="1158"/>
      <c r="J38" s="1159"/>
      <c r="K38" s="299" t="s">
        <v>483</v>
      </c>
      <c r="L38" s="299" t="s">
        <v>483</v>
      </c>
      <c r="M38" s="300">
        <v>1</v>
      </c>
      <c r="N38" s="301" t="s">
        <v>483</v>
      </c>
      <c r="O38" s="295"/>
    </row>
    <row r="39" spans="1:16" x14ac:dyDescent="0.15">
      <c r="A39" s="250"/>
      <c r="B39" s="246"/>
      <c r="C39" s="246"/>
      <c r="D39" s="246"/>
      <c r="E39" s="246"/>
      <c r="F39" s="246"/>
      <c r="G39" s="1157" t="s">
        <v>504</v>
      </c>
      <c r="H39" s="1158"/>
      <c r="I39" s="1158"/>
      <c r="J39" s="1159"/>
      <c r="K39" s="302">
        <v>-12364</v>
      </c>
      <c r="L39" s="302">
        <v>-868</v>
      </c>
      <c r="M39" s="303">
        <v>-1780</v>
      </c>
      <c r="N39" s="304">
        <v>-51.2</v>
      </c>
      <c r="O39" s="295"/>
    </row>
    <row r="40" spans="1:16" ht="27" customHeight="1" x14ac:dyDescent="0.15">
      <c r="A40" s="250"/>
      <c r="B40" s="246"/>
      <c r="C40" s="246"/>
      <c r="D40" s="246"/>
      <c r="E40" s="246"/>
      <c r="F40" s="246"/>
      <c r="G40" s="1154" t="s">
        <v>505</v>
      </c>
      <c r="H40" s="1155"/>
      <c r="I40" s="1155"/>
      <c r="J40" s="1156"/>
      <c r="K40" s="302">
        <v>-919576</v>
      </c>
      <c r="L40" s="302">
        <v>-64559</v>
      </c>
      <c r="M40" s="303">
        <v>-57269</v>
      </c>
      <c r="N40" s="304">
        <v>12.7</v>
      </c>
      <c r="O40" s="295"/>
    </row>
    <row r="41" spans="1:16" x14ac:dyDescent="0.15">
      <c r="A41" s="250"/>
      <c r="B41" s="246"/>
      <c r="C41" s="246"/>
      <c r="D41" s="246"/>
      <c r="E41" s="246"/>
      <c r="F41" s="246"/>
      <c r="G41" s="1160" t="s">
        <v>283</v>
      </c>
      <c r="H41" s="1161"/>
      <c r="I41" s="1161"/>
      <c r="J41" s="1162"/>
      <c r="K41" s="296">
        <v>423718</v>
      </c>
      <c r="L41" s="302">
        <v>29747</v>
      </c>
      <c r="M41" s="303">
        <v>26530</v>
      </c>
      <c r="N41" s="304">
        <v>12.1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1698428</v>
      </c>
      <c r="J51" s="322">
        <v>111423</v>
      </c>
      <c r="K51" s="323">
        <v>-3.6</v>
      </c>
      <c r="L51" s="324">
        <v>70582</v>
      </c>
      <c r="M51" s="325">
        <v>18</v>
      </c>
      <c r="N51" s="326">
        <v>-21.6</v>
      </c>
    </row>
    <row r="52" spans="1:14" x14ac:dyDescent="0.15">
      <c r="A52" s="250"/>
      <c r="B52" s="246"/>
      <c r="C52" s="246"/>
      <c r="D52" s="246"/>
      <c r="E52" s="246"/>
      <c r="F52" s="246"/>
      <c r="G52" s="327"/>
      <c r="H52" s="328" t="s">
        <v>516</v>
      </c>
      <c r="I52" s="329">
        <v>437230</v>
      </c>
      <c r="J52" s="330">
        <v>28684</v>
      </c>
      <c r="K52" s="331">
        <v>-39.6</v>
      </c>
      <c r="L52" s="332">
        <v>36117</v>
      </c>
      <c r="M52" s="333">
        <v>7.3</v>
      </c>
      <c r="N52" s="334">
        <v>-46.9</v>
      </c>
    </row>
    <row r="53" spans="1:14" x14ac:dyDescent="0.15">
      <c r="A53" s="250"/>
      <c r="B53" s="246"/>
      <c r="C53" s="246"/>
      <c r="D53" s="246"/>
      <c r="E53" s="246"/>
      <c r="F53" s="246"/>
      <c r="G53" s="312" t="s">
        <v>517</v>
      </c>
      <c r="H53" s="313"/>
      <c r="I53" s="321">
        <v>1612257</v>
      </c>
      <c r="J53" s="322">
        <v>106935</v>
      </c>
      <c r="K53" s="323">
        <v>-4</v>
      </c>
      <c r="L53" s="324">
        <v>81990</v>
      </c>
      <c r="M53" s="325">
        <v>16.2</v>
      </c>
      <c r="N53" s="326">
        <v>-20.2</v>
      </c>
    </row>
    <row r="54" spans="1:14" x14ac:dyDescent="0.15">
      <c r="A54" s="250"/>
      <c r="B54" s="246"/>
      <c r="C54" s="246"/>
      <c r="D54" s="246"/>
      <c r="E54" s="246"/>
      <c r="F54" s="246"/>
      <c r="G54" s="327"/>
      <c r="H54" s="328" t="s">
        <v>516</v>
      </c>
      <c r="I54" s="329">
        <v>500406</v>
      </c>
      <c r="J54" s="330">
        <v>33190</v>
      </c>
      <c r="K54" s="331">
        <v>15.7</v>
      </c>
      <c r="L54" s="332">
        <v>34482</v>
      </c>
      <c r="M54" s="333">
        <v>-4.5</v>
      </c>
      <c r="N54" s="334">
        <v>20.2</v>
      </c>
    </row>
    <row r="55" spans="1:14" x14ac:dyDescent="0.15">
      <c r="A55" s="250"/>
      <c r="B55" s="246"/>
      <c r="C55" s="246"/>
      <c r="D55" s="246"/>
      <c r="E55" s="246"/>
      <c r="F55" s="246"/>
      <c r="G55" s="312" t="s">
        <v>518</v>
      </c>
      <c r="H55" s="313"/>
      <c r="I55" s="321">
        <v>844025</v>
      </c>
      <c r="J55" s="322">
        <v>56856</v>
      </c>
      <c r="K55" s="323">
        <v>-46.8</v>
      </c>
      <c r="L55" s="324">
        <v>87551</v>
      </c>
      <c r="M55" s="325">
        <v>6.8</v>
      </c>
      <c r="N55" s="326">
        <v>-53.6</v>
      </c>
    </row>
    <row r="56" spans="1:14" x14ac:dyDescent="0.15">
      <c r="A56" s="250"/>
      <c r="B56" s="246"/>
      <c r="C56" s="246"/>
      <c r="D56" s="246"/>
      <c r="E56" s="246"/>
      <c r="F56" s="246"/>
      <c r="G56" s="327"/>
      <c r="H56" s="328" t="s">
        <v>516</v>
      </c>
      <c r="I56" s="329">
        <v>409271</v>
      </c>
      <c r="J56" s="330">
        <v>27570</v>
      </c>
      <c r="K56" s="331">
        <v>-16.899999999999999</v>
      </c>
      <c r="L56" s="332">
        <v>43994</v>
      </c>
      <c r="M56" s="333">
        <v>27.6</v>
      </c>
      <c r="N56" s="334">
        <v>-44.5</v>
      </c>
    </row>
    <row r="57" spans="1:14" x14ac:dyDescent="0.15">
      <c r="A57" s="250"/>
      <c r="B57" s="246"/>
      <c r="C57" s="246"/>
      <c r="D57" s="246"/>
      <c r="E57" s="246"/>
      <c r="F57" s="246"/>
      <c r="G57" s="312" t="s">
        <v>519</v>
      </c>
      <c r="H57" s="313"/>
      <c r="I57" s="321">
        <v>598076</v>
      </c>
      <c r="J57" s="322">
        <v>41258</v>
      </c>
      <c r="K57" s="323">
        <v>-27.4</v>
      </c>
      <c r="L57" s="324">
        <v>106092</v>
      </c>
      <c r="M57" s="325">
        <v>21.2</v>
      </c>
      <c r="N57" s="326">
        <v>-48.6</v>
      </c>
    </row>
    <row r="58" spans="1:14" x14ac:dyDescent="0.15">
      <c r="A58" s="250"/>
      <c r="B58" s="246"/>
      <c r="C58" s="246"/>
      <c r="D58" s="246"/>
      <c r="E58" s="246"/>
      <c r="F58" s="246"/>
      <c r="G58" s="327"/>
      <c r="H58" s="328" t="s">
        <v>516</v>
      </c>
      <c r="I58" s="329">
        <v>327053</v>
      </c>
      <c r="J58" s="330">
        <v>22562</v>
      </c>
      <c r="K58" s="331">
        <v>-18.2</v>
      </c>
      <c r="L58" s="332">
        <v>44299</v>
      </c>
      <c r="M58" s="333">
        <v>0.7</v>
      </c>
      <c r="N58" s="334">
        <v>-18.899999999999999</v>
      </c>
    </row>
    <row r="59" spans="1:14" x14ac:dyDescent="0.15">
      <c r="A59" s="250"/>
      <c r="B59" s="246"/>
      <c r="C59" s="246"/>
      <c r="D59" s="246"/>
      <c r="E59" s="246"/>
      <c r="F59" s="246"/>
      <c r="G59" s="312" t="s">
        <v>520</v>
      </c>
      <c r="H59" s="313"/>
      <c r="I59" s="321">
        <v>611734</v>
      </c>
      <c r="J59" s="322">
        <v>42947</v>
      </c>
      <c r="K59" s="323">
        <v>4.0999999999999996</v>
      </c>
      <c r="L59" s="324">
        <v>78903</v>
      </c>
      <c r="M59" s="325">
        <v>-25.6</v>
      </c>
      <c r="N59" s="326">
        <v>29.7</v>
      </c>
    </row>
    <row r="60" spans="1:14" x14ac:dyDescent="0.15">
      <c r="A60" s="250"/>
      <c r="B60" s="246"/>
      <c r="C60" s="246"/>
      <c r="D60" s="246"/>
      <c r="E60" s="246"/>
      <c r="F60" s="246"/>
      <c r="G60" s="327"/>
      <c r="H60" s="328" t="s">
        <v>516</v>
      </c>
      <c r="I60" s="335">
        <v>389434</v>
      </c>
      <c r="J60" s="330">
        <v>27340</v>
      </c>
      <c r="K60" s="331">
        <v>21.2</v>
      </c>
      <c r="L60" s="332">
        <v>49201</v>
      </c>
      <c r="M60" s="333">
        <v>11.1</v>
      </c>
      <c r="N60" s="334">
        <v>10.1</v>
      </c>
    </row>
    <row r="61" spans="1:14" x14ac:dyDescent="0.15">
      <c r="A61" s="250"/>
      <c r="B61" s="246"/>
      <c r="C61" s="246"/>
      <c r="D61" s="246"/>
      <c r="E61" s="246"/>
      <c r="F61" s="246"/>
      <c r="G61" s="312" t="s">
        <v>521</v>
      </c>
      <c r="H61" s="336"/>
      <c r="I61" s="337">
        <v>1072904</v>
      </c>
      <c r="J61" s="338">
        <v>71884</v>
      </c>
      <c r="K61" s="339">
        <v>-15.5</v>
      </c>
      <c r="L61" s="340">
        <v>85024</v>
      </c>
      <c r="M61" s="341">
        <v>7.3</v>
      </c>
      <c r="N61" s="326">
        <v>-22.8</v>
      </c>
    </row>
    <row r="62" spans="1:14" x14ac:dyDescent="0.15">
      <c r="A62" s="250"/>
      <c r="B62" s="246"/>
      <c r="C62" s="246"/>
      <c r="D62" s="246"/>
      <c r="E62" s="246"/>
      <c r="F62" s="246"/>
      <c r="G62" s="327"/>
      <c r="H62" s="328" t="s">
        <v>516</v>
      </c>
      <c r="I62" s="329">
        <v>412679</v>
      </c>
      <c r="J62" s="330">
        <v>27869</v>
      </c>
      <c r="K62" s="331">
        <v>-7.6</v>
      </c>
      <c r="L62" s="332">
        <v>41619</v>
      </c>
      <c r="M62" s="333">
        <v>8.4</v>
      </c>
      <c r="N62" s="334">
        <v>-16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18.91</v>
      </c>
      <c r="G47" s="12">
        <v>26.5</v>
      </c>
      <c r="H47" s="12">
        <v>30.14</v>
      </c>
      <c r="I47" s="12">
        <v>26.31</v>
      </c>
      <c r="J47" s="13">
        <v>24.96</v>
      </c>
    </row>
    <row r="48" spans="2:10" ht="57.75" customHeight="1" x14ac:dyDescent="0.15">
      <c r="B48" s="14"/>
      <c r="C48" s="1174" t="s">
        <v>4</v>
      </c>
      <c r="D48" s="1174"/>
      <c r="E48" s="1175"/>
      <c r="F48" s="15">
        <v>11.04</v>
      </c>
      <c r="G48" s="16">
        <v>5.37</v>
      </c>
      <c r="H48" s="16">
        <v>9.89</v>
      </c>
      <c r="I48" s="16">
        <v>8.4700000000000006</v>
      </c>
      <c r="J48" s="17">
        <v>8.24</v>
      </c>
    </row>
    <row r="49" spans="2:10" ht="57.75" customHeight="1" thickBot="1" x14ac:dyDescent="0.2">
      <c r="B49" s="18"/>
      <c r="C49" s="1176" t="s">
        <v>5</v>
      </c>
      <c r="D49" s="1176"/>
      <c r="E49" s="1177"/>
      <c r="F49" s="19" t="s">
        <v>528</v>
      </c>
      <c r="G49" s="20" t="s">
        <v>529</v>
      </c>
      <c r="H49" s="20">
        <v>4.67</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2018-01-24T03:42:46Z</dcterms:created>
  <dcterms:modified xsi:type="dcterms:W3CDTF">2018-11-06T04:52:12Z</dcterms:modified>
  <cp:category/>
</cp:coreProperties>
</file>