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AU88" i="11" l="1"/>
  <c r="AP88" i="11"/>
  <c r="AF88" i="11"/>
  <c r="AU63" i="11" l="1"/>
  <c r="AP63" i="11"/>
  <c r="AP23" i="11"/>
  <c r="AA23" i="11"/>
  <c r="V23" i="11"/>
  <c r="Q2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W34" i="9" l="1"/>
  <c r="BW35" i="9" s="1"/>
  <c r="BW36" i="9" s="1"/>
  <c r="BW37" i="9" s="1"/>
  <c r="BW38" i="9" s="1"/>
  <c r="BW39" i="9" s="1"/>
  <c r="BW40" i="9" s="1"/>
  <c r="BW41" i="9" s="1"/>
</calcChain>
</file>

<file path=xl/sharedStrings.xml><?xml version="1.0" encoding="utf-8"?>
<sst xmlns="http://schemas.openxmlformats.org/spreadsheetml/2006/main" count="1057" uniqueCount="555">
  <si>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</si>
  <si>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</si>
  <si>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</si>
  <si>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</si>
  <si>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</si>
  <si>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</si>
  <si>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</si>
  <si>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</si>
  <si>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</si>
  <si>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</si>
  <si>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</si>
  <si>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</si>
  <si>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</si>
  <si>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</si>
  <si>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</si>
  <si>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</si>
  <si>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</si>
  <si>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</si>
  <si>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</si>
  <si>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</si>
  <si>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</si>
  <si>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</si>
  <si>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</si>
  <si>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</si>
  <si>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</si>
  <si>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</si>
  <si>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</si>
  <si>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</si>
  <si>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</si>
  <si>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</si>
  <si>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</si>
  <si>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</si>
  <si>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</si>
  <si>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</si>
  <si>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</si>
  <si>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</si>
  <si>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</si>
  <si>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</si>
  <si>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</si>
  <si>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</si>
  <si>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</si>
  <si>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</si>
  <si>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</si>
  <si>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</si>
  <si>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</si>
  <si>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</si>
  <si>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</si>
  <si>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</si>
  <si>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</si>
  <si>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</si>
  <si>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</si>
  <si>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</si>
  <si>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</si>
  <si>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</si>
  <si>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</si>
  <si>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</si>
  <si>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</si>
  <si>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</si>
  <si>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</si>
  <si>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</si>
  <si>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</si>
  <si>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</si>
  <si>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</si>
  <si>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</si>
  <si>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</si>
  <si>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</si>
  <si>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</si>
  <si>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</si>
  <si>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</si>
  <si>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</si>
  <si>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</si>
  <si>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</si>
  <si>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</si>
  <si>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</si>
  <si>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</si>
  <si>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</si>
  <si>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</si>
  <si>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</si>
  <si>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</si>
  <si>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</si>
  <si>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</si>
  <si>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</si>
  <si>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富谷市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</si>
  <si>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</si>
  <si>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</si>
  <si>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</si>
  <si>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</si>
  <si>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</si>
  <si>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</si>
  <si>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</si>
  <si>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</si>
  <si>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</si>
  <si>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</si>
  <si>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</si>
  <si>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</si>
  <si>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</si>
  <si>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</si>
  <si>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</si>
  <si>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</si>
  <si>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</si>
  <si>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</si>
  <si>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</si>
  <si>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</si>
  <si>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</si>
  <si>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</si>
  <si>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</si>
  <si>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</si>
  <si>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</si>
  <si>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</si>
  <si>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</si>
  <si>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</si>
  <si>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</si>
  <si>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</si>
  <si>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</si>
  <si>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</si>
  <si>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</si>
  <si>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</si>
  <si>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</si>
  <si>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</si>
  <si>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</si>
  <si>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</si>
  <si>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</si>
  <si>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</si>
  <si>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</si>
  <si>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</si>
  <si>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</si>
  <si>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</si>
  <si>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</si>
  <si>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</si>
  <si>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</si>
  <si>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</si>
  <si>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</si>
  <si>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</si>
  <si>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</si>
  <si>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</si>
  <si>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</si>
  <si>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</si>
  <si>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</si>
  <si>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</si>
  <si>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</si>
  <si>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</si>
  <si>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</si>
  <si>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</si>
  <si>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</si>
  <si>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</si>
  <si>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</si>
  <si>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</si>
  <si>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</si>
  <si>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</si>
  <si>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</si>
  <si>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</si>
  <si>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</si>
  <si>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</si>
  <si>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</si>
  <si>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</si>
  <si>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</si>
  <si>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</si>
  <si>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</si>
  <si>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</si>
  <si>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</si>
  <si>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</si>
  <si>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</si>
  <si>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</si>
  <si>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</si>
  <si>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</si>
  <si>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</si>
  <si>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</si>
  <si>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</si>
  <si>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</si>
  <si>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</si>
  <si>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</si>
  <si>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</si>
  <si>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</si>
  <si>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</si>
  <si>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</si>
  <si>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</si>
  <si>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</si>
  <si>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</si>
  <si>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</si>
  <si>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</si>
  <si>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</si>
  <si>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</si>
  <si>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</si>
  <si>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</si>
  <si>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</si>
  <si>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</si>
  <si>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</si>
  <si>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</si>
  <si>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</si>
  <si>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</si>
  <si>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</si>
  <si>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</si>
  <si>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</si>
  <si>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</si>
  <si>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宮城県富谷市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</si>
  <si>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</si>
  <si>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</si>
  <si>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</si>
  <si>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</si>
  <si>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</si>
  <si>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</si>
  <si>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</si>
  <si>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</si>
  <si>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</si>
  <si>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</si>
  <si>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</si>
  <si>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</si>
  <si>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</si>
  <si>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</si>
  <si>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</si>
  <si>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</si>
  <si>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</si>
  <si>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</si>
  <si>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</si>
  <si>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</si>
  <si>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</si>
  <si>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</si>
  <si>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</si>
  <si>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</si>
  <si>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</si>
  <si>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</si>
  <si>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</si>
  <si>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</si>
  <si>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</si>
  <si>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</si>
  <si>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</si>
  <si>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</si>
  <si>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</si>
  <si>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</si>
  <si>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</si>
  <si>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</si>
  <si>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</si>
  <si>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</si>
  <si>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</si>
  <si>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</si>
  <si>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</si>
  <si>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</si>
  <si>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</si>
  <si>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</si>
  <si>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</si>
  <si>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</si>
  <si>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</si>
  <si>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</si>
  <si>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</si>
  <si>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</si>
  <si>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</si>
  <si>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</si>
  <si>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</si>
  <si>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</si>
  <si>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</si>
  <si>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</si>
  <si>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</si>
  <si>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</si>
  <si>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</si>
  <si>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</si>
  <si>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</si>
  <si>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</si>
  <si>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</si>
  <si>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</si>
  <si>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</si>
  <si>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</si>
  <si>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</si>
  <si>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</si>
  <si>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</si>
  <si>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</si>
  <si>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</si>
  <si>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</si>
  <si>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</si>
  <si>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</si>
  <si>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</si>
  <si>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</si>
  <si>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</si>
  <si>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</si>
  <si>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</si>
  <si>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</si>
  <si>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</si>
  <si>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</si>
  <si>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</si>
  <si>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</si>
  <si>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</si>
  <si>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</si>
  <si>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</si>
  <si>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</si>
  <si>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</si>
  <si>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</si>
  <si>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</si>
  <si>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</si>
  <si>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</si>
  <si>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</si>
  <si>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</si>
  <si>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</si>
  <si>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</si>
  <si>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</si>
  <si>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</si>
  <si>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</si>
  <si>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</si>
  <si>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</si>
  <si>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</si>
  <si>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</si>
  <si>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</si>
  <si>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</si>
  <si>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</si>
  <si>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</si>
  <si>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</si>
  <si>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</si>
  <si>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</si>
  <si>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</si>
  <si>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</si>
  <si>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</si>
  <si>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</si>
  <si>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</si>
  <si>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</si>
  <si>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</si>
  <si>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</si>
  <si>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</si>
  <si>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</si>
  <si>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</si>
  <si>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</si>
  <si>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</si>
  <si>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</si>
  <si>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</si>
  <si>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</si>
  <si>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</si>
  <si>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</si>
  <si>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</si>
  <si>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</si>
  <si>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</si>
  <si>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</si>
  <si>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</si>
  <si>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</si>
  <si>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</si>
  <si>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</si>
  <si>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</si>
  <si>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</si>
  <si>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</si>
  <si>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</si>
  <si>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</si>
  <si>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</si>
  <si>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</si>
  <si>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</si>
  <si>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</si>
  <si>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</si>
  <si>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</si>
  <si>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</si>
  <si>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宮城県富谷市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</si>
  <si>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</si>
  <si>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</si>
  <si>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</si>
  <si>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</si>
  <si>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</si>
  <si>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</si>
  <si>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</si>
  <si>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</si>
  <si>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</si>
  <si>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</si>
  <si>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</si>
  <si>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</si>
  <si>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</si>
  <si>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</si>
  <si>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</si>
  <si>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</si>
  <si>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</si>
  <si>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</si>
  <si>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</si>
  <si>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</si>
  <si>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</si>
  <si>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</si>
  <si>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</si>
  <si>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</si>
  <si>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</si>
  <si>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</si>
  <si>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</si>
  <si>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</si>
  <si>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</si>
  <si>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</si>
  <si>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</si>
  <si>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</si>
  <si>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</si>
  <si>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</si>
  <si>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</si>
  <si>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</si>
  <si>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</si>
  <si>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</si>
  <si>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</si>
  <si>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</si>
  <si>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</si>
  <si>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</si>
  <si>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</si>
  <si>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</si>
  <si>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</si>
  <si>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</si>
  <si>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</si>
  <si>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</si>
  <si>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</si>
  <si>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</si>
  <si>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</si>
  <si>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</si>
  <si>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</si>
  <si>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</si>
  <si>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</si>
  <si>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</si>
  <si>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</si>
  <si>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</si>
  <si>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</si>
  <si>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</si>
  <si>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</si>
  <si>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</si>
  <si>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</si>
  <si>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</si>
  <si>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</si>
  <si>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</si>
  <si>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</si>
  <si>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</si>
  <si>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</si>
  <si>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</si>
  <si>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</si>
  <si>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</si>
  <si>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</si>
  <si>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</si>
  <si>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</si>
  <si>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</si>
  <si>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</si>
  <si>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</si>
  <si>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</si>
  <si>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</si>
  <si>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</si>
  <si>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</si>
  <si>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</si>
  <si>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</si>
  <si>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</si>
  <si>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</si>
  <si>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</si>
  <si>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</si>
  <si>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</si>
  <si>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</si>
  <si>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</si>
  <si>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</si>
  <si>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</si>
  <si>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</si>
  <si>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</si>
  <si>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</si>
  <si>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</si>
  <si>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</si>
  <si>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</si>
  <si>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</si>
  <si>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</si>
  <si>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</si>
  <si>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</si>
  <si>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</si>
  <si>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</si>
  <si>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</si>
  <si>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</si>
  <si>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</si>
  <si>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</si>
  <si>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</si>
  <si>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</si>
  <si>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</si>
  <si>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</si>
  <si>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</si>
  <si>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</si>
  <si>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</si>
  <si>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</si>
  <si>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</si>
  <si>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</si>
  <si>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</si>
  <si>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</si>
  <si>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</si>
  <si>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</si>
  <si>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</si>
  <si>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</si>
  <si>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</si>
  <si>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</si>
  <si>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</si>
  <si>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</si>
  <si>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</si>
  <si>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</si>
  <si>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</si>
  <si>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</si>
  <si>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</si>
  <si>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</si>
  <si>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</si>
  <si>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</si>
  <si>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</si>
  <si>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</si>
  <si>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</si>
  <si>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</si>
  <si>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</si>
  <si>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</si>
  <si>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</si>
  <si>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</si>
  <si>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</si>
  <si>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</si>
  <si>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</si>
  <si>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</si>
  <si>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</si>
  <si>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</si>
  <si>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</si>
  <si>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</si>
  <si>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</si>
  <si>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</si>
  <si>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</si>
  <si>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</si>
  <si>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</si>
  <si>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</si>
  <si>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</si>
  <si>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</si>
  <si>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</si>
  <si>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</si>
  <si>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</si>
  <si>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</si>
  <si>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</si>
  <si>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</si>
  <si>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</si>
  <si>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</si>
  <si>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</si>
  <si>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</si>
  <si>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</si>
  <si>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</si>
  <si>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</si>
  <si>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</si>
  <si>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5.94</t>
  </si>
  <si>
    <t>▲ 6.41</t>
  </si>
  <si>
    <t>▲ 6.13</t>
  </si>
  <si>
    <t>▲ 2.15</t>
  </si>
  <si>
    <t>▲ 4.69</t>
  </si>
  <si>
    <t>水道事業会計</t>
  </si>
  <si>
    <t>一般会計</t>
  </si>
  <si>
    <t>国民健康保険特別会計</t>
  </si>
  <si>
    <t>下水道事業特別会計</t>
  </si>
  <si>
    <t>介護保険特別会計</t>
  </si>
  <si>
    <t>後期高齢者医療特別会計</t>
  </si>
  <si>
    <t>その他会計（赤字）</t>
  </si>
  <si>
    <t>その他会計（黒字）</t>
  </si>
  <si>
    <t>-</t>
    <phoneticPr fontId="2"/>
  </si>
  <si>
    <t>吉田川流域溜池大和町外２市４ヶ町村組合</t>
  </si>
  <si>
    <t>黒川地域行政事務組合</t>
  </si>
  <si>
    <t>黒川地域行政事務組合：病院事業会計</t>
  </si>
  <si>
    <t>黒川地域行政事務組合：介護事業会計</t>
  </si>
  <si>
    <t>宮城県市町村職員退職手当組合</t>
  </si>
  <si>
    <t>宮城県市町村非常勤消防団員補償報償組合</t>
  </si>
  <si>
    <t>宮城県市町村自治振興センター</t>
  </si>
  <si>
    <t>宮城県後期高齢者医療広域連合</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</si>
  <si>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</si>
  <si>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</si>
  <si>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</si>
  <si>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</si>
  <si>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</si>
  <si>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</si>
  <si>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</si>
  <si>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</si>
  <si>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</si>
  <si>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</si>
  <si>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</si>
  <si>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xml:space="preserve">平成24年度から平成28年度決算のいずれにおいても将来負担比率は算定されず、また、平成２７年度の有形固定資産減価償却率は、類似団体と比較して低い水準にある。
今後も将来にわたって安定的な行政運営が行われるよう健全な財政運営に努める。
</t>
    <phoneticPr fontId="5"/>
  </si>
  <si>
    <t>平成24年度から平成28年度決算のいずれにおいても将来負担比率は算定されず、また、実質公債費比率においてはマイナスの数値となっている。今後も将来にわたって安定的な行政運営が行われるよう，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</si>
</sst>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44504</c:v>
                </c:pt>
              </c:numCache>
            </c:numRef>
          </c:val>
          <c:smooth val="0"/>
          <c:extLst xmlns:c16r2="http://schemas.microsoft.com/office/drawing/2015/06/chart">
            <c:ext xmlns:c16="http://schemas.microsoft.com/office/drawing/2014/chart" uri="{C3380CC4-5D6E-409C-BE32-E72D297353CC}">
              <c16:uniqueId val="{00000000-52B9-4AEC-8BAE-D0AF13561E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41824</c:v>
                </c:pt>
                <c:pt idx="1">
                  <c:v>40697</c:v>
                </c:pt>
                <c:pt idx="2">
                  <c:v>67208</c:v>
                </c:pt>
                <c:pt idx="3">
                  <c:v>29216</c:v>
                </c:pt>
                <c:pt idx="4">
                  <c:v>27471</c:v>
                </c:pt>
              </c:numCache>
            </c:numRef>
          </c:val>
          <c:smooth val="0"/>
          <c:extLst xmlns:c16r2="http://schemas.microsoft.com/office/drawing/2015/06/chart">
            <c:ext xmlns:c16="http://schemas.microsoft.com/office/drawing/2014/chart" uri="{C3380CC4-5D6E-409C-BE32-E72D297353CC}">
              <c16:uniqueId val="{00000001-52B9-4AEC-8BAE-D0AF13561EFE}"/>
            </c:ext>
          </c:extLst>
        </c:ser>
        <c:dLbls>
          <c:showLegendKey val="0"/>
          <c:showVal val="0"/>
          <c:showCatName val="0"/>
          <c:showSerName val="0"/>
          <c:showPercent val="0"/>
          <c:showBubbleSize val="0"/>
        </c:dLbls>
        <c:marker val="1"/>
        <c:smooth val="0"/>
        <c:axId val="119065600"/>
        <c:axId val="127763584"/>
      </c:lineChart>
      <c:catAx>
        <c:axId val="119065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763584"/>
        <c:crosses val="autoZero"/>
        <c:auto val="1"/>
        <c:lblAlgn val="ctr"/>
        <c:lblOffset val="100"/>
        <c:tickLblSkip val="1"/>
        <c:tickMarkSkip val="1"/>
        <c:noMultiLvlLbl val="0"/>
      </c:catAx>
      <c:valAx>
        <c:axId val="1277635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065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c:v>
                </c:pt>
                <c:pt idx="1">
                  <c:v>5.3</c:v>
                </c:pt>
                <c:pt idx="2">
                  <c:v>7.46</c:v>
                </c:pt>
                <c:pt idx="3">
                  <c:v>5.07</c:v>
                </c:pt>
                <c:pt idx="4">
                  <c:v>6.87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52.13</c:v>
                </c:pt>
                <c:pt idx="1">
                  <c:v>49.5</c:v>
                </c:pt>
                <c:pt idx="2">
                  <c:v>43.32</c:v>
                </c:pt>
                <c:pt idx="3">
                  <c:v>45.79</c:v>
                </c:pt>
                <c:pt idx="4">
                  <c:v>41.83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3250560"/>
        <c:axId val="14325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-5.94</c:v>
                </c:pt>
                <c:pt idx="1">
                  <c:v>-6.41</c:v>
                </c:pt>
                <c:pt idx="2">
                  <c:v>-6.13</c:v>
                </c:pt>
                <c:pt idx="3">
                  <c:v>-2.15</c:v>
                </c:pt>
                <c:pt idx="4">
                  <c:v>-4.6900000000000004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3250560"/>
        <c:axId val="143252480"/>
      </c:lineChart>
      <c:catAx>
        <c:axId val="14325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252480"/>
        <c:crosses val="autoZero"/>
        <c:auto val="1"/>
        <c:lblAlgn val="ctr"/>
        <c:lblOffset val="100"/>
        <c:tickLblSkip val="1"/>
        <c:tickMarkSkip val="1"/>
        <c:noMultiLvlLbl val="0"/>
      </c:catAx>
      <c:valAx>
        <c:axId val="14325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5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0.02</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0.98</c:v>
                </c:pt>
                <c:pt idx="2">
                  <c:v>#N/A</c:v>
                </c:pt>
                <c:pt idx="3">
                  <c:v>1.01</c:v>
                </c:pt>
                <c:pt idx="4">
                  <c:v>#N/A</c:v>
                </c:pt>
                <c:pt idx="5">
                  <c:v>0.36</c:v>
                </c:pt>
                <c:pt idx="6">
                  <c:v>#N/A</c:v>
                </c:pt>
                <c:pt idx="7">
                  <c:v>1.19</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0.41</c:v>
                </c:pt>
                <c:pt idx="2">
                  <c:v>#N/A</c:v>
                </c:pt>
                <c:pt idx="3">
                  <c:v>0.15</c:v>
                </c:pt>
                <c:pt idx="4">
                  <c:v>#N/A</c:v>
                </c:pt>
                <c:pt idx="5">
                  <c:v>7.0000000000000007E-2</c:v>
                </c:pt>
                <c:pt idx="6">
                  <c:v>#N/A</c:v>
                </c:pt>
                <c:pt idx="7">
                  <c:v>0.28999999999999998</c:v>
                </c:pt>
                <c:pt idx="8">
                  <c:v>#N/A</c:v>
                </c:pt>
                <c:pt idx="9">
                  <c:v>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1.44</c:v>
                </c:pt>
                <c:pt idx="2">
                  <c:v>#N/A</c:v>
                </c:pt>
                <c:pt idx="3">
                  <c:v>1.87</c:v>
                </c:pt>
                <c:pt idx="4">
                  <c:v>#N/A</c:v>
                </c:pt>
                <c:pt idx="5">
                  <c:v>1.24</c:v>
                </c:pt>
                <c:pt idx="6">
                  <c:v>#N/A</c:v>
                </c:pt>
                <c:pt idx="7">
                  <c:v>1.95</c:v>
                </c:pt>
                <c:pt idx="8">
                  <c:v>#N/A</c:v>
                </c:pt>
                <c:pt idx="9">
                  <c:v>1.71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7.2</c:v>
                </c:pt>
                <c:pt idx="2">
                  <c:v>#N/A</c:v>
                </c:pt>
                <c:pt idx="3">
                  <c:v>5.3</c:v>
                </c:pt>
                <c:pt idx="4">
                  <c:v>#N/A</c:v>
                </c:pt>
                <c:pt idx="5">
                  <c:v>7.45</c:v>
                </c:pt>
                <c:pt idx="6">
                  <c:v>#N/A</c:v>
                </c:pt>
                <c:pt idx="7">
                  <c:v>5.0599999999999996</c:v>
                </c:pt>
                <c:pt idx="8">
                  <c:v>#N/A</c:v>
                </c:pt>
                <c:pt idx="9">
                  <c:v>6.87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15.86</c:v>
                </c:pt>
                <c:pt idx="2">
                  <c:v>#N/A</c:v>
                </c:pt>
                <c:pt idx="3">
                  <c:v>16.73</c:v>
                </c:pt>
                <c:pt idx="4">
                  <c:v>#N/A</c:v>
                </c:pt>
                <c:pt idx="5">
                  <c:v>18.07</c:v>
                </c:pt>
                <c:pt idx="6">
                  <c:v>#N/A</c:v>
                </c:pt>
                <c:pt idx="7">
                  <c:v>18.63</c:v>
                </c:pt>
                <c:pt idx="8">
                  <c:v>#N/A</c:v>
                </c:pt>
                <c:pt idx="9">
                  <c:v>19.07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2871552"/>
        <c:axId val="142885632"/>
      </c:barChart>
      <c:catAx>
        <c:axId val="14287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885632"/>
        <c:crosses val="autoZero"/>
        <c:auto val="1"/>
        <c:lblAlgn val="ctr"/>
        <c:lblOffset val="100"/>
        <c:tickLblSkip val="1"/>
        <c:tickMarkSkip val="1"/>
        <c:noMultiLvlLbl val="0"/>
      </c:catAx>
      <c:valAx>
        <c:axId val="14288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7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845</c:v>
                </c:pt>
                <c:pt idx="5">
                  <c:v>832</c:v>
                </c:pt>
                <c:pt idx="8">
                  <c:v>871</c:v>
                </c:pt>
                <c:pt idx="11">
                  <c:v>834</c:v>
                </c:pt>
                <c:pt idx="14">
                  <c:v>830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0</c:v>
                </c:pt>
                <c:pt idx="6">
                  <c:v>6</c:v>
                </c:pt>
                <c:pt idx="9">
                  <c:v>5</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c:v>
                </c:pt>
                <c:pt idx="3">
                  <c:v>43</c:v>
                </c:pt>
                <c:pt idx="6">
                  <c:v>44</c:v>
                </c:pt>
                <c:pt idx="9">
                  <c:v>51</c:v>
                </c:pt>
                <c:pt idx="12">
                  <c:v>56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194</c:v>
                </c:pt>
                <c:pt idx="3">
                  <c:v>161</c:v>
                </c:pt>
                <c:pt idx="6">
                  <c:v>175</c:v>
                </c:pt>
                <c:pt idx="9">
                  <c:v>133</c:v>
                </c:pt>
                <c:pt idx="12">
                  <c:v>129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451</c:v>
                </c:pt>
                <c:pt idx="3">
                  <c:v>429</c:v>
                </c:pt>
                <c:pt idx="6">
                  <c:v>448</c:v>
                </c:pt>
                <c:pt idx="9">
                  <c:v>472</c:v>
                </c:pt>
                <c:pt idx="12">
                  <c:v>473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3406592"/>
        <c:axId val="14340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-155</c:v>
                </c:pt>
                <c:pt idx="2">
                  <c:v>#N/A</c:v>
                </c:pt>
                <c:pt idx="3">
                  <c:v>#N/A</c:v>
                </c:pt>
                <c:pt idx="4">
                  <c:v>-199</c:v>
                </c:pt>
                <c:pt idx="5">
                  <c:v>#N/A</c:v>
                </c:pt>
                <c:pt idx="6">
                  <c:v>#N/A</c:v>
                </c:pt>
                <c:pt idx="7">
                  <c:v>-198</c:v>
                </c:pt>
                <c:pt idx="8">
                  <c:v>#N/A</c:v>
                </c:pt>
                <c:pt idx="9">
                  <c:v>#N/A</c:v>
                </c:pt>
                <c:pt idx="10">
                  <c:v>-173</c:v>
                </c:pt>
                <c:pt idx="11">
                  <c:v>#N/A</c:v>
                </c:pt>
                <c:pt idx="12">
                  <c:v>#N/A</c:v>
                </c:pt>
                <c:pt idx="13">
                  <c:v>-165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3406592"/>
        <c:axId val="143408512"/>
      </c:lineChart>
      <c:catAx>
        <c:axId val="14340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08512"/>
        <c:crosses val="autoZero"/>
        <c:auto val="1"/>
        <c:lblAlgn val="ctr"/>
        <c:lblOffset val="100"/>
        <c:tickLblSkip val="1"/>
        <c:tickMarkSkip val="1"/>
        <c:noMultiLvlLbl val="0"/>
      </c:catAx>
      <c:valAx>
        <c:axId val="14340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0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9177</c:v>
                </c:pt>
                <c:pt idx="5">
                  <c:v>9352</c:v>
                </c:pt>
                <c:pt idx="8">
                  <c:v>9624</c:v>
                </c:pt>
                <c:pt idx="11">
                  <c:v>9553</c:v>
                </c:pt>
                <c:pt idx="14">
                  <c:v>9605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87</c:v>
                </c:pt>
                <c:pt idx="5">
                  <c:v>87</c:v>
                </c:pt>
                <c:pt idx="8">
                  <c:v>93</c:v>
                </c:pt>
                <c:pt idx="11">
                  <c:v>96</c:v>
                </c:pt>
                <c:pt idx="14">
                  <c:v>144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7773</c:v>
                </c:pt>
                <c:pt idx="5">
                  <c:v>8144</c:v>
                </c:pt>
                <c:pt idx="8">
                  <c:v>8016</c:v>
                </c:pt>
                <c:pt idx="11">
                  <c:v>8550</c:v>
                </c:pt>
                <c:pt idx="14">
                  <c:v>8470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1</c:v>
                </c:pt>
                <c:pt idx="6">
                  <c:v>1</c:v>
                </c:pt>
                <c:pt idx="9">
                  <c:v>2</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137</c:v>
                </c:pt>
                <c:pt idx="3">
                  <c:v>115</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476</c:v>
                </c:pt>
                <c:pt idx="3">
                  <c:v>458</c:v>
                </c:pt>
                <c:pt idx="6">
                  <c:v>445</c:v>
                </c:pt>
                <c:pt idx="9">
                  <c:v>428</c:v>
                </c:pt>
                <c:pt idx="12">
                  <c:v>375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1910</c:v>
                </c:pt>
                <c:pt idx="3">
                  <c:v>1589</c:v>
                </c:pt>
                <c:pt idx="6">
                  <c:v>1335</c:v>
                </c:pt>
                <c:pt idx="9">
                  <c:v>1087</c:v>
                </c:pt>
                <c:pt idx="12">
                  <c:v>925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4254</c:v>
                </c:pt>
                <c:pt idx="3">
                  <c:v>4544</c:v>
                </c:pt>
                <c:pt idx="6">
                  <c:v>5995</c:v>
                </c:pt>
                <c:pt idx="9">
                  <c:v>6512</c:v>
                </c:pt>
                <c:pt idx="12">
                  <c:v>6750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165504"/>
        <c:axId val="144164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165504"/>
        <c:axId val="144164736"/>
      </c:lineChart>
      <c:catAx>
        <c:axId val="14416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164736"/>
        <c:crosses val="autoZero"/>
        <c:auto val="1"/>
        <c:lblAlgn val="ctr"/>
        <c:lblOffset val="100"/>
        <c:tickLblSkip val="1"/>
        <c:tickMarkSkip val="1"/>
        <c:noMultiLvlLbl val="0"/>
      </c:catAx>
      <c:valAx>
        <c:axId val="14416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16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{58DAEC14-DA7F-4D18-839B-1CEDF81F4710}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{80E85DAF-7D04-4834-909B-7121A0D8F087}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{93E43C9C-44C2-409F-924B-2BF7CD7CD2A6}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{D83B2A3C-FBC3-4741-A01F-6645C0593C66}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{0F9C411B-0C3C-45B3-BEF1-A90FA93E8866}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{6822EDFF-EA9E-45A4-AC40-A0D0B92A3A86}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{CE564AAE-5099-4328-A55C-9ADF315233A2}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{A2BF6F60-0F28-4522-B5C6-FA35304E65B1}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{E667B3A1-B416-469B-B2D4-6411E1A17612}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{8E992689-04A4-4C36-9C2E-0A9D38BC14E5}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4022144"/>
        <c:axId val="144040704"/>
      </c:scatterChart>
      <c:valAx>
        <c:axId val="144022144"/>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040704"/>
        <c:crosses val="autoZero"/>
        <c:crossBetween val="midCat"/>
      </c:valAx>
      <c:valAx>
        <c:axId val="144040704"/>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022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{8BD9E023-95F5-44DE-8B48-7A05A1C11594}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{5BD3B28E-8CF8-4EC4-8361-8279DF784D43}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{304251A0-E61B-4C94-A030-A81BCFCFC1D1}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{51ED6C37-63D5-44F4-A016-C1633BF65C14}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{23084D8B-3CA7-42D4-A19A-B57CB9260C52}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c:v>
                </c:pt>
                <c:pt idx="1">
                  <c:v>-1.8</c:v>
                </c:pt>
                <c:pt idx="2">
                  <c:v>-2.4</c:v>
                </c:pt>
                <c:pt idx="3">
                  <c:v>-2.5</c:v>
                </c:pt>
                <c:pt idx="4">
                  <c:v>-2.2999999999999998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{ADDCD2EF-B978-4958-BCCE-27EB14B70FCC}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{A3E8DA08-9294-40BC-AB2F-E8FF43CC686B}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{BD6236FF-664A-4FC7-A00B-E596986B0691}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{CD3D32D1-9EC3-497F-84F9-79A85328DB9B}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{CF1BD929-6776-47B8-B291-BD9AA270C86A}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6.9</c:v>
                </c:pt>
              </c:numCache>
            </c:numRef>
          </c:xVal>
          <c:yVal>
            <c:numRef>
              <c:f>公会計指標分析・財政指標組合せ分析表!$K$77:$O$77</c:f>
              <c:numCache>
                <c:formatCode>#,##0.0;"▲ "#,##0.0</c:formatCode>
                <c:ptCount val="5"/>
                <c:pt idx="0">
                  <c:v>30.7</c:v>
                </c:pt>
                <c:pt idx="1">
                  <c:v>22.3</c:v>
                </c:pt>
                <c:pt idx="2">
                  <c:v>20.3</c:v>
                </c:pt>
                <c:pt idx="3">
                  <c:v>13</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3976704"/>
        <c:axId val="144191872"/>
      </c:scatterChart>
      <c:valAx>
        <c:axId val="143976704"/>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191872"/>
        <c:crosses val="autoZero"/>
        <c:crossBetween val="midCat"/>
      </c:valAx>
      <c:valAx>
        <c:axId val="144191872"/>
        <c:scaling>
          <c:orientation val="minMax"/>
          <c:max val="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9767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実質公債費比率は元利償還金が決算規模に対して小さいため、数値が抑えられている。平成２１年度以降は実際に負担している公債費等よりも基準財政需要額に算入された公債費等（算入公債費等）の数値が大きくなっているので、実質公債費比率の数値は負数の算定結果になっている。</a:t>
          </a:r>
        </a:p>
        <a:p>
          <a:r>
            <a:rPr kumimoji="1" lang="ja-JP" altLang="en-US" sz="1050">
              <a:solidFill>
                <a:sysClr val="windowText" lastClr="000000"/>
              </a:solidFill>
              <a:latin typeface="ＭＳ ゴシック" pitchFamily="49" charset="-128"/>
              <a:ea typeface="ＭＳ ゴシック" pitchFamily="49" charset="-128"/>
            </a:rPr>
            <a:t>　元利償還金は臨時財政対策債の借入及び、明石台小学校建設事業債の借入等により今後増加傾向にある。</a:t>
          </a:r>
        </a:p>
        <a:p>
          <a:r>
            <a:rPr kumimoji="1" lang="ja-JP" altLang="en-US" sz="1050">
              <a:solidFill>
                <a:srgbClr val="FF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公営企業債の元利償還金に対する繰入金は、東日本大震災の復旧が完了したことと、当該借入の一部を低金利の借換債に切り替えたことで減少傾向にある。</a:t>
          </a:r>
        </a:p>
        <a:p>
          <a:r>
            <a:rPr kumimoji="1" lang="ja-JP" altLang="en-US" sz="1050">
              <a:solidFill>
                <a:sysClr val="windowText" lastClr="000000"/>
              </a:solidFill>
              <a:latin typeface="ＭＳ ゴシック" pitchFamily="49" charset="-128"/>
              <a:ea typeface="ＭＳ ゴシック" pitchFamily="49" charset="-128"/>
            </a:rPr>
            <a:t>　組合等が起こした地方債の元利償還金に対する負担金等では黒川行政事務組合への負担額が増加傾向となっている。</a:t>
          </a:r>
        </a:p>
        <a:p>
          <a:r>
            <a:rPr kumimoji="1" lang="ja-JP" altLang="en-US" sz="1050">
              <a:solidFill>
                <a:sysClr val="windowText" lastClr="000000"/>
              </a:solidFill>
              <a:latin typeface="ＭＳ ゴシック" pitchFamily="49" charset="-128"/>
              <a:ea typeface="ＭＳ ゴシック" pitchFamily="49" charset="-128"/>
            </a:rPr>
            <a:t>　今後も普通会計では地方債の発行を抑え、また公営企業及び一部事務組合に対しても公債費の動向に注視して、数値を悪化させないように健全な財政運営に努めていく。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将来負担比率は算定開始以来算出されていない。主な要因は、将来負担額の要素である一般会計等に係る地方債の現在高の数値が標準財政規模に対し低いこと、及び第三セクターへの負担が無いことである。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しかし、地方債の現在高は平成２３年度以降、臨時財政対策債の借入、平成２５・２６年度には明石台小学校建設事業債の借入を実行したことにより増加傾向にあり、今後も市政運営にあたり普通建設事業費への需要の高まりが予想され、将来負担額が大きくなる可能性が十分にある。</a:t>
          </a:r>
        </a:p>
        <a:p>
          <a:r>
            <a:rPr kumimoji="1" lang="ja-JP" altLang="en-US" sz="1200">
              <a:solidFill>
                <a:sysClr val="windowText" lastClr="000000"/>
              </a:solidFill>
              <a:latin typeface="ＭＳ ゴシック" pitchFamily="49" charset="-128"/>
              <a:ea typeface="ＭＳ ゴシック" pitchFamily="49" charset="-128"/>
            </a:rPr>
            <a:t>　現時点では将来負担比率の算定結果が早期健全化基準値を意識するまでには至っていないが、引き続き地方債の発行、特別会計や企業会計に対しての繰出金等について適切な財政判断を心がけ、健全な財政運営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52,526
52,345
49.18
13,877,409
13,107,796
590,910
8,599,575
6,749,561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平成２７年度の有形固定資産減価償却率は、類似団体と比較して低い水準にある。したがって、本市の有形固定資産の老朽化の進行度合いは、比較的低いものと考えられる。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8" name="直線コネクタ 67"/>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9"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70" name="直線コネクタ 69"/>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1"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2" name="直線コネクタ 71"/>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3"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4" name="フローチャート : 判断 73"/>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155194</xdr:rowOff>
    </xdr:from>
    <xdr:to>
      <xdr:col>3</xdr:col>
      <xdr:colOff>511175</xdr:colOff>
      <xdr:row>30</xdr:row>
      <xdr:rowOff>85344</xdr:rowOff>
    </xdr:to>
    <xdr:sp macro="" textlink="">
      <xdr:nvSpPr>
        <xdr:cNvPr id="75" name="フローチャート : 判断 74"/>
        <xdr:cNvSpPr/>
      </xdr:nvSpPr>
      <xdr:spPr>
        <a:xfrm>
          <a:off x="40005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98171</xdr:rowOff>
    </xdr:from>
    <xdr:to>
      <xdr:col>3</xdr:col>
      <xdr:colOff>511175</xdr:colOff>
      <xdr:row>31</xdr:row>
      <xdr:rowOff>28321</xdr:rowOff>
    </xdr:to>
    <xdr:sp macro="" textlink="">
      <xdr:nvSpPr>
        <xdr:cNvPr id="81" name="円/楕円 80"/>
        <xdr:cNvSpPr/>
      </xdr:nvSpPr>
      <xdr:spPr>
        <a:xfrm>
          <a:off x="4000500" y="60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101871</xdr:rowOff>
    </xdr:from>
    <xdr:ext cx="405111" cy="259045"/>
    <xdr:sp macro="" textlink="">
      <xdr:nvSpPr>
        <xdr:cNvPr id="82" name="n_1aveValue有形固定資産減価償却率"/>
        <xdr:cNvSpPr txBox="1"/>
      </xdr:nvSpPr>
      <xdr:spPr>
        <a:xfrm>
          <a:off x="3836043" y="5683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19448</xdr:rowOff>
    </xdr:from>
    <xdr:ext cx="405111" cy="259045"/>
    <xdr:sp macro="" textlink="">
      <xdr:nvSpPr>
        <xdr:cNvPr id="83" name="n_1mainValue有形固定資産減価償却率"/>
        <xdr:cNvSpPr txBox="1"/>
      </xdr:nvSpPr>
      <xdr:spPr>
        <a:xfrm>
          <a:off x="3836043" y="611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52,526
52,345
49.18
13,877,409
13,107,796
590,910
8,599,575
6,749,561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112268</xdr:rowOff>
    </xdr:from>
    <xdr:to>
      <xdr:col>5</xdr:col>
      <xdr:colOff>409575</xdr:colOff>
      <xdr:row>37</xdr:row>
      <xdr:rowOff>42418</xdr:rowOff>
    </xdr:to>
    <xdr:sp macro="" textlink="">
      <xdr:nvSpPr>
        <xdr:cNvPr id="62" name="フローチャート : 判断 61"/>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157988</xdr:rowOff>
    </xdr:from>
    <xdr:to>
      <xdr:col>5</xdr:col>
      <xdr:colOff>409575</xdr:colOff>
      <xdr:row>38</xdr:row>
      <xdr:rowOff>88138</xdr:rowOff>
    </xdr:to>
    <xdr:sp macro="" textlink="">
      <xdr:nvSpPr>
        <xdr:cNvPr id="68" name="円/楕円 67"/>
        <xdr:cNvSpPr/>
      </xdr:nvSpPr>
      <xdr:spPr>
        <a:xfrm>
          <a:off x="3746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58945</xdr:rowOff>
    </xdr:from>
    <xdr:ext cx="405111" cy="259045"/>
    <xdr:sp macro="" textlink="">
      <xdr:nvSpPr>
        <xdr:cNvPr id="69" name="n_1aveValue【道路】&#10;有形固定資産減価償却率"/>
        <xdr:cNvSpPr txBox="1"/>
      </xdr:nvSpPr>
      <xdr:spPr>
        <a:xfrm>
          <a:off x="3582043"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79265</xdr:rowOff>
    </xdr:from>
    <xdr:ext cx="405111" cy="259045"/>
    <xdr:sp macro="" textlink="">
      <xdr:nvSpPr>
        <xdr:cNvPr id="70" name="n_1mainValue【道路】&#10;有形固定資産減価償却率"/>
        <xdr:cNvSpPr txBox="1"/>
      </xdr:nvSpPr>
      <xdr:spPr>
        <a:xfrm>
          <a:off x="3582043"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162743</xdr:rowOff>
    </xdr:from>
    <xdr:to>
      <xdr:col>14</xdr:col>
      <xdr:colOff>79375</xdr:colOff>
      <xdr:row>39</xdr:row>
      <xdr:rowOff>92893</xdr:rowOff>
    </xdr:to>
    <xdr:sp macro="" textlink="">
      <xdr:nvSpPr>
        <xdr:cNvPr id="99" name="フローチャート : 判断 98"/>
        <xdr:cNvSpPr/>
      </xdr:nvSpPr>
      <xdr:spPr>
        <a:xfrm>
          <a:off x="9588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147107</xdr:rowOff>
    </xdr:from>
    <xdr:to>
      <xdr:col>14</xdr:col>
      <xdr:colOff>79375</xdr:colOff>
      <xdr:row>40</xdr:row>
      <xdr:rowOff>77257</xdr:rowOff>
    </xdr:to>
    <xdr:sp macro="" textlink="">
      <xdr:nvSpPr>
        <xdr:cNvPr id="105" name="円/楕円 104"/>
        <xdr:cNvSpPr/>
      </xdr:nvSpPr>
      <xdr:spPr>
        <a:xfrm>
          <a:off x="9588500" y="683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109420</xdr:rowOff>
    </xdr:from>
    <xdr:ext cx="469744" cy="259045"/>
    <xdr:sp macro="" textlink="">
      <xdr:nvSpPr>
        <xdr:cNvPr id="106" name="n_1aveValue【道路】&#10;一人当たり延長"/>
        <xdr:cNvSpPr txBox="1"/>
      </xdr:nvSpPr>
      <xdr:spPr>
        <a:xfrm>
          <a:off x="93917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68384</xdr:rowOff>
    </xdr:from>
    <xdr:ext cx="469744" cy="259045"/>
    <xdr:sp macro="" textlink="">
      <xdr:nvSpPr>
        <xdr:cNvPr id="107" name="n_1mainValue【道路】&#10;一人当たり延長"/>
        <xdr:cNvSpPr txBox="1"/>
      </xdr:nvSpPr>
      <xdr:spPr>
        <a:xfrm>
          <a:off x="9391727" y="692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50165</xdr:rowOff>
    </xdr:from>
    <xdr:to>
      <xdr:col>5</xdr:col>
      <xdr:colOff>409575</xdr:colOff>
      <xdr:row>58</xdr:row>
      <xdr:rowOff>151765</xdr:rowOff>
    </xdr:to>
    <xdr:sp macro="" textlink="">
      <xdr:nvSpPr>
        <xdr:cNvPr id="138" name="フローチャート : 判断 137"/>
        <xdr:cNvSpPr/>
      </xdr:nvSpPr>
      <xdr:spPr>
        <a:xfrm>
          <a:off x="3746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33020</xdr:rowOff>
    </xdr:from>
    <xdr:to>
      <xdr:col>5</xdr:col>
      <xdr:colOff>409575</xdr:colOff>
      <xdr:row>56</xdr:row>
      <xdr:rowOff>134620</xdr:rowOff>
    </xdr:to>
    <xdr:sp macro="" textlink="">
      <xdr:nvSpPr>
        <xdr:cNvPr id="144" name="円/楕円 143"/>
        <xdr:cNvSpPr/>
      </xdr:nvSpPr>
      <xdr:spPr>
        <a:xfrm>
          <a:off x="3746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142892</xdr:rowOff>
    </xdr:from>
    <xdr:ext cx="405111" cy="259045"/>
    <xdr:sp macro="" textlink="">
      <xdr:nvSpPr>
        <xdr:cNvPr id="145" name="n_1aveValue【橋りょう・トンネル】&#10;有形固定資産減価償却率"/>
        <xdr:cNvSpPr txBox="1"/>
      </xdr:nvSpPr>
      <xdr:spPr>
        <a:xfrm>
          <a:off x="3582043"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151147</xdr:rowOff>
    </xdr:from>
    <xdr:ext cx="405111" cy="259045"/>
    <xdr:sp macro="" textlink="">
      <xdr:nvSpPr>
        <xdr:cNvPr id="146" name="n_1mainValue【橋りょう・トンネル】&#10;有形固定資産減価償却率"/>
        <xdr:cNvSpPr txBox="1"/>
      </xdr:nvSpPr>
      <xdr:spPr>
        <a:xfrm>
          <a:off x="3582043"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10715</xdr:rowOff>
    </xdr:from>
    <xdr:to>
      <xdr:col>14</xdr:col>
      <xdr:colOff>79375</xdr:colOff>
      <xdr:row>63</xdr:row>
      <xdr:rowOff>112315</xdr:rowOff>
    </xdr:to>
    <xdr:sp macro="" textlink="">
      <xdr:nvSpPr>
        <xdr:cNvPr id="177" name="フローチャート : 判断 176"/>
        <xdr:cNvSpPr/>
      </xdr:nvSpPr>
      <xdr:spPr>
        <a:xfrm>
          <a:off x="9588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80666</xdr:rowOff>
    </xdr:from>
    <xdr:to>
      <xdr:col>14</xdr:col>
      <xdr:colOff>79375</xdr:colOff>
      <xdr:row>64</xdr:row>
      <xdr:rowOff>10816</xdr:rowOff>
    </xdr:to>
    <xdr:sp macro="" textlink="">
      <xdr:nvSpPr>
        <xdr:cNvPr id="183" name="円/楕円 182"/>
        <xdr:cNvSpPr/>
      </xdr:nvSpPr>
      <xdr:spPr>
        <a:xfrm>
          <a:off x="9588500" y="108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128842</xdr:rowOff>
    </xdr:from>
    <xdr:ext cx="599010" cy="259045"/>
    <xdr:sp macro="" textlink="">
      <xdr:nvSpPr>
        <xdr:cNvPr id="184" name="n_1aveValue【橋りょう・トンネル】&#10;一人当たり有形固定資産（償却資産）額"/>
        <xdr:cNvSpPr txBox="1"/>
      </xdr:nvSpPr>
      <xdr:spPr>
        <a:xfrm>
          <a:off x="9327094"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1943</xdr:rowOff>
    </xdr:from>
    <xdr:ext cx="534377" cy="259045"/>
    <xdr:sp macro="" textlink="">
      <xdr:nvSpPr>
        <xdr:cNvPr id="185" name="n_1mainValue【橋りょう・トンネル】&#10;一人当たり有形固定資産（償却資産）額"/>
        <xdr:cNvSpPr txBox="1"/>
      </xdr:nvSpPr>
      <xdr:spPr>
        <a:xfrm>
          <a:off x="9359411" y="109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33020</xdr:rowOff>
    </xdr:from>
    <xdr:to>
      <xdr:col>5</xdr:col>
      <xdr:colOff>409575</xdr:colOff>
      <xdr:row>80</xdr:row>
      <xdr:rowOff>134620</xdr:rowOff>
    </xdr:to>
    <xdr:sp macro="" textlink="">
      <xdr:nvSpPr>
        <xdr:cNvPr id="215" name="フローチャート : 判断 214"/>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5587</xdr:rowOff>
    </xdr:from>
    <xdr:to>
      <xdr:col>5</xdr:col>
      <xdr:colOff>409575</xdr:colOff>
      <xdr:row>82</xdr:row>
      <xdr:rowOff>107187</xdr:rowOff>
    </xdr:to>
    <xdr:sp macro="" textlink="">
      <xdr:nvSpPr>
        <xdr:cNvPr id="221" name="円/楕円 220"/>
        <xdr:cNvSpPr/>
      </xdr:nvSpPr>
      <xdr:spPr>
        <a:xfrm>
          <a:off x="3746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151147</xdr:rowOff>
    </xdr:from>
    <xdr:ext cx="405111" cy="259045"/>
    <xdr:sp macro="" textlink="">
      <xdr:nvSpPr>
        <xdr:cNvPr id="222" name="n_1aveValue【公営住宅】&#10;有形固定資産減価償却率"/>
        <xdr:cNvSpPr txBox="1"/>
      </xdr:nvSpPr>
      <xdr:spPr>
        <a:xfrm>
          <a:off x="3582043"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98314</xdr:rowOff>
    </xdr:from>
    <xdr:ext cx="405111" cy="259045"/>
    <xdr:sp macro="" textlink="">
      <xdr:nvSpPr>
        <xdr:cNvPr id="223" name="n_1mainValue【公営住宅】&#10;有形固定資産減価償却率"/>
        <xdr:cNvSpPr txBox="1"/>
      </xdr:nvSpPr>
      <xdr:spPr>
        <a:xfrm>
          <a:off x="3582043" y="1415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83769</xdr:rowOff>
    </xdr:from>
    <xdr:to>
      <xdr:col>14</xdr:col>
      <xdr:colOff>79375</xdr:colOff>
      <xdr:row>85</xdr:row>
      <xdr:rowOff>13919</xdr:rowOff>
    </xdr:to>
    <xdr:sp macro="" textlink="">
      <xdr:nvSpPr>
        <xdr:cNvPr id="252" name="フローチャート : 判断 251"/>
        <xdr:cNvSpPr/>
      </xdr:nvSpPr>
      <xdr:spPr>
        <a:xfrm>
          <a:off x="9588500" y="1448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109829</xdr:rowOff>
    </xdr:from>
    <xdr:to>
      <xdr:col>14</xdr:col>
      <xdr:colOff>79375</xdr:colOff>
      <xdr:row>86</xdr:row>
      <xdr:rowOff>39979</xdr:rowOff>
    </xdr:to>
    <xdr:sp macro="" textlink="">
      <xdr:nvSpPr>
        <xdr:cNvPr id="258" name="円/楕円 257"/>
        <xdr:cNvSpPr/>
      </xdr:nvSpPr>
      <xdr:spPr>
        <a:xfrm>
          <a:off x="9588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30446</xdr:rowOff>
    </xdr:from>
    <xdr:ext cx="469744" cy="259045"/>
    <xdr:sp macro="" textlink="">
      <xdr:nvSpPr>
        <xdr:cNvPr id="259" name="n_1aveValue【公営住宅】&#10;一人当たり面積"/>
        <xdr:cNvSpPr txBox="1"/>
      </xdr:nvSpPr>
      <xdr:spPr>
        <a:xfrm>
          <a:off x="9391727" y="142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31106</xdr:rowOff>
    </xdr:from>
    <xdr:ext cx="469744" cy="259045"/>
    <xdr:sp macro="" textlink="">
      <xdr:nvSpPr>
        <xdr:cNvPr id="260" name="n_1mainValue【公営住宅】&#10;一人当たり面積"/>
        <xdr:cNvSpPr txBox="1"/>
      </xdr:nvSpPr>
      <xdr:spPr>
        <a:xfrm>
          <a:off x="93917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1" name="直線コネクタ 30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3" name="直線コネクタ 30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7" name="フローチャート : 判断 30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08" name="フローチャート : 判断 30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2540</xdr:rowOff>
    </xdr:from>
    <xdr:to>
      <xdr:col>22</xdr:col>
      <xdr:colOff>415925</xdr:colOff>
      <xdr:row>38</xdr:row>
      <xdr:rowOff>104140</xdr:rowOff>
    </xdr:to>
    <xdr:sp macro="" textlink="">
      <xdr:nvSpPr>
        <xdr:cNvPr id="314" name="円/楕円 313"/>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315"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95267</xdr:rowOff>
    </xdr:from>
    <xdr:ext cx="405111" cy="259045"/>
    <xdr:sp macro="" textlink="">
      <xdr:nvSpPr>
        <xdr:cNvPr id="316" name="n_1mainValue【認定こども園・幼稚園・保育所】&#10;有形固定資産減価償却率"/>
        <xdr:cNvSpPr txBox="1"/>
      </xdr:nvSpPr>
      <xdr:spPr>
        <a:xfrm>
          <a:off x="15266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38" name="直線コネクタ 33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3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0" name="直線コネクタ 33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2" name="直線コネクタ 34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4" name="フローチャート : 判断 34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128270</xdr:rowOff>
    </xdr:from>
    <xdr:to>
      <xdr:col>31</xdr:col>
      <xdr:colOff>85725</xdr:colOff>
      <xdr:row>38</xdr:row>
      <xdr:rowOff>58420</xdr:rowOff>
    </xdr:to>
    <xdr:sp macro="" textlink="">
      <xdr:nvSpPr>
        <xdr:cNvPr id="345" name="フローチャート : 判断 344"/>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100838</xdr:rowOff>
    </xdr:from>
    <xdr:to>
      <xdr:col>31</xdr:col>
      <xdr:colOff>85725</xdr:colOff>
      <xdr:row>40</xdr:row>
      <xdr:rowOff>30988</xdr:rowOff>
    </xdr:to>
    <xdr:sp macro="" textlink="">
      <xdr:nvSpPr>
        <xdr:cNvPr id="351" name="円/楕円 350"/>
        <xdr:cNvSpPr/>
      </xdr:nvSpPr>
      <xdr:spPr>
        <a:xfrm>
          <a:off x="21272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74947</xdr:rowOff>
    </xdr:from>
    <xdr:ext cx="469744" cy="259045"/>
    <xdr:sp macro="" textlink="">
      <xdr:nvSpPr>
        <xdr:cNvPr id="352"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22115</xdr:rowOff>
    </xdr:from>
    <xdr:ext cx="469744" cy="259045"/>
    <xdr:sp macro="" textlink="">
      <xdr:nvSpPr>
        <xdr:cNvPr id="353" name="n_1mainValue【認定こども園・幼稚園・保育所】&#10;一人当たり面積"/>
        <xdr:cNvSpPr txBox="1"/>
      </xdr:nvSpPr>
      <xdr:spPr>
        <a:xfrm>
          <a:off x="210757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5" name="直線コネクタ 3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6" name="テキスト ボックス 3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7" name="直線コネクタ 3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8" name="テキスト ボックス 3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9" name="直線コネクタ 3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0" name="テキスト ボックス 3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1" name="直線コネクタ 3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2" name="テキスト ボックス 3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3" name="直線コネクタ 3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4" name="テキスト ボックス 3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78" name="直線コネクタ 37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7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0" name="直線コネクタ 37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2" name="直線コネクタ 38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3"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4" name="フローチャート : 判断 38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85" name="フローチャート : 判断 38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6350</xdr:rowOff>
    </xdr:from>
    <xdr:to>
      <xdr:col>22</xdr:col>
      <xdr:colOff>415925</xdr:colOff>
      <xdr:row>63</xdr:row>
      <xdr:rowOff>107950</xdr:rowOff>
    </xdr:to>
    <xdr:sp macro="" textlink="">
      <xdr:nvSpPr>
        <xdr:cNvPr id="391" name="円/楕円 390"/>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392"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99077</xdr:rowOff>
    </xdr:from>
    <xdr:ext cx="405111" cy="259045"/>
    <xdr:sp macro="" textlink="">
      <xdr:nvSpPr>
        <xdr:cNvPr id="393" name="n_1mainValue【学校施設】&#10;有形固定資産減価償却率"/>
        <xdr:cNvSpPr txBox="1"/>
      </xdr:nvSpPr>
      <xdr:spPr>
        <a:xfrm>
          <a:off x="15266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6" name="直線コネクタ 415"/>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7"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18" name="直線コネクタ 417"/>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19"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0" name="直線コネクタ 419"/>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1"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2" name="フローチャート : 判断 421"/>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84531</xdr:rowOff>
    </xdr:from>
    <xdr:to>
      <xdr:col>31</xdr:col>
      <xdr:colOff>85725</xdr:colOff>
      <xdr:row>63</xdr:row>
      <xdr:rowOff>14681</xdr:rowOff>
    </xdr:to>
    <xdr:sp macro="" textlink="">
      <xdr:nvSpPr>
        <xdr:cNvPr id="423" name="フローチャート : 判断 422"/>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12294</xdr:rowOff>
    </xdr:from>
    <xdr:to>
      <xdr:col>31</xdr:col>
      <xdr:colOff>85725</xdr:colOff>
      <xdr:row>62</xdr:row>
      <xdr:rowOff>113894</xdr:rowOff>
    </xdr:to>
    <xdr:sp macro="" textlink="">
      <xdr:nvSpPr>
        <xdr:cNvPr id="429" name="円/楕円 428"/>
        <xdr:cNvSpPr/>
      </xdr:nvSpPr>
      <xdr:spPr>
        <a:xfrm>
          <a:off x="21272500" y="106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5808</xdr:rowOff>
    </xdr:from>
    <xdr:ext cx="469744" cy="259045"/>
    <xdr:sp macro="" textlink="">
      <xdr:nvSpPr>
        <xdr:cNvPr id="430"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130421</xdr:rowOff>
    </xdr:from>
    <xdr:ext cx="469744" cy="259045"/>
    <xdr:sp macro="" textlink="">
      <xdr:nvSpPr>
        <xdr:cNvPr id="431" name="n_1mainValue【学校施設】&#10;一人当たり面積"/>
        <xdr:cNvSpPr txBox="1"/>
      </xdr:nvSpPr>
      <xdr:spPr>
        <a:xfrm>
          <a:off x="21075727" y="1041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8" name="テキスト ボックス 4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9" name="直線コネクタ 4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0" name="テキスト ボックス 4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1" name="直線コネクタ 4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2" name="テキスト ボックス 4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3" name="直線コネクタ 4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4" name="テキスト ボックス 4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5" name="直線コネクタ 4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6" name="テキスト ボックス 46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8" name="テキスト ボックス 4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70" name="直線コネクタ 469"/>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71"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72" name="直線コネクタ 471"/>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73"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74" name="直線コネクタ 473"/>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475"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76" name="フローチャート : 判断 475"/>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87122</xdr:rowOff>
    </xdr:from>
    <xdr:to>
      <xdr:col>22</xdr:col>
      <xdr:colOff>415925</xdr:colOff>
      <xdr:row>106</xdr:row>
      <xdr:rowOff>17272</xdr:rowOff>
    </xdr:to>
    <xdr:sp macro="" textlink="">
      <xdr:nvSpPr>
        <xdr:cNvPr id="477" name="フローチャート : 判断 476"/>
        <xdr:cNvSpPr/>
      </xdr:nvSpPr>
      <xdr:spPr>
        <a:xfrm>
          <a:off x="15430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144272</xdr:rowOff>
    </xdr:from>
    <xdr:to>
      <xdr:col>22</xdr:col>
      <xdr:colOff>415925</xdr:colOff>
      <xdr:row>107</xdr:row>
      <xdr:rowOff>74422</xdr:rowOff>
    </xdr:to>
    <xdr:sp macro="" textlink="">
      <xdr:nvSpPr>
        <xdr:cNvPr id="483" name="円/楕円 482"/>
        <xdr:cNvSpPr/>
      </xdr:nvSpPr>
      <xdr:spPr>
        <a:xfrm>
          <a:off x="15430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33799</xdr:rowOff>
    </xdr:from>
    <xdr:ext cx="405111" cy="259045"/>
    <xdr:sp macro="" textlink="">
      <xdr:nvSpPr>
        <xdr:cNvPr id="484" name="n_1aveValue【公民館】&#10;有形固定資産減価償却率"/>
        <xdr:cNvSpPr txBox="1"/>
      </xdr:nvSpPr>
      <xdr:spPr>
        <a:xfrm>
          <a:off x="15266043"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65549</xdr:rowOff>
    </xdr:from>
    <xdr:ext cx="405111" cy="259045"/>
    <xdr:sp macro="" textlink="">
      <xdr:nvSpPr>
        <xdr:cNvPr id="485" name="n_1mainValue【公民館】&#10;有形固定資産減価償却率"/>
        <xdr:cNvSpPr txBox="1"/>
      </xdr:nvSpPr>
      <xdr:spPr>
        <a:xfrm>
          <a:off x="15266043" y="1841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6" name="正方形/長方形 4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7" name="正方形/長方形 4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8" name="正方形/長方形 4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9" name="正方形/長方形 4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0" name="正方形/長方形 4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1" name="正方形/長方形 4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2" name="正方形/長方形 4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3" name="正方形/長方形 4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4" name="テキスト ボックス 4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5" name="直線コネクタ 4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6" name="直線コネクタ 4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7" name="テキスト ボックス 4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8" name="直線コネクタ 4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9" name="テキスト ボックス 4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0" name="直線コネクタ 4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1" name="テキスト ボックス 5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2" name="直線コネクタ 5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3" name="テキスト ボックス 5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4" name="直線コネクタ 5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5" name="テキスト ボックス 5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09" name="直線コネクタ 5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1" name="直線コネクタ 5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3" name="直線コネクタ 5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14"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5" name="フローチャート : 判断 5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16" name="フローチャート : 判断 515"/>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158750</xdr:rowOff>
    </xdr:from>
    <xdr:to>
      <xdr:col>31</xdr:col>
      <xdr:colOff>85725</xdr:colOff>
      <xdr:row>104</xdr:row>
      <xdr:rowOff>88900</xdr:rowOff>
    </xdr:to>
    <xdr:sp macro="" textlink="">
      <xdr:nvSpPr>
        <xdr:cNvPr id="522" name="円/楕円 521"/>
        <xdr:cNvSpPr/>
      </xdr:nvSpPr>
      <xdr:spPr>
        <a:xfrm>
          <a:off x="2127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523"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105427</xdr:rowOff>
    </xdr:from>
    <xdr:ext cx="469744" cy="259045"/>
    <xdr:sp macro="" textlink="">
      <xdr:nvSpPr>
        <xdr:cNvPr id="524" name="n_1mainValue【公民館】&#10;一人当たり面積"/>
        <xdr:cNvSpPr txBox="1"/>
      </xdr:nvSpPr>
      <xdr:spPr>
        <a:xfrm>
          <a:off x="210757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２７年度の施設類型別有形固定資産減価償却率について、類似団体と比較すると、「橋りょう・トンネル」が類似団体の数値を大きく上回っていることから本市において特に老朽化が進行している施設であると考えられるため、今</a:t>
          </a:r>
          <a:r>
            <a:rPr lang="ja-JP" altLang="ja-JP" sz="1100">
              <a:solidFill>
                <a:schemeClr val="dk1"/>
              </a:solidFill>
              <a:effectLst/>
              <a:latin typeface="+mn-lt"/>
              <a:ea typeface="+mn-ea"/>
              <a:cs typeface="+mn-cs"/>
            </a:rPr>
            <a:t>後、計画的な老朽化対策に努めていく。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52,526
52,345
49.18
13,877,409
13,107,796
590,910
8,599,575
6,749,561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72" name="直線コネクタ 71"/>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73"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75"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76" name="直線コネクタ 75"/>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77"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78" name="フローチャート : 判断 77"/>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120650</xdr:rowOff>
    </xdr:from>
    <xdr:to>
      <xdr:col>5</xdr:col>
      <xdr:colOff>409575</xdr:colOff>
      <xdr:row>58</xdr:row>
      <xdr:rowOff>50800</xdr:rowOff>
    </xdr:to>
    <xdr:sp macro="" textlink="">
      <xdr:nvSpPr>
        <xdr:cNvPr id="79" name="フローチャート : 判断 78"/>
        <xdr:cNvSpPr/>
      </xdr:nvSpPr>
      <xdr:spPr>
        <a:xfrm>
          <a:off x="3746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67327</xdr:rowOff>
    </xdr:from>
    <xdr:ext cx="405111" cy="259045"/>
    <xdr:sp macro="" textlink="">
      <xdr:nvSpPr>
        <xdr:cNvPr id="80" name="n_1aveValue【体育館・プール】&#10;有形固定資産減価償却率"/>
        <xdr:cNvSpPr txBox="1"/>
      </xdr:nvSpPr>
      <xdr:spPr>
        <a:xfrm>
          <a:off x="3582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27305</xdr:rowOff>
    </xdr:from>
    <xdr:to>
      <xdr:col>5</xdr:col>
      <xdr:colOff>409575</xdr:colOff>
      <xdr:row>58</xdr:row>
      <xdr:rowOff>128905</xdr:rowOff>
    </xdr:to>
    <xdr:sp macro="" textlink="">
      <xdr:nvSpPr>
        <xdr:cNvPr id="86" name="円/楕円 85"/>
        <xdr:cNvSpPr/>
      </xdr:nvSpPr>
      <xdr:spPr>
        <a:xfrm>
          <a:off x="3746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120032</xdr:rowOff>
    </xdr:from>
    <xdr:ext cx="405111" cy="259045"/>
    <xdr:sp macro="" textlink="">
      <xdr:nvSpPr>
        <xdr:cNvPr id="87" name="n_1mainValue【体育館・プール】&#10;有形固定資産減価償却率"/>
        <xdr:cNvSpPr txBox="1"/>
      </xdr:nvSpPr>
      <xdr:spPr>
        <a:xfrm>
          <a:off x="3582043"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11" name="直線コネクタ 110"/>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12"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13" name="直線コネクタ 11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14"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15" name="直線コネクタ 114"/>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16"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17" name="フローチャート : 判断 116"/>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18" name="フローチャート : 判断 117"/>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19"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132080</xdr:rowOff>
    </xdr:from>
    <xdr:to>
      <xdr:col>14</xdr:col>
      <xdr:colOff>79375</xdr:colOff>
      <xdr:row>61</xdr:row>
      <xdr:rowOff>62230</xdr:rowOff>
    </xdr:to>
    <xdr:sp macro="" textlink="">
      <xdr:nvSpPr>
        <xdr:cNvPr id="125" name="円/楕円 124"/>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53357</xdr:rowOff>
    </xdr:from>
    <xdr:ext cx="469744" cy="259045"/>
    <xdr:sp macro="" textlink="">
      <xdr:nvSpPr>
        <xdr:cNvPr id="126" name="n_1mainValue【体育館・プール】&#10;一人当たり面積"/>
        <xdr:cNvSpPr txBox="1"/>
      </xdr:nvSpPr>
      <xdr:spPr>
        <a:xfrm>
          <a:off x="9391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7" name="テキスト ボックス 1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151" name="直線コネクタ 150"/>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152"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153" name="直線コネクタ 152"/>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4"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5" name="直線コネクタ 1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156"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157" name="フローチャート : 判断 156"/>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8" name="フローチャート : 判断 157"/>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59"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141605</xdr:rowOff>
    </xdr:from>
    <xdr:to>
      <xdr:col>5</xdr:col>
      <xdr:colOff>409575</xdr:colOff>
      <xdr:row>84</xdr:row>
      <xdr:rowOff>71755</xdr:rowOff>
    </xdr:to>
    <xdr:sp macro="" textlink="">
      <xdr:nvSpPr>
        <xdr:cNvPr id="165" name="円/楕円 164"/>
        <xdr:cNvSpPr/>
      </xdr:nvSpPr>
      <xdr:spPr>
        <a:xfrm>
          <a:off x="3746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62882</xdr:rowOff>
    </xdr:from>
    <xdr:ext cx="405111" cy="259045"/>
    <xdr:sp macro="" textlink="">
      <xdr:nvSpPr>
        <xdr:cNvPr id="166" name="n_1mainValue【福祉施設】&#10;有形固定資産減価償却率"/>
        <xdr:cNvSpPr txBox="1"/>
      </xdr:nvSpPr>
      <xdr:spPr>
        <a:xfrm>
          <a:off x="3582043"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188" name="直線コネクタ 187"/>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189"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190" name="直線コネクタ 189"/>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191"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192" name="直線コネクタ 191"/>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193"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194" name="フローチャート : 判断 193"/>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145035</xdr:rowOff>
    </xdr:from>
    <xdr:to>
      <xdr:col>14</xdr:col>
      <xdr:colOff>79375</xdr:colOff>
      <xdr:row>85</xdr:row>
      <xdr:rowOff>75185</xdr:rowOff>
    </xdr:to>
    <xdr:sp macro="" textlink="">
      <xdr:nvSpPr>
        <xdr:cNvPr id="195" name="フローチャート : 判断 194"/>
        <xdr:cNvSpPr/>
      </xdr:nvSpPr>
      <xdr:spPr>
        <a:xfrm>
          <a:off x="9588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91712</xdr:rowOff>
    </xdr:from>
    <xdr:ext cx="469744" cy="259045"/>
    <xdr:sp macro="" textlink="">
      <xdr:nvSpPr>
        <xdr:cNvPr id="196" name="n_1aveValue【福祉施設】&#10;一人当たり面積"/>
        <xdr:cNvSpPr txBox="1"/>
      </xdr:nvSpPr>
      <xdr:spPr>
        <a:xfrm>
          <a:off x="93917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37592</xdr:rowOff>
    </xdr:from>
    <xdr:to>
      <xdr:col>14</xdr:col>
      <xdr:colOff>79375</xdr:colOff>
      <xdr:row>85</xdr:row>
      <xdr:rowOff>139192</xdr:rowOff>
    </xdr:to>
    <xdr:sp macro="" textlink="">
      <xdr:nvSpPr>
        <xdr:cNvPr id="202" name="円/楕円 201"/>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130319</xdr:rowOff>
    </xdr:from>
    <xdr:ext cx="469744" cy="259045"/>
    <xdr:sp macro="" textlink="">
      <xdr:nvSpPr>
        <xdr:cNvPr id="203" name="n_1mainValue【福祉施設】&#10;一人当たり面積"/>
        <xdr:cNvSpPr txBox="1"/>
      </xdr:nvSpPr>
      <xdr:spPr>
        <a:xfrm>
          <a:off x="9391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0" name="テキスト ボックス 22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1" name="直線コネクタ 23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2" name="テキスト ボックス 23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3" name="直線コネクタ 23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4" name="テキスト ボックス 23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5" name="直線コネクタ 23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6" name="テキスト ボックス 23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7" name="直線コネクタ 23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38" name="テキスト ボックス 237"/>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0" name="テキスト ボックス 2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242" name="直線コネクタ 241"/>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243"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244" name="直線コネクタ 243"/>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245"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246" name="直線コネクタ 245"/>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247"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248" name="フローチャート : 判断 247"/>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36830</xdr:rowOff>
    </xdr:from>
    <xdr:to>
      <xdr:col>22</xdr:col>
      <xdr:colOff>415925</xdr:colOff>
      <xdr:row>39</xdr:row>
      <xdr:rowOff>138430</xdr:rowOff>
    </xdr:to>
    <xdr:sp macro="" textlink="">
      <xdr:nvSpPr>
        <xdr:cNvPr id="249" name="フローチャート : 判断 248"/>
        <xdr:cNvSpPr/>
      </xdr:nvSpPr>
      <xdr:spPr>
        <a:xfrm>
          <a:off x="1543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129557</xdr:rowOff>
    </xdr:from>
    <xdr:ext cx="405111" cy="259045"/>
    <xdr:sp macro="" textlink="">
      <xdr:nvSpPr>
        <xdr:cNvPr id="250" name="n_1aveValue【一般廃棄物処理施設】&#10;有形固定資産減価償却率"/>
        <xdr:cNvSpPr txBox="1"/>
      </xdr:nvSpPr>
      <xdr:spPr>
        <a:xfrm>
          <a:off x="15266043"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1" name="テキスト ボックス 2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32258</xdr:rowOff>
    </xdr:from>
    <xdr:to>
      <xdr:col>22</xdr:col>
      <xdr:colOff>415925</xdr:colOff>
      <xdr:row>39</xdr:row>
      <xdr:rowOff>133858</xdr:rowOff>
    </xdr:to>
    <xdr:sp macro="" textlink="">
      <xdr:nvSpPr>
        <xdr:cNvPr id="256" name="円/楕円 255"/>
        <xdr:cNvSpPr/>
      </xdr:nvSpPr>
      <xdr:spPr>
        <a:xfrm>
          <a:off x="15430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150385</xdr:rowOff>
    </xdr:from>
    <xdr:ext cx="405111" cy="259045"/>
    <xdr:sp macro="" textlink="">
      <xdr:nvSpPr>
        <xdr:cNvPr id="257" name="n_1mainValue【一般廃棄物処理施設】&#10;有形固定資産減価償却率"/>
        <xdr:cNvSpPr txBox="1"/>
      </xdr:nvSpPr>
      <xdr:spPr>
        <a:xfrm>
          <a:off x="15266043" y="649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8" name="直線コネクタ 2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69" name="テキスト ボックス 2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0" name="直線コネクタ 2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1" name="テキスト ボックス 27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2" name="直線コネクタ 2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73" name="テキスト ボックス 2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4" name="直線コネクタ 2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75" name="テキスト ボックス 2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6" name="直線コネクタ 2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77" name="テキスト ボックス 2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8" name="直線コネクタ 2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9" name="テキスト ボックス 2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281" name="直線コネクタ 280"/>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282"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283" name="直線コネクタ 282"/>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284"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285" name="直線コネクタ 284"/>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286"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287" name="フローチャート : 判断 286"/>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11722</xdr:rowOff>
    </xdr:from>
    <xdr:to>
      <xdr:col>31</xdr:col>
      <xdr:colOff>85725</xdr:colOff>
      <xdr:row>39</xdr:row>
      <xdr:rowOff>113322</xdr:rowOff>
    </xdr:to>
    <xdr:sp macro="" textlink="">
      <xdr:nvSpPr>
        <xdr:cNvPr id="288" name="フローチャート : 判断 287"/>
        <xdr:cNvSpPr/>
      </xdr:nvSpPr>
      <xdr:spPr>
        <a:xfrm>
          <a:off x="21272500" y="669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104449</xdr:rowOff>
    </xdr:from>
    <xdr:ext cx="534377" cy="259045"/>
    <xdr:sp macro="" textlink="">
      <xdr:nvSpPr>
        <xdr:cNvPr id="289" name="n_1aveValue【一般廃棄物処理施設】&#10;一人当たり有形固定資産（償却資産）額"/>
        <xdr:cNvSpPr txBox="1"/>
      </xdr:nvSpPr>
      <xdr:spPr>
        <a:xfrm>
          <a:off x="21043411" y="6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0" name="テキスト ボックス 2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1" name="テキスト ボックス 2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2" name="テキスト ボックス 2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3" name="テキスト ボックス 2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4" name="テキスト ボックス 2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146596</xdr:rowOff>
    </xdr:from>
    <xdr:to>
      <xdr:col>31</xdr:col>
      <xdr:colOff>85725</xdr:colOff>
      <xdr:row>39</xdr:row>
      <xdr:rowOff>76746</xdr:rowOff>
    </xdr:to>
    <xdr:sp macro="" textlink="">
      <xdr:nvSpPr>
        <xdr:cNvPr id="295" name="円/楕円 294"/>
        <xdr:cNvSpPr/>
      </xdr:nvSpPr>
      <xdr:spPr>
        <a:xfrm>
          <a:off x="21272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93273</xdr:rowOff>
    </xdr:from>
    <xdr:ext cx="534377" cy="259045"/>
    <xdr:sp macro="" textlink="">
      <xdr:nvSpPr>
        <xdr:cNvPr id="296" name="n_1mainValue【一般廃棄物処理施設】&#10;一人当たり有形固定資産（償却資産）額"/>
        <xdr:cNvSpPr txBox="1"/>
      </xdr:nvSpPr>
      <xdr:spPr>
        <a:xfrm>
          <a:off x="21043411" y="64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5" name="正方形/長方形 3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6" name="正方形/長方形 3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7" name="正方形/長方形 3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8" name="正方形/長方形 3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9" name="正方形/長方形 3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0" name="正方形/長方形 3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1" name="正方形/長方形 3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2" name="正方形/長方形 3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3" name="正方形/長方形 3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4" name="正方形/長方形 3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5" name="正方形/長方形 3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6" name="正方形/長方形 3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7" name="正方形/長方形 3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8" name="正方形/長方形 3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9" name="正方形/長方形 3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0" name="正方形/長方形 3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1" name="テキスト ボックス 3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2" name="直線コネクタ 3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3" name="直線コネクタ 3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4" name="テキスト ボックス 32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5" name="直線コネクタ 3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6" name="テキスト ボックス 3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7" name="直線コネクタ 3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28" name="テキスト ボックス 3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29" name="直線コネクタ 3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0" name="テキスト ボックス 3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1" name="直線コネクタ 3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2" name="テキスト ボックス 3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3" name="直線コネクタ 3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4" name="テキスト ボックス 33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5" name="直線コネクタ 3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6" name="テキスト ボックス 3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338" name="直線コネクタ 337"/>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339"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340" name="直線コネクタ 339"/>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341"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342" name="直線コネクタ 341"/>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343"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344" name="フローチャート : 判断 343"/>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345" name="フローチャート : 判断 344"/>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346"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106499</xdr:rowOff>
    </xdr:from>
    <xdr:to>
      <xdr:col>22</xdr:col>
      <xdr:colOff>415925</xdr:colOff>
      <xdr:row>84</xdr:row>
      <xdr:rowOff>36649</xdr:rowOff>
    </xdr:to>
    <xdr:sp macro="" textlink="">
      <xdr:nvSpPr>
        <xdr:cNvPr id="352" name="円/楕円 351"/>
        <xdr:cNvSpPr/>
      </xdr:nvSpPr>
      <xdr:spPr>
        <a:xfrm>
          <a:off x="15430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27776</xdr:rowOff>
    </xdr:from>
    <xdr:ext cx="405111" cy="259045"/>
    <xdr:sp macro="" textlink="">
      <xdr:nvSpPr>
        <xdr:cNvPr id="353" name="n_1mainValue【消防施設】&#10;有形固定資産減価償却率"/>
        <xdr:cNvSpPr txBox="1"/>
      </xdr:nvSpPr>
      <xdr:spPr>
        <a:xfrm>
          <a:off x="15266043"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4" name="正方形/長方形 3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5" name="正方形/長方形 3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6" name="正方形/長方形 3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7" name="正方形/長方形 3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8" name="正方形/長方形 3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9" name="正方形/長方形 3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0" name="正方形/長方形 3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1" name="正方形/長方形 3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2" name="テキスト ボックス 3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3" name="直線コネクタ 3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4" name="直線コネクタ 3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5" name="テキスト ボックス 3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6" name="直線コネクタ 3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7" name="テキスト ボックス 3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8" name="直線コネクタ 3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69" name="テキスト ボックス 3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0" name="直線コネクタ 3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1" name="テキスト ボックス 3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2" name="直線コネクタ 3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3" name="テキスト ボックス 3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4" name="直線コネクタ 3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5" name="テキスト ボックス 3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377" name="直線コネクタ 376"/>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378"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379" name="直線コネクタ 378"/>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380"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381" name="直線コネクタ 380"/>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382"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383" name="フローチャート : 判断 382"/>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384" name="フローチャート : 判断 383"/>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385"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6" name="テキスト ボックス 3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7" name="テキスト ボックス 3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8" name="テキスト ボックス 3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9" name="テキスト ボックス 3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0" name="テキスト ボックス 3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107950</xdr:rowOff>
    </xdr:from>
    <xdr:to>
      <xdr:col>31</xdr:col>
      <xdr:colOff>85725</xdr:colOff>
      <xdr:row>84</xdr:row>
      <xdr:rowOff>38100</xdr:rowOff>
    </xdr:to>
    <xdr:sp macro="" textlink="">
      <xdr:nvSpPr>
        <xdr:cNvPr id="391" name="円/楕円 390"/>
        <xdr:cNvSpPr/>
      </xdr:nvSpPr>
      <xdr:spPr>
        <a:xfrm>
          <a:off x="21272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29227</xdr:rowOff>
    </xdr:from>
    <xdr:ext cx="469744" cy="259045"/>
    <xdr:sp macro="" textlink="">
      <xdr:nvSpPr>
        <xdr:cNvPr id="392" name="n_1mainValue【消防施設】&#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3" name="直線コネクタ 4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4" name="テキスト ボックス 4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5" name="直線コネクタ 4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6" name="テキスト ボックス 4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7" name="直線コネクタ 4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8" name="テキスト ボックス 4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9" name="直線コネクタ 4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0" name="テキスト ボックス 4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1" name="直線コネクタ 4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2" name="テキスト ボックス 4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3" name="直線コネクタ 4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4" name="テキスト ボックス 4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5" name="直線コネクタ 4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6" name="テキスト ボックス 4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418" name="直線コネクタ 417"/>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419"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420" name="直線コネクタ 419"/>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421"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422" name="直線コネクタ 421"/>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423"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424" name="フローチャート : 判断 423"/>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25" name="フローチャート : 判断 424"/>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426"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54792</xdr:rowOff>
    </xdr:from>
    <xdr:to>
      <xdr:col>22</xdr:col>
      <xdr:colOff>415925</xdr:colOff>
      <xdr:row>106</xdr:row>
      <xdr:rowOff>156392</xdr:rowOff>
    </xdr:to>
    <xdr:sp macro="" textlink="">
      <xdr:nvSpPr>
        <xdr:cNvPr id="432" name="円/楕円 431"/>
        <xdr:cNvSpPr/>
      </xdr:nvSpPr>
      <xdr:spPr>
        <a:xfrm>
          <a:off x="1543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147519</xdr:rowOff>
    </xdr:from>
    <xdr:ext cx="405111" cy="259045"/>
    <xdr:sp macro="" textlink="">
      <xdr:nvSpPr>
        <xdr:cNvPr id="433" name="n_1mainValue【庁舎】&#10;有形固定資産減価償却率"/>
        <xdr:cNvSpPr txBox="1"/>
      </xdr:nvSpPr>
      <xdr:spPr>
        <a:xfrm>
          <a:off x="15266043"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4" name="正方形/長方形 4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5" name="正方形/長方形 4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6" name="正方形/長方形 4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7" name="正方形/長方形 4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8" name="正方形/長方形 4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9" name="正方形/長方形 4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0" name="正方形/長方形 4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1" name="正方形/長方形 4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2" name="テキスト ボックス 4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3" name="直線コネクタ 4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4" name="直線コネクタ 4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5" name="テキスト ボックス 4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6" name="直線コネクタ 4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7" name="テキスト ボックス 4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8" name="直線コネクタ 4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49" name="テキスト ボックス 4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0" name="直線コネクタ 4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1" name="テキスト ボックス 4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2" name="直線コネクタ 4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3" name="テキスト ボックス 4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457" name="直線コネクタ 456"/>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458"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459" name="直線コネクタ 45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460"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461" name="直線コネクタ 46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462"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463" name="フローチャート : 判断 462"/>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36830</xdr:rowOff>
    </xdr:from>
    <xdr:to>
      <xdr:col>31</xdr:col>
      <xdr:colOff>85725</xdr:colOff>
      <xdr:row>104</xdr:row>
      <xdr:rowOff>138430</xdr:rowOff>
    </xdr:to>
    <xdr:sp macro="" textlink="">
      <xdr:nvSpPr>
        <xdr:cNvPr id="464" name="フローチャート : 判断 463"/>
        <xdr:cNvSpPr/>
      </xdr:nvSpPr>
      <xdr:spPr>
        <a:xfrm>
          <a:off x="2127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154957</xdr:rowOff>
    </xdr:from>
    <xdr:ext cx="469744" cy="259045"/>
    <xdr:sp macro="" textlink="">
      <xdr:nvSpPr>
        <xdr:cNvPr id="465" name="n_1aveValue【庁舎】&#10;一人当たり面積"/>
        <xdr:cNvSpPr txBox="1"/>
      </xdr:nvSpPr>
      <xdr:spPr>
        <a:xfrm>
          <a:off x="21075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21589</xdr:rowOff>
    </xdr:from>
    <xdr:to>
      <xdr:col>31</xdr:col>
      <xdr:colOff>85725</xdr:colOff>
      <xdr:row>105</xdr:row>
      <xdr:rowOff>123189</xdr:rowOff>
    </xdr:to>
    <xdr:sp macro="" textlink="">
      <xdr:nvSpPr>
        <xdr:cNvPr id="471" name="円/楕円 470"/>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114316</xdr:rowOff>
    </xdr:from>
    <xdr:ext cx="469744" cy="259045"/>
    <xdr:sp macro="" textlink="">
      <xdr:nvSpPr>
        <xdr:cNvPr id="472" name="n_1mainValue【庁舎】&#10;一人当たり面積"/>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２７年度の施設類型別有形固定資産減価償却率について、類似団体と比較すると、ほぼ同水準か類似団体を下回る水準となっており、本市の公共施設の老朽化の進行度合いは、比較的低いもの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52,526
52,345
49.18
13,877,409
13,107,796
590,910
8,599,575
6,749,561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財政力指数の数値は類似団体平均と比べても高</a:t>
          </a:r>
          <a:r>
            <a:rPr kumimoji="1" lang="ja-JP" altLang="en-US" sz="1200">
              <a:solidFill>
                <a:schemeClr val="dk1"/>
              </a:solidFill>
              <a:effectLst/>
              <a:latin typeface="+mn-lt"/>
              <a:ea typeface="+mn-ea"/>
              <a:cs typeface="+mn-cs"/>
            </a:rPr>
            <a:t>く、前年度より０．０２ポイント上昇した</a:t>
          </a:r>
          <a:r>
            <a:rPr kumimoji="1" lang="ja-JP" altLang="ja-JP" sz="1200">
              <a:solidFill>
                <a:schemeClr val="dk1"/>
              </a:solidFill>
              <a:effectLst/>
              <a:latin typeface="+mn-lt"/>
              <a:ea typeface="+mn-ea"/>
              <a:cs typeface="+mn-cs"/>
            </a:rPr>
            <a:t>。人口が伸びているため、住民税や固定資産税の税収の伸びが</a:t>
          </a:r>
          <a:r>
            <a:rPr kumimoji="1" lang="ja-JP" altLang="en-US" sz="1200">
              <a:solidFill>
                <a:schemeClr val="dk1"/>
              </a:solidFill>
              <a:effectLst/>
              <a:latin typeface="+mn-lt"/>
              <a:ea typeface="+mn-ea"/>
              <a:cs typeface="+mn-cs"/>
            </a:rPr>
            <a:t>あり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財政力指数の</a:t>
          </a:r>
          <a:r>
            <a:rPr kumimoji="1" lang="ja-JP" altLang="ja-JP" sz="1200">
              <a:solidFill>
                <a:schemeClr val="dk1"/>
              </a:solidFill>
              <a:effectLst/>
              <a:latin typeface="+mn-lt"/>
              <a:ea typeface="+mn-ea"/>
              <a:cs typeface="+mn-cs"/>
            </a:rPr>
            <a:t>算出根拠である基準財政収入額は</a:t>
          </a:r>
          <a:r>
            <a:rPr kumimoji="1" lang="ja-JP" altLang="en-US" sz="1200">
              <a:solidFill>
                <a:schemeClr val="dk1"/>
              </a:solidFill>
              <a:effectLst/>
              <a:latin typeface="+mn-lt"/>
              <a:ea typeface="+mn-ea"/>
              <a:cs typeface="+mn-cs"/>
            </a:rPr>
            <a:t>、それに比例して</a:t>
          </a:r>
          <a:r>
            <a:rPr kumimoji="1" lang="ja-JP" altLang="ja-JP" sz="1200">
              <a:solidFill>
                <a:schemeClr val="dk1"/>
              </a:solidFill>
              <a:effectLst/>
              <a:latin typeface="+mn-lt"/>
              <a:ea typeface="+mn-ea"/>
              <a:cs typeface="+mn-cs"/>
            </a:rPr>
            <a:t>伸</a:t>
          </a:r>
          <a:r>
            <a:rPr kumimoji="1" lang="ja-JP" altLang="en-US" sz="1200">
              <a:solidFill>
                <a:schemeClr val="dk1"/>
              </a:solidFill>
              <a:effectLst/>
              <a:latin typeface="+mn-lt"/>
              <a:ea typeface="+mn-ea"/>
              <a:cs typeface="+mn-cs"/>
            </a:rPr>
            <a:t>びてい</a:t>
          </a:r>
          <a:r>
            <a:rPr kumimoji="1" lang="ja-JP" altLang="ja-JP" sz="1200">
              <a:solidFill>
                <a:schemeClr val="dk1"/>
              </a:solidFill>
              <a:effectLst/>
              <a:latin typeface="+mn-lt"/>
              <a:ea typeface="+mn-ea"/>
              <a:cs typeface="+mn-cs"/>
            </a:rPr>
            <a:t>る。</a:t>
          </a:r>
          <a:endParaRPr lang="ja-JP" altLang="ja-JP" sz="1200">
            <a:effectLst/>
          </a:endParaRPr>
        </a:p>
        <a:p>
          <a:r>
            <a:rPr kumimoji="1" lang="ja-JP" altLang="ja-JP" sz="1200">
              <a:solidFill>
                <a:schemeClr val="dk1"/>
              </a:solidFill>
              <a:effectLst/>
              <a:latin typeface="+mn-lt"/>
              <a:ea typeface="+mn-ea"/>
              <a:cs typeface="+mn-cs"/>
            </a:rPr>
            <a:t>　今後</a:t>
          </a:r>
          <a:r>
            <a:rPr kumimoji="1" lang="ja-JP" altLang="en-US" sz="1200">
              <a:solidFill>
                <a:schemeClr val="dk1"/>
              </a:solidFill>
              <a:effectLst/>
              <a:latin typeface="+mn-lt"/>
              <a:ea typeface="+mn-ea"/>
              <a:cs typeface="+mn-cs"/>
            </a:rPr>
            <a:t>も市税徴収率の高水準の維持など、歳入の確保に努めるとともに、事務事業の見直しによる歳出削減に取り組み、</a:t>
          </a:r>
          <a:r>
            <a:rPr kumimoji="1" lang="ja-JP" altLang="ja-JP" sz="1200">
              <a:solidFill>
                <a:schemeClr val="dk1"/>
              </a:solidFill>
              <a:effectLst/>
              <a:latin typeface="+mn-lt"/>
              <a:ea typeface="+mn-ea"/>
              <a:cs typeface="+mn-cs"/>
            </a:rPr>
            <a:t>財政基盤の強化</a:t>
          </a:r>
          <a:r>
            <a:rPr kumimoji="1" lang="ja-JP" altLang="en-US" sz="1200">
              <a:solidFill>
                <a:schemeClr val="dk1"/>
              </a:solidFill>
              <a:effectLst/>
              <a:latin typeface="+mn-lt"/>
              <a:ea typeface="+mn-ea"/>
              <a:cs typeface="+mn-cs"/>
            </a:rPr>
            <a:t>を図っ</a:t>
          </a:r>
          <a:r>
            <a:rPr kumimoji="1" lang="ja-JP" altLang="ja-JP" sz="1200">
              <a:solidFill>
                <a:schemeClr val="dk1"/>
              </a:solidFill>
              <a:effectLst/>
              <a:latin typeface="+mn-lt"/>
              <a:ea typeface="+mn-ea"/>
              <a:cs typeface="+mn-cs"/>
            </a:rPr>
            <a:t>ていく。</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105410</xdr:rowOff>
    </xdr:to>
    <xdr:cxnSp macro="">
      <xdr:nvCxnSpPr>
        <xdr:cNvPr id="66" name="直線コネクタ 65"/>
        <xdr:cNvCxnSpPr/>
      </xdr:nvCxnSpPr>
      <xdr:spPr>
        <a:xfrm flipV="1">
          <a:off x="4114800" y="67437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105410</xdr:rowOff>
    </xdr:from>
    <xdr:to>
      <xdr:col>6</xdr:col>
      <xdr:colOff>0</xdr:colOff>
      <xdr:row>39</xdr:row>
      <xdr:rowOff>153670</xdr:rowOff>
    </xdr:to>
    <xdr:cxnSp macro="">
      <xdr:nvCxnSpPr>
        <xdr:cNvPr id="69" name="直線コネクタ 68"/>
        <xdr:cNvCxnSpPr/>
      </xdr:nvCxnSpPr>
      <xdr:spPr>
        <a:xfrm flipV="1">
          <a:off x="3225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1270</xdr:rowOff>
    </xdr:from>
    <xdr:to>
      <xdr:col>6</xdr:col>
      <xdr:colOff>50800</xdr:colOff>
      <xdr:row>41</xdr:row>
      <xdr:rowOff>102870</xdr:rowOff>
    </xdr:to>
    <xdr:sp macro="" textlink="">
      <xdr:nvSpPr>
        <xdr:cNvPr id="70" name="フローチャート : 判断 69"/>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87647</xdr:rowOff>
    </xdr:from>
    <xdr:ext cx="736600" cy="259045"/>
    <xdr:sp macro="" textlink="">
      <xdr:nvSpPr>
        <xdr:cNvPr id="71" name="テキスト ボックス 70"/>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153670</xdr:rowOff>
    </xdr:from>
    <xdr:to>
      <xdr:col>4</xdr:col>
      <xdr:colOff>482600</xdr:colOff>
      <xdr:row>40</xdr:row>
      <xdr:rowOff>30480</xdr:rowOff>
    </xdr:to>
    <xdr:cxnSp macro="">
      <xdr:nvCxnSpPr>
        <xdr:cNvPr id="72" name="直線コネクタ 71"/>
        <xdr:cNvCxnSpPr/>
      </xdr:nvCxnSpPr>
      <xdr:spPr>
        <a:xfrm flipV="1">
          <a:off x="2336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30480</xdr:rowOff>
    </xdr:from>
    <xdr:to>
      <xdr:col>3</xdr:col>
      <xdr:colOff>279400</xdr:colOff>
      <xdr:row>40</xdr:row>
      <xdr:rowOff>54610</xdr:rowOff>
    </xdr:to>
    <xdr:cxnSp macro="">
      <xdr:nvCxnSpPr>
        <xdr:cNvPr id="75" name="直線コネクタ 74"/>
        <xdr:cNvCxnSpPr/>
      </xdr:nvCxnSpPr>
      <xdr:spPr>
        <a:xfrm flipV="1">
          <a:off x="1447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5" name="円/楕円 84"/>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6"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54610</xdr:rowOff>
    </xdr:from>
    <xdr:to>
      <xdr:col>6</xdr:col>
      <xdr:colOff>50800</xdr:colOff>
      <xdr:row>39</xdr:row>
      <xdr:rowOff>156210</xdr:rowOff>
    </xdr:to>
    <xdr:sp macro="" textlink="">
      <xdr:nvSpPr>
        <xdr:cNvPr id="87" name="円/楕円 86"/>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166387</xdr:rowOff>
    </xdr:from>
    <xdr:ext cx="736600" cy="259045"/>
    <xdr:sp macro="" textlink="">
      <xdr:nvSpPr>
        <xdr:cNvPr id="88" name="テキスト ボックス 87"/>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102870</xdr:rowOff>
    </xdr:from>
    <xdr:to>
      <xdr:col>4</xdr:col>
      <xdr:colOff>533400</xdr:colOff>
      <xdr:row>40</xdr:row>
      <xdr:rowOff>33020</xdr:rowOff>
    </xdr:to>
    <xdr:sp macro="" textlink="">
      <xdr:nvSpPr>
        <xdr:cNvPr id="89" name="円/楕円 88"/>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90" name="テキスト ボックス 89"/>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151130</xdr:rowOff>
    </xdr:from>
    <xdr:to>
      <xdr:col>3</xdr:col>
      <xdr:colOff>330200</xdr:colOff>
      <xdr:row>40</xdr:row>
      <xdr:rowOff>81280</xdr:rowOff>
    </xdr:to>
    <xdr:sp macro="" textlink="">
      <xdr:nvSpPr>
        <xdr:cNvPr id="91" name="円/楕円 90"/>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92" name="テキスト ボックス 91"/>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3810</xdr:rowOff>
    </xdr:from>
    <xdr:to>
      <xdr:col>2</xdr:col>
      <xdr:colOff>127000</xdr:colOff>
      <xdr:row>40</xdr:row>
      <xdr:rowOff>105410</xdr:rowOff>
    </xdr:to>
    <xdr:sp macro="" textlink="">
      <xdr:nvSpPr>
        <xdr:cNvPr id="93" name="円/楕円 92"/>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115587</xdr:rowOff>
    </xdr:from>
    <xdr:ext cx="762000" cy="259045"/>
    <xdr:sp macro="" textlink="">
      <xdr:nvSpPr>
        <xdr:cNvPr id="94" name="テキスト ボックス 93"/>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　</a:t>
          </a:r>
          <a:r>
            <a:rPr kumimoji="1" lang="ja-JP" altLang="en-US" sz="1150">
              <a:solidFill>
                <a:schemeClr val="dk1"/>
              </a:solidFill>
              <a:effectLst/>
              <a:latin typeface="+mn-lt"/>
              <a:ea typeface="+mn-ea"/>
              <a:cs typeface="+mn-cs"/>
            </a:rPr>
            <a:t>近年は類似団体平均に比べ低い数値を保ってきたが、今年度は前年度比１０．２％増と数値が悪化した。その要因は、市制移行により生活保護費などの新たな経費が発生したこと、認可保育所への扶助費の負担が増加したこと、また歳入面では年度途中の市制移行であったため、生活保護費の財源が普通交付税ではなく特別交付税（臨時的収入）で補われたこと、臨時財政対策債の発行額を抑制したことが考えられる</a:t>
          </a:r>
          <a:r>
            <a:rPr kumimoji="1" lang="ja-JP" altLang="ja-JP" sz="1150">
              <a:solidFill>
                <a:schemeClr val="dk1"/>
              </a:solidFill>
              <a:effectLst/>
              <a:latin typeface="+mn-lt"/>
              <a:ea typeface="+mn-ea"/>
              <a:cs typeface="+mn-cs"/>
            </a:rPr>
            <a:t>。</a:t>
          </a:r>
          <a:endParaRPr kumimoji="1" lang="en-US" altLang="ja-JP" sz="1150">
            <a:solidFill>
              <a:schemeClr val="dk1"/>
            </a:solidFill>
            <a:effectLst/>
            <a:latin typeface="+mn-lt"/>
            <a:ea typeface="+mn-ea"/>
            <a:cs typeface="+mn-cs"/>
          </a:endParaRPr>
        </a:p>
        <a:p>
          <a:r>
            <a:rPr kumimoji="1" lang="ja-JP" altLang="en-US" sz="1150">
              <a:solidFill>
                <a:schemeClr val="dk1"/>
              </a:solidFill>
              <a:effectLst/>
              <a:latin typeface="+mn-lt"/>
              <a:ea typeface="+mn-ea"/>
              <a:cs typeface="+mn-cs"/>
            </a:rPr>
            <a:t>　</a:t>
          </a:r>
          <a:r>
            <a:rPr kumimoji="1" lang="ja-JP" altLang="ja-JP" sz="1150">
              <a:solidFill>
                <a:schemeClr val="dk1"/>
              </a:solidFill>
              <a:effectLst/>
              <a:latin typeface="+mn-lt"/>
              <a:ea typeface="+mn-ea"/>
              <a:cs typeface="+mn-cs"/>
            </a:rPr>
            <a:t>今後</a:t>
          </a:r>
          <a:r>
            <a:rPr kumimoji="1" lang="ja-JP" altLang="en-US" sz="1150">
              <a:solidFill>
                <a:schemeClr val="dk1"/>
              </a:solidFill>
              <a:effectLst/>
              <a:latin typeface="+mn-lt"/>
              <a:ea typeface="+mn-ea"/>
              <a:cs typeface="+mn-cs"/>
            </a:rPr>
            <a:t>も引き続き</a:t>
          </a:r>
          <a:r>
            <a:rPr kumimoji="1" lang="ja-JP" altLang="ja-JP" sz="1150">
              <a:solidFill>
                <a:schemeClr val="dk1"/>
              </a:solidFill>
              <a:effectLst/>
              <a:latin typeface="+mn-lt"/>
              <a:ea typeface="+mn-ea"/>
              <a:cs typeface="+mn-cs"/>
            </a:rPr>
            <a:t>人口増に伴う扶助費の増や、職員人件費の増、さらに公共施設整備による公債費の増</a:t>
          </a:r>
          <a:r>
            <a:rPr kumimoji="1" lang="ja-JP" altLang="en-US" sz="1150">
              <a:solidFill>
                <a:schemeClr val="dk1"/>
              </a:solidFill>
              <a:effectLst/>
              <a:latin typeface="+mn-lt"/>
              <a:ea typeface="+mn-ea"/>
              <a:cs typeface="+mn-cs"/>
            </a:rPr>
            <a:t>による</a:t>
          </a:r>
          <a:r>
            <a:rPr kumimoji="1" lang="ja-JP" altLang="ja-JP" sz="1150">
              <a:solidFill>
                <a:schemeClr val="dk1"/>
              </a:solidFill>
              <a:effectLst/>
              <a:latin typeface="+mn-lt"/>
              <a:ea typeface="+mn-ea"/>
              <a:cs typeface="+mn-cs"/>
            </a:rPr>
            <a:t>義務的経費</a:t>
          </a:r>
          <a:r>
            <a:rPr kumimoji="1" lang="ja-JP" altLang="en-US" sz="1150">
              <a:solidFill>
                <a:schemeClr val="dk1"/>
              </a:solidFill>
              <a:effectLst/>
              <a:latin typeface="+mn-lt"/>
              <a:ea typeface="+mn-ea"/>
              <a:cs typeface="+mn-cs"/>
            </a:rPr>
            <a:t>の</a:t>
          </a:r>
          <a:r>
            <a:rPr kumimoji="1" lang="ja-JP" altLang="ja-JP" sz="1150">
              <a:solidFill>
                <a:schemeClr val="dk1"/>
              </a:solidFill>
              <a:effectLst/>
              <a:latin typeface="+mn-lt"/>
              <a:ea typeface="+mn-ea"/>
              <a:cs typeface="+mn-cs"/>
            </a:rPr>
            <a:t>増加リスク</a:t>
          </a:r>
          <a:r>
            <a:rPr kumimoji="1" lang="ja-JP" altLang="en-US" sz="1150">
              <a:solidFill>
                <a:schemeClr val="dk1"/>
              </a:solidFill>
              <a:effectLst/>
              <a:latin typeface="+mn-lt"/>
              <a:ea typeface="+mn-ea"/>
              <a:cs typeface="+mn-cs"/>
            </a:rPr>
            <a:t>を注視し</a:t>
          </a:r>
          <a:r>
            <a:rPr kumimoji="1" lang="ja-JP" altLang="ja-JP" sz="1150">
              <a:solidFill>
                <a:schemeClr val="dk1"/>
              </a:solidFill>
              <a:effectLst/>
              <a:latin typeface="+mn-lt"/>
              <a:ea typeface="+mn-ea"/>
              <a:cs typeface="+mn-cs"/>
            </a:rPr>
            <a:t>、</a:t>
          </a:r>
          <a:r>
            <a:rPr kumimoji="1" lang="ja-JP" altLang="en-US" sz="1150">
              <a:solidFill>
                <a:schemeClr val="dk1"/>
              </a:solidFill>
              <a:effectLst/>
              <a:latin typeface="+mn-lt"/>
              <a:ea typeface="+mn-ea"/>
              <a:cs typeface="+mn-cs"/>
            </a:rPr>
            <a:t>経常収支比率が悪化しないように努めていく</a:t>
          </a:r>
          <a:r>
            <a:rPr kumimoji="1" lang="ja-JP" altLang="ja-JP" sz="1150">
              <a:solidFill>
                <a:schemeClr val="dk1"/>
              </a:solidFill>
              <a:effectLst/>
              <a:latin typeface="+mn-lt"/>
              <a:ea typeface="+mn-ea"/>
              <a:cs typeface="+mn-cs"/>
            </a:rPr>
            <a:t>。</a:t>
          </a:r>
          <a:endParaRPr lang="ja-JP" altLang="ja-JP" sz="1150">
            <a:effectLst/>
          </a:endParaRPr>
        </a:p>
        <a:p>
          <a:r>
            <a:rPr kumimoji="1" lang="ja-JP" altLang="ja-JP" sz="1200">
              <a:solidFill>
                <a:schemeClr val="dk1"/>
              </a:solidFill>
              <a:effectLst/>
              <a:latin typeface="+mn-lt"/>
              <a:ea typeface="+mn-ea"/>
              <a:cs typeface="+mn-cs"/>
            </a:rPr>
            <a:t>　</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129286</xdr:rowOff>
    </xdr:from>
    <xdr:to>
      <xdr:col>7</xdr:col>
      <xdr:colOff>152400</xdr:colOff>
      <xdr:row>62</xdr:row>
      <xdr:rowOff>107188</xdr:rowOff>
    </xdr:to>
    <xdr:cxnSp macro="">
      <xdr:nvCxnSpPr>
        <xdr:cNvPr id="127" name="直線コネクタ 126"/>
        <xdr:cNvCxnSpPr/>
      </xdr:nvCxnSpPr>
      <xdr:spPr>
        <a:xfrm>
          <a:off x="4114800" y="10244836"/>
          <a:ext cx="8382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129286</xdr:rowOff>
    </xdr:from>
    <xdr:to>
      <xdr:col>6</xdr:col>
      <xdr:colOff>0</xdr:colOff>
      <xdr:row>59</xdr:row>
      <xdr:rowOff>148590</xdr:rowOff>
    </xdr:to>
    <xdr:cxnSp macro="">
      <xdr:nvCxnSpPr>
        <xdr:cNvPr id="130" name="直線コネクタ 129"/>
        <xdr:cNvCxnSpPr/>
      </xdr:nvCxnSpPr>
      <xdr:spPr>
        <a:xfrm flipV="1">
          <a:off x="3225800" y="102448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80772</xdr:rowOff>
    </xdr:from>
    <xdr:to>
      <xdr:col>6</xdr:col>
      <xdr:colOff>50800</xdr:colOff>
      <xdr:row>61</xdr:row>
      <xdr:rowOff>10922</xdr:rowOff>
    </xdr:to>
    <xdr:sp macro="" textlink="">
      <xdr:nvSpPr>
        <xdr:cNvPr id="131" name="フローチャート : 判断 130"/>
        <xdr:cNvSpPr/>
      </xdr:nvSpPr>
      <xdr:spPr>
        <a:xfrm>
          <a:off x="4064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167149</xdr:rowOff>
    </xdr:from>
    <xdr:ext cx="736600" cy="259045"/>
    <xdr:sp macro="" textlink="">
      <xdr:nvSpPr>
        <xdr:cNvPr id="132" name="テキスト ボックス 131"/>
        <xdr:cNvSpPr txBox="1"/>
      </xdr:nvSpPr>
      <xdr:spPr>
        <a:xfrm>
          <a:off x="3733800" y="104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148590</xdr:rowOff>
    </xdr:from>
    <xdr:to>
      <xdr:col>4</xdr:col>
      <xdr:colOff>482600</xdr:colOff>
      <xdr:row>60</xdr:row>
      <xdr:rowOff>25400</xdr:rowOff>
    </xdr:to>
    <xdr:cxnSp macro="">
      <xdr:nvCxnSpPr>
        <xdr:cNvPr id="133" name="直線コネクタ 132"/>
        <xdr:cNvCxnSpPr/>
      </xdr:nvCxnSpPr>
      <xdr:spPr>
        <a:xfrm flipV="1">
          <a:off x="2336800" y="1026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138684</xdr:rowOff>
    </xdr:from>
    <xdr:to>
      <xdr:col>4</xdr:col>
      <xdr:colOff>533400</xdr:colOff>
      <xdr:row>61</xdr:row>
      <xdr:rowOff>68834</xdr:rowOff>
    </xdr:to>
    <xdr:sp macro="" textlink="">
      <xdr:nvSpPr>
        <xdr:cNvPr id="134" name="フローチャート : 判断 133"/>
        <xdr:cNvSpPr/>
      </xdr:nvSpPr>
      <xdr:spPr>
        <a:xfrm>
          <a:off x="3175000" y="1042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53611</xdr:rowOff>
    </xdr:from>
    <xdr:ext cx="762000" cy="259045"/>
    <xdr:sp macro="" textlink="">
      <xdr:nvSpPr>
        <xdr:cNvPr id="135" name="テキスト ボックス 134"/>
        <xdr:cNvSpPr txBox="1"/>
      </xdr:nvSpPr>
      <xdr:spPr>
        <a:xfrm>
          <a:off x="2844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23114</xdr:rowOff>
    </xdr:from>
    <xdr:to>
      <xdr:col>3</xdr:col>
      <xdr:colOff>279400</xdr:colOff>
      <xdr:row>60</xdr:row>
      <xdr:rowOff>25400</xdr:rowOff>
    </xdr:to>
    <xdr:cxnSp macro="">
      <xdr:nvCxnSpPr>
        <xdr:cNvPr id="136" name="直線コネクタ 135"/>
        <xdr:cNvCxnSpPr/>
      </xdr:nvCxnSpPr>
      <xdr:spPr>
        <a:xfrm>
          <a:off x="1447800" y="101386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80772</xdr:rowOff>
    </xdr:from>
    <xdr:to>
      <xdr:col>3</xdr:col>
      <xdr:colOff>330200</xdr:colOff>
      <xdr:row>61</xdr:row>
      <xdr:rowOff>10922</xdr:rowOff>
    </xdr:to>
    <xdr:sp macro="" textlink="">
      <xdr:nvSpPr>
        <xdr:cNvPr id="137" name="フローチャート : 判断 136"/>
        <xdr:cNvSpPr/>
      </xdr:nvSpPr>
      <xdr:spPr>
        <a:xfrm>
          <a:off x="2286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167149</xdr:rowOff>
    </xdr:from>
    <xdr:ext cx="762000" cy="259045"/>
    <xdr:sp macro="" textlink="">
      <xdr:nvSpPr>
        <xdr:cNvPr id="138" name="テキスト ボックス 137"/>
        <xdr:cNvSpPr txBox="1"/>
      </xdr:nvSpPr>
      <xdr:spPr>
        <a:xfrm>
          <a:off x="1955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80772</xdr:rowOff>
    </xdr:from>
    <xdr:to>
      <xdr:col>2</xdr:col>
      <xdr:colOff>127000</xdr:colOff>
      <xdr:row>61</xdr:row>
      <xdr:rowOff>10922</xdr:rowOff>
    </xdr:to>
    <xdr:sp macro="" textlink="">
      <xdr:nvSpPr>
        <xdr:cNvPr id="139" name="フローチャート : 判断 138"/>
        <xdr:cNvSpPr/>
      </xdr:nvSpPr>
      <xdr:spPr>
        <a:xfrm>
          <a:off x="1397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167149</xdr:rowOff>
    </xdr:from>
    <xdr:ext cx="762000" cy="259045"/>
    <xdr:sp macro="" textlink="">
      <xdr:nvSpPr>
        <xdr:cNvPr id="140" name="テキスト ボックス 139"/>
        <xdr:cNvSpPr txBox="1"/>
      </xdr:nvSpPr>
      <xdr:spPr>
        <a:xfrm>
          <a:off x="1066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6" name="円/楕円 145"/>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47"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78486</xdr:rowOff>
    </xdr:from>
    <xdr:to>
      <xdr:col>6</xdr:col>
      <xdr:colOff>50800</xdr:colOff>
      <xdr:row>60</xdr:row>
      <xdr:rowOff>8636</xdr:rowOff>
    </xdr:to>
    <xdr:sp macro="" textlink="">
      <xdr:nvSpPr>
        <xdr:cNvPr id="148" name="円/楕円 147"/>
        <xdr:cNvSpPr/>
      </xdr:nvSpPr>
      <xdr:spPr>
        <a:xfrm>
          <a:off x="4064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18813</xdr:rowOff>
    </xdr:from>
    <xdr:ext cx="736600" cy="259045"/>
    <xdr:sp macro="" textlink="">
      <xdr:nvSpPr>
        <xdr:cNvPr id="149" name="テキスト ボックス 148"/>
        <xdr:cNvSpPr txBox="1"/>
      </xdr:nvSpPr>
      <xdr:spPr>
        <a:xfrm>
          <a:off x="3733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97790</xdr:rowOff>
    </xdr:from>
    <xdr:to>
      <xdr:col>4</xdr:col>
      <xdr:colOff>533400</xdr:colOff>
      <xdr:row>60</xdr:row>
      <xdr:rowOff>27940</xdr:rowOff>
    </xdr:to>
    <xdr:sp macro="" textlink="">
      <xdr:nvSpPr>
        <xdr:cNvPr id="150" name="円/楕円 149"/>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51" name="テキスト ボックス 150"/>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2" name="円/楕円 151"/>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3" name="テキスト ボックス 152"/>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143764</xdr:rowOff>
    </xdr:from>
    <xdr:to>
      <xdr:col>2</xdr:col>
      <xdr:colOff>127000</xdr:colOff>
      <xdr:row>59</xdr:row>
      <xdr:rowOff>73914</xdr:rowOff>
    </xdr:to>
    <xdr:sp macro="" textlink="">
      <xdr:nvSpPr>
        <xdr:cNvPr id="154" name="円/楕円 153"/>
        <xdr:cNvSpPr/>
      </xdr:nvSpPr>
      <xdr:spPr>
        <a:xfrm>
          <a:off x="1397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84091</xdr:rowOff>
    </xdr:from>
    <xdr:ext cx="762000" cy="259045"/>
    <xdr:sp macro="" textlink="">
      <xdr:nvSpPr>
        <xdr:cNvPr id="155" name="テキスト ボックス 154"/>
        <xdr:cNvSpPr txBox="1"/>
      </xdr:nvSpPr>
      <xdr:spPr>
        <a:xfrm>
          <a:off x="1066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類似団体平均に比べ人口</a:t>
          </a:r>
          <a:r>
            <a:rPr kumimoji="1" lang="en-US" altLang="ja-JP" sz="1200">
              <a:latin typeface="ＭＳ Ｐゴシック"/>
            </a:rPr>
            <a:t>1</a:t>
          </a:r>
          <a:r>
            <a:rPr kumimoji="1" lang="ja-JP" altLang="en-US" sz="1200">
              <a:latin typeface="ＭＳ Ｐゴシック"/>
            </a:rPr>
            <a:t>人当たり人件費・物件費等決算額は低くなっているが、数値自体は３年連続で増加している。今年度も人口は伸び続けているものの、人件費については、人口増により高まる行政需要に対応するための職員数の増に加えて、人事院勧告に準拠したことによるベースアップにより増加している。物件費については、マイナンバー制度に係るシステム改修費用等で前年度から増加している。</a:t>
          </a:r>
          <a:endParaRPr kumimoji="1" lang="en-US" altLang="ja-JP" sz="1200">
            <a:latin typeface="ＭＳ Ｐゴシック"/>
          </a:endParaRPr>
        </a:p>
        <a:p>
          <a:r>
            <a:rPr kumimoji="1" lang="ja-JP" altLang="en-US" sz="1200">
              <a:latin typeface="ＭＳ Ｐゴシック"/>
            </a:rPr>
            <a:t>　</a:t>
          </a:r>
          <a:r>
            <a:rPr kumimoji="1" lang="ja-JP" altLang="ja-JP" sz="1200">
              <a:solidFill>
                <a:schemeClr val="dk1"/>
              </a:solidFill>
              <a:effectLst/>
              <a:latin typeface="+mn-lt"/>
              <a:ea typeface="+mn-ea"/>
              <a:cs typeface="+mn-cs"/>
            </a:rPr>
            <a:t>今後も</a:t>
          </a:r>
          <a:r>
            <a:rPr kumimoji="1" lang="ja-JP" altLang="en-US" sz="1200">
              <a:latin typeface="ＭＳ Ｐゴシック"/>
            </a:rPr>
            <a:t>人件費は適切な人員の管理を考慮し、物件費は必要数量の精査を図ることで経常的経費の動向について注視していく。</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124502</xdr:rowOff>
    </xdr:from>
    <xdr:to>
      <xdr:col>7</xdr:col>
      <xdr:colOff>152400</xdr:colOff>
      <xdr:row>84</xdr:row>
      <xdr:rowOff>17573</xdr:rowOff>
    </xdr:to>
    <xdr:cxnSp macro="">
      <xdr:nvCxnSpPr>
        <xdr:cNvPr id="190" name="直線コネクタ 189"/>
        <xdr:cNvCxnSpPr/>
      </xdr:nvCxnSpPr>
      <xdr:spPr>
        <a:xfrm>
          <a:off x="4114800" y="14354852"/>
          <a:ext cx="838200" cy="6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87437</xdr:rowOff>
    </xdr:from>
    <xdr:to>
      <xdr:col>6</xdr:col>
      <xdr:colOff>0</xdr:colOff>
      <xdr:row>83</xdr:row>
      <xdr:rowOff>124502</xdr:rowOff>
    </xdr:to>
    <xdr:cxnSp macro="">
      <xdr:nvCxnSpPr>
        <xdr:cNvPr id="193" name="直線コネクタ 192"/>
        <xdr:cNvCxnSpPr/>
      </xdr:nvCxnSpPr>
      <xdr:spPr>
        <a:xfrm>
          <a:off x="3225800" y="14317787"/>
          <a:ext cx="889000" cy="3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170638</xdr:rowOff>
    </xdr:from>
    <xdr:to>
      <xdr:col>6</xdr:col>
      <xdr:colOff>50800</xdr:colOff>
      <xdr:row>84</xdr:row>
      <xdr:rowOff>100788</xdr:rowOff>
    </xdr:to>
    <xdr:sp macro="" textlink="">
      <xdr:nvSpPr>
        <xdr:cNvPr id="194" name="フローチャート : 判断 193"/>
        <xdr:cNvSpPr/>
      </xdr:nvSpPr>
      <xdr:spPr>
        <a:xfrm>
          <a:off x="4064000" y="144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85565</xdr:rowOff>
    </xdr:from>
    <xdr:ext cx="736600" cy="259045"/>
    <xdr:sp macro="" textlink="">
      <xdr:nvSpPr>
        <xdr:cNvPr id="195" name="テキスト ボックス 194"/>
        <xdr:cNvSpPr txBox="1"/>
      </xdr:nvSpPr>
      <xdr:spPr>
        <a:xfrm>
          <a:off x="3733800" y="1448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54511</xdr:rowOff>
    </xdr:from>
    <xdr:to>
      <xdr:col>4</xdr:col>
      <xdr:colOff>482600</xdr:colOff>
      <xdr:row>83</xdr:row>
      <xdr:rowOff>87437</xdr:rowOff>
    </xdr:to>
    <xdr:cxnSp macro="">
      <xdr:nvCxnSpPr>
        <xdr:cNvPr id="196" name="直線コネクタ 195"/>
        <xdr:cNvCxnSpPr/>
      </xdr:nvCxnSpPr>
      <xdr:spPr>
        <a:xfrm>
          <a:off x="2336800" y="14284861"/>
          <a:ext cx="889000" cy="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58990</xdr:rowOff>
    </xdr:from>
    <xdr:to>
      <xdr:col>4</xdr:col>
      <xdr:colOff>533400</xdr:colOff>
      <xdr:row>84</xdr:row>
      <xdr:rowOff>160590</xdr:rowOff>
    </xdr:to>
    <xdr:sp macro="" textlink="">
      <xdr:nvSpPr>
        <xdr:cNvPr id="197" name="フローチャート : 判断 196"/>
        <xdr:cNvSpPr/>
      </xdr:nvSpPr>
      <xdr:spPr>
        <a:xfrm>
          <a:off x="3175000" y="1446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145367</xdr:rowOff>
    </xdr:from>
    <xdr:ext cx="762000" cy="259045"/>
    <xdr:sp macro="" textlink="">
      <xdr:nvSpPr>
        <xdr:cNvPr id="198" name="テキスト ボックス 197"/>
        <xdr:cNvSpPr txBox="1"/>
      </xdr:nvSpPr>
      <xdr:spPr>
        <a:xfrm>
          <a:off x="2844800" y="1454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54511</xdr:rowOff>
    </xdr:from>
    <xdr:to>
      <xdr:col>3</xdr:col>
      <xdr:colOff>279400</xdr:colOff>
      <xdr:row>83</xdr:row>
      <xdr:rowOff>94848</xdr:rowOff>
    </xdr:to>
    <xdr:cxnSp macro="">
      <xdr:nvCxnSpPr>
        <xdr:cNvPr id="199" name="直線コネクタ 198"/>
        <xdr:cNvCxnSpPr/>
      </xdr:nvCxnSpPr>
      <xdr:spPr>
        <a:xfrm flipV="1">
          <a:off x="1447800" y="14284861"/>
          <a:ext cx="889000" cy="4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170759</xdr:rowOff>
    </xdr:from>
    <xdr:to>
      <xdr:col>3</xdr:col>
      <xdr:colOff>330200</xdr:colOff>
      <xdr:row>84</xdr:row>
      <xdr:rowOff>100909</xdr:rowOff>
    </xdr:to>
    <xdr:sp macro="" textlink="">
      <xdr:nvSpPr>
        <xdr:cNvPr id="200" name="フローチャート : 判断 199"/>
        <xdr:cNvSpPr/>
      </xdr:nvSpPr>
      <xdr:spPr>
        <a:xfrm>
          <a:off x="2286000" y="144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85686</xdr:rowOff>
    </xdr:from>
    <xdr:ext cx="762000" cy="259045"/>
    <xdr:sp macro="" textlink="">
      <xdr:nvSpPr>
        <xdr:cNvPr id="201" name="テキスト ボックス 200"/>
        <xdr:cNvSpPr txBox="1"/>
      </xdr:nvSpPr>
      <xdr:spPr>
        <a:xfrm>
          <a:off x="1955800" y="1448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4966</xdr:rowOff>
    </xdr:from>
    <xdr:to>
      <xdr:col>2</xdr:col>
      <xdr:colOff>127000</xdr:colOff>
      <xdr:row>84</xdr:row>
      <xdr:rowOff>106566</xdr:rowOff>
    </xdr:to>
    <xdr:sp macro="" textlink="">
      <xdr:nvSpPr>
        <xdr:cNvPr id="202" name="フローチャート : 判断 201"/>
        <xdr:cNvSpPr/>
      </xdr:nvSpPr>
      <xdr:spPr>
        <a:xfrm>
          <a:off x="1397000" y="1440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91343</xdr:rowOff>
    </xdr:from>
    <xdr:ext cx="762000" cy="259045"/>
    <xdr:sp macro="" textlink="">
      <xdr:nvSpPr>
        <xdr:cNvPr id="203" name="テキスト ボックス 202"/>
        <xdr:cNvSpPr txBox="1"/>
      </xdr:nvSpPr>
      <xdr:spPr>
        <a:xfrm>
          <a:off x="1066800" y="144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138223</xdr:rowOff>
    </xdr:from>
    <xdr:to>
      <xdr:col>7</xdr:col>
      <xdr:colOff>203200</xdr:colOff>
      <xdr:row>84</xdr:row>
      <xdr:rowOff>68373</xdr:rowOff>
    </xdr:to>
    <xdr:sp macro="" textlink="">
      <xdr:nvSpPr>
        <xdr:cNvPr id="209" name="円/楕円 208"/>
        <xdr:cNvSpPr/>
      </xdr:nvSpPr>
      <xdr:spPr>
        <a:xfrm>
          <a:off x="4902200" y="143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154750</xdr:rowOff>
    </xdr:from>
    <xdr:ext cx="762000" cy="259045"/>
    <xdr:sp macro="" textlink="">
      <xdr:nvSpPr>
        <xdr:cNvPr id="210" name="人件費・物件費等の状況該当値テキスト"/>
        <xdr:cNvSpPr txBox="1"/>
      </xdr:nvSpPr>
      <xdr:spPr>
        <a:xfrm>
          <a:off x="5041900" y="1421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106,153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73702</xdr:rowOff>
    </xdr:from>
    <xdr:to>
      <xdr:col>6</xdr:col>
      <xdr:colOff>50800</xdr:colOff>
      <xdr:row>84</xdr:row>
      <xdr:rowOff>3852</xdr:rowOff>
    </xdr:to>
    <xdr:sp macro="" textlink="">
      <xdr:nvSpPr>
        <xdr:cNvPr id="211" name="円/楕円 210"/>
        <xdr:cNvSpPr/>
      </xdr:nvSpPr>
      <xdr:spPr>
        <a:xfrm>
          <a:off x="4064000" y="143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14029</xdr:rowOff>
    </xdr:from>
    <xdr:ext cx="736600" cy="259045"/>
    <xdr:sp macro="" textlink="">
      <xdr:nvSpPr>
        <xdr:cNvPr id="212" name="テキスト ボックス 211"/>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101,340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36637</xdr:rowOff>
    </xdr:from>
    <xdr:to>
      <xdr:col>4</xdr:col>
      <xdr:colOff>533400</xdr:colOff>
      <xdr:row>83</xdr:row>
      <xdr:rowOff>138237</xdr:rowOff>
    </xdr:to>
    <xdr:sp macro="" textlink="">
      <xdr:nvSpPr>
        <xdr:cNvPr id="213" name="円/楕円 212"/>
        <xdr:cNvSpPr/>
      </xdr:nvSpPr>
      <xdr:spPr>
        <a:xfrm>
          <a:off x="3175000" y="142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148414</xdr:rowOff>
    </xdr:from>
    <xdr:ext cx="762000" cy="259045"/>
    <xdr:sp macro="" textlink="">
      <xdr:nvSpPr>
        <xdr:cNvPr id="214" name="テキスト ボックス 213"/>
        <xdr:cNvSpPr txBox="1"/>
      </xdr:nvSpPr>
      <xdr:spPr>
        <a:xfrm>
          <a:off x="2844800" y="1403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98,575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3711</xdr:rowOff>
    </xdr:from>
    <xdr:to>
      <xdr:col>3</xdr:col>
      <xdr:colOff>330200</xdr:colOff>
      <xdr:row>83</xdr:row>
      <xdr:rowOff>105311</xdr:rowOff>
    </xdr:to>
    <xdr:sp macro="" textlink="">
      <xdr:nvSpPr>
        <xdr:cNvPr id="215" name="円/楕円 214"/>
        <xdr:cNvSpPr/>
      </xdr:nvSpPr>
      <xdr:spPr>
        <a:xfrm>
          <a:off x="2286000" y="142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115488</xdr:rowOff>
    </xdr:from>
    <xdr:ext cx="762000" cy="259045"/>
    <xdr:sp macro="" textlink="">
      <xdr:nvSpPr>
        <xdr:cNvPr id="216" name="テキスト ボックス 215"/>
        <xdr:cNvSpPr txBox="1"/>
      </xdr:nvSpPr>
      <xdr:spPr>
        <a:xfrm>
          <a:off x="1955800" y="140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96,119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44048</xdr:rowOff>
    </xdr:from>
    <xdr:to>
      <xdr:col>2</xdr:col>
      <xdr:colOff>127000</xdr:colOff>
      <xdr:row>83</xdr:row>
      <xdr:rowOff>145648</xdr:rowOff>
    </xdr:to>
    <xdr:sp macro="" textlink="">
      <xdr:nvSpPr>
        <xdr:cNvPr id="217" name="円/楕円 216"/>
        <xdr:cNvSpPr/>
      </xdr:nvSpPr>
      <xdr:spPr>
        <a:xfrm>
          <a:off x="1397000" y="142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155825</xdr:rowOff>
    </xdr:from>
    <xdr:ext cx="762000" cy="259045"/>
    <xdr:sp macro="" textlink="">
      <xdr:nvSpPr>
        <xdr:cNvPr id="218" name="テキスト ボックス 217"/>
        <xdr:cNvSpPr txBox="1"/>
      </xdr:nvSpPr>
      <xdr:spPr>
        <a:xfrm>
          <a:off x="1066800" y="1404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人事院勧告に準拠し、適正な給与を支給しているが類似団体平均を下回る状況が続いている。職員数の少ない経験年数階層における変動や、市制移行に伴う業務量増加のため採用者を増やし若年層が増加したことなど、職員構成の変動が指数低下の要因と考えられる。　</a:t>
          </a:r>
        </a:p>
        <a:p>
          <a:r>
            <a:rPr kumimoji="1" lang="ja-JP" altLang="en-US" sz="1200">
              <a:solidFill>
                <a:sysClr val="windowText" lastClr="000000"/>
              </a:solidFill>
              <a:effectLst/>
              <a:latin typeface="+mn-lt"/>
              <a:ea typeface="+mn-ea"/>
              <a:cs typeface="+mn-cs"/>
            </a:rPr>
            <a:t>　今後も人事院勧告に準拠し、人件費、定員管理の状況を踏まえながら適正な給与支給に努めていく。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6048</xdr:rowOff>
    </xdr:from>
    <xdr:to>
      <xdr:col>24</xdr:col>
      <xdr:colOff>558800</xdr:colOff>
      <xdr:row>88</xdr:row>
      <xdr:rowOff>91923</xdr:rowOff>
    </xdr:to>
    <xdr:cxnSp macro="">
      <xdr:nvCxnSpPr>
        <xdr:cNvPr id="249" name="直線コネクタ 248"/>
        <xdr:cNvCxnSpPr/>
      </xdr:nvCxnSpPr>
      <xdr:spPr>
        <a:xfrm flipV="1">
          <a:off x="17018000" y="14064948"/>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0"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1" name="直線コネクタ 250"/>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92425</xdr:rowOff>
    </xdr:from>
    <xdr:ext cx="762000" cy="259045"/>
    <xdr:sp macro="" textlink="">
      <xdr:nvSpPr>
        <xdr:cNvPr id="252" name="給与水準   （国との比較）最大値テキスト"/>
        <xdr:cNvSpPr txBox="1"/>
      </xdr:nvSpPr>
      <xdr:spPr>
        <a:xfrm>
          <a:off x="17106900" y="1380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82</xdr:row>
      <xdr:rowOff>6048</xdr:rowOff>
    </xdr:from>
    <xdr:to>
      <xdr:col>24</xdr:col>
      <xdr:colOff>647700</xdr:colOff>
      <xdr:row>82</xdr:row>
      <xdr:rowOff>6048</xdr:rowOff>
    </xdr:to>
    <xdr:cxnSp macro="">
      <xdr:nvCxnSpPr>
        <xdr:cNvPr id="253" name="直線コネクタ 252"/>
        <xdr:cNvCxnSpPr/>
      </xdr:nvCxnSpPr>
      <xdr:spPr>
        <a:xfrm>
          <a:off x="16929100" y="1406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82</xdr:row>
      <xdr:rowOff>40518</xdr:rowOff>
    </xdr:to>
    <xdr:cxnSp macro="">
      <xdr:nvCxnSpPr>
        <xdr:cNvPr id="254" name="直線コネクタ 253"/>
        <xdr:cNvCxnSpPr/>
      </xdr:nvCxnSpPr>
      <xdr:spPr>
        <a:xfrm flipV="1">
          <a:off x="16179800" y="14064948"/>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90913</xdr:rowOff>
    </xdr:from>
    <xdr:ext cx="762000" cy="259045"/>
    <xdr:sp macro="" textlink="">
      <xdr:nvSpPr>
        <xdr:cNvPr id="255" name="給与水準   （国との比較）平均値テキスト"/>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56" name="フローチャート : 判断 255"/>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108555</xdr:rowOff>
    </xdr:from>
    <xdr:to>
      <xdr:col>23</xdr:col>
      <xdr:colOff>406400</xdr:colOff>
      <xdr:row>82</xdr:row>
      <xdr:rowOff>40518</xdr:rowOff>
    </xdr:to>
    <xdr:cxnSp macro="">
      <xdr:nvCxnSpPr>
        <xdr:cNvPr id="257" name="直線コネクタ 256"/>
        <xdr:cNvCxnSpPr/>
      </xdr:nvCxnSpPr>
      <xdr:spPr>
        <a:xfrm>
          <a:off x="15290800" y="1399600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39612</xdr:rowOff>
    </xdr:from>
    <xdr:to>
      <xdr:col>22</xdr:col>
      <xdr:colOff>203200</xdr:colOff>
      <xdr:row>81</xdr:row>
      <xdr:rowOff>108555</xdr:rowOff>
    </xdr:to>
    <xdr:cxnSp macro="">
      <xdr:nvCxnSpPr>
        <xdr:cNvPr id="260" name="直線コネクタ 259"/>
        <xdr:cNvCxnSpPr/>
      </xdr:nvCxnSpPr>
      <xdr:spPr>
        <a:xfrm>
          <a:off x="14401800" y="139270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39612</xdr:rowOff>
    </xdr:from>
    <xdr:to>
      <xdr:col>21</xdr:col>
      <xdr:colOff>0</xdr:colOff>
      <xdr:row>86</xdr:row>
      <xdr:rowOff>90109</xdr:rowOff>
    </xdr:to>
    <xdr:cxnSp macro="">
      <xdr:nvCxnSpPr>
        <xdr:cNvPr id="263" name="直線コネクタ 262"/>
        <xdr:cNvCxnSpPr/>
      </xdr:nvCxnSpPr>
      <xdr:spPr>
        <a:xfrm flipV="1">
          <a:off x="13512800" y="139270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3" name="円/楕円 272"/>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47975</xdr:rowOff>
    </xdr:from>
    <xdr:ext cx="762000" cy="259045"/>
    <xdr:sp macro="" textlink="">
      <xdr:nvSpPr>
        <xdr:cNvPr id="274" name="給与水準   （国との比較）該当値テキスト"/>
        <xdr:cNvSpPr txBox="1"/>
      </xdr:nvSpPr>
      <xdr:spPr>
        <a:xfrm>
          <a:off x="17106900" y="1393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161168</xdr:rowOff>
    </xdr:from>
    <xdr:to>
      <xdr:col>23</xdr:col>
      <xdr:colOff>457200</xdr:colOff>
      <xdr:row>82</xdr:row>
      <xdr:rowOff>91318</xdr:rowOff>
    </xdr:to>
    <xdr:sp macro="" textlink="">
      <xdr:nvSpPr>
        <xdr:cNvPr id="275" name="円/楕円 274"/>
        <xdr:cNvSpPr/>
      </xdr:nvSpPr>
      <xdr:spPr>
        <a:xfrm>
          <a:off x="16129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101495</xdr:rowOff>
    </xdr:from>
    <xdr:ext cx="736600" cy="259045"/>
    <xdr:sp macro="" textlink="">
      <xdr:nvSpPr>
        <xdr:cNvPr id="276" name="テキスト ボックス 275"/>
        <xdr:cNvSpPr txBox="1"/>
      </xdr:nvSpPr>
      <xdr:spPr>
        <a:xfrm>
          <a:off x="15798800" y="1381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57755</xdr:rowOff>
    </xdr:from>
    <xdr:to>
      <xdr:col>22</xdr:col>
      <xdr:colOff>254000</xdr:colOff>
      <xdr:row>81</xdr:row>
      <xdr:rowOff>159355</xdr:rowOff>
    </xdr:to>
    <xdr:sp macro="" textlink="">
      <xdr:nvSpPr>
        <xdr:cNvPr id="277" name="円/楕円 276"/>
        <xdr:cNvSpPr/>
      </xdr:nvSpPr>
      <xdr:spPr>
        <a:xfrm>
          <a:off x="15240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169532</xdr:rowOff>
    </xdr:from>
    <xdr:ext cx="762000" cy="259045"/>
    <xdr:sp macro="" textlink="">
      <xdr:nvSpPr>
        <xdr:cNvPr id="278" name="テキスト ボックス 277"/>
        <xdr:cNvSpPr txBox="1"/>
      </xdr:nvSpPr>
      <xdr:spPr>
        <a:xfrm>
          <a:off x="14909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160262</xdr:rowOff>
    </xdr:from>
    <xdr:to>
      <xdr:col>21</xdr:col>
      <xdr:colOff>50800</xdr:colOff>
      <xdr:row>81</xdr:row>
      <xdr:rowOff>90412</xdr:rowOff>
    </xdr:to>
    <xdr:sp macro="" textlink="">
      <xdr:nvSpPr>
        <xdr:cNvPr id="279" name="円/楕円 278"/>
        <xdr:cNvSpPr/>
      </xdr:nvSpPr>
      <xdr:spPr>
        <a:xfrm>
          <a:off x="14351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100589</xdr:rowOff>
    </xdr:from>
    <xdr:ext cx="762000" cy="259045"/>
    <xdr:sp macro="" textlink="">
      <xdr:nvSpPr>
        <xdr:cNvPr id="280" name="テキスト ボックス 279"/>
        <xdr:cNvSpPr txBox="1"/>
      </xdr:nvSpPr>
      <xdr:spPr>
        <a:xfrm>
          <a:off x="14020800" y="1364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39309</xdr:rowOff>
    </xdr:from>
    <xdr:to>
      <xdr:col>19</xdr:col>
      <xdr:colOff>533400</xdr:colOff>
      <xdr:row>86</xdr:row>
      <xdr:rowOff>140909</xdr:rowOff>
    </xdr:to>
    <xdr:sp macro="" textlink="">
      <xdr:nvSpPr>
        <xdr:cNvPr id="281" name="円/楕円 280"/>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151086</xdr:rowOff>
    </xdr:from>
    <xdr:ext cx="762000" cy="259045"/>
    <xdr:sp macro="" textlink="">
      <xdr:nvSpPr>
        <xdr:cNvPr id="282" name="テキスト ボックス 281"/>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適正な定員管理を実践し、類似団体の平均より少ない人員で自治体業務を遂行している。現状は市制に移行したことにより新たな事務負担が発生し、適切な定員管理の範囲内ではあるものの、職員一人当たりの負担割合は高まっている。今後は職員の数的及び質的向上が求められており、事務事業の見直しを図りながら公共サービスの質の低下を招かないよう、バランスを見計らった上で引き続き適正な定員管理を行っ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17356</xdr:rowOff>
    </xdr:from>
    <xdr:to>
      <xdr:col>24</xdr:col>
      <xdr:colOff>558800</xdr:colOff>
      <xdr:row>60</xdr:row>
      <xdr:rowOff>81704</xdr:rowOff>
    </xdr:to>
    <xdr:cxnSp macro="">
      <xdr:nvCxnSpPr>
        <xdr:cNvPr id="317" name="直線コネクタ 316"/>
        <xdr:cNvCxnSpPr/>
      </xdr:nvCxnSpPr>
      <xdr:spPr>
        <a:xfrm>
          <a:off x="16179800" y="103043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122449</xdr:rowOff>
    </xdr:from>
    <xdr:to>
      <xdr:col>23</xdr:col>
      <xdr:colOff>406400</xdr:colOff>
      <xdr:row>60</xdr:row>
      <xdr:rowOff>17356</xdr:rowOff>
    </xdr:to>
    <xdr:cxnSp macro="">
      <xdr:nvCxnSpPr>
        <xdr:cNvPr id="320" name="直線コネクタ 319"/>
        <xdr:cNvCxnSpPr/>
      </xdr:nvCxnSpPr>
      <xdr:spPr>
        <a:xfrm>
          <a:off x="15290800" y="1023799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109326</xdr:rowOff>
    </xdr:from>
    <xdr:to>
      <xdr:col>23</xdr:col>
      <xdr:colOff>457200</xdr:colOff>
      <xdr:row>61</xdr:row>
      <xdr:rowOff>39476</xdr:rowOff>
    </xdr:to>
    <xdr:sp macro="" textlink="">
      <xdr:nvSpPr>
        <xdr:cNvPr id="321" name="フローチャート : 判断 320"/>
        <xdr:cNvSpPr/>
      </xdr:nvSpPr>
      <xdr:spPr>
        <a:xfrm>
          <a:off x="16129000" y="1039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24253</xdr:rowOff>
    </xdr:from>
    <xdr:ext cx="736600" cy="259045"/>
    <xdr:sp macro="" textlink="">
      <xdr:nvSpPr>
        <xdr:cNvPr id="322" name="テキスト ボックス 321"/>
        <xdr:cNvSpPr txBox="1"/>
      </xdr:nvSpPr>
      <xdr:spPr>
        <a:xfrm>
          <a:off x="15798800" y="1048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120438</xdr:rowOff>
    </xdr:from>
    <xdr:to>
      <xdr:col>22</xdr:col>
      <xdr:colOff>203200</xdr:colOff>
      <xdr:row>59</xdr:row>
      <xdr:rowOff>122449</xdr:rowOff>
    </xdr:to>
    <xdr:cxnSp macro="">
      <xdr:nvCxnSpPr>
        <xdr:cNvPr id="323" name="直線コネクタ 322"/>
        <xdr:cNvCxnSpPr/>
      </xdr:nvCxnSpPr>
      <xdr:spPr>
        <a:xfrm>
          <a:off x="14401800" y="1023598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30374</xdr:rowOff>
    </xdr:from>
    <xdr:to>
      <xdr:col>22</xdr:col>
      <xdr:colOff>254000</xdr:colOff>
      <xdr:row>61</xdr:row>
      <xdr:rowOff>131974</xdr:rowOff>
    </xdr:to>
    <xdr:sp macro="" textlink="">
      <xdr:nvSpPr>
        <xdr:cNvPr id="324" name="フローチャート : 判断 323"/>
        <xdr:cNvSpPr/>
      </xdr:nvSpPr>
      <xdr:spPr>
        <a:xfrm>
          <a:off x="15240000" y="104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116751</xdr:rowOff>
    </xdr:from>
    <xdr:ext cx="762000" cy="259045"/>
    <xdr:sp macro="" textlink="">
      <xdr:nvSpPr>
        <xdr:cNvPr id="325" name="テキスト ボックス 324"/>
        <xdr:cNvSpPr txBox="1"/>
      </xdr:nvSpPr>
      <xdr:spPr>
        <a:xfrm>
          <a:off x="14909800" y="1057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100330</xdr:rowOff>
    </xdr:from>
    <xdr:to>
      <xdr:col>21</xdr:col>
      <xdr:colOff>0</xdr:colOff>
      <xdr:row>59</xdr:row>
      <xdr:rowOff>120438</xdr:rowOff>
    </xdr:to>
    <xdr:cxnSp macro="">
      <xdr:nvCxnSpPr>
        <xdr:cNvPr id="326" name="直線コネクタ 325"/>
        <xdr:cNvCxnSpPr/>
      </xdr:nvCxnSpPr>
      <xdr:spPr>
        <a:xfrm>
          <a:off x="13512800" y="1021588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32385</xdr:rowOff>
    </xdr:from>
    <xdr:to>
      <xdr:col>21</xdr:col>
      <xdr:colOff>50800</xdr:colOff>
      <xdr:row>61</xdr:row>
      <xdr:rowOff>133985</xdr:rowOff>
    </xdr:to>
    <xdr:sp macro="" textlink="">
      <xdr:nvSpPr>
        <xdr:cNvPr id="327" name="フローチャート : 判断 326"/>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118762</xdr:rowOff>
    </xdr:from>
    <xdr:ext cx="762000" cy="259045"/>
    <xdr:sp macro="" textlink="">
      <xdr:nvSpPr>
        <xdr:cNvPr id="328" name="テキスト ボックス 327"/>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32385</xdr:rowOff>
    </xdr:from>
    <xdr:to>
      <xdr:col>19</xdr:col>
      <xdr:colOff>533400</xdr:colOff>
      <xdr:row>61</xdr:row>
      <xdr:rowOff>133985</xdr:rowOff>
    </xdr:to>
    <xdr:sp macro="" textlink="">
      <xdr:nvSpPr>
        <xdr:cNvPr id="329" name="フローチャート : 判断 328"/>
        <xdr:cNvSpPr/>
      </xdr:nvSpPr>
      <xdr:spPr>
        <a:xfrm>
          <a:off x="13462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118762</xdr:rowOff>
    </xdr:from>
    <xdr:ext cx="762000" cy="259045"/>
    <xdr:sp macro="" textlink="">
      <xdr:nvSpPr>
        <xdr:cNvPr id="330" name="テキスト ボックス 329"/>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30904</xdr:rowOff>
    </xdr:from>
    <xdr:to>
      <xdr:col>24</xdr:col>
      <xdr:colOff>609600</xdr:colOff>
      <xdr:row>60</xdr:row>
      <xdr:rowOff>132504</xdr:rowOff>
    </xdr:to>
    <xdr:sp macro="" textlink="">
      <xdr:nvSpPr>
        <xdr:cNvPr id="336" name="円/楕円 335"/>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47431</xdr:rowOff>
    </xdr:from>
    <xdr:ext cx="762000" cy="259045"/>
    <xdr:sp macro="" textlink="">
      <xdr:nvSpPr>
        <xdr:cNvPr id="337" name="定員管理の状況該当値テキスト"/>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138006</xdr:rowOff>
    </xdr:from>
    <xdr:to>
      <xdr:col>23</xdr:col>
      <xdr:colOff>457200</xdr:colOff>
      <xdr:row>60</xdr:row>
      <xdr:rowOff>68156</xdr:rowOff>
    </xdr:to>
    <xdr:sp macro="" textlink="">
      <xdr:nvSpPr>
        <xdr:cNvPr id="338" name="円/楕円 337"/>
        <xdr:cNvSpPr/>
      </xdr:nvSpPr>
      <xdr:spPr>
        <a:xfrm>
          <a:off x="16129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78333</xdr:rowOff>
    </xdr:from>
    <xdr:ext cx="736600" cy="259045"/>
    <xdr:sp macro="" textlink="">
      <xdr:nvSpPr>
        <xdr:cNvPr id="339" name="テキスト ボックス 338"/>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71649</xdr:rowOff>
    </xdr:from>
    <xdr:to>
      <xdr:col>22</xdr:col>
      <xdr:colOff>254000</xdr:colOff>
      <xdr:row>60</xdr:row>
      <xdr:rowOff>1799</xdr:rowOff>
    </xdr:to>
    <xdr:sp macro="" textlink="">
      <xdr:nvSpPr>
        <xdr:cNvPr id="340" name="円/楕円 339"/>
        <xdr:cNvSpPr/>
      </xdr:nvSpPr>
      <xdr:spPr>
        <a:xfrm>
          <a:off x="15240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11976</xdr:rowOff>
    </xdr:from>
    <xdr:ext cx="762000" cy="259045"/>
    <xdr:sp macro="" textlink="">
      <xdr:nvSpPr>
        <xdr:cNvPr id="341" name="テキスト ボックス 340"/>
        <xdr:cNvSpPr txBox="1"/>
      </xdr:nvSpPr>
      <xdr:spPr>
        <a:xfrm>
          <a:off x="14909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69638</xdr:rowOff>
    </xdr:from>
    <xdr:to>
      <xdr:col>21</xdr:col>
      <xdr:colOff>50800</xdr:colOff>
      <xdr:row>59</xdr:row>
      <xdr:rowOff>171238</xdr:rowOff>
    </xdr:to>
    <xdr:sp macro="" textlink="">
      <xdr:nvSpPr>
        <xdr:cNvPr id="342" name="円/楕円 341"/>
        <xdr:cNvSpPr/>
      </xdr:nvSpPr>
      <xdr:spPr>
        <a:xfrm>
          <a:off x="14351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9965</xdr:rowOff>
    </xdr:from>
    <xdr:ext cx="762000" cy="259045"/>
    <xdr:sp macro="" textlink="">
      <xdr:nvSpPr>
        <xdr:cNvPr id="343" name="テキスト ボックス 342"/>
        <xdr:cNvSpPr txBox="1"/>
      </xdr:nvSpPr>
      <xdr:spPr>
        <a:xfrm>
          <a:off x="14020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49530</xdr:rowOff>
    </xdr:from>
    <xdr:to>
      <xdr:col>19</xdr:col>
      <xdr:colOff>533400</xdr:colOff>
      <xdr:row>59</xdr:row>
      <xdr:rowOff>151130</xdr:rowOff>
    </xdr:to>
    <xdr:sp macro="" textlink="">
      <xdr:nvSpPr>
        <xdr:cNvPr id="344" name="円/楕円 343"/>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161307</xdr:rowOff>
    </xdr:from>
    <xdr:ext cx="762000" cy="259045"/>
    <xdr:sp macro="" textlink="">
      <xdr:nvSpPr>
        <xdr:cNvPr id="345" name="テキスト ボックス 344"/>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実質公債費比率は、第三セクターへの負担が無いこと、一時借入金を発生させていないことなど準元利償還金の数値が低く抑えられており、また平成２２年度まで臨時財政対策債の発行を行わない</a:t>
          </a:r>
          <a:r>
            <a:rPr kumimoji="1" lang="ja-JP" altLang="en-US" sz="1200">
              <a:solidFill>
                <a:schemeClr val="dk1"/>
              </a:solidFill>
              <a:effectLst/>
              <a:latin typeface="+mn-lt"/>
              <a:ea typeface="+mn-ea"/>
              <a:cs typeface="+mn-cs"/>
            </a:rPr>
            <a:t>ように財政運営を行っていたため</a:t>
          </a:r>
          <a:r>
            <a:rPr kumimoji="1" lang="ja-JP" altLang="ja-JP" sz="1200">
              <a:solidFill>
                <a:schemeClr val="dk1"/>
              </a:solidFill>
              <a:effectLst/>
              <a:latin typeface="+mn-lt"/>
              <a:ea typeface="+mn-ea"/>
              <a:cs typeface="+mn-cs"/>
            </a:rPr>
            <a:t>数値が低くなっている。その結果として類似団体内でも高い水準が維持されているが、中長期的な政策見通しでは、</a:t>
          </a:r>
          <a:r>
            <a:rPr kumimoji="1" lang="ja-JP" altLang="en-US" sz="1200">
              <a:solidFill>
                <a:schemeClr val="dk1"/>
              </a:solidFill>
              <a:effectLst/>
              <a:latin typeface="+mn-lt"/>
              <a:ea typeface="+mn-ea"/>
              <a:cs typeface="+mn-cs"/>
            </a:rPr>
            <a:t>各種</a:t>
          </a:r>
          <a:r>
            <a:rPr kumimoji="1" lang="ja-JP" altLang="ja-JP" sz="1200">
              <a:solidFill>
                <a:schemeClr val="dk1"/>
              </a:solidFill>
              <a:effectLst/>
              <a:latin typeface="+mn-lt"/>
              <a:ea typeface="+mn-ea"/>
              <a:cs typeface="+mn-cs"/>
            </a:rPr>
            <a:t>新規施設の整備等、ハード面の一層の充実が求められており、起債の必要性も高まってくる。</a:t>
          </a:r>
          <a:r>
            <a:rPr kumimoji="1" lang="ja-JP" altLang="en-US" sz="1200">
              <a:solidFill>
                <a:schemeClr val="dk1"/>
              </a:solidFill>
              <a:effectLst/>
              <a:latin typeface="+mn-lt"/>
              <a:ea typeface="+mn-ea"/>
              <a:cs typeface="+mn-cs"/>
            </a:rPr>
            <a:t>現状では</a:t>
          </a:r>
          <a:r>
            <a:rPr kumimoji="1" lang="ja-JP" altLang="ja-JP" sz="1200">
              <a:solidFill>
                <a:schemeClr val="dk1"/>
              </a:solidFill>
              <a:effectLst/>
              <a:latin typeface="+mn-lt"/>
              <a:ea typeface="+mn-ea"/>
              <a:cs typeface="+mn-cs"/>
            </a:rPr>
            <a:t>臨時財政対策債を</a:t>
          </a:r>
          <a:r>
            <a:rPr kumimoji="1" lang="ja-JP" altLang="en-US" sz="1200">
              <a:solidFill>
                <a:schemeClr val="dk1"/>
              </a:solidFill>
              <a:effectLst/>
              <a:latin typeface="+mn-lt"/>
              <a:ea typeface="+mn-ea"/>
              <a:cs typeface="+mn-cs"/>
            </a:rPr>
            <a:t>発行し</a:t>
          </a:r>
          <a:r>
            <a:rPr kumimoji="1" lang="ja-JP" altLang="ja-JP" sz="1200">
              <a:solidFill>
                <a:schemeClr val="dk1"/>
              </a:solidFill>
              <a:effectLst/>
              <a:latin typeface="+mn-lt"/>
              <a:ea typeface="+mn-ea"/>
              <a:cs typeface="+mn-cs"/>
            </a:rPr>
            <a:t>ているため、これ以上の数値の良化は</a:t>
          </a:r>
          <a:r>
            <a:rPr kumimoji="1" lang="ja-JP" altLang="en-US" sz="1200">
              <a:solidFill>
                <a:schemeClr val="dk1"/>
              </a:solidFill>
              <a:effectLst/>
              <a:latin typeface="+mn-lt"/>
              <a:ea typeface="+mn-ea"/>
              <a:cs typeface="+mn-cs"/>
            </a:rPr>
            <a:t>難しいと予見されるが</a:t>
          </a:r>
          <a:r>
            <a:rPr kumimoji="1" lang="ja-JP" altLang="ja-JP" sz="1200">
              <a:solidFill>
                <a:schemeClr val="dk1"/>
              </a:solidFill>
              <a:effectLst/>
              <a:latin typeface="+mn-lt"/>
              <a:ea typeface="+mn-ea"/>
              <a:cs typeface="+mn-cs"/>
            </a:rPr>
            <a:t>、出来る限り数値を悪化させないよう引き続き健全財政に努めていく。</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58738</xdr:rowOff>
    </xdr:from>
    <xdr:to>
      <xdr:col>24</xdr:col>
      <xdr:colOff>558800</xdr:colOff>
      <xdr:row>36</xdr:row>
      <xdr:rowOff>70803</xdr:rowOff>
    </xdr:to>
    <xdr:cxnSp macro="">
      <xdr:nvCxnSpPr>
        <xdr:cNvPr id="375" name="直線コネクタ 374"/>
        <xdr:cNvCxnSpPr/>
      </xdr:nvCxnSpPr>
      <xdr:spPr>
        <a:xfrm>
          <a:off x="16179800" y="623093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58738</xdr:rowOff>
    </xdr:from>
    <xdr:to>
      <xdr:col>23</xdr:col>
      <xdr:colOff>406400</xdr:colOff>
      <xdr:row>36</xdr:row>
      <xdr:rowOff>64770</xdr:rowOff>
    </xdr:to>
    <xdr:cxnSp macro="">
      <xdr:nvCxnSpPr>
        <xdr:cNvPr id="378" name="直線コネクタ 377"/>
        <xdr:cNvCxnSpPr/>
      </xdr:nvCxnSpPr>
      <xdr:spPr>
        <a:xfrm flipV="1">
          <a:off x="15290800" y="62309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79" name="フローチャート : 判断 378"/>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140987</xdr:rowOff>
    </xdr:from>
    <xdr:ext cx="736600" cy="259045"/>
    <xdr:sp macro="" textlink="">
      <xdr:nvSpPr>
        <xdr:cNvPr id="380" name="テキスト ボックス 379"/>
        <xdr:cNvSpPr txBox="1"/>
      </xdr:nvSpPr>
      <xdr:spPr>
        <a:xfrm>
          <a:off x="15798800" y="682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64770</xdr:rowOff>
    </xdr:from>
    <xdr:to>
      <xdr:col>22</xdr:col>
      <xdr:colOff>203200</xdr:colOff>
      <xdr:row>36</xdr:row>
      <xdr:rowOff>100965</xdr:rowOff>
    </xdr:to>
    <xdr:cxnSp macro="">
      <xdr:nvCxnSpPr>
        <xdr:cNvPr id="381" name="直線コネクタ 380"/>
        <xdr:cNvCxnSpPr/>
      </xdr:nvCxnSpPr>
      <xdr:spPr>
        <a:xfrm flipV="1">
          <a:off x="14401800" y="62369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108903</xdr:rowOff>
    </xdr:from>
    <xdr:to>
      <xdr:col>22</xdr:col>
      <xdr:colOff>254000</xdr:colOff>
      <xdr:row>40</xdr:row>
      <xdr:rowOff>39053</xdr:rowOff>
    </xdr:to>
    <xdr:sp macro="" textlink="">
      <xdr:nvSpPr>
        <xdr:cNvPr id="382" name="フローチャート : 判断 381"/>
        <xdr:cNvSpPr/>
      </xdr:nvSpPr>
      <xdr:spPr>
        <a:xfrm>
          <a:off x="15240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23830</xdr:rowOff>
    </xdr:from>
    <xdr:ext cx="762000" cy="259045"/>
    <xdr:sp macro="" textlink="">
      <xdr:nvSpPr>
        <xdr:cNvPr id="383" name="テキスト ボックス 382"/>
        <xdr:cNvSpPr txBox="1"/>
      </xdr:nvSpPr>
      <xdr:spPr>
        <a:xfrm>
          <a:off x="14909800" y="68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100965</xdr:rowOff>
    </xdr:from>
    <xdr:to>
      <xdr:col>21</xdr:col>
      <xdr:colOff>0</xdr:colOff>
      <xdr:row>36</xdr:row>
      <xdr:rowOff>149225</xdr:rowOff>
    </xdr:to>
    <xdr:cxnSp macro="">
      <xdr:nvCxnSpPr>
        <xdr:cNvPr id="384" name="直線コネクタ 383"/>
        <xdr:cNvCxnSpPr/>
      </xdr:nvCxnSpPr>
      <xdr:spPr>
        <a:xfrm flipV="1">
          <a:off x="13512800" y="62731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5" name="フローチャート : 判断 384"/>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6" name="テキスト ボックス 385"/>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387" name="フローチャート : 判断 38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114317</xdr:rowOff>
    </xdr:from>
    <xdr:ext cx="762000" cy="259045"/>
    <xdr:sp macro="" textlink="">
      <xdr:nvSpPr>
        <xdr:cNvPr id="388" name="テキスト ボックス 38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20003</xdr:rowOff>
    </xdr:from>
    <xdr:to>
      <xdr:col>24</xdr:col>
      <xdr:colOff>609600</xdr:colOff>
      <xdr:row>36</xdr:row>
      <xdr:rowOff>121603</xdr:rowOff>
    </xdr:to>
    <xdr:sp macro="" textlink="">
      <xdr:nvSpPr>
        <xdr:cNvPr id="394" name="円/楕円 393"/>
        <xdr:cNvSpPr/>
      </xdr:nvSpPr>
      <xdr:spPr>
        <a:xfrm>
          <a:off x="169672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112730</xdr:rowOff>
    </xdr:from>
    <xdr:ext cx="762000" cy="259045"/>
    <xdr:sp macro="" textlink="">
      <xdr:nvSpPr>
        <xdr:cNvPr id="395" name="公債費負担の状況該当値テキスト"/>
        <xdr:cNvSpPr txBox="1"/>
      </xdr:nvSpPr>
      <xdr:spPr>
        <a:xfrm>
          <a:off x="17106900" y="611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7938</xdr:rowOff>
    </xdr:from>
    <xdr:to>
      <xdr:col>23</xdr:col>
      <xdr:colOff>457200</xdr:colOff>
      <xdr:row>36</xdr:row>
      <xdr:rowOff>109538</xdr:rowOff>
    </xdr:to>
    <xdr:sp macro="" textlink="">
      <xdr:nvSpPr>
        <xdr:cNvPr id="396" name="円/楕円 395"/>
        <xdr:cNvSpPr/>
      </xdr:nvSpPr>
      <xdr:spPr>
        <a:xfrm>
          <a:off x="16129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119715</xdr:rowOff>
    </xdr:from>
    <xdr:ext cx="736600" cy="259045"/>
    <xdr:sp macro="" textlink="">
      <xdr:nvSpPr>
        <xdr:cNvPr id="397" name="テキスト ボックス 396"/>
        <xdr:cNvSpPr txBox="1"/>
      </xdr:nvSpPr>
      <xdr:spPr>
        <a:xfrm>
          <a:off x="15798800" y="594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13970</xdr:rowOff>
    </xdr:from>
    <xdr:to>
      <xdr:col>22</xdr:col>
      <xdr:colOff>254000</xdr:colOff>
      <xdr:row>36</xdr:row>
      <xdr:rowOff>115570</xdr:rowOff>
    </xdr:to>
    <xdr:sp macro="" textlink="">
      <xdr:nvSpPr>
        <xdr:cNvPr id="398" name="円/楕円 397"/>
        <xdr:cNvSpPr/>
      </xdr:nvSpPr>
      <xdr:spPr>
        <a:xfrm>
          <a:off x="15240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125747</xdr:rowOff>
    </xdr:from>
    <xdr:ext cx="762000" cy="259045"/>
    <xdr:sp macro="" textlink="">
      <xdr:nvSpPr>
        <xdr:cNvPr id="399" name="テキスト ボックス 398"/>
        <xdr:cNvSpPr txBox="1"/>
      </xdr:nvSpPr>
      <xdr:spPr>
        <a:xfrm>
          <a:off x="14909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50165</xdr:rowOff>
    </xdr:from>
    <xdr:to>
      <xdr:col>21</xdr:col>
      <xdr:colOff>50800</xdr:colOff>
      <xdr:row>36</xdr:row>
      <xdr:rowOff>151765</xdr:rowOff>
    </xdr:to>
    <xdr:sp macro="" textlink="">
      <xdr:nvSpPr>
        <xdr:cNvPr id="400" name="円/楕円 399"/>
        <xdr:cNvSpPr/>
      </xdr:nvSpPr>
      <xdr:spPr>
        <a:xfrm>
          <a:off x="14351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161942</xdr:rowOff>
    </xdr:from>
    <xdr:ext cx="762000" cy="259045"/>
    <xdr:sp macro="" textlink="">
      <xdr:nvSpPr>
        <xdr:cNvPr id="401" name="テキスト ボックス 400"/>
        <xdr:cNvSpPr txBox="1"/>
      </xdr:nvSpPr>
      <xdr:spPr>
        <a:xfrm>
          <a:off x="14020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98425</xdr:rowOff>
    </xdr:from>
    <xdr:to>
      <xdr:col>19</xdr:col>
      <xdr:colOff>533400</xdr:colOff>
      <xdr:row>37</xdr:row>
      <xdr:rowOff>28575</xdr:rowOff>
    </xdr:to>
    <xdr:sp macro="" textlink="">
      <xdr:nvSpPr>
        <xdr:cNvPr id="402" name="円/楕円 401"/>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38752</xdr:rowOff>
    </xdr:from>
    <xdr:ext cx="762000" cy="259045"/>
    <xdr:sp macro="" textlink="">
      <xdr:nvSpPr>
        <xdr:cNvPr id="403" name="テキスト ボックス 402"/>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将来負担比率は例年同様算定されなかったものの、将来負担額に算入される地方債残高は、主に臨時財政対策債の借入れによって年々増加している。現状では数値の早期改善を求められるものではないが、今後も投資的経費に係る事業を実施する場合は地方債の発行が想定されるため、借入と償還状況のプライマリーバランスを見極める必要がある。そのため世代間負担の平準化を求めるという起債の本旨を考慮しつつも、極力地方債の新規発行は抑えるように努めていく。また充当可能基金である財政調整基金については、歳出を抑えることにより基金の取り崩し額を減らし、財政の健全化を図っていく。</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24130</xdr:rowOff>
    </xdr:from>
    <xdr:to>
      <xdr:col>23</xdr:col>
      <xdr:colOff>457200</xdr:colOff>
      <xdr:row>14</xdr:row>
      <xdr:rowOff>125730</xdr:rowOff>
    </xdr:to>
    <xdr:sp macro="" textlink="">
      <xdr:nvSpPr>
        <xdr:cNvPr id="439" name="フローチャート : 判断 438"/>
        <xdr:cNvSpPr/>
      </xdr:nvSpPr>
      <xdr:spPr>
        <a:xfrm>
          <a:off x="161290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135907</xdr:rowOff>
    </xdr:from>
    <xdr:ext cx="736600" cy="259045"/>
    <xdr:sp macro="" textlink="">
      <xdr:nvSpPr>
        <xdr:cNvPr id="440" name="テキスト ボックス 439"/>
        <xdr:cNvSpPr txBox="1"/>
      </xdr:nvSpPr>
      <xdr:spPr>
        <a:xfrm>
          <a:off x="15798800" y="219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82846</xdr:rowOff>
    </xdr:from>
    <xdr:to>
      <xdr:col>22</xdr:col>
      <xdr:colOff>254000</xdr:colOff>
      <xdr:row>15</xdr:row>
      <xdr:rowOff>12996</xdr:rowOff>
    </xdr:to>
    <xdr:sp macro="" textlink="">
      <xdr:nvSpPr>
        <xdr:cNvPr id="441" name="フローチャート : 判断 440"/>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23173</xdr:rowOff>
    </xdr:from>
    <xdr:ext cx="762000" cy="259045"/>
    <xdr:sp macro="" textlink="">
      <xdr:nvSpPr>
        <xdr:cNvPr id="442" name="テキスト ボックス 441"/>
        <xdr:cNvSpPr txBox="1"/>
      </xdr:nvSpPr>
      <xdr:spPr>
        <a:xfrm>
          <a:off x="14909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98933</xdr:rowOff>
    </xdr:from>
    <xdr:to>
      <xdr:col>21</xdr:col>
      <xdr:colOff>50800</xdr:colOff>
      <xdr:row>15</xdr:row>
      <xdr:rowOff>29083</xdr:rowOff>
    </xdr:to>
    <xdr:sp macro="" textlink="">
      <xdr:nvSpPr>
        <xdr:cNvPr id="443" name="フローチャート : 判断 442"/>
        <xdr:cNvSpPr/>
      </xdr:nvSpPr>
      <xdr:spPr>
        <a:xfrm>
          <a:off x="14351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39260</xdr:rowOff>
    </xdr:from>
    <xdr:ext cx="762000" cy="259045"/>
    <xdr:sp macro="" textlink="">
      <xdr:nvSpPr>
        <xdr:cNvPr id="444" name="テキスト ボックス 443"/>
        <xdr:cNvSpPr txBox="1"/>
      </xdr:nvSpPr>
      <xdr:spPr>
        <a:xfrm>
          <a:off x="14020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166497</xdr:rowOff>
    </xdr:from>
    <xdr:to>
      <xdr:col>19</xdr:col>
      <xdr:colOff>533400</xdr:colOff>
      <xdr:row>15</xdr:row>
      <xdr:rowOff>96647</xdr:rowOff>
    </xdr:to>
    <xdr:sp macro="" textlink="">
      <xdr:nvSpPr>
        <xdr:cNvPr id="445" name="フローチャート : 判断 444"/>
        <xdr:cNvSpPr/>
      </xdr:nvSpPr>
      <xdr:spPr>
        <a:xfrm>
          <a:off x="13462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106824</xdr:rowOff>
    </xdr:from>
    <xdr:ext cx="762000" cy="259045"/>
    <xdr:sp macro="" textlink="">
      <xdr:nvSpPr>
        <xdr:cNvPr id="446" name="テキスト ボックス 445"/>
        <xdr:cNvSpPr txBox="1"/>
      </xdr:nvSpPr>
      <xdr:spPr>
        <a:xfrm>
          <a:off x="13131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52,526
52,345
49.18
13,877,409
13,107,796
590,910
8,599,575
6,749,561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人件費に係る経常収支比率は類似団体平均（２</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％）を下回る２</a:t>
          </a:r>
          <a:r>
            <a:rPr kumimoji="1" lang="ja-JP" altLang="en-US" sz="1200">
              <a:solidFill>
                <a:schemeClr val="dk1"/>
              </a:solidFill>
              <a:effectLst/>
              <a:latin typeface="+mn-lt"/>
              <a:ea typeface="+mn-ea"/>
              <a:cs typeface="+mn-cs"/>
            </a:rPr>
            <a:t>５．０</a:t>
          </a:r>
          <a:r>
            <a:rPr kumimoji="1" lang="ja-JP" altLang="ja-JP" sz="1200">
              <a:solidFill>
                <a:schemeClr val="dk1"/>
              </a:solidFill>
              <a:effectLst/>
              <a:latin typeface="+mn-lt"/>
              <a:ea typeface="+mn-ea"/>
              <a:cs typeface="+mn-cs"/>
            </a:rPr>
            <a:t>％となっている。</a:t>
          </a:r>
          <a:r>
            <a:rPr kumimoji="1" lang="ja-JP" altLang="en-US" sz="1200">
              <a:solidFill>
                <a:schemeClr val="dk1"/>
              </a:solidFill>
              <a:effectLst/>
              <a:latin typeface="+mn-lt"/>
              <a:ea typeface="+mn-ea"/>
              <a:cs typeface="+mn-cs"/>
            </a:rPr>
            <a:t>毎年度</a:t>
          </a:r>
          <a:r>
            <a:rPr kumimoji="1" lang="ja-JP" altLang="ja-JP" sz="1200">
              <a:solidFill>
                <a:schemeClr val="dk1"/>
              </a:solidFill>
              <a:effectLst/>
              <a:latin typeface="+mn-lt"/>
              <a:ea typeface="+mn-ea"/>
              <a:cs typeface="+mn-cs"/>
            </a:rPr>
            <a:t>人口増に伴う行政需要の増により、職員数は増加して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さらに今年度は人事院勧告準拠による給与のプラス改定があり、数値は大きくなっている</a:t>
          </a:r>
          <a:r>
            <a:rPr kumimoji="1" lang="ja-JP" altLang="ja-JP" sz="1200">
              <a:solidFill>
                <a:schemeClr val="dk1"/>
              </a:solidFill>
              <a:effectLst/>
              <a:latin typeface="+mn-lt"/>
              <a:ea typeface="+mn-ea"/>
              <a:cs typeface="+mn-cs"/>
            </a:rPr>
            <a:t>。今後も引き続き適切な職員定員管理等を行い、人件費の抑制に努めていく。</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73116</xdr:rowOff>
    </xdr:from>
    <xdr:to>
      <xdr:col>7</xdr:col>
      <xdr:colOff>15875</xdr:colOff>
      <xdr:row>36</xdr:row>
      <xdr:rowOff>78014</xdr:rowOff>
    </xdr:to>
    <xdr:cxnSp macro="">
      <xdr:nvCxnSpPr>
        <xdr:cNvPr id="68" name="直線コネクタ 67"/>
        <xdr:cNvCxnSpPr/>
      </xdr:nvCxnSpPr>
      <xdr:spPr>
        <a:xfrm>
          <a:off x="3987800" y="6073866"/>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73116</xdr:rowOff>
    </xdr:to>
    <xdr:cxnSp macro="">
      <xdr:nvCxnSpPr>
        <xdr:cNvPr id="71" name="直線コネクタ 70"/>
        <xdr:cNvCxnSpPr/>
      </xdr:nvCxnSpPr>
      <xdr:spPr>
        <a:xfrm>
          <a:off x="3098800" y="6047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35378</xdr:rowOff>
    </xdr:from>
    <xdr:to>
      <xdr:col>5</xdr:col>
      <xdr:colOff>600075</xdr:colOff>
      <xdr:row>35</xdr:row>
      <xdr:rowOff>136978</xdr:rowOff>
    </xdr:to>
    <xdr:sp macro="" textlink="">
      <xdr:nvSpPr>
        <xdr:cNvPr id="72" name="フローチャート : 判断 71"/>
        <xdr:cNvSpPr/>
      </xdr:nvSpPr>
      <xdr:spPr>
        <a:xfrm>
          <a:off x="3937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121755</xdr:rowOff>
    </xdr:from>
    <xdr:ext cx="736600" cy="259045"/>
    <xdr:sp macro="" textlink="">
      <xdr:nvSpPr>
        <xdr:cNvPr id="73" name="テキスト ボックス 72"/>
        <xdr:cNvSpPr txBox="1"/>
      </xdr:nvSpPr>
      <xdr:spPr>
        <a:xfrm>
          <a:off x="3606800" y="612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99242</xdr:rowOff>
    </xdr:to>
    <xdr:cxnSp macro="">
      <xdr:nvCxnSpPr>
        <xdr:cNvPr id="74" name="直線コネクタ 73"/>
        <xdr:cNvCxnSpPr/>
      </xdr:nvCxnSpPr>
      <xdr:spPr>
        <a:xfrm flipV="1">
          <a:off x="2209800" y="604774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107224</xdr:rowOff>
    </xdr:from>
    <xdr:to>
      <xdr:col>4</xdr:col>
      <xdr:colOff>396875</xdr:colOff>
      <xdr:row>36</xdr:row>
      <xdr:rowOff>37374</xdr:rowOff>
    </xdr:to>
    <xdr:sp macro="" textlink="">
      <xdr:nvSpPr>
        <xdr:cNvPr id="75" name="フローチャート : 判断 74"/>
        <xdr:cNvSpPr/>
      </xdr:nvSpPr>
      <xdr:spPr>
        <a:xfrm>
          <a:off x="3048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22151</xdr:rowOff>
    </xdr:from>
    <xdr:ext cx="762000" cy="259045"/>
    <xdr:sp macro="" textlink="">
      <xdr:nvSpPr>
        <xdr:cNvPr id="76" name="テキスト ボックス 75"/>
        <xdr:cNvSpPr txBox="1"/>
      </xdr:nvSpPr>
      <xdr:spPr>
        <a:xfrm>
          <a:off x="2717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60053</xdr:rowOff>
    </xdr:from>
    <xdr:to>
      <xdr:col>3</xdr:col>
      <xdr:colOff>142875</xdr:colOff>
      <xdr:row>35</xdr:row>
      <xdr:rowOff>99242</xdr:rowOff>
    </xdr:to>
    <xdr:cxnSp macro="">
      <xdr:nvCxnSpPr>
        <xdr:cNvPr id="77" name="直線コネクタ 76"/>
        <xdr:cNvCxnSpPr/>
      </xdr:nvCxnSpPr>
      <xdr:spPr>
        <a:xfrm>
          <a:off x="1320800" y="606080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107224</xdr:rowOff>
    </xdr:from>
    <xdr:to>
      <xdr:col>3</xdr:col>
      <xdr:colOff>193675</xdr:colOff>
      <xdr:row>36</xdr:row>
      <xdr:rowOff>37374</xdr:rowOff>
    </xdr:to>
    <xdr:sp macro="" textlink="">
      <xdr:nvSpPr>
        <xdr:cNvPr id="78" name="フローチャート : 判断 77"/>
        <xdr:cNvSpPr/>
      </xdr:nvSpPr>
      <xdr:spPr>
        <a:xfrm>
          <a:off x="2159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22151</xdr:rowOff>
    </xdr:from>
    <xdr:ext cx="762000" cy="259045"/>
    <xdr:sp macro="" textlink="">
      <xdr:nvSpPr>
        <xdr:cNvPr id="79" name="テキスト ボックス 78"/>
        <xdr:cNvSpPr txBox="1"/>
      </xdr:nvSpPr>
      <xdr:spPr>
        <a:xfrm>
          <a:off x="1828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146413</xdr:rowOff>
    </xdr:from>
    <xdr:to>
      <xdr:col>1</xdr:col>
      <xdr:colOff>676275</xdr:colOff>
      <xdr:row>36</xdr:row>
      <xdr:rowOff>76563</xdr:rowOff>
    </xdr:to>
    <xdr:sp macro="" textlink="">
      <xdr:nvSpPr>
        <xdr:cNvPr id="80" name="フローチャート : 判断 79"/>
        <xdr:cNvSpPr/>
      </xdr:nvSpPr>
      <xdr:spPr>
        <a:xfrm>
          <a:off x="1270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61340</xdr:rowOff>
    </xdr:from>
    <xdr:ext cx="762000" cy="259045"/>
    <xdr:sp macro="" textlink="">
      <xdr:nvSpPr>
        <xdr:cNvPr id="81" name="テキスト ボックス 80"/>
        <xdr:cNvSpPr txBox="1"/>
      </xdr:nvSpPr>
      <xdr:spPr>
        <a:xfrm>
          <a:off x="939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7" name="円/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170741</xdr:rowOff>
    </xdr:from>
    <xdr:ext cx="762000" cy="259045"/>
    <xdr:sp macro="" textlink="">
      <xdr:nvSpPr>
        <xdr:cNvPr id="88" name="人件費該当値テキスト"/>
        <xdr:cNvSpPr txBox="1"/>
      </xdr:nvSpPr>
      <xdr:spPr>
        <a:xfrm>
          <a:off x="49149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22316</xdr:rowOff>
    </xdr:from>
    <xdr:to>
      <xdr:col>5</xdr:col>
      <xdr:colOff>600075</xdr:colOff>
      <xdr:row>35</xdr:row>
      <xdr:rowOff>123916</xdr:rowOff>
    </xdr:to>
    <xdr:sp macro="" textlink="">
      <xdr:nvSpPr>
        <xdr:cNvPr id="89" name="円/楕円 88"/>
        <xdr:cNvSpPr/>
      </xdr:nvSpPr>
      <xdr:spPr>
        <a:xfrm>
          <a:off x="3937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134093</xdr:rowOff>
    </xdr:from>
    <xdr:ext cx="736600" cy="259045"/>
    <xdr:sp macro="" textlink="">
      <xdr:nvSpPr>
        <xdr:cNvPr id="90" name="テキスト ボックス 89"/>
        <xdr:cNvSpPr txBox="1"/>
      </xdr:nvSpPr>
      <xdr:spPr>
        <a:xfrm>
          <a:off x="3606800" y="579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91" name="円/楕円 90"/>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92" name="テキスト ボックス 91"/>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48442</xdr:rowOff>
    </xdr:from>
    <xdr:to>
      <xdr:col>3</xdr:col>
      <xdr:colOff>193675</xdr:colOff>
      <xdr:row>35</xdr:row>
      <xdr:rowOff>150042</xdr:rowOff>
    </xdr:to>
    <xdr:sp macro="" textlink="">
      <xdr:nvSpPr>
        <xdr:cNvPr id="93" name="円/楕円 92"/>
        <xdr:cNvSpPr/>
      </xdr:nvSpPr>
      <xdr:spPr>
        <a:xfrm>
          <a:off x="2159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160219</xdr:rowOff>
    </xdr:from>
    <xdr:ext cx="762000" cy="259045"/>
    <xdr:sp macro="" textlink="">
      <xdr:nvSpPr>
        <xdr:cNvPr id="94" name="テキスト ボックス 93"/>
        <xdr:cNvSpPr txBox="1"/>
      </xdr:nvSpPr>
      <xdr:spPr>
        <a:xfrm>
          <a:off x="1828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9253</xdr:rowOff>
    </xdr:from>
    <xdr:to>
      <xdr:col>1</xdr:col>
      <xdr:colOff>676275</xdr:colOff>
      <xdr:row>35</xdr:row>
      <xdr:rowOff>110853</xdr:rowOff>
    </xdr:to>
    <xdr:sp macro="" textlink="">
      <xdr:nvSpPr>
        <xdr:cNvPr id="95" name="円/楕円 94"/>
        <xdr:cNvSpPr/>
      </xdr:nvSpPr>
      <xdr:spPr>
        <a:xfrm>
          <a:off x="1270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121030</xdr:rowOff>
    </xdr:from>
    <xdr:ext cx="762000" cy="259045"/>
    <xdr:sp macro="" textlink="">
      <xdr:nvSpPr>
        <xdr:cNvPr id="96" name="テキスト ボックス 95"/>
        <xdr:cNvSpPr txBox="1"/>
      </xdr:nvSpPr>
      <xdr:spPr>
        <a:xfrm>
          <a:off x="939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類似団体平均（１５．８％）を上回る２５．８％となっている。保育所運営事業費、保育士の人員不足対策といった、子育てへのニーズに対応する物件費の増加が主な要因となっている。</a:t>
          </a:r>
        </a:p>
        <a:p>
          <a:r>
            <a:rPr kumimoji="1" lang="ja-JP" altLang="en-US" sz="1200">
              <a:latin typeface="ＭＳ Ｐゴシック"/>
            </a:rPr>
            <a:t>　今後は行政改革に基づく事業経費の精査を行う、また予算面では、債務負担行為の早期設定による次年度予算への当初事業費のスリム化を行うことにより、物件費のコスト削減に努めていく。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49276</xdr:rowOff>
    </xdr:from>
    <xdr:to>
      <xdr:col>24</xdr:col>
      <xdr:colOff>31750</xdr:colOff>
      <xdr:row>21</xdr:row>
      <xdr:rowOff>143002</xdr:rowOff>
    </xdr:to>
    <xdr:cxnSp macro="">
      <xdr:nvCxnSpPr>
        <xdr:cNvPr id="127" name="直線コネクタ 126"/>
        <xdr:cNvCxnSpPr/>
      </xdr:nvCxnSpPr>
      <xdr:spPr>
        <a:xfrm>
          <a:off x="15671800" y="347827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49276</xdr:rowOff>
    </xdr:from>
    <xdr:to>
      <xdr:col>22</xdr:col>
      <xdr:colOff>565150</xdr:colOff>
      <xdr:row>20</xdr:row>
      <xdr:rowOff>49276</xdr:rowOff>
    </xdr:to>
    <xdr:cxnSp macro="">
      <xdr:nvCxnSpPr>
        <xdr:cNvPr id="130" name="直線コネクタ 129"/>
        <xdr:cNvCxnSpPr/>
      </xdr:nvCxnSpPr>
      <xdr:spPr>
        <a:xfrm>
          <a:off x="14782800" y="3478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31" name="フローチャート : 判断 130"/>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2" name="テキスト ボックス 131"/>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49276</xdr:rowOff>
    </xdr:from>
    <xdr:to>
      <xdr:col>21</xdr:col>
      <xdr:colOff>361950</xdr:colOff>
      <xdr:row>20</xdr:row>
      <xdr:rowOff>76708</xdr:rowOff>
    </xdr:to>
    <xdr:cxnSp macro="">
      <xdr:nvCxnSpPr>
        <xdr:cNvPr id="133" name="直線コネクタ 132"/>
        <xdr:cNvCxnSpPr/>
      </xdr:nvCxnSpPr>
      <xdr:spPr>
        <a:xfrm flipV="1">
          <a:off x="13893800" y="3478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44196</xdr:rowOff>
    </xdr:from>
    <xdr:to>
      <xdr:col>21</xdr:col>
      <xdr:colOff>412750</xdr:colOff>
      <xdr:row>16</xdr:row>
      <xdr:rowOff>145796</xdr:rowOff>
    </xdr:to>
    <xdr:sp macro="" textlink="">
      <xdr:nvSpPr>
        <xdr:cNvPr id="134" name="フローチャート : 判断 133"/>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155973</xdr:rowOff>
    </xdr:from>
    <xdr:ext cx="762000" cy="259045"/>
    <xdr:sp macro="" textlink="">
      <xdr:nvSpPr>
        <xdr:cNvPr id="135" name="テキスト ボックス 134"/>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30988</xdr:rowOff>
    </xdr:from>
    <xdr:to>
      <xdr:col>20</xdr:col>
      <xdr:colOff>158750</xdr:colOff>
      <xdr:row>20</xdr:row>
      <xdr:rowOff>76708</xdr:rowOff>
    </xdr:to>
    <xdr:cxnSp macro="">
      <xdr:nvCxnSpPr>
        <xdr:cNvPr id="136" name="直線コネクタ 135"/>
        <xdr:cNvCxnSpPr/>
      </xdr:nvCxnSpPr>
      <xdr:spPr>
        <a:xfrm>
          <a:off x="13004800" y="3459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160782</xdr:rowOff>
    </xdr:from>
    <xdr:to>
      <xdr:col>20</xdr:col>
      <xdr:colOff>209550</xdr:colOff>
      <xdr:row>16</xdr:row>
      <xdr:rowOff>90932</xdr:rowOff>
    </xdr:to>
    <xdr:sp macro="" textlink="">
      <xdr:nvSpPr>
        <xdr:cNvPr id="137" name="フローチャート : 判断 136"/>
        <xdr:cNvSpPr/>
      </xdr:nvSpPr>
      <xdr:spPr>
        <a:xfrm>
          <a:off x="13843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101109</xdr:rowOff>
    </xdr:from>
    <xdr:ext cx="762000" cy="259045"/>
    <xdr:sp macro="" textlink="">
      <xdr:nvSpPr>
        <xdr:cNvPr id="138" name="テキスト ボックス 137"/>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39" name="フローチャート : 判断 138"/>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40" name="テキスト ボックス 139"/>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92202</xdr:rowOff>
    </xdr:from>
    <xdr:to>
      <xdr:col>24</xdr:col>
      <xdr:colOff>82550</xdr:colOff>
      <xdr:row>22</xdr:row>
      <xdr:rowOff>22352</xdr:rowOff>
    </xdr:to>
    <xdr:sp macro="" textlink="">
      <xdr:nvSpPr>
        <xdr:cNvPr id="146" name="円/楕円 145"/>
        <xdr:cNvSpPr/>
      </xdr:nvSpPr>
      <xdr:spPr>
        <a:xfrm>
          <a:off x="16459200" y="36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779</xdr:rowOff>
    </xdr:from>
    <xdr:ext cx="762000" cy="259045"/>
    <xdr:sp macro="" textlink="">
      <xdr:nvSpPr>
        <xdr:cNvPr id="147" name="物件費該当値テキスト"/>
        <xdr:cNvSpPr txBox="1"/>
      </xdr:nvSpPr>
      <xdr:spPr>
        <a:xfrm>
          <a:off x="16598900" y="360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169926</xdr:rowOff>
    </xdr:from>
    <xdr:to>
      <xdr:col>22</xdr:col>
      <xdr:colOff>615950</xdr:colOff>
      <xdr:row>20</xdr:row>
      <xdr:rowOff>100076</xdr:rowOff>
    </xdr:to>
    <xdr:sp macro="" textlink="">
      <xdr:nvSpPr>
        <xdr:cNvPr id="148" name="円/楕円 147"/>
        <xdr:cNvSpPr/>
      </xdr:nvSpPr>
      <xdr:spPr>
        <a:xfrm>
          <a:off x="15621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84853</xdr:rowOff>
    </xdr:from>
    <xdr:ext cx="736600" cy="259045"/>
    <xdr:sp macro="" textlink="">
      <xdr:nvSpPr>
        <xdr:cNvPr id="149" name="テキスト ボックス 148"/>
        <xdr:cNvSpPr txBox="1"/>
      </xdr:nvSpPr>
      <xdr:spPr>
        <a:xfrm>
          <a:off x="15290800" y="351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169926</xdr:rowOff>
    </xdr:from>
    <xdr:to>
      <xdr:col>21</xdr:col>
      <xdr:colOff>412750</xdr:colOff>
      <xdr:row>20</xdr:row>
      <xdr:rowOff>100076</xdr:rowOff>
    </xdr:to>
    <xdr:sp macro="" textlink="">
      <xdr:nvSpPr>
        <xdr:cNvPr id="150" name="円/楕円 149"/>
        <xdr:cNvSpPr/>
      </xdr:nvSpPr>
      <xdr:spPr>
        <a:xfrm>
          <a:off x="14732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84853</xdr:rowOff>
    </xdr:from>
    <xdr:ext cx="762000" cy="259045"/>
    <xdr:sp macro="" textlink="">
      <xdr:nvSpPr>
        <xdr:cNvPr id="151" name="テキスト ボックス 150"/>
        <xdr:cNvSpPr txBox="1"/>
      </xdr:nvSpPr>
      <xdr:spPr>
        <a:xfrm>
          <a:off x="14401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25908</xdr:rowOff>
    </xdr:from>
    <xdr:to>
      <xdr:col>20</xdr:col>
      <xdr:colOff>209550</xdr:colOff>
      <xdr:row>20</xdr:row>
      <xdr:rowOff>127508</xdr:rowOff>
    </xdr:to>
    <xdr:sp macro="" textlink="">
      <xdr:nvSpPr>
        <xdr:cNvPr id="152" name="円/楕円 151"/>
        <xdr:cNvSpPr/>
      </xdr:nvSpPr>
      <xdr:spPr>
        <a:xfrm>
          <a:off x="138430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112285</xdr:rowOff>
    </xdr:from>
    <xdr:ext cx="762000" cy="259045"/>
    <xdr:sp macro="" textlink="">
      <xdr:nvSpPr>
        <xdr:cNvPr id="153" name="テキスト ボックス 152"/>
        <xdr:cNvSpPr txBox="1"/>
      </xdr:nvSpPr>
      <xdr:spPr>
        <a:xfrm>
          <a:off x="13512800" y="354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151638</xdr:rowOff>
    </xdr:from>
    <xdr:to>
      <xdr:col>19</xdr:col>
      <xdr:colOff>6350</xdr:colOff>
      <xdr:row>20</xdr:row>
      <xdr:rowOff>81788</xdr:rowOff>
    </xdr:to>
    <xdr:sp macro="" textlink="">
      <xdr:nvSpPr>
        <xdr:cNvPr id="154" name="円/楕円 153"/>
        <xdr:cNvSpPr/>
      </xdr:nvSpPr>
      <xdr:spPr>
        <a:xfrm>
          <a:off x="12954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66565</xdr:rowOff>
    </xdr:from>
    <xdr:ext cx="762000" cy="259045"/>
    <xdr:sp macro="" textlink="">
      <xdr:nvSpPr>
        <xdr:cNvPr id="155" name="テキスト ボックス 154"/>
        <xdr:cNvSpPr txBox="1"/>
      </xdr:nvSpPr>
      <xdr:spPr>
        <a:xfrm>
          <a:off x="12623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類似団体平均（１２．０％）を下回る１１．２％となっている。これまで待機児童の解消を図るために認可保育所等への運営委託料が増加傾向にあったが、さらに今年度は市制移行により生活保護費に係る扶助費が加わったため、前年度よりも数値は大きくなっている。</a:t>
          </a:r>
          <a:endParaRPr kumimoji="1" lang="en-US" altLang="ja-JP" sz="1200">
            <a:latin typeface="ＭＳ Ｐゴシック"/>
          </a:endParaRPr>
        </a:p>
        <a:p>
          <a:r>
            <a:rPr kumimoji="1" lang="ja-JP" altLang="en-US" sz="1200">
              <a:latin typeface="ＭＳ Ｐゴシック"/>
            </a:rPr>
            <a:t>　今後は生活保護者の自立支援や医療費の適正化等、関連事業の精査を行い、適正な水準を保っていけるよう努める。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55</xdr:row>
      <xdr:rowOff>162378</xdr:rowOff>
    </xdr:to>
    <xdr:cxnSp macro="">
      <xdr:nvCxnSpPr>
        <xdr:cNvPr id="190" name="直線コネクタ 189"/>
        <xdr:cNvCxnSpPr/>
      </xdr:nvCxnSpPr>
      <xdr:spPr>
        <a:xfrm>
          <a:off x="3987800" y="9298215"/>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39915</xdr:rowOff>
    </xdr:to>
    <xdr:cxnSp macro="">
      <xdr:nvCxnSpPr>
        <xdr:cNvPr id="193" name="直線コネクタ 192"/>
        <xdr:cNvCxnSpPr/>
      </xdr:nvCxnSpPr>
      <xdr:spPr>
        <a:xfrm>
          <a:off x="3098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127907</xdr:rowOff>
    </xdr:from>
    <xdr:to>
      <xdr:col>5</xdr:col>
      <xdr:colOff>600075</xdr:colOff>
      <xdr:row>54</xdr:row>
      <xdr:rowOff>58057</xdr:rowOff>
    </xdr:to>
    <xdr:sp macro="" textlink="">
      <xdr:nvSpPr>
        <xdr:cNvPr id="194" name="フローチャート : 判断 193"/>
        <xdr:cNvSpPr/>
      </xdr:nvSpPr>
      <xdr:spPr>
        <a:xfrm>
          <a:off x="3937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68234</xdr:rowOff>
    </xdr:from>
    <xdr:ext cx="736600" cy="259045"/>
    <xdr:sp macro="" textlink="">
      <xdr:nvSpPr>
        <xdr:cNvPr id="195" name="テキスト ボックス 194"/>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91622</xdr:rowOff>
    </xdr:from>
    <xdr:to>
      <xdr:col>4</xdr:col>
      <xdr:colOff>346075</xdr:colOff>
      <xdr:row>53</xdr:row>
      <xdr:rowOff>146050</xdr:rowOff>
    </xdr:to>
    <xdr:cxnSp macro="">
      <xdr:nvCxnSpPr>
        <xdr:cNvPr id="196" name="直線コネクタ 195"/>
        <xdr:cNvCxnSpPr/>
      </xdr:nvCxnSpPr>
      <xdr:spPr>
        <a:xfrm>
          <a:off x="2209800" y="9178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29935</xdr:rowOff>
    </xdr:from>
    <xdr:to>
      <xdr:col>4</xdr:col>
      <xdr:colOff>396875</xdr:colOff>
      <xdr:row>53</xdr:row>
      <xdr:rowOff>131535</xdr:rowOff>
    </xdr:to>
    <xdr:sp macro="" textlink="">
      <xdr:nvSpPr>
        <xdr:cNvPr id="197" name="フローチャート : 判断 196"/>
        <xdr:cNvSpPr/>
      </xdr:nvSpPr>
      <xdr:spPr>
        <a:xfrm>
          <a:off x="3048000" y="911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141712</xdr:rowOff>
    </xdr:from>
    <xdr:ext cx="762000" cy="259045"/>
    <xdr:sp macro="" textlink="">
      <xdr:nvSpPr>
        <xdr:cNvPr id="198" name="テキスト ボックス 197"/>
        <xdr:cNvSpPr txBox="1"/>
      </xdr:nvSpPr>
      <xdr:spPr>
        <a:xfrm>
          <a:off x="2717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26307</xdr:rowOff>
    </xdr:from>
    <xdr:to>
      <xdr:col>3</xdr:col>
      <xdr:colOff>142875</xdr:colOff>
      <xdr:row>53</xdr:row>
      <xdr:rowOff>91622</xdr:rowOff>
    </xdr:to>
    <xdr:cxnSp macro="">
      <xdr:nvCxnSpPr>
        <xdr:cNvPr id="199" name="直線コネクタ 198"/>
        <xdr:cNvCxnSpPr/>
      </xdr:nvCxnSpPr>
      <xdr:spPr>
        <a:xfrm>
          <a:off x="1320800" y="9113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52</xdr:row>
      <xdr:rowOff>168728</xdr:rowOff>
    </xdr:from>
    <xdr:to>
      <xdr:col>3</xdr:col>
      <xdr:colOff>193675</xdr:colOff>
      <xdr:row>53</xdr:row>
      <xdr:rowOff>98878</xdr:rowOff>
    </xdr:to>
    <xdr:sp macro="" textlink="">
      <xdr:nvSpPr>
        <xdr:cNvPr id="200" name="フローチャート : 判断 199"/>
        <xdr:cNvSpPr/>
      </xdr:nvSpPr>
      <xdr:spPr>
        <a:xfrm>
          <a:off x="2159000" y="908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109055</xdr:rowOff>
    </xdr:from>
    <xdr:ext cx="762000" cy="259045"/>
    <xdr:sp macro="" textlink="">
      <xdr:nvSpPr>
        <xdr:cNvPr id="201" name="テキスト ボックス 200"/>
        <xdr:cNvSpPr txBox="1"/>
      </xdr:nvSpPr>
      <xdr:spPr>
        <a:xfrm>
          <a:off x="1828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52</xdr:row>
      <xdr:rowOff>146957</xdr:rowOff>
    </xdr:from>
    <xdr:to>
      <xdr:col>1</xdr:col>
      <xdr:colOff>676275</xdr:colOff>
      <xdr:row>53</xdr:row>
      <xdr:rowOff>77107</xdr:rowOff>
    </xdr:to>
    <xdr:sp macro="" textlink="">
      <xdr:nvSpPr>
        <xdr:cNvPr id="202" name="フローチャート : 判断 201"/>
        <xdr:cNvSpPr/>
      </xdr:nvSpPr>
      <xdr:spPr>
        <a:xfrm>
          <a:off x="1270000" y="906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87284</xdr:rowOff>
    </xdr:from>
    <xdr:ext cx="762000" cy="259045"/>
    <xdr:sp macro="" textlink="">
      <xdr:nvSpPr>
        <xdr:cNvPr id="203" name="テキスト ボックス 202"/>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128105</xdr:rowOff>
    </xdr:from>
    <xdr:ext cx="762000" cy="259045"/>
    <xdr:sp macro="" textlink="">
      <xdr:nvSpPr>
        <xdr:cNvPr id="210"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11" name="円/楕円 210"/>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75492</xdr:rowOff>
    </xdr:from>
    <xdr:ext cx="736600" cy="259045"/>
    <xdr:sp macro="" textlink="">
      <xdr:nvSpPr>
        <xdr:cNvPr id="212" name="テキスト ボックス 211"/>
        <xdr:cNvSpPr txBox="1"/>
      </xdr:nvSpPr>
      <xdr:spPr>
        <a:xfrm>
          <a:off x="3606800" y="933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4" name="テキスト ボックス 21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40822</xdr:rowOff>
    </xdr:from>
    <xdr:to>
      <xdr:col>3</xdr:col>
      <xdr:colOff>193675</xdr:colOff>
      <xdr:row>53</xdr:row>
      <xdr:rowOff>142422</xdr:rowOff>
    </xdr:to>
    <xdr:sp macro="" textlink="">
      <xdr:nvSpPr>
        <xdr:cNvPr id="215" name="円/楕円 214"/>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127199</xdr:rowOff>
    </xdr:from>
    <xdr:ext cx="762000" cy="259045"/>
    <xdr:sp macro="" textlink="">
      <xdr:nvSpPr>
        <xdr:cNvPr id="216" name="テキスト ボックス 215"/>
        <xdr:cNvSpPr txBox="1"/>
      </xdr:nvSpPr>
      <xdr:spPr>
        <a:xfrm>
          <a:off x="1828800" y="921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146957</xdr:rowOff>
    </xdr:from>
    <xdr:to>
      <xdr:col>1</xdr:col>
      <xdr:colOff>676275</xdr:colOff>
      <xdr:row>53</xdr:row>
      <xdr:rowOff>77107</xdr:rowOff>
    </xdr:to>
    <xdr:sp macro="" textlink="">
      <xdr:nvSpPr>
        <xdr:cNvPr id="217" name="円/楕円 216"/>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61884</xdr:rowOff>
    </xdr:from>
    <xdr:ext cx="762000" cy="259045"/>
    <xdr:sp macro="" textlink="">
      <xdr:nvSpPr>
        <xdr:cNvPr id="218" name="テキスト ボックス 217"/>
        <xdr:cNvSpPr txBox="1"/>
      </xdr:nvSpPr>
      <xdr:spPr>
        <a:xfrm>
          <a:off x="939800" y="914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類似団体平均（１４．１％）を下回る１３．７％となっている。維持補修費は緊急性の高いもの（除融雪業務等）や必要性が高いもの（道路舗装補修業務等）を優先して支出している。</a:t>
          </a:r>
        </a:p>
        <a:p>
          <a:r>
            <a:rPr kumimoji="1" lang="ja-JP" altLang="en-US" sz="1200">
              <a:latin typeface="ＭＳ Ｐゴシック"/>
            </a:rPr>
            <a:t>　繰出金については、普通会計より繰り出しを行っている事業について、各特別会計の事業精査を行い、特に下水道事業特別会計においては普通建設事業の規模縮小等を図ることにより、繰出額を減らしていくように努め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142240</xdr:rowOff>
    </xdr:to>
    <xdr:cxnSp macro="">
      <xdr:nvCxnSpPr>
        <xdr:cNvPr id="251" name="直線コネクタ 250"/>
        <xdr:cNvCxnSpPr/>
      </xdr:nvCxnSpPr>
      <xdr:spPr>
        <a:xfrm>
          <a:off x="15671800" y="9667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134620</xdr:rowOff>
    </xdr:to>
    <xdr:cxnSp macro="">
      <xdr:nvCxnSpPr>
        <xdr:cNvPr id="254" name="直線コネクタ 253"/>
        <xdr:cNvCxnSpPr/>
      </xdr:nvCxnSpPr>
      <xdr:spPr>
        <a:xfrm flipV="1">
          <a:off x="14782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56</xdr:row>
      <xdr:rowOff>165100</xdr:rowOff>
    </xdr:to>
    <xdr:cxnSp macro="">
      <xdr:nvCxnSpPr>
        <xdr:cNvPr id="257" name="直線コネクタ 256"/>
        <xdr:cNvCxnSpPr/>
      </xdr:nvCxnSpPr>
      <xdr:spPr>
        <a:xfrm flipV="1">
          <a:off x="13893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165100</xdr:rowOff>
    </xdr:to>
    <xdr:cxnSp macro="">
      <xdr:nvCxnSpPr>
        <xdr:cNvPr id="260" name="直線コネクタ 259"/>
        <xdr:cNvCxnSpPr/>
      </xdr:nvCxnSpPr>
      <xdr:spPr>
        <a:xfrm>
          <a:off x="13004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2" name="円/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4" name="円/楕円 273"/>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5" name="テキスト ボックス 274"/>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類似団体平均（１１．７％）を上回る１２．４％となっている。主な事業は、黒川地域行政事務組合への負担金、私立幼稚園の就園奨励費補助金、認可外保育所の運営費補助金である。</a:t>
          </a:r>
        </a:p>
        <a:p>
          <a:r>
            <a:rPr kumimoji="1" lang="ja-JP" altLang="en-US" sz="1200">
              <a:latin typeface="ＭＳ Ｐゴシック"/>
            </a:rPr>
            <a:t>　今後も引き続き負担金及び補助金の対象となる各種団体の運営事業の内容について精査し、補助金については一定期間経過後に補助団体への補助内容を見直せるような運用を定めるなど、不適切な支出を行わないよう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122428</xdr:rowOff>
    </xdr:to>
    <xdr:cxnSp macro="">
      <xdr:nvCxnSpPr>
        <xdr:cNvPr id="309" name="直線コネクタ 308"/>
        <xdr:cNvCxnSpPr/>
      </xdr:nvCxnSpPr>
      <xdr:spPr>
        <a:xfrm>
          <a:off x="15671800" y="6271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122428</xdr:rowOff>
    </xdr:to>
    <xdr:cxnSp macro="">
      <xdr:nvCxnSpPr>
        <xdr:cNvPr id="312" name="直線コネクタ 311"/>
        <xdr:cNvCxnSpPr/>
      </xdr:nvCxnSpPr>
      <xdr:spPr>
        <a:xfrm flipV="1">
          <a:off x="14782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13" name="フローチャート : 判断 312"/>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4" name="テキスト ボックス 313"/>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122428</xdr:rowOff>
    </xdr:to>
    <xdr:cxnSp macro="">
      <xdr:nvCxnSpPr>
        <xdr:cNvPr id="315" name="直線コネクタ 314"/>
        <xdr:cNvCxnSpPr/>
      </xdr:nvCxnSpPr>
      <xdr:spPr>
        <a:xfrm>
          <a:off x="13893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6" name="フローチャート : 判断 315"/>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7" name="テキスト ボックス 316"/>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122428</xdr:rowOff>
    </xdr:to>
    <xdr:cxnSp macro="">
      <xdr:nvCxnSpPr>
        <xdr:cNvPr id="318" name="直線コネクタ 317"/>
        <xdr:cNvCxnSpPr/>
      </xdr:nvCxnSpPr>
      <xdr:spPr>
        <a:xfrm>
          <a:off x="13004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9" name="フローチャート :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0" name="テキスト ボックス 319"/>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2" name="テキスト ボックス 32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8" name="円/楕円 327"/>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9"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30" name="円/楕円 329"/>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31" name="テキスト ボックス 330"/>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2" name="円/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4" name="円/楕円 333"/>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35" name="テキスト ボックス 334"/>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6" name="円/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7" name="テキスト ボックス 336"/>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係る経常収支比率は類似団体平均（１６．０％）を下回る５．７％となっている。今後の見通しとしては、既発債として平成２５年度・２６年度に発行した小学校の新規建設事業債の元金償還開始と、平成２３年度以降の臨時財政対策債の借入実行により、公債費の負担は増加すると考えられる。加えて、総合計画に基づく中長期的なハード面の整備計画により地方債の需要が増えると見込まれる。</a:t>
          </a:r>
          <a:endParaRPr kumimoji="1" lang="en-US" altLang="ja-JP" sz="1200">
            <a:latin typeface="ＭＳ Ｐゴシック"/>
          </a:endParaRPr>
        </a:p>
        <a:p>
          <a:r>
            <a:rPr kumimoji="1" lang="ja-JP" altLang="en-US" sz="1200">
              <a:latin typeface="ＭＳ Ｐゴシック"/>
            </a:rPr>
            <a:t>　地方債の借入は今後もプライマリーバランスを考慮しながら抑制し、地方債に依存しない財政運営に努めていく。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140716</xdr:rowOff>
    </xdr:from>
    <xdr:to>
      <xdr:col>7</xdr:col>
      <xdr:colOff>15875</xdr:colOff>
      <xdr:row>74</xdr:row>
      <xdr:rowOff>159004</xdr:rowOff>
    </xdr:to>
    <xdr:cxnSp macro="">
      <xdr:nvCxnSpPr>
        <xdr:cNvPr id="367" name="直線コネクタ 366"/>
        <xdr:cNvCxnSpPr/>
      </xdr:nvCxnSpPr>
      <xdr:spPr>
        <a:xfrm>
          <a:off x="3987800" y="128280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140716</xdr:rowOff>
    </xdr:from>
    <xdr:to>
      <xdr:col>5</xdr:col>
      <xdr:colOff>549275</xdr:colOff>
      <xdr:row>74</xdr:row>
      <xdr:rowOff>140716</xdr:rowOff>
    </xdr:to>
    <xdr:cxnSp macro="">
      <xdr:nvCxnSpPr>
        <xdr:cNvPr id="370" name="直線コネクタ 369"/>
        <xdr:cNvCxnSpPr/>
      </xdr:nvCxnSpPr>
      <xdr:spPr>
        <a:xfrm>
          <a:off x="3098800" y="12828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94487</xdr:rowOff>
    </xdr:from>
    <xdr:to>
      <xdr:col>5</xdr:col>
      <xdr:colOff>600075</xdr:colOff>
      <xdr:row>77</xdr:row>
      <xdr:rowOff>24637</xdr:rowOff>
    </xdr:to>
    <xdr:sp macro="" textlink="">
      <xdr:nvSpPr>
        <xdr:cNvPr id="371" name="フローチャート : 判断 370"/>
        <xdr:cNvSpPr/>
      </xdr:nvSpPr>
      <xdr:spPr>
        <a:xfrm>
          <a:off x="3937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9414</xdr:rowOff>
    </xdr:from>
    <xdr:ext cx="736600" cy="259045"/>
    <xdr:sp macro="" textlink="">
      <xdr:nvSpPr>
        <xdr:cNvPr id="372" name="テキスト ボックス 371"/>
        <xdr:cNvSpPr txBox="1"/>
      </xdr:nvSpPr>
      <xdr:spPr>
        <a:xfrm>
          <a:off x="3606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140716</xdr:rowOff>
    </xdr:from>
    <xdr:to>
      <xdr:col>4</xdr:col>
      <xdr:colOff>346075</xdr:colOff>
      <xdr:row>74</xdr:row>
      <xdr:rowOff>140716</xdr:rowOff>
    </xdr:to>
    <xdr:cxnSp macro="">
      <xdr:nvCxnSpPr>
        <xdr:cNvPr id="373" name="直線コネクタ 372"/>
        <xdr:cNvCxnSpPr/>
      </xdr:nvCxnSpPr>
      <xdr:spPr>
        <a:xfrm>
          <a:off x="2209800" y="12828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163068</xdr:rowOff>
    </xdr:from>
    <xdr:to>
      <xdr:col>4</xdr:col>
      <xdr:colOff>396875</xdr:colOff>
      <xdr:row>77</xdr:row>
      <xdr:rowOff>93218</xdr:rowOff>
    </xdr:to>
    <xdr:sp macro="" textlink="">
      <xdr:nvSpPr>
        <xdr:cNvPr id="374" name="フローチャート : 判断 373"/>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77995</xdr:rowOff>
    </xdr:from>
    <xdr:ext cx="762000" cy="259045"/>
    <xdr:sp macro="" textlink="">
      <xdr:nvSpPr>
        <xdr:cNvPr id="375" name="テキスト ボックス 374"/>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140716</xdr:rowOff>
    </xdr:from>
    <xdr:to>
      <xdr:col>3</xdr:col>
      <xdr:colOff>142875</xdr:colOff>
      <xdr:row>74</xdr:row>
      <xdr:rowOff>145288</xdr:rowOff>
    </xdr:to>
    <xdr:cxnSp macro="">
      <xdr:nvCxnSpPr>
        <xdr:cNvPr id="376" name="直線コネクタ 375"/>
        <xdr:cNvCxnSpPr/>
      </xdr:nvCxnSpPr>
      <xdr:spPr>
        <a:xfrm flipV="1">
          <a:off x="1320800" y="12828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763</xdr:rowOff>
    </xdr:from>
    <xdr:to>
      <xdr:col>3</xdr:col>
      <xdr:colOff>193675</xdr:colOff>
      <xdr:row>77</xdr:row>
      <xdr:rowOff>102363</xdr:rowOff>
    </xdr:to>
    <xdr:sp macro="" textlink="">
      <xdr:nvSpPr>
        <xdr:cNvPr id="377" name="フローチャート : 判断 376"/>
        <xdr:cNvSpPr/>
      </xdr:nvSpPr>
      <xdr:spPr>
        <a:xfrm>
          <a:off x="2159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87140</xdr:rowOff>
    </xdr:from>
    <xdr:ext cx="762000" cy="259045"/>
    <xdr:sp macro="" textlink="">
      <xdr:nvSpPr>
        <xdr:cNvPr id="378" name="テキスト ボックス 377"/>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9" name="フローチャート : 判断 378"/>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0" name="テキスト ボックス 379"/>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108204</xdr:rowOff>
    </xdr:from>
    <xdr:to>
      <xdr:col>7</xdr:col>
      <xdr:colOff>66675</xdr:colOff>
      <xdr:row>75</xdr:row>
      <xdr:rowOff>38354</xdr:rowOff>
    </xdr:to>
    <xdr:sp macro="" textlink="">
      <xdr:nvSpPr>
        <xdr:cNvPr id="386" name="円/楕円 385"/>
        <xdr:cNvSpPr/>
      </xdr:nvSpPr>
      <xdr:spPr>
        <a:xfrm>
          <a:off x="4775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16781</xdr:rowOff>
    </xdr:from>
    <xdr:ext cx="762000" cy="259045"/>
    <xdr:sp macro="" textlink="">
      <xdr:nvSpPr>
        <xdr:cNvPr id="387" name="公債費該当値テキスト"/>
        <xdr:cNvSpPr txBox="1"/>
      </xdr:nvSpPr>
      <xdr:spPr>
        <a:xfrm>
          <a:off x="4914900" y="1270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89916</xdr:rowOff>
    </xdr:from>
    <xdr:to>
      <xdr:col>5</xdr:col>
      <xdr:colOff>600075</xdr:colOff>
      <xdr:row>75</xdr:row>
      <xdr:rowOff>20066</xdr:rowOff>
    </xdr:to>
    <xdr:sp macro="" textlink="">
      <xdr:nvSpPr>
        <xdr:cNvPr id="388" name="円/楕円 387"/>
        <xdr:cNvSpPr/>
      </xdr:nvSpPr>
      <xdr:spPr>
        <a:xfrm>
          <a:off x="3937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30243</xdr:rowOff>
    </xdr:from>
    <xdr:ext cx="736600" cy="259045"/>
    <xdr:sp macro="" textlink="">
      <xdr:nvSpPr>
        <xdr:cNvPr id="389" name="テキスト ボックス 388"/>
        <xdr:cNvSpPr txBox="1"/>
      </xdr:nvSpPr>
      <xdr:spPr>
        <a:xfrm>
          <a:off x="3606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89916</xdr:rowOff>
    </xdr:from>
    <xdr:to>
      <xdr:col>4</xdr:col>
      <xdr:colOff>396875</xdr:colOff>
      <xdr:row>75</xdr:row>
      <xdr:rowOff>20066</xdr:rowOff>
    </xdr:to>
    <xdr:sp macro="" textlink="">
      <xdr:nvSpPr>
        <xdr:cNvPr id="390" name="円/楕円 389"/>
        <xdr:cNvSpPr/>
      </xdr:nvSpPr>
      <xdr:spPr>
        <a:xfrm>
          <a:off x="3048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30243</xdr:rowOff>
    </xdr:from>
    <xdr:ext cx="762000" cy="259045"/>
    <xdr:sp macro="" textlink="">
      <xdr:nvSpPr>
        <xdr:cNvPr id="391" name="テキスト ボックス 390"/>
        <xdr:cNvSpPr txBox="1"/>
      </xdr:nvSpPr>
      <xdr:spPr>
        <a:xfrm>
          <a:off x="2717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89916</xdr:rowOff>
    </xdr:from>
    <xdr:to>
      <xdr:col>3</xdr:col>
      <xdr:colOff>193675</xdr:colOff>
      <xdr:row>75</xdr:row>
      <xdr:rowOff>20066</xdr:rowOff>
    </xdr:to>
    <xdr:sp macro="" textlink="">
      <xdr:nvSpPr>
        <xdr:cNvPr id="392" name="円/楕円 391"/>
        <xdr:cNvSpPr/>
      </xdr:nvSpPr>
      <xdr:spPr>
        <a:xfrm>
          <a:off x="2159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30243</xdr:rowOff>
    </xdr:from>
    <xdr:ext cx="762000" cy="259045"/>
    <xdr:sp macro="" textlink="">
      <xdr:nvSpPr>
        <xdr:cNvPr id="393" name="テキスト ボックス 392"/>
        <xdr:cNvSpPr txBox="1"/>
      </xdr:nvSpPr>
      <xdr:spPr>
        <a:xfrm>
          <a:off x="1828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94488</xdr:rowOff>
    </xdr:from>
    <xdr:to>
      <xdr:col>1</xdr:col>
      <xdr:colOff>676275</xdr:colOff>
      <xdr:row>75</xdr:row>
      <xdr:rowOff>24638</xdr:rowOff>
    </xdr:to>
    <xdr:sp macro="" textlink="">
      <xdr:nvSpPr>
        <xdr:cNvPr id="394" name="円/楕円 393"/>
        <xdr:cNvSpPr/>
      </xdr:nvSpPr>
      <xdr:spPr>
        <a:xfrm>
          <a:off x="1270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34815</xdr:rowOff>
    </xdr:from>
    <xdr:ext cx="762000" cy="259045"/>
    <xdr:sp macro="" textlink="">
      <xdr:nvSpPr>
        <xdr:cNvPr id="395" name="テキスト ボックス 394"/>
        <xdr:cNvSpPr txBox="1"/>
      </xdr:nvSpPr>
      <xdr:spPr>
        <a:xfrm>
          <a:off x="939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に係る経常収支比率は類似団体平均（７７．８％）を上回り８８．１％となっている。今年度数値を悪化させているものとして、歳出面の要因としては各項目で述べたものであったが、歳入面（経常経費充当一般財源）では、普通交付税算定費目の一部特別交付税交付（生活保護費）、地方消費税交付金の落ち込み、臨時財政対策債の発行抑制により大幅な前年度比減があった。</a:t>
          </a:r>
          <a:endParaRPr kumimoji="1" lang="en-US" altLang="ja-JP" sz="1200">
            <a:latin typeface="ＭＳ Ｐゴシック"/>
          </a:endParaRPr>
        </a:p>
        <a:p>
          <a:r>
            <a:rPr kumimoji="1" lang="ja-JP" altLang="en-US" sz="1200">
              <a:latin typeface="ＭＳ Ｐゴシック"/>
            </a:rPr>
            <a:t>　今後も事務事業の見直しや適正な定数管理、また公共施設管理計画による適切な維持管理を推進し、歳出削減に努めていく。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79</xdr:row>
      <xdr:rowOff>35561</xdr:rowOff>
    </xdr:to>
    <xdr:cxnSp macro="">
      <xdr:nvCxnSpPr>
        <xdr:cNvPr id="428" name="直線コネクタ 427"/>
        <xdr:cNvCxnSpPr/>
      </xdr:nvCxnSpPr>
      <xdr:spPr>
        <a:xfrm>
          <a:off x="15671800" y="13206730"/>
          <a:ext cx="8382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xdr:rowOff>
    </xdr:from>
    <xdr:to>
      <xdr:col>22</xdr:col>
      <xdr:colOff>565150</xdr:colOff>
      <xdr:row>77</xdr:row>
      <xdr:rowOff>20320</xdr:rowOff>
    </xdr:to>
    <xdr:cxnSp macro="">
      <xdr:nvCxnSpPr>
        <xdr:cNvPr id="431" name="直線コネクタ 430"/>
        <xdr:cNvCxnSpPr/>
      </xdr:nvCxnSpPr>
      <xdr:spPr>
        <a:xfrm flipV="1">
          <a:off x="14782800" y="13206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144780</xdr:rowOff>
    </xdr:from>
    <xdr:to>
      <xdr:col>22</xdr:col>
      <xdr:colOff>615950</xdr:colOff>
      <xdr:row>76</xdr:row>
      <xdr:rowOff>74930</xdr:rowOff>
    </xdr:to>
    <xdr:sp macro="" textlink="">
      <xdr:nvSpPr>
        <xdr:cNvPr id="432" name="フローチャート : 判断 431"/>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85107</xdr:rowOff>
    </xdr:from>
    <xdr:ext cx="736600" cy="259045"/>
    <xdr:sp macro="" textlink="">
      <xdr:nvSpPr>
        <xdr:cNvPr id="433" name="テキスト ボックス 432"/>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58420</xdr:rowOff>
    </xdr:to>
    <xdr:cxnSp macro="">
      <xdr:nvCxnSpPr>
        <xdr:cNvPr id="434" name="直線コネクタ 433"/>
        <xdr:cNvCxnSpPr/>
      </xdr:nvCxnSpPr>
      <xdr:spPr>
        <a:xfrm flipV="1">
          <a:off x="13893800" y="13221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35" name="フローチャート : 判断 43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36" name="テキスト ボックス 43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88900</xdr:rowOff>
    </xdr:from>
    <xdr:to>
      <xdr:col>20</xdr:col>
      <xdr:colOff>158750</xdr:colOff>
      <xdr:row>77</xdr:row>
      <xdr:rowOff>58420</xdr:rowOff>
    </xdr:to>
    <xdr:cxnSp macro="">
      <xdr:nvCxnSpPr>
        <xdr:cNvPr id="437" name="直線コネクタ 436"/>
        <xdr:cNvCxnSpPr/>
      </xdr:nvCxnSpPr>
      <xdr:spPr>
        <a:xfrm>
          <a:off x="13004800" y="131191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38" name="フローチャート : 判断 437"/>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39" name="テキスト ボックス 438"/>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0" name="フローチャート : 判断 439"/>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1" name="テキスト ボックス 440"/>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156211</xdr:rowOff>
    </xdr:from>
    <xdr:to>
      <xdr:col>24</xdr:col>
      <xdr:colOff>82550</xdr:colOff>
      <xdr:row>79</xdr:row>
      <xdr:rowOff>86361</xdr:rowOff>
    </xdr:to>
    <xdr:sp macro="" textlink="">
      <xdr:nvSpPr>
        <xdr:cNvPr id="447" name="円/楕円 446"/>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128288</xdr:rowOff>
    </xdr:from>
    <xdr:ext cx="762000" cy="259045"/>
    <xdr:sp macro="" textlink="">
      <xdr:nvSpPr>
        <xdr:cNvPr id="448"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125730</xdr:rowOff>
    </xdr:from>
    <xdr:to>
      <xdr:col>22</xdr:col>
      <xdr:colOff>615950</xdr:colOff>
      <xdr:row>77</xdr:row>
      <xdr:rowOff>55880</xdr:rowOff>
    </xdr:to>
    <xdr:sp macro="" textlink="">
      <xdr:nvSpPr>
        <xdr:cNvPr id="449" name="円/楕円 448"/>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40657</xdr:rowOff>
    </xdr:from>
    <xdr:ext cx="736600" cy="259045"/>
    <xdr:sp macro="" textlink="">
      <xdr:nvSpPr>
        <xdr:cNvPr id="450" name="テキスト ボックス 449"/>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51" name="円/楕円 450"/>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55897</xdr:rowOff>
    </xdr:from>
    <xdr:ext cx="762000" cy="259045"/>
    <xdr:sp macro="" textlink="">
      <xdr:nvSpPr>
        <xdr:cNvPr id="452" name="テキスト ボックス 451"/>
        <xdr:cNvSpPr txBox="1"/>
      </xdr:nvSpPr>
      <xdr:spPr>
        <a:xfrm>
          <a:off x="14401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53" name="円/楕円 452"/>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54" name="テキスト ボックス 45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6350</xdr:colOff>
      <xdr:row>76</xdr:row>
      <xdr:rowOff>139700</xdr:rowOff>
    </xdr:to>
    <xdr:sp macro="" textlink="">
      <xdr:nvSpPr>
        <xdr:cNvPr id="455" name="円/楕円 454"/>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124477</xdr:rowOff>
    </xdr:from>
    <xdr:ext cx="762000" cy="259045"/>
    <xdr:sp macro="" textlink="">
      <xdr:nvSpPr>
        <xdr:cNvPr id="456" name="テキスト ボックス 455"/>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宮城県富谷市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104407</xdr:rowOff>
    </xdr:from>
    <xdr:to>
      <xdr:col>4</xdr:col>
      <xdr:colOff>1117600</xdr:colOff>
      <xdr:row>18</xdr:row>
      <xdr:rowOff>142869</xdr:rowOff>
    </xdr:to>
    <xdr:cxnSp macro="">
      <xdr:nvCxnSpPr>
        <xdr:cNvPr id="50" name="直線コネクタ 49"/>
        <xdr:cNvCxnSpPr/>
      </xdr:nvCxnSpPr>
      <xdr:spPr bwMode="auto">
        <a:xfrm flipV="1">
          <a:off x="5003800" y="3238132"/>
          <a:ext cx="647700" cy="38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142869</xdr:rowOff>
    </xdr:from>
    <xdr:to>
      <xdr:col>4</xdr:col>
      <xdr:colOff>469900</xdr:colOff>
      <xdr:row>19</xdr:row>
      <xdr:rowOff>2851</xdr:rowOff>
    </xdr:to>
    <xdr:cxnSp macro="">
      <xdr:nvCxnSpPr>
        <xdr:cNvPr id="53" name="直線コネクタ 52"/>
        <xdr:cNvCxnSpPr/>
      </xdr:nvCxnSpPr>
      <xdr:spPr bwMode="auto">
        <a:xfrm flipV="1">
          <a:off x="4305300" y="3276594"/>
          <a:ext cx="698500" cy="3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22765</xdr:rowOff>
    </xdr:from>
    <xdr:to>
      <xdr:col>4</xdr:col>
      <xdr:colOff>520700</xdr:colOff>
      <xdr:row>17</xdr:row>
      <xdr:rowOff>124365</xdr:rowOff>
    </xdr:to>
    <xdr:sp macro="" textlink="">
      <xdr:nvSpPr>
        <xdr:cNvPr id="54" name="フローチャート : 判断 53"/>
        <xdr:cNvSpPr/>
      </xdr:nvSpPr>
      <xdr:spPr bwMode="auto">
        <a:xfrm>
          <a:off x="4953000" y="2985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134542</xdr:rowOff>
    </xdr:from>
    <xdr:ext cx="736600" cy="259045"/>
    <xdr:sp macro="" textlink="">
      <xdr:nvSpPr>
        <xdr:cNvPr id="55" name="テキスト ボックス 54"/>
        <xdr:cNvSpPr txBox="1"/>
      </xdr:nvSpPr>
      <xdr:spPr>
        <a:xfrm>
          <a:off x="4622800" y="275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2851</xdr:rowOff>
    </xdr:from>
    <xdr:to>
      <xdr:col>3</xdr:col>
      <xdr:colOff>904875</xdr:colOff>
      <xdr:row>19</xdr:row>
      <xdr:rowOff>25006</xdr:rowOff>
    </xdr:to>
    <xdr:cxnSp macro="">
      <xdr:nvCxnSpPr>
        <xdr:cNvPr id="56" name="直線コネクタ 55"/>
        <xdr:cNvCxnSpPr/>
      </xdr:nvCxnSpPr>
      <xdr:spPr bwMode="auto">
        <a:xfrm flipV="1">
          <a:off x="3606800" y="3308026"/>
          <a:ext cx="698500" cy="2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2108</xdr:rowOff>
    </xdr:from>
    <xdr:to>
      <xdr:col>3</xdr:col>
      <xdr:colOff>206375</xdr:colOff>
      <xdr:row>19</xdr:row>
      <xdr:rowOff>25006</xdr:rowOff>
    </xdr:to>
    <xdr:cxnSp macro="">
      <xdr:nvCxnSpPr>
        <xdr:cNvPr id="59" name="直線コネクタ 58"/>
        <xdr:cNvCxnSpPr/>
      </xdr:nvCxnSpPr>
      <xdr:spPr bwMode="auto">
        <a:xfrm>
          <a:off x="2908300" y="3307283"/>
          <a:ext cx="698500" cy="2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53607</xdr:rowOff>
    </xdr:from>
    <xdr:to>
      <xdr:col>5</xdr:col>
      <xdr:colOff>34925</xdr:colOff>
      <xdr:row>18</xdr:row>
      <xdr:rowOff>155207</xdr:rowOff>
    </xdr:to>
    <xdr:sp macro="" textlink="">
      <xdr:nvSpPr>
        <xdr:cNvPr id="69" name="円/楕円 68"/>
        <xdr:cNvSpPr/>
      </xdr:nvSpPr>
      <xdr:spPr bwMode="auto">
        <a:xfrm>
          <a:off x="5600700" y="31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25684</xdr:rowOff>
    </xdr:from>
    <xdr:ext cx="762000" cy="259045"/>
    <xdr:sp macro="" textlink="">
      <xdr:nvSpPr>
        <xdr:cNvPr id="70" name="人口1人当たり決算額の推移該当値テキスト130"/>
        <xdr:cNvSpPr txBox="1"/>
      </xdr:nvSpPr>
      <xdr:spPr>
        <a:xfrm>
          <a:off x="5740400" y="31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92069</xdr:rowOff>
    </xdr:from>
    <xdr:to>
      <xdr:col>4</xdr:col>
      <xdr:colOff>520700</xdr:colOff>
      <xdr:row>19</xdr:row>
      <xdr:rowOff>22219</xdr:rowOff>
    </xdr:to>
    <xdr:sp macro="" textlink="">
      <xdr:nvSpPr>
        <xdr:cNvPr id="71" name="円/楕円 70"/>
        <xdr:cNvSpPr/>
      </xdr:nvSpPr>
      <xdr:spPr bwMode="auto">
        <a:xfrm>
          <a:off x="4953000" y="322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6996</xdr:rowOff>
    </xdr:from>
    <xdr:ext cx="736600" cy="259045"/>
    <xdr:sp macro="" textlink="">
      <xdr:nvSpPr>
        <xdr:cNvPr id="72" name="テキスト ボックス 71"/>
        <xdr:cNvSpPr txBox="1"/>
      </xdr:nvSpPr>
      <xdr:spPr>
        <a:xfrm>
          <a:off x="4622800" y="331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54,667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123501</xdr:rowOff>
    </xdr:from>
    <xdr:to>
      <xdr:col>3</xdr:col>
      <xdr:colOff>955675</xdr:colOff>
      <xdr:row>19</xdr:row>
      <xdr:rowOff>53651</xdr:rowOff>
    </xdr:to>
    <xdr:sp macro="" textlink="">
      <xdr:nvSpPr>
        <xdr:cNvPr id="73" name="円/楕円 72"/>
        <xdr:cNvSpPr/>
      </xdr:nvSpPr>
      <xdr:spPr bwMode="auto">
        <a:xfrm>
          <a:off x="4254500" y="3257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38428</xdr:rowOff>
    </xdr:from>
    <xdr:ext cx="762000" cy="259045"/>
    <xdr:sp macro="" textlink="">
      <xdr:nvSpPr>
        <xdr:cNvPr id="74" name="テキスト ボックス 73"/>
        <xdr:cNvSpPr txBox="1"/>
      </xdr:nvSpPr>
      <xdr:spPr>
        <a:xfrm>
          <a:off x="3924300" y="33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53,017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145656</xdr:rowOff>
    </xdr:from>
    <xdr:to>
      <xdr:col>3</xdr:col>
      <xdr:colOff>257175</xdr:colOff>
      <xdr:row>19</xdr:row>
      <xdr:rowOff>75806</xdr:rowOff>
    </xdr:to>
    <xdr:sp macro="" textlink="">
      <xdr:nvSpPr>
        <xdr:cNvPr id="75" name="円/楕円 74"/>
        <xdr:cNvSpPr/>
      </xdr:nvSpPr>
      <xdr:spPr bwMode="auto">
        <a:xfrm>
          <a:off x="3556000" y="3279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60583</xdr:rowOff>
    </xdr:from>
    <xdr:ext cx="762000" cy="259045"/>
    <xdr:sp macro="" textlink="">
      <xdr:nvSpPr>
        <xdr:cNvPr id="76" name="テキスト ボックス 75"/>
        <xdr:cNvSpPr txBox="1"/>
      </xdr:nvSpPr>
      <xdr:spPr>
        <a:xfrm>
          <a:off x="3225800" y="336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51,854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122758</xdr:rowOff>
    </xdr:from>
    <xdr:to>
      <xdr:col>2</xdr:col>
      <xdr:colOff>692150</xdr:colOff>
      <xdr:row>19</xdr:row>
      <xdr:rowOff>52908</xdr:rowOff>
    </xdr:to>
    <xdr:sp macro="" textlink="">
      <xdr:nvSpPr>
        <xdr:cNvPr id="77" name="円/楕円 76"/>
        <xdr:cNvSpPr/>
      </xdr:nvSpPr>
      <xdr:spPr bwMode="auto">
        <a:xfrm>
          <a:off x="2857500" y="325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37685</xdr:rowOff>
    </xdr:from>
    <xdr:ext cx="762000" cy="259045"/>
    <xdr:sp macro="" textlink="">
      <xdr:nvSpPr>
        <xdr:cNvPr id="78" name="テキスト ボックス 77"/>
        <xdr:cNvSpPr txBox="1"/>
      </xdr:nvSpPr>
      <xdr:spPr>
        <a:xfrm>
          <a:off x="2527300" y="334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110617</xdr:rowOff>
    </xdr:from>
    <xdr:to>
      <xdr:col>4</xdr:col>
      <xdr:colOff>1117600</xdr:colOff>
      <xdr:row>37</xdr:row>
      <xdr:rowOff>114274</xdr:rowOff>
    </xdr:to>
    <xdr:cxnSp macro="">
      <xdr:nvCxnSpPr>
        <xdr:cNvPr id="111" name="直線コネクタ 110"/>
        <xdr:cNvCxnSpPr/>
      </xdr:nvCxnSpPr>
      <xdr:spPr bwMode="auto">
        <a:xfrm flipV="1">
          <a:off x="5003800" y="7235317"/>
          <a:ext cx="647700" cy="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114274</xdr:rowOff>
    </xdr:from>
    <xdr:to>
      <xdr:col>4</xdr:col>
      <xdr:colOff>469900</xdr:colOff>
      <xdr:row>37</xdr:row>
      <xdr:rowOff>123666</xdr:rowOff>
    </xdr:to>
    <xdr:cxnSp macro="">
      <xdr:nvCxnSpPr>
        <xdr:cNvPr id="114" name="直線コネクタ 113"/>
        <xdr:cNvCxnSpPr/>
      </xdr:nvCxnSpPr>
      <xdr:spPr bwMode="auto">
        <a:xfrm flipV="1">
          <a:off x="4305300" y="7238974"/>
          <a:ext cx="698500" cy="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288836</xdr:rowOff>
    </xdr:from>
    <xdr:to>
      <xdr:col>4</xdr:col>
      <xdr:colOff>520700</xdr:colOff>
      <xdr:row>36</xdr:row>
      <xdr:rowOff>47536</xdr:rowOff>
    </xdr:to>
    <xdr:sp macro="" textlink="">
      <xdr:nvSpPr>
        <xdr:cNvPr id="115" name="フローチャート : 判断 114"/>
        <xdr:cNvSpPr/>
      </xdr:nvSpPr>
      <xdr:spPr bwMode="auto">
        <a:xfrm>
          <a:off x="4953000" y="68991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57713</xdr:rowOff>
    </xdr:from>
    <xdr:ext cx="736600" cy="259045"/>
    <xdr:sp macro="" textlink="">
      <xdr:nvSpPr>
        <xdr:cNvPr id="116" name="テキスト ボックス 115"/>
        <xdr:cNvSpPr txBox="1"/>
      </xdr:nvSpPr>
      <xdr:spPr>
        <a:xfrm>
          <a:off x="4622800" y="666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123666</xdr:rowOff>
    </xdr:from>
    <xdr:to>
      <xdr:col>3</xdr:col>
      <xdr:colOff>904875</xdr:colOff>
      <xdr:row>37</xdr:row>
      <xdr:rowOff>124561</xdr:rowOff>
    </xdr:to>
    <xdr:cxnSp macro="">
      <xdr:nvCxnSpPr>
        <xdr:cNvPr id="117" name="直線コネクタ 116"/>
        <xdr:cNvCxnSpPr/>
      </xdr:nvCxnSpPr>
      <xdr:spPr bwMode="auto">
        <a:xfrm flipV="1">
          <a:off x="3606800" y="7248366"/>
          <a:ext cx="6985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109017</xdr:rowOff>
    </xdr:from>
    <xdr:to>
      <xdr:col>3</xdr:col>
      <xdr:colOff>206375</xdr:colOff>
      <xdr:row>37</xdr:row>
      <xdr:rowOff>124561</xdr:rowOff>
    </xdr:to>
    <xdr:cxnSp macro="">
      <xdr:nvCxnSpPr>
        <xdr:cNvPr id="120" name="直線コネクタ 119"/>
        <xdr:cNvCxnSpPr/>
      </xdr:nvCxnSpPr>
      <xdr:spPr bwMode="auto">
        <a:xfrm>
          <a:off x="2908300" y="7233717"/>
          <a:ext cx="698500" cy="15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59817</xdr:rowOff>
    </xdr:from>
    <xdr:to>
      <xdr:col>5</xdr:col>
      <xdr:colOff>34925</xdr:colOff>
      <xdr:row>37</xdr:row>
      <xdr:rowOff>161417</xdr:rowOff>
    </xdr:to>
    <xdr:sp macro="" textlink="">
      <xdr:nvSpPr>
        <xdr:cNvPr id="130" name="円/楕円 129"/>
        <xdr:cNvSpPr/>
      </xdr:nvSpPr>
      <xdr:spPr bwMode="auto">
        <a:xfrm>
          <a:off x="5600700" y="718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139844</xdr:rowOff>
    </xdr:from>
    <xdr:ext cx="762000" cy="259045"/>
    <xdr:sp macro="" textlink="">
      <xdr:nvSpPr>
        <xdr:cNvPr id="131" name="人口1人当たり決算額の推移該当値テキスト445"/>
        <xdr:cNvSpPr txBox="1"/>
      </xdr:nvSpPr>
      <xdr:spPr>
        <a:xfrm>
          <a:off x="5740400" y="709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63474</xdr:rowOff>
    </xdr:from>
    <xdr:to>
      <xdr:col>4</xdr:col>
      <xdr:colOff>520700</xdr:colOff>
      <xdr:row>37</xdr:row>
      <xdr:rowOff>165074</xdr:rowOff>
    </xdr:to>
    <xdr:sp macro="" textlink="">
      <xdr:nvSpPr>
        <xdr:cNvPr id="132" name="円/楕円 131"/>
        <xdr:cNvSpPr/>
      </xdr:nvSpPr>
      <xdr:spPr bwMode="auto">
        <a:xfrm>
          <a:off x="4953000" y="7188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149851</xdr:rowOff>
    </xdr:from>
    <xdr:ext cx="736600" cy="259045"/>
    <xdr:sp macro="" textlink="">
      <xdr:nvSpPr>
        <xdr:cNvPr id="133" name="テキスト ボックス 132"/>
        <xdr:cNvSpPr txBox="1"/>
      </xdr:nvSpPr>
      <xdr:spPr>
        <a:xfrm>
          <a:off x="4622800" y="7274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72866</xdr:rowOff>
    </xdr:from>
    <xdr:to>
      <xdr:col>3</xdr:col>
      <xdr:colOff>955675</xdr:colOff>
      <xdr:row>37</xdr:row>
      <xdr:rowOff>174466</xdr:rowOff>
    </xdr:to>
    <xdr:sp macro="" textlink="">
      <xdr:nvSpPr>
        <xdr:cNvPr id="134" name="円/楕円 133"/>
        <xdr:cNvSpPr/>
      </xdr:nvSpPr>
      <xdr:spPr bwMode="auto">
        <a:xfrm>
          <a:off x="4254500" y="719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159243</xdr:rowOff>
    </xdr:from>
    <xdr:ext cx="762000" cy="259045"/>
    <xdr:sp macro="" textlink="">
      <xdr:nvSpPr>
        <xdr:cNvPr id="135" name="テキスト ボックス 134"/>
        <xdr:cNvSpPr txBox="1"/>
      </xdr:nvSpPr>
      <xdr:spPr>
        <a:xfrm>
          <a:off x="3924300" y="72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73761</xdr:rowOff>
    </xdr:from>
    <xdr:to>
      <xdr:col>3</xdr:col>
      <xdr:colOff>257175</xdr:colOff>
      <xdr:row>37</xdr:row>
      <xdr:rowOff>175361</xdr:rowOff>
    </xdr:to>
    <xdr:sp macro="" textlink="">
      <xdr:nvSpPr>
        <xdr:cNvPr id="136" name="円/楕円 135"/>
        <xdr:cNvSpPr/>
      </xdr:nvSpPr>
      <xdr:spPr bwMode="auto">
        <a:xfrm>
          <a:off x="3556000" y="719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160138</xdr:rowOff>
    </xdr:from>
    <xdr:ext cx="762000" cy="259045"/>
    <xdr:sp macro="" textlink="">
      <xdr:nvSpPr>
        <xdr:cNvPr id="137" name="テキスト ボックス 136"/>
        <xdr:cNvSpPr txBox="1"/>
      </xdr:nvSpPr>
      <xdr:spPr>
        <a:xfrm>
          <a:off x="3225800" y="72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58217</xdr:rowOff>
    </xdr:from>
    <xdr:to>
      <xdr:col>2</xdr:col>
      <xdr:colOff>692150</xdr:colOff>
      <xdr:row>37</xdr:row>
      <xdr:rowOff>159817</xdr:rowOff>
    </xdr:to>
    <xdr:sp macro="" textlink="">
      <xdr:nvSpPr>
        <xdr:cNvPr id="138" name="円/楕円 137"/>
        <xdr:cNvSpPr/>
      </xdr:nvSpPr>
      <xdr:spPr bwMode="auto">
        <a:xfrm>
          <a:off x="2857500" y="7182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144594</xdr:rowOff>
    </xdr:from>
    <xdr:ext cx="762000" cy="259045"/>
    <xdr:sp macro="" textlink="">
      <xdr:nvSpPr>
        <xdr:cNvPr id="139" name="テキスト ボックス 138"/>
        <xdr:cNvSpPr txBox="1"/>
      </xdr:nvSpPr>
      <xdr:spPr>
        <a:xfrm>
          <a:off x="2527300" y="726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52,526
52,345
49.18
13,877,409
13,107,796
590,910
8,599,575
6,749,561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83145</xdr:rowOff>
    </xdr:from>
    <xdr:to>
      <xdr:col>6</xdr:col>
      <xdr:colOff>511175</xdr:colOff>
      <xdr:row>38</xdr:row>
      <xdr:rowOff>128910</xdr:rowOff>
    </xdr:to>
    <xdr:cxnSp macro="">
      <xdr:nvCxnSpPr>
        <xdr:cNvPr id="59" name="直線コネクタ 58"/>
        <xdr:cNvCxnSpPr/>
      </xdr:nvCxnSpPr>
      <xdr:spPr>
        <a:xfrm flipV="1">
          <a:off x="3797300" y="6598245"/>
          <a:ext cx="8382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128910</xdr:rowOff>
    </xdr:from>
    <xdr:to>
      <xdr:col>5</xdr:col>
      <xdr:colOff>358775</xdr:colOff>
      <xdr:row>38</xdr:row>
      <xdr:rowOff>169532</xdr:rowOff>
    </xdr:to>
    <xdr:cxnSp macro="">
      <xdr:nvCxnSpPr>
        <xdr:cNvPr id="62" name="直線コネクタ 61"/>
        <xdr:cNvCxnSpPr/>
      </xdr:nvCxnSpPr>
      <xdr:spPr>
        <a:xfrm flipV="1">
          <a:off x="2908300" y="6644010"/>
          <a:ext cx="889000" cy="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80968</xdr:rowOff>
    </xdr:from>
    <xdr:to>
      <xdr:col>5</xdr:col>
      <xdr:colOff>409575</xdr:colOff>
      <xdr:row>37</xdr:row>
      <xdr:rowOff>11118</xdr:rowOff>
    </xdr:to>
    <xdr:sp macro="" textlink="">
      <xdr:nvSpPr>
        <xdr:cNvPr id="63" name="フローチャート : 判断 62"/>
        <xdr:cNvSpPr/>
      </xdr:nvSpPr>
      <xdr:spPr>
        <a:xfrm>
          <a:off x="3746500" y="625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27645</xdr:rowOff>
    </xdr:from>
    <xdr:ext cx="534377" cy="259045"/>
    <xdr:sp macro="" textlink="">
      <xdr:nvSpPr>
        <xdr:cNvPr id="64" name="テキスト ボックス 63"/>
        <xdr:cNvSpPr txBox="1"/>
      </xdr:nvSpPr>
      <xdr:spPr>
        <a:xfrm>
          <a:off x="3530111" y="6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169532</xdr:rowOff>
    </xdr:from>
    <xdr:to>
      <xdr:col>4</xdr:col>
      <xdr:colOff>155575</xdr:colOff>
      <xdr:row>39</xdr:row>
      <xdr:rowOff>2242</xdr:rowOff>
    </xdr:to>
    <xdr:cxnSp macro="">
      <xdr:nvCxnSpPr>
        <xdr:cNvPr id="65" name="直線コネクタ 64"/>
        <xdr:cNvCxnSpPr/>
      </xdr:nvCxnSpPr>
      <xdr:spPr>
        <a:xfrm flipV="1">
          <a:off x="2019300" y="6684632"/>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161755</xdr:rowOff>
    </xdr:from>
    <xdr:to>
      <xdr:col>4</xdr:col>
      <xdr:colOff>206375</xdr:colOff>
      <xdr:row>36</xdr:row>
      <xdr:rowOff>91905</xdr:rowOff>
    </xdr:to>
    <xdr:sp macro="" textlink="">
      <xdr:nvSpPr>
        <xdr:cNvPr id="66" name="フローチャート : 判断 65"/>
        <xdr:cNvSpPr/>
      </xdr:nvSpPr>
      <xdr:spPr>
        <a:xfrm>
          <a:off x="2857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108432</xdr:rowOff>
    </xdr:from>
    <xdr:ext cx="534377" cy="259045"/>
    <xdr:sp macro="" textlink="">
      <xdr:nvSpPr>
        <xdr:cNvPr id="67" name="テキスト ボックス 66"/>
        <xdr:cNvSpPr txBox="1"/>
      </xdr:nvSpPr>
      <xdr:spPr>
        <a:xfrm>
          <a:off x="2641111" y="59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161874</xdr:rowOff>
    </xdr:from>
    <xdr:to>
      <xdr:col>2</xdr:col>
      <xdr:colOff>638175</xdr:colOff>
      <xdr:row>39</xdr:row>
      <xdr:rowOff>2242</xdr:rowOff>
    </xdr:to>
    <xdr:cxnSp macro="">
      <xdr:nvCxnSpPr>
        <xdr:cNvPr id="68" name="直線コネクタ 67"/>
        <xdr:cNvCxnSpPr/>
      </xdr:nvCxnSpPr>
      <xdr:spPr>
        <a:xfrm>
          <a:off x="1130300" y="6676974"/>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3427</xdr:rowOff>
    </xdr:from>
    <xdr:to>
      <xdr:col>3</xdr:col>
      <xdr:colOff>3175</xdr:colOff>
      <xdr:row>36</xdr:row>
      <xdr:rowOff>105027</xdr:rowOff>
    </xdr:to>
    <xdr:sp macro="" textlink="">
      <xdr:nvSpPr>
        <xdr:cNvPr id="69" name="フローチャート : 判断 68"/>
        <xdr:cNvSpPr/>
      </xdr:nvSpPr>
      <xdr:spPr>
        <a:xfrm>
          <a:off x="1968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121554</xdr:rowOff>
    </xdr:from>
    <xdr:ext cx="534377" cy="259045"/>
    <xdr:sp macro="" textlink="">
      <xdr:nvSpPr>
        <xdr:cNvPr id="70" name="テキスト ボックス 69"/>
        <xdr:cNvSpPr txBox="1"/>
      </xdr:nvSpPr>
      <xdr:spPr>
        <a:xfrm>
          <a:off x="1752111" y="59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152131</xdr:rowOff>
    </xdr:from>
    <xdr:to>
      <xdr:col>1</xdr:col>
      <xdr:colOff>485775</xdr:colOff>
      <xdr:row>36</xdr:row>
      <xdr:rowOff>82281</xdr:rowOff>
    </xdr:to>
    <xdr:sp macro="" textlink="">
      <xdr:nvSpPr>
        <xdr:cNvPr id="71" name="フローチャート : 判断 70"/>
        <xdr:cNvSpPr/>
      </xdr:nvSpPr>
      <xdr:spPr>
        <a:xfrm>
          <a:off x="1079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98808</xdr:rowOff>
    </xdr:from>
    <xdr:ext cx="534377" cy="259045"/>
    <xdr:sp macro="" textlink="">
      <xdr:nvSpPr>
        <xdr:cNvPr id="72" name="テキスト ボックス 71"/>
        <xdr:cNvSpPr txBox="1"/>
      </xdr:nvSpPr>
      <xdr:spPr>
        <a:xfrm>
          <a:off x="863111" y="59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32345</xdr:rowOff>
    </xdr:from>
    <xdr:to>
      <xdr:col>6</xdr:col>
      <xdr:colOff>561975</xdr:colOff>
      <xdr:row>38</xdr:row>
      <xdr:rowOff>133945</xdr:rowOff>
    </xdr:to>
    <xdr:sp macro="" textlink="">
      <xdr:nvSpPr>
        <xdr:cNvPr id="78" name="円/楕円 77"/>
        <xdr:cNvSpPr/>
      </xdr:nvSpPr>
      <xdr:spPr>
        <a:xfrm>
          <a:off x="4584700" y="65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118722</xdr:rowOff>
    </xdr:from>
    <xdr:ext cx="534377" cy="259045"/>
    <xdr:sp macro="" textlink="">
      <xdr:nvSpPr>
        <xdr:cNvPr id="79" name="人件費該当値テキスト"/>
        <xdr:cNvSpPr txBox="1"/>
      </xdr:nvSpPr>
      <xdr:spPr>
        <a:xfrm>
          <a:off x="4686300" y="64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42,474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78110</xdr:rowOff>
    </xdr:from>
    <xdr:to>
      <xdr:col>5</xdr:col>
      <xdr:colOff>409575</xdr:colOff>
      <xdr:row>39</xdr:row>
      <xdr:rowOff>8260</xdr:rowOff>
    </xdr:to>
    <xdr:sp macro="" textlink="">
      <xdr:nvSpPr>
        <xdr:cNvPr id="80" name="円/楕円 79"/>
        <xdr:cNvSpPr/>
      </xdr:nvSpPr>
      <xdr:spPr>
        <a:xfrm>
          <a:off x="3746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170837</xdr:rowOff>
    </xdr:from>
    <xdr:ext cx="534377" cy="259045"/>
    <xdr:sp macro="" textlink="">
      <xdr:nvSpPr>
        <xdr:cNvPr id="81" name="テキスト ボックス 80"/>
        <xdr:cNvSpPr txBox="1"/>
      </xdr:nvSpPr>
      <xdr:spPr>
        <a:xfrm>
          <a:off x="3530111" y="66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118732</xdr:rowOff>
    </xdr:from>
    <xdr:to>
      <xdr:col>4</xdr:col>
      <xdr:colOff>206375</xdr:colOff>
      <xdr:row>39</xdr:row>
      <xdr:rowOff>48882</xdr:rowOff>
    </xdr:to>
    <xdr:sp macro="" textlink="">
      <xdr:nvSpPr>
        <xdr:cNvPr id="82" name="円/楕円 81"/>
        <xdr:cNvSpPr/>
      </xdr:nvSpPr>
      <xdr:spPr>
        <a:xfrm>
          <a:off x="2857500" y="66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40009</xdr:rowOff>
    </xdr:from>
    <xdr:ext cx="534377" cy="259045"/>
    <xdr:sp macro="" textlink="">
      <xdr:nvSpPr>
        <xdr:cNvPr id="83" name="テキスト ボックス 82"/>
        <xdr:cNvSpPr txBox="1"/>
      </xdr:nvSpPr>
      <xdr:spPr>
        <a:xfrm>
          <a:off x="2641111" y="67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122892</xdr:rowOff>
    </xdr:from>
    <xdr:to>
      <xdr:col>3</xdr:col>
      <xdr:colOff>3175</xdr:colOff>
      <xdr:row>39</xdr:row>
      <xdr:rowOff>53042</xdr:rowOff>
    </xdr:to>
    <xdr:sp macro="" textlink="">
      <xdr:nvSpPr>
        <xdr:cNvPr id="84" name="円/楕円 83"/>
        <xdr:cNvSpPr/>
      </xdr:nvSpPr>
      <xdr:spPr>
        <a:xfrm>
          <a:off x="1968500" y="6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44169</xdr:rowOff>
    </xdr:from>
    <xdr:ext cx="534377" cy="259045"/>
    <xdr:sp macro="" textlink="">
      <xdr:nvSpPr>
        <xdr:cNvPr id="85" name="テキスト ボックス 84"/>
        <xdr:cNvSpPr txBox="1"/>
      </xdr:nvSpPr>
      <xdr:spPr>
        <a:xfrm>
          <a:off x="1752111" y="673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111074</xdr:rowOff>
    </xdr:from>
    <xdr:to>
      <xdr:col>1</xdr:col>
      <xdr:colOff>485775</xdr:colOff>
      <xdr:row>39</xdr:row>
      <xdr:rowOff>41224</xdr:rowOff>
    </xdr:to>
    <xdr:sp macro="" textlink="">
      <xdr:nvSpPr>
        <xdr:cNvPr id="86" name="円/楕円 85"/>
        <xdr:cNvSpPr/>
      </xdr:nvSpPr>
      <xdr:spPr>
        <a:xfrm>
          <a:off x="1079500" y="66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32351</xdr:rowOff>
    </xdr:from>
    <xdr:ext cx="534377" cy="259045"/>
    <xdr:sp macro="" textlink="">
      <xdr:nvSpPr>
        <xdr:cNvPr id="87" name="テキスト ボックス 86"/>
        <xdr:cNvSpPr txBox="1"/>
      </xdr:nvSpPr>
      <xdr:spPr>
        <a:xfrm>
          <a:off x="863111" y="67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98520</xdr:rowOff>
    </xdr:from>
    <xdr:to>
      <xdr:col>6</xdr:col>
      <xdr:colOff>511175</xdr:colOff>
      <xdr:row>55</xdr:row>
      <xdr:rowOff>54073</xdr:rowOff>
    </xdr:to>
    <xdr:cxnSp macro="">
      <xdr:nvCxnSpPr>
        <xdr:cNvPr id="119" name="直線コネクタ 118"/>
        <xdr:cNvCxnSpPr/>
      </xdr:nvCxnSpPr>
      <xdr:spPr>
        <a:xfrm flipV="1">
          <a:off x="3797300" y="9356820"/>
          <a:ext cx="838200" cy="1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54073</xdr:rowOff>
    </xdr:from>
    <xdr:to>
      <xdr:col>5</xdr:col>
      <xdr:colOff>358775</xdr:colOff>
      <xdr:row>55</xdr:row>
      <xdr:rowOff>97409</xdr:rowOff>
    </xdr:to>
    <xdr:cxnSp macro="">
      <xdr:nvCxnSpPr>
        <xdr:cNvPr id="122" name="直線コネクタ 121"/>
        <xdr:cNvCxnSpPr/>
      </xdr:nvCxnSpPr>
      <xdr:spPr>
        <a:xfrm flipV="1">
          <a:off x="2908300" y="9483823"/>
          <a:ext cx="8890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131060</xdr:rowOff>
    </xdr:from>
    <xdr:to>
      <xdr:col>5</xdr:col>
      <xdr:colOff>409575</xdr:colOff>
      <xdr:row>55</xdr:row>
      <xdr:rowOff>61210</xdr:rowOff>
    </xdr:to>
    <xdr:sp macro="" textlink="">
      <xdr:nvSpPr>
        <xdr:cNvPr id="123" name="フローチャート : 判断 122"/>
        <xdr:cNvSpPr/>
      </xdr:nvSpPr>
      <xdr:spPr>
        <a:xfrm>
          <a:off x="3746500" y="938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77737</xdr:rowOff>
    </xdr:from>
    <xdr:ext cx="534377" cy="259045"/>
    <xdr:sp macro="" textlink="">
      <xdr:nvSpPr>
        <xdr:cNvPr id="124" name="テキスト ボックス 123"/>
        <xdr:cNvSpPr txBox="1"/>
      </xdr:nvSpPr>
      <xdr:spPr>
        <a:xfrm>
          <a:off x="3530111" y="916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97409</xdr:rowOff>
    </xdr:from>
    <xdr:to>
      <xdr:col>4</xdr:col>
      <xdr:colOff>155575</xdr:colOff>
      <xdr:row>55</xdr:row>
      <xdr:rowOff>146819</xdr:rowOff>
    </xdr:to>
    <xdr:cxnSp macro="">
      <xdr:nvCxnSpPr>
        <xdr:cNvPr id="125" name="直線コネクタ 124"/>
        <xdr:cNvCxnSpPr/>
      </xdr:nvCxnSpPr>
      <xdr:spPr>
        <a:xfrm flipV="1">
          <a:off x="2019300" y="9527159"/>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99775</xdr:rowOff>
    </xdr:from>
    <xdr:to>
      <xdr:col>4</xdr:col>
      <xdr:colOff>206375</xdr:colOff>
      <xdr:row>55</xdr:row>
      <xdr:rowOff>29925</xdr:rowOff>
    </xdr:to>
    <xdr:sp macro="" textlink="">
      <xdr:nvSpPr>
        <xdr:cNvPr id="126" name="フローチャート : 判断 125"/>
        <xdr:cNvSpPr/>
      </xdr:nvSpPr>
      <xdr:spPr>
        <a:xfrm>
          <a:off x="2857500" y="935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46452</xdr:rowOff>
    </xdr:from>
    <xdr:ext cx="534377" cy="259045"/>
    <xdr:sp macro="" textlink="">
      <xdr:nvSpPr>
        <xdr:cNvPr id="127" name="テキスト ボックス 126"/>
        <xdr:cNvSpPr txBox="1"/>
      </xdr:nvSpPr>
      <xdr:spPr>
        <a:xfrm>
          <a:off x="2641111" y="913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68769</xdr:rowOff>
    </xdr:from>
    <xdr:to>
      <xdr:col>2</xdr:col>
      <xdr:colOff>638175</xdr:colOff>
      <xdr:row>55</xdr:row>
      <xdr:rowOff>146819</xdr:rowOff>
    </xdr:to>
    <xdr:cxnSp macro="">
      <xdr:nvCxnSpPr>
        <xdr:cNvPr id="128" name="直線コネクタ 127"/>
        <xdr:cNvCxnSpPr/>
      </xdr:nvCxnSpPr>
      <xdr:spPr>
        <a:xfrm>
          <a:off x="1130300" y="9498519"/>
          <a:ext cx="8890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25806</xdr:rowOff>
    </xdr:from>
    <xdr:to>
      <xdr:col>3</xdr:col>
      <xdr:colOff>3175</xdr:colOff>
      <xdr:row>55</xdr:row>
      <xdr:rowOff>127406</xdr:rowOff>
    </xdr:to>
    <xdr:sp macro="" textlink="">
      <xdr:nvSpPr>
        <xdr:cNvPr id="129" name="フローチャート : 判断 128"/>
        <xdr:cNvSpPr/>
      </xdr:nvSpPr>
      <xdr:spPr>
        <a:xfrm>
          <a:off x="1968500" y="945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143933</xdr:rowOff>
    </xdr:from>
    <xdr:ext cx="534377" cy="259045"/>
    <xdr:sp macro="" textlink="">
      <xdr:nvSpPr>
        <xdr:cNvPr id="130" name="テキスト ボックス 129"/>
        <xdr:cNvSpPr txBox="1"/>
      </xdr:nvSpPr>
      <xdr:spPr>
        <a:xfrm>
          <a:off x="1752111" y="923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48797</xdr:rowOff>
    </xdr:from>
    <xdr:to>
      <xdr:col>1</xdr:col>
      <xdr:colOff>485775</xdr:colOff>
      <xdr:row>55</xdr:row>
      <xdr:rowOff>150397</xdr:rowOff>
    </xdr:to>
    <xdr:sp macro="" textlink="">
      <xdr:nvSpPr>
        <xdr:cNvPr id="131" name="フローチャート : 判断 130"/>
        <xdr:cNvSpPr/>
      </xdr:nvSpPr>
      <xdr:spPr>
        <a:xfrm>
          <a:off x="1079500" y="947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141524</xdr:rowOff>
    </xdr:from>
    <xdr:ext cx="534377" cy="259045"/>
    <xdr:sp macro="" textlink="">
      <xdr:nvSpPr>
        <xdr:cNvPr id="132" name="テキスト ボックス 131"/>
        <xdr:cNvSpPr txBox="1"/>
      </xdr:nvSpPr>
      <xdr:spPr>
        <a:xfrm>
          <a:off x="863111" y="95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47720</xdr:rowOff>
    </xdr:from>
    <xdr:to>
      <xdr:col>6</xdr:col>
      <xdr:colOff>561975</xdr:colOff>
      <xdr:row>54</xdr:row>
      <xdr:rowOff>149320</xdr:rowOff>
    </xdr:to>
    <xdr:sp macro="" textlink="">
      <xdr:nvSpPr>
        <xdr:cNvPr id="138" name="円/楕円 137"/>
        <xdr:cNvSpPr/>
      </xdr:nvSpPr>
      <xdr:spPr>
        <a:xfrm>
          <a:off x="4584700" y="93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70597</xdr:rowOff>
    </xdr:from>
    <xdr:ext cx="534377" cy="259045"/>
    <xdr:sp macro="" textlink="">
      <xdr:nvSpPr>
        <xdr:cNvPr id="139" name="物件費該当値テキスト"/>
        <xdr:cNvSpPr txBox="1"/>
      </xdr:nvSpPr>
      <xdr:spPr>
        <a:xfrm>
          <a:off x="4686300" y="915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56,261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3273</xdr:rowOff>
    </xdr:from>
    <xdr:to>
      <xdr:col>5</xdr:col>
      <xdr:colOff>409575</xdr:colOff>
      <xdr:row>55</xdr:row>
      <xdr:rowOff>104873</xdr:rowOff>
    </xdr:to>
    <xdr:sp macro="" textlink="">
      <xdr:nvSpPr>
        <xdr:cNvPr id="140" name="円/楕円 139"/>
        <xdr:cNvSpPr/>
      </xdr:nvSpPr>
      <xdr:spPr>
        <a:xfrm>
          <a:off x="3746500" y="943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96000</xdr:rowOff>
    </xdr:from>
    <xdr:ext cx="534377" cy="259045"/>
    <xdr:sp macro="" textlink="">
      <xdr:nvSpPr>
        <xdr:cNvPr id="141" name="テキスト ボックス 140"/>
        <xdr:cNvSpPr txBox="1"/>
      </xdr:nvSpPr>
      <xdr:spPr>
        <a:xfrm>
          <a:off x="3530111" y="952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46609</xdr:rowOff>
    </xdr:from>
    <xdr:to>
      <xdr:col>4</xdr:col>
      <xdr:colOff>206375</xdr:colOff>
      <xdr:row>55</xdr:row>
      <xdr:rowOff>148209</xdr:rowOff>
    </xdr:to>
    <xdr:sp macro="" textlink="">
      <xdr:nvSpPr>
        <xdr:cNvPr id="142" name="円/楕円 141"/>
        <xdr:cNvSpPr/>
      </xdr:nvSpPr>
      <xdr:spPr>
        <a:xfrm>
          <a:off x="2857500" y="94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139336</xdr:rowOff>
    </xdr:from>
    <xdr:ext cx="534377" cy="259045"/>
    <xdr:sp macro="" textlink="">
      <xdr:nvSpPr>
        <xdr:cNvPr id="143" name="テキスト ボックス 142"/>
        <xdr:cNvSpPr txBox="1"/>
      </xdr:nvSpPr>
      <xdr:spPr>
        <a:xfrm>
          <a:off x="2641111" y="95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96019</xdr:rowOff>
    </xdr:from>
    <xdr:to>
      <xdr:col>3</xdr:col>
      <xdr:colOff>3175</xdr:colOff>
      <xdr:row>56</xdr:row>
      <xdr:rowOff>26169</xdr:rowOff>
    </xdr:to>
    <xdr:sp macro="" textlink="">
      <xdr:nvSpPr>
        <xdr:cNvPr id="144" name="円/楕円 143"/>
        <xdr:cNvSpPr/>
      </xdr:nvSpPr>
      <xdr:spPr>
        <a:xfrm>
          <a:off x="1968500" y="95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17296</xdr:rowOff>
    </xdr:from>
    <xdr:ext cx="534377" cy="259045"/>
    <xdr:sp macro="" textlink="">
      <xdr:nvSpPr>
        <xdr:cNvPr id="145" name="テキスト ボックス 144"/>
        <xdr:cNvSpPr txBox="1"/>
      </xdr:nvSpPr>
      <xdr:spPr>
        <a:xfrm>
          <a:off x="1752111" y="96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17969</xdr:rowOff>
    </xdr:from>
    <xdr:to>
      <xdr:col>1</xdr:col>
      <xdr:colOff>485775</xdr:colOff>
      <xdr:row>55</xdr:row>
      <xdr:rowOff>119569</xdr:rowOff>
    </xdr:to>
    <xdr:sp macro="" textlink="">
      <xdr:nvSpPr>
        <xdr:cNvPr id="146" name="円/楕円 145"/>
        <xdr:cNvSpPr/>
      </xdr:nvSpPr>
      <xdr:spPr>
        <a:xfrm>
          <a:off x="1079500" y="94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136096</xdr:rowOff>
    </xdr:from>
    <xdr:ext cx="534377" cy="259045"/>
    <xdr:sp macro="" textlink="">
      <xdr:nvSpPr>
        <xdr:cNvPr id="147" name="テキスト ボックス 146"/>
        <xdr:cNvSpPr txBox="1"/>
      </xdr:nvSpPr>
      <xdr:spPr>
        <a:xfrm>
          <a:off x="863111" y="92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121298</xdr:rowOff>
    </xdr:from>
    <xdr:to>
      <xdr:col>6</xdr:col>
      <xdr:colOff>511175</xdr:colOff>
      <xdr:row>74</xdr:row>
      <xdr:rowOff>157588</xdr:rowOff>
    </xdr:to>
    <xdr:cxnSp macro="">
      <xdr:nvCxnSpPr>
        <xdr:cNvPr id="172" name="直線コネクタ 171"/>
        <xdr:cNvCxnSpPr/>
      </xdr:nvCxnSpPr>
      <xdr:spPr>
        <a:xfrm>
          <a:off x="3797300" y="12808598"/>
          <a:ext cx="8382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116725</xdr:rowOff>
    </xdr:from>
    <xdr:to>
      <xdr:col>5</xdr:col>
      <xdr:colOff>358775</xdr:colOff>
      <xdr:row>74</xdr:row>
      <xdr:rowOff>121298</xdr:rowOff>
    </xdr:to>
    <xdr:cxnSp macro="">
      <xdr:nvCxnSpPr>
        <xdr:cNvPr id="175" name="直線コネクタ 174"/>
        <xdr:cNvCxnSpPr/>
      </xdr:nvCxnSpPr>
      <xdr:spPr>
        <a:xfrm>
          <a:off x="2908300" y="12804025"/>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117475</xdr:rowOff>
    </xdr:from>
    <xdr:to>
      <xdr:col>5</xdr:col>
      <xdr:colOff>409575</xdr:colOff>
      <xdr:row>77</xdr:row>
      <xdr:rowOff>47625</xdr:rowOff>
    </xdr:to>
    <xdr:sp macro="" textlink="">
      <xdr:nvSpPr>
        <xdr:cNvPr id="176" name="フローチャート : 判断 175"/>
        <xdr:cNvSpPr/>
      </xdr:nvSpPr>
      <xdr:spPr>
        <a:xfrm>
          <a:off x="3746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38752</xdr:rowOff>
    </xdr:from>
    <xdr:ext cx="469744" cy="259045"/>
    <xdr:sp macro="" textlink="">
      <xdr:nvSpPr>
        <xdr:cNvPr id="177" name="テキスト ボックス 176"/>
        <xdr:cNvSpPr txBox="1"/>
      </xdr:nvSpPr>
      <xdr:spPr>
        <a:xfrm>
          <a:off x="3562427"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109296</xdr:rowOff>
    </xdr:from>
    <xdr:to>
      <xdr:col>4</xdr:col>
      <xdr:colOff>155575</xdr:colOff>
      <xdr:row>74</xdr:row>
      <xdr:rowOff>116725</xdr:rowOff>
    </xdr:to>
    <xdr:cxnSp macro="">
      <xdr:nvCxnSpPr>
        <xdr:cNvPr id="178" name="直線コネクタ 177"/>
        <xdr:cNvCxnSpPr/>
      </xdr:nvCxnSpPr>
      <xdr:spPr>
        <a:xfrm>
          <a:off x="2019300" y="1279659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103760</xdr:rowOff>
    </xdr:from>
    <xdr:to>
      <xdr:col>4</xdr:col>
      <xdr:colOff>206375</xdr:colOff>
      <xdr:row>77</xdr:row>
      <xdr:rowOff>33910</xdr:rowOff>
    </xdr:to>
    <xdr:sp macro="" textlink="">
      <xdr:nvSpPr>
        <xdr:cNvPr id="179" name="フローチャート : 判断 178"/>
        <xdr:cNvSpPr/>
      </xdr:nvSpPr>
      <xdr:spPr>
        <a:xfrm>
          <a:off x="2857500" y="1313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25037</xdr:rowOff>
    </xdr:from>
    <xdr:ext cx="469744" cy="259045"/>
    <xdr:sp macro="" textlink="">
      <xdr:nvSpPr>
        <xdr:cNvPr id="180" name="テキスト ボックス 179"/>
        <xdr:cNvSpPr txBox="1"/>
      </xdr:nvSpPr>
      <xdr:spPr>
        <a:xfrm>
          <a:off x="2673427" y="132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95123</xdr:rowOff>
    </xdr:from>
    <xdr:to>
      <xdr:col>2</xdr:col>
      <xdr:colOff>638175</xdr:colOff>
      <xdr:row>74</xdr:row>
      <xdr:rowOff>109296</xdr:rowOff>
    </xdr:to>
    <xdr:cxnSp macro="">
      <xdr:nvCxnSpPr>
        <xdr:cNvPr id="181" name="直線コネクタ 180"/>
        <xdr:cNvCxnSpPr/>
      </xdr:nvCxnSpPr>
      <xdr:spPr>
        <a:xfrm>
          <a:off x="1130300" y="1278242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116560</xdr:rowOff>
    </xdr:from>
    <xdr:to>
      <xdr:col>3</xdr:col>
      <xdr:colOff>3175</xdr:colOff>
      <xdr:row>77</xdr:row>
      <xdr:rowOff>46710</xdr:rowOff>
    </xdr:to>
    <xdr:sp macro="" textlink="">
      <xdr:nvSpPr>
        <xdr:cNvPr id="182" name="フローチャート : 判断 181"/>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37837</xdr:rowOff>
    </xdr:from>
    <xdr:ext cx="469744" cy="259045"/>
    <xdr:sp macro="" textlink="">
      <xdr:nvSpPr>
        <xdr:cNvPr id="183" name="テキスト ボックス 182"/>
        <xdr:cNvSpPr txBox="1"/>
      </xdr:nvSpPr>
      <xdr:spPr>
        <a:xfrm>
          <a:off x="1784427" y="1323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108959</xdr:rowOff>
    </xdr:from>
    <xdr:to>
      <xdr:col>1</xdr:col>
      <xdr:colOff>485775</xdr:colOff>
      <xdr:row>77</xdr:row>
      <xdr:rowOff>39109</xdr:rowOff>
    </xdr:to>
    <xdr:sp macro="" textlink="">
      <xdr:nvSpPr>
        <xdr:cNvPr id="184" name="フローチャート : 判断 183"/>
        <xdr:cNvSpPr/>
      </xdr:nvSpPr>
      <xdr:spPr>
        <a:xfrm>
          <a:off x="1079500" y="1313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30236</xdr:rowOff>
    </xdr:from>
    <xdr:ext cx="469744" cy="259045"/>
    <xdr:sp macro="" textlink="">
      <xdr:nvSpPr>
        <xdr:cNvPr id="185" name="テキスト ボックス 184"/>
        <xdr:cNvSpPr txBox="1"/>
      </xdr:nvSpPr>
      <xdr:spPr>
        <a:xfrm>
          <a:off x="895427" y="1323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106788</xdr:rowOff>
    </xdr:from>
    <xdr:to>
      <xdr:col>6</xdr:col>
      <xdr:colOff>561975</xdr:colOff>
      <xdr:row>75</xdr:row>
      <xdr:rowOff>36938</xdr:rowOff>
    </xdr:to>
    <xdr:sp macro="" textlink="">
      <xdr:nvSpPr>
        <xdr:cNvPr id="191" name="円/楕円 190"/>
        <xdr:cNvSpPr/>
      </xdr:nvSpPr>
      <xdr:spPr>
        <a:xfrm>
          <a:off x="4584700" y="127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129665</xdr:rowOff>
    </xdr:from>
    <xdr:ext cx="469744" cy="259045"/>
    <xdr:sp macro="" textlink="">
      <xdr:nvSpPr>
        <xdr:cNvPr id="192" name="維持補修費該当値テキスト"/>
        <xdr:cNvSpPr txBox="1"/>
      </xdr:nvSpPr>
      <xdr:spPr>
        <a:xfrm>
          <a:off x="4686300" y="1264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70498</xdr:rowOff>
    </xdr:from>
    <xdr:to>
      <xdr:col>5</xdr:col>
      <xdr:colOff>409575</xdr:colOff>
      <xdr:row>75</xdr:row>
      <xdr:rowOff>648</xdr:rowOff>
    </xdr:to>
    <xdr:sp macro="" textlink="">
      <xdr:nvSpPr>
        <xdr:cNvPr id="193" name="円/楕円 192"/>
        <xdr:cNvSpPr/>
      </xdr:nvSpPr>
      <xdr:spPr>
        <a:xfrm>
          <a:off x="3746500" y="127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17175</xdr:rowOff>
    </xdr:from>
    <xdr:ext cx="534377" cy="259045"/>
    <xdr:sp macro="" textlink="">
      <xdr:nvSpPr>
        <xdr:cNvPr id="194" name="テキスト ボックス 193"/>
        <xdr:cNvSpPr txBox="1"/>
      </xdr:nvSpPr>
      <xdr:spPr>
        <a:xfrm>
          <a:off x="3530111" y="1253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65925</xdr:rowOff>
    </xdr:from>
    <xdr:to>
      <xdr:col>4</xdr:col>
      <xdr:colOff>206375</xdr:colOff>
      <xdr:row>74</xdr:row>
      <xdr:rowOff>167525</xdr:rowOff>
    </xdr:to>
    <xdr:sp macro="" textlink="">
      <xdr:nvSpPr>
        <xdr:cNvPr id="195" name="円/楕円 194"/>
        <xdr:cNvSpPr/>
      </xdr:nvSpPr>
      <xdr:spPr>
        <a:xfrm>
          <a:off x="2857500" y="12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12602</xdr:rowOff>
    </xdr:from>
    <xdr:ext cx="534377" cy="259045"/>
    <xdr:sp macro="" textlink="">
      <xdr:nvSpPr>
        <xdr:cNvPr id="196" name="テキスト ボックス 195"/>
        <xdr:cNvSpPr txBox="1"/>
      </xdr:nvSpPr>
      <xdr:spPr>
        <a:xfrm>
          <a:off x="2641111" y="125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58496</xdr:rowOff>
    </xdr:from>
    <xdr:to>
      <xdr:col>3</xdr:col>
      <xdr:colOff>3175</xdr:colOff>
      <xdr:row>74</xdr:row>
      <xdr:rowOff>160096</xdr:rowOff>
    </xdr:to>
    <xdr:sp macro="" textlink="">
      <xdr:nvSpPr>
        <xdr:cNvPr id="197" name="円/楕円 196"/>
        <xdr:cNvSpPr/>
      </xdr:nvSpPr>
      <xdr:spPr>
        <a:xfrm>
          <a:off x="1968500" y="127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5173</xdr:rowOff>
    </xdr:from>
    <xdr:ext cx="534377" cy="259045"/>
    <xdr:sp macro="" textlink="">
      <xdr:nvSpPr>
        <xdr:cNvPr id="198" name="テキスト ボックス 197"/>
        <xdr:cNvSpPr txBox="1"/>
      </xdr:nvSpPr>
      <xdr:spPr>
        <a:xfrm>
          <a:off x="1752111" y="125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44323</xdr:rowOff>
    </xdr:from>
    <xdr:to>
      <xdr:col>1</xdr:col>
      <xdr:colOff>485775</xdr:colOff>
      <xdr:row>74</xdr:row>
      <xdr:rowOff>145923</xdr:rowOff>
    </xdr:to>
    <xdr:sp macro="" textlink="">
      <xdr:nvSpPr>
        <xdr:cNvPr id="199" name="円/楕円 198"/>
        <xdr:cNvSpPr/>
      </xdr:nvSpPr>
      <xdr:spPr>
        <a:xfrm>
          <a:off x="1079500" y="127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162450</xdr:rowOff>
    </xdr:from>
    <xdr:ext cx="534377" cy="259045"/>
    <xdr:sp macro="" textlink="">
      <xdr:nvSpPr>
        <xdr:cNvPr id="200" name="テキスト ボックス 199"/>
        <xdr:cNvSpPr txBox="1"/>
      </xdr:nvSpPr>
      <xdr:spPr>
        <a:xfrm>
          <a:off x="863111" y="125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117463</xdr:rowOff>
    </xdr:from>
    <xdr:to>
      <xdr:col>6</xdr:col>
      <xdr:colOff>510540</xdr:colOff>
      <xdr:row>97</xdr:row>
      <xdr:rowOff>111722</xdr:rowOff>
    </xdr:to>
    <xdr:cxnSp macro="">
      <xdr:nvCxnSpPr>
        <xdr:cNvPr id="225" name="直線コネクタ 224"/>
        <xdr:cNvCxnSpPr/>
      </xdr:nvCxnSpPr>
      <xdr:spPr>
        <a:xfrm flipV="1">
          <a:off x="4633595" y="15547963"/>
          <a:ext cx="1270" cy="11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115549</xdr:rowOff>
    </xdr:from>
    <xdr:ext cx="534377" cy="259045"/>
    <xdr:sp macro="" textlink="">
      <xdr:nvSpPr>
        <xdr:cNvPr id="226" name="扶助費最小値テキスト"/>
        <xdr:cNvSpPr txBox="1"/>
      </xdr:nvSpPr>
      <xdr:spPr>
        <a:xfrm>
          <a:off x="4686300" y="167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97</xdr:row>
      <xdr:rowOff>111722</xdr:rowOff>
    </xdr:from>
    <xdr:to>
      <xdr:col>6</xdr:col>
      <xdr:colOff>600075</xdr:colOff>
      <xdr:row>97</xdr:row>
      <xdr:rowOff>111722</xdr:rowOff>
    </xdr:to>
    <xdr:cxnSp macro="">
      <xdr:nvCxnSpPr>
        <xdr:cNvPr id="227" name="直線コネクタ 226"/>
        <xdr:cNvCxnSpPr/>
      </xdr:nvCxnSpPr>
      <xdr:spPr>
        <a:xfrm>
          <a:off x="4546600" y="1674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64140</xdr:rowOff>
    </xdr:from>
    <xdr:ext cx="599010" cy="259045"/>
    <xdr:sp macro="" textlink="">
      <xdr:nvSpPr>
        <xdr:cNvPr id="228" name="扶助費最大値テキスト"/>
        <xdr:cNvSpPr txBox="1"/>
      </xdr:nvSpPr>
      <xdr:spPr>
        <a:xfrm>
          <a:off x="4686300" y="1532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90</xdr:row>
      <xdr:rowOff>117463</xdr:rowOff>
    </xdr:from>
    <xdr:to>
      <xdr:col>6</xdr:col>
      <xdr:colOff>600075</xdr:colOff>
      <xdr:row>90</xdr:row>
      <xdr:rowOff>117463</xdr:rowOff>
    </xdr:to>
    <xdr:cxnSp macro="">
      <xdr:nvCxnSpPr>
        <xdr:cNvPr id="229" name="直線コネクタ 228"/>
        <xdr:cNvCxnSpPr/>
      </xdr:nvCxnSpPr>
      <xdr:spPr>
        <a:xfrm>
          <a:off x="4546600" y="1554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69786</xdr:rowOff>
    </xdr:from>
    <xdr:to>
      <xdr:col>6</xdr:col>
      <xdr:colOff>511175</xdr:colOff>
      <xdr:row>98</xdr:row>
      <xdr:rowOff>254</xdr:rowOff>
    </xdr:to>
    <xdr:cxnSp macro="">
      <xdr:nvCxnSpPr>
        <xdr:cNvPr id="230" name="直線コネクタ 229"/>
        <xdr:cNvCxnSpPr/>
      </xdr:nvCxnSpPr>
      <xdr:spPr>
        <a:xfrm flipV="1">
          <a:off x="3797300" y="16700436"/>
          <a:ext cx="8382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127347</xdr:rowOff>
    </xdr:from>
    <xdr:ext cx="534377" cy="259045"/>
    <xdr:sp macro="" textlink="">
      <xdr:nvSpPr>
        <xdr:cNvPr id="231" name="扶助費平均値テキスト"/>
        <xdr:cNvSpPr txBox="1"/>
      </xdr:nvSpPr>
      <xdr:spPr>
        <a:xfrm>
          <a:off x="4686300" y="1607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104470</xdr:rowOff>
    </xdr:from>
    <xdr:to>
      <xdr:col>6</xdr:col>
      <xdr:colOff>561975</xdr:colOff>
      <xdr:row>95</xdr:row>
      <xdr:rowOff>34620</xdr:rowOff>
    </xdr:to>
    <xdr:sp macro="" textlink="">
      <xdr:nvSpPr>
        <xdr:cNvPr id="232" name="フローチャート : 判断 231"/>
        <xdr:cNvSpPr/>
      </xdr:nvSpPr>
      <xdr:spPr>
        <a:xfrm>
          <a:off x="45847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242</xdr:rowOff>
    </xdr:from>
    <xdr:to>
      <xdr:col>5</xdr:col>
      <xdr:colOff>358775</xdr:colOff>
      <xdr:row>98</xdr:row>
      <xdr:rowOff>254</xdr:rowOff>
    </xdr:to>
    <xdr:cxnSp macro="">
      <xdr:nvCxnSpPr>
        <xdr:cNvPr id="233" name="直線コネクタ 232"/>
        <xdr:cNvCxnSpPr/>
      </xdr:nvCxnSpPr>
      <xdr:spPr>
        <a:xfrm>
          <a:off x="2908300" y="1680234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130696</xdr:rowOff>
    </xdr:from>
    <xdr:to>
      <xdr:col>5</xdr:col>
      <xdr:colOff>409575</xdr:colOff>
      <xdr:row>97</xdr:row>
      <xdr:rowOff>60846</xdr:rowOff>
    </xdr:to>
    <xdr:sp macro="" textlink="">
      <xdr:nvSpPr>
        <xdr:cNvPr id="234" name="フローチャート : 判断 233"/>
        <xdr:cNvSpPr/>
      </xdr:nvSpPr>
      <xdr:spPr>
        <a:xfrm>
          <a:off x="3746500" y="165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77373</xdr:rowOff>
    </xdr:from>
    <xdr:ext cx="534377" cy="259045"/>
    <xdr:sp macro="" textlink="">
      <xdr:nvSpPr>
        <xdr:cNvPr id="235" name="テキスト ボックス 234"/>
        <xdr:cNvSpPr txBox="1"/>
      </xdr:nvSpPr>
      <xdr:spPr>
        <a:xfrm>
          <a:off x="3530111" y="163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242</xdr:rowOff>
    </xdr:from>
    <xdr:to>
      <xdr:col>4</xdr:col>
      <xdr:colOff>155575</xdr:colOff>
      <xdr:row>98</xdr:row>
      <xdr:rowOff>54851</xdr:rowOff>
    </xdr:to>
    <xdr:cxnSp macro="">
      <xdr:nvCxnSpPr>
        <xdr:cNvPr id="236" name="直線コネクタ 235"/>
        <xdr:cNvCxnSpPr/>
      </xdr:nvCxnSpPr>
      <xdr:spPr>
        <a:xfrm flipV="1">
          <a:off x="2019300" y="16802342"/>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597</xdr:rowOff>
    </xdr:from>
    <xdr:to>
      <xdr:col>4</xdr:col>
      <xdr:colOff>206375</xdr:colOff>
      <xdr:row>97</xdr:row>
      <xdr:rowOff>102197</xdr:rowOff>
    </xdr:to>
    <xdr:sp macro="" textlink="">
      <xdr:nvSpPr>
        <xdr:cNvPr id="237" name="フローチャート : 判断 236"/>
        <xdr:cNvSpPr/>
      </xdr:nvSpPr>
      <xdr:spPr>
        <a:xfrm>
          <a:off x="2857500" y="1663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118724</xdr:rowOff>
    </xdr:from>
    <xdr:ext cx="534377" cy="259045"/>
    <xdr:sp macro="" textlink="">
      <xdr:nvSpPr>
        <xdr:cNvPr id="238" name="テキスト ボックス 237"/>
        <xdr:cNvSpPr txBox="1"/>
      </xdr:nvSpPr>
      <xdr:spPr>
        <a:xfrm>
          <a:off x="2641111" y="164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54851</xdr:rowOff>
    </xdr:from>
    <xdr:to>
      <xdr:col>2</xdr:col>
      <xdr:colOff>638175</xdr:colOff>
      <xdr:row>98</xdr:row>
      <xdr:rowOff>72619</xdr:rowOff>
    </xdr:to>
    <xdr:cxnSp macro="">
      <xdr:nvCxnSpPr>
        <xdr:cNvPr id="239" name="直線コネクタ 238"/>
        <xdr:cNvCxnSpPr/>
      </xdr:nvCxnSpPr>
      <xdr:spPr>
        <a:xfrm flipV="1">
          <a:off x="1130300" y="16856951"/>
          <a:ext cx="8890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72365</xdr:rowOff>
    </xdr:from>
    <xdr:to>
      <xdr:col>3</xdr:col>
      <xdr:colOff>3175</xdr:colOff>
      <xdr:row>98</xdr:row>
      <xdr:rowOff>2515</xdr:rowOff>
    </xdr:to>
    <xdr:sp macro="" textlink="">
      <xdr:nvSpPr>
        <xdr:cNvPr id="240" name="フローチャート : 判断 239"/>
        <xdr:cNvSpPr/>
      </xdr:nvSpPr>
      <xdr:spPr>
        <a:xfrm>
          <a:off x="1968500" y="167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19042</xdr:rowOff>
    </xdr:from>
    <xdr:ext cx="534377" cy="259045"/>
    <xdr:sp macro="" textlink="">
      <xdr:nvSpPr>
        <xdr:cNvPr id="241" name="テキスト ボックス 240"/>
        <xdr:cNvSpPr txBox="1"/>
      </xdr:nvSpPr>
      <xdr:spPr>
        <a:xfrm>
          <a:off x="1752111" y="164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82207</xdr:rowOff>
    </xdr:from>
    <xdr:to>
      <xdr:col>1</xdr:col>
      <xdr:colOff>485775</xdr:colOff>
      <xdr:row>98</xdr:row>
      <xdr:rowOff>12357</xdr:rowOff>
    </xdr:to>
    <xdr:sp macro="" textlink="">
      <xdr:nvSpPr>
        <xdr:cNvPr id="242" name="フローチャート : 判断 241"/>
        <xdr:cNvSpPr/>
      </xdr:nvSpPr>
      <xdr:spPr>
        <a:xfrm>
          <a:off x="1079500" y="1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28884</xdr:rowOff>
    </xdr:from>
    <xdr:ext cx="534377" cy="259045"/>
    <xdr:sp macro="" textlink="">
      <xdr:nvSpPr>
        <xdr:cNvPr id="243" name="テキスト ボックス 242"/>
        <xdr:cNvSpPr txBox="1"/>
      </xdr:nvSpPr>
      <xdr:spPr>
        <a:xfrm>
          <a:off x="863111" y="164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18986</xdr:rowOff>
    </xdr:from>
    <xdr:to>
      <xdr:col>6</xdr:col>
      <xdr:colOff>561975</xdr:colOff>
      <xdr:row>97</xdr:row>
      <xdr:rowOff>120586</xdr:rowOff>
    </xdr:to>
    <xdr:sp macro="" textlink="">
      <xdr:nvSpPr>
        <xdr:cNvPr id="249" name="円/楕円 248"/>
        <xdr:cNvSpPr/>
      </xdr:nvSpPr>
      <xdr:spPr>
        <a:xfrm>
          <a:off x="4584700" y="1664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105363</xdr:rowOff>
    </xdr:from>
    <xdr:ext cx="534377" cy="259045"/>
    <xdr:sp macro="" textlink="">
      <xdr:nvSpPr>
        <xdr:cNvPr id="250" name="扶助費該当値テキスト"/>
        <xdr:cNvSpPr txBox="1"/>
      </xdr:nvSpPr>
      <xdr:spPr>
        <a:xfrm>
          <a:off x="4686300" y="1656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120904</xdr:rowOff>
    </xdr:from>
    <xdr:to>
      <xdr:col>5</xdr:col>
      <xdr:colOff>409575</xdr:colOff>
      <xdr:row>98</xdr:row>
      <xdr:rowOff>51054</xdr:rowOff>
    </xdr:to>
    <xdr:sp macro="" textlink="">
      <xdr:nvSpPr>
        <xdr:cNvPr id="251" name="円/楕円 250"/>
        <xdr:cNvSpPr/>
      </xdr:nvSpPr>
      <xdr:spPr>
        <a:xfrm>
          <a:off x="3746500" y="167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42181</xdr:rowOff>
    </xdr:from>
    <xdr:ext cx="534377" cy="259045"/>
    <xdr:sp macro="" textlink="">
      <xdr:nvSpPr>
        <xdr:cNvPr id="252" name="テキスト ボックス 251"/>
        <xdr:cNvSpPr txBox="1"/>
      </xdr:nvSpPr>
      <xdr:spPr>
        <a:xfrm>
          <a:off x="3530111" y="168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120892</xdr:rowOff>
    </xdr:from>
    <xdr:to>
      <xdr:col>4</xdr:col>
      <xdr:colOff>206375</xdr:colOff>
      <xdr:row>98</xdr:row>
      <xdr:rowOff>51042</xdr:rowOff>
    </xdr:to>
    <xdr:sp macro="" textlink="">
      <xdr:nvSpPr>
        <xdr:cNvPr id="253" name="円/楕円 252"/>
        <xdr:cNvSpPr/>
      </xdr:nvSpPr>
      <xdr:spPr>
        <a:xfrm>
          <a:off x="2857500" y="167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42169</xdr:rowOff>
    </xdr:from>
    <xdr:ext cx="534377" cy="259045"/>
    <xdr:sp macro="" textlink="">
      <xdr:nvSpPr>
        <xdr:cNvPr id="254" name="テキスト ボックス 253"/>
        <xdr:cNvSpPr txBox="1"/>
      </xdr:nvSpPr>
      <xdr:spPr>
        <a:xfrm>
          <a:off x="2641111" y="168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4051</xdr:rowOff>
    </xdr:from>
    <xdr:to>
      <xdr:col>3</xdr:col>
      <xdr:colOff>3175</xdr:colOff>
      <xdr:row>98</xdr:row>
      <xdr:rowOff>105651</xdr:rowOff>
    </xdr:to>
    <xdr:sp macro="" textlink="">
      <xdr:nvSpPr>
        <xdr:cNvPr id="255" name="円/楕円 254"/>
        <xdr:cNvSpPr/>
      </xdr:nvSpPr>
      <xdr:spPr>
        <a:xfrm>
          <a:off x="1968500" y="168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96778</xdr:rowOff>
    </xdr:from>
    <xdr:ext cx="534377" cy="259045"/>
    <xdr:sp macro="" textlink="">
      <xdr:nvSpPr>
        <xdr:cNvPr id="256" name="テキスト ボックス 255"/>
        <xdr:cNvSpPr txBox="1"/>
      </xdr:nvSpPr>
      <xdr:spPr>
        <a:xfrm>
          <a:off x="1752111" y="168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21819</xdr:rowOff>
    </xdr:from>
    <xdr:to>
      <xdr:col>1</xdr:col>
      <xdr:colOff>485775</xdr:colOff>
      <xdr:row>98</xdr:row>
      <xdr:rowOff>123419</xdr:rowOff>
    </xdr:to>
    <xdr:sp macro="" textlink="">
      <xdr:nvSpPr>
        <xdr:cNvPr id="257" name="円/楕円 256"/>
        <xdr:cNvSpPr/>
      </xdr:nvSpPr>
      <xdr:spPr>
        <a:xfrm>
          <a:off x="1079500" y="168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114546</xdr:rowOff>
    </xdr:from>
    <xdr:ext cx="534377" cy="259045"/>
    <xdr:sp macro="" textlink="">
      <xdr:nvSpPr>
        <xdr:cNvPr id="258" name="テキスト ボックス 257"/>
        <xdr:cNvSpPr txBox="1"/>
      </xdr:nvSpPr>
      <xdr:spPr>
        <a:xfrm>
          <a:off x="863111" y="169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2" name="直線コネクタ 281"/>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3"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4" name="直線コネクタ 283"/>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5"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6" name="直線コネクタ 285"/>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83807</xdr:rowOff>
    </xdr:from>
    <xdr:to>
      <xdr:col>15</xdr:col>
      <xdr:colOff>180975</xdr:colOff>
      <xdr:row>37</xdr:row>
      <xdr:rowOff>107937</xdr:rowOff>
    </xdr:to>
    <xdr:cxnSp macro="">
      <xdr:nvCxnSpPr>
        <xdr:cNvPr id="287" name="直線コネクタ 286"/>
        <xdr:cNvCxnSpPr/>
      </xdr:nvCxnSpPr>
      <xdr:spPr>
        <a:xfrm>
          <a:off x="9639300" y="642745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88"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89" name="フローチャート : 判断 288"/>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83807</xdr:rowOff>
    </xdr:from>
    <xdr:to>
      <xdr:col>14</xdr:col>
      <xdr:colOff>28575</xdr:colOff>
      <xdr:row>37</xdr:row>
      <xdr:rowOff>93700</xdr:rowOff>
    </xdr:to>
    <xdr:cxnSp macro="">
      <xdr:nvCxnSpPr>
        <xdr:cNvPr id="290" name="直線コネクタ 289"/>
        <xdr:cNvCxnSpPr/>
      </xdr:nvCxnSpPr>
      <xdr:spPr>
        <a:xfrm flipV="1">
          <a:off x="8750300" y="6427457"/>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147015</xdr:rowOff>
    </xdr:from>
    <xdr:to>
      <xdr:col>14</xdr:col>
      <xdr:colOff>79375</xdr:colOff>
      <xdr:row>36</xdr:row>
      <xdr:rowOff>77165</xdr:rowOff>
    </xdr:to>
    <xdr:sp macro="" textlink="">
      <xdr:nvSpPr>
        <xdr:cNvPr id="291" name="フローチャート : 判断 290"/>
        <xdr:cNvSpPr/>
      </xdr:nvSpPr>
      <xdr:spPr>
        <a:xfrm>
          <a:off x="9588500" y="61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93692</xdr:rowOff>
    </xdr:from>
    <xdr:ext cx="534377" cy="259045"/>
    <xdr:sp macro="" textlink="">
      <xdr:nvSpPr>
        <xdr:cNvPr id="292" name="テキスト ボックス 291"/>
        <xdr:cNvSpPr txBox="1"/>
      </xdr:nvSpPr>
      <xdr:spPr>
        <a:xfrm>
          <a:off x="9372111" y="59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93700</xdr:rowOff>
    </xdr:from>
    <xdr:to>
      <xdr:col>12</xdr:col>
      <xdr:colOff>511175</xdr:colOff>
      <xdr:row>37</xdr:row>
      <xdr:rowOff>106985</xdr:rowOff>
    </xdr:to>
    <xdr:cxnSp macro="">
      <xdr:nvCxnSpPr>
        <xdr:cNvPr id="293" name="直線コネクタ 292"/>
        <xdr:cNvCxnSpPr/>
      </xdr:nvCxnSpPr>
      <xdr:spPr>
        <a:xfrm flipV="1">
          <a:off x="7861300" y="6437350"/>
          <a:ext cx="889000" cy="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168339</xdr:rowOff>
    </xdr:from>
    <xdr:to>
      <xdr:col>12</xdr:col>
      <xdr:colOff>561975</xdr:colOff>
      <xdr:row>36</xdr:row>
      <xdr:rowOff>98489</xdr:rowOff>
    </xdr:to>
    <xdr:sp macro="" textlink="">
      <xdr:nvSpPr>
        <xdr:cNvPr id="294" name="フローチャート : 判断 293"/>
        <xdr:cNvSpPr/>
      </xdr:nvSpPr>
      <xdr:spPr>
        <a:xfrm>
          <a:off x="8699500" y="616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115016</xdr:rowOff>
    </xdr:from>
    <xdr:ext cx="534377" cy="259045"/>
    <xdr:sp macro="" textlink="">
      <xdr:nvSpPr>
        <xdr:cNvPr id="295" name="テキスト ボックス 294"/>
        <xdr:cNvSpPr txBox="1"/>
      </xdr:nvSpPr>
      <xdr:spPr>
        <a:xfrm>
          <a:off x="8483111" y="59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106985</xdr:rowOff>
    </xdr:from>
    <xdr:to>
      <xdr:col>11</xdr:col>
      <xdr:colOff>307975</xdr:colOff>
      <xdr:row>37</xdr:row>
      <xdr:rowOff>110071</xdr:rowOff>
    </xdr:to>
    <xdr:cxnSp macro="">
      <xdr:nvCxnSpPr>
        <xdr:cNvPr id="296" name="直線コネクタ 295"/>
        <xdr:cNvCxnSpPr/>
      </xdr:nvCxnSpPr>
      <xdr:spPr>
        <a:xfrm flipV="1">
          <a:off x="6972300" y="6450635"/>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125311</xdr:rowOff>
    </xdr:from>
    <xdr:to>
      <xdr:col>11</xdr:col>
      <xdr:colOff>358775</xdr:colOff>
      <xdr:row>36</xdr:row>
      <xdr:rowOff>55461</xdr:rowOff>
    </xdr:to>
    <xdr:sp macro="" textlink="">
      <xdr:nvSpPr>
        <xdr:cNvPr id="297" name="フローチャート : 判断 296"/>
        <xdr:cNvSpPr/>
      </xdr:nvSpPr>
      <xdr:spPr>
        <a:xfrm>
          <a:off x="7810500" y="612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71988</xdr:rowOff>
    </xdr:from>
    <xdr:ext cx="534377" cy="259045"/>
    <xdr:sp macro="" textlink="">
      <xdr:nvSpPr>
        <xdr:cNvPr id="298" name="テキスト ボックス 297"/>
        <xdr:cNvSpPr txBox="1"/>
      </xdr:nvSpPr>
      <xdr:spPr>
        <a:xfrm>
          <a:off x="7594111" y="59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160668</xdr:rowOff>
    </xdr:from>
    <xdr:to>
      <xdr:col>10</xdr:col>
      <xdr:colOff>155575</xdr:colOff>
      <xdr:row>36</xdr:row>
      <xdr:rowOff>90818</xdr:rowOff>
    </xdr:to>
    <xdr:sp macro="" textlink="">
      <xdr:nvSpPr>
        <xdr:cNvPr id="299" name="フローチャート : 判断 298"/>
        <xdr:cNvSpPr/>
      </xdr:nvSpPr>
      <xdr:spPr>
        <a:xfrm>
          <a:off x="6921500" y="61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107345</xdr:rowOff>
    </xdr:from>
    <xdr:ext cx="534377" cy="259045"/>
    <xdr:sp macro="" textlink="">
      <xdr:nvSpPr>
        <xdr:cNvPr id="300" name="テキスト ボックス 299"/>
        <xdr:cNvSpPr txBox="1"/>
      </xdr:nvSpPr>
      <xdr:spPr>
        <a:xfrm>
          <a:off x="6705111" y="593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57137</xdr:rowOff>
    </xdr:from>
    <xdr:to>
      <xdr:col>15</xdr:col>
      <xdr:colOff>231775</xdr:colOff>
      <xdr:row>37</xdr:row>
      <xdr:rowOff>158737</xdr:rowOff>
    </xdr:to>
    <xdr:sp macro="" textlink="">
      <xdr:nvSpPr>
        <xdr:cNvPr id="306" name="円/楕円 305"/>
        <xdr:cNvSpPr/>
      </xdr:nvSpPr>
      <xdr:spPr>
        <a:xfrm>
          <a:off x="10426700" y="64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35564</xdr:rowOff>
    </xdr:from>
    <xdr:ext cx="534377" cy="259045"/>
    <xdr:sp macro="" textlink="">
      <xdr:nvSpPr>
        <xdr:cNvPr id="307" name="補助費等該当値テキスト"/>
        <xdr:cNvSpPr txBox="1"/>
      </xdr:nvSpPr>
      <xdr:spPr>
        <a:xfrm>
          <a:off x="10528300" y="63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33007</xdr:rowOff>
    </xdr:from>
    <xdr:to>
      <xdr:col>14</xdr:col>
      <xdr:colOff>79375</xdr:colOff>
      <xdr:row>37</xdr:row>
      <xdr:rowOff>134607</xdr:rowOff>
    </xdr:to>
    <xdr:sp macro="" textlink="">
      <xdr:nvSpPr>
        <xdr:cNvPr id="308" name="円/楕円 307"/>
        <xdr:cNvSpPr/>
      </xdr:nvSpPr>
      <xdr:spPr>
        <a:xfrm>
          <a:off x="9588500" y="63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125734</xdr:rowOff>
    </xdr:from>
    <xdr:ext cx="534377" cy="259045"/>
    <xdr:sp macro="" textlink="">
      <xdr:nvSpPr>
        <xdr:cNvPr id="309" name="テキスト ボックス 308"/>
        <xdr:cNvSpPr txBox="1"/>
      </xdr:nvSpPr>
      <xdr:spPr>
        <a:xfrm>
          <a:off x="9372111" y="64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42900</xdr:rowOff>
    </xdr:from>
    <xdr:to>
      <xdr:col>12</xdr:col>
      <xdr:colOff>561975</xdr:colOff>
      <xdr:row>37</xdr:row>
      <xdr:rowOff>144500</xdr:rowOff>
    </xdr:to>
    <xdr:sp macro="" textlink="">
      <xdr:nvSpPr>
        <xdr:cNvPr id="310" name="円/楕円 309"/>
        <xdr:cNvSpPr/>
      </xdr:nvSpPr>
      <xdr:spPr>
        <a:xfrm>
          <a:off x="8699500" y="63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135627</xdr:rowOff>
    </xdr:from>
    <xdr:ext cx="534377" cy="259045"/>
    <xdr:sp macro="" textlink="">
      <xdr:nvSpPr>
        <xdr:cNvPr id="311" name="テキスト ボックス 310"/>
        <xdr:cNvSpPr txBox="1"/>
      </xdr:nvSpPr>
      <xdr:spPr>
        <a:xfrm>
          <a:off x="8483111" y="647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56185</xdr:rowOff>
    </xdr:from>
    <xdr:to>
      <xdr:col>11</xdr:col>
      <xdr:colOff>358775</xdr:colOff>
      <xdr:row>37</xdr:row>
      <xdr:rowOff>157785</xdr:rowOff>
    </xdr:to>
    <xdr:sp macro="" textlink="">
      <xdr:nvSpPr>
        <xdr:cNvPr id="312" name="円/楕円 311"/>
        <xdr:cNvSpPr/>
      </xdr:nvSpPr>
      <xdr:spPr>
        <a:xfrm>
          <a:off x="7810500" y="63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148912</xdr:rowOff>
    </xdr:from>
    <xdr:ext cx="534377" cy="259045"/>
    <xdr:sp macro="" textlink="">
      <xdr:nvSpPr>
        <xdr:cNvPr id="313" name="テキスト ボックス 312"/>
        <xdr:cNvSpPr txBox="1"/>
      </xdr:nvSpPr>
      <xdr:spPr>
        <a:xfrm>
          <a:off x="7594111" y="64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59271</xdr:rowOff>
    </xdr:from>
    <xdr:to>
      <xdr:col>10</xdr:col>
      <xdr:colOff>155575</xdr:colOff>
      <xdr:row>37</xdr:row>
      <xdr:rowOff>160871</xdr:rowOff>
    </xdr:to>
    <xdr:sp macro="" textlink="">
      <xdr:nvSpPr>
        <xdr:cNvPr id="314" name="円/楕円 313"/>
        <xdr:cNvSpPr/>
      </xdr:nvSpPr>
      <xdr:spPr>
        <a:xfrm>
          <a:off x="6921500" y="64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151998</xdr:rowOff>
    </xdr:from>
    <xdr:ext cx="534377" cy="259045"/>
    <xdr:sp macro="" textlink="">
      <xdr:nvSpPr>
        <xdr:cNvPr id="315" name="テキスト ボックス 314"/>
        <xdr:cNvSpPr txBox="1"/>
      </xdr:nvSpPr>
      <xdr:spPr>
        <a:xfrm>
          <a:off x="6705111" y="64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39" name="直線コネクタ 338"/>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0"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1" name="直線コネクタ 340"/>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2"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3" name="直線コネクタ 342"/>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104587</xdr:rowOff>
    </xdr:from>
    <xdr:to>
      <xdr:col>15</xdr:col>
      <xdr:colOff>180975</xdr:colOff>
      <xdr:row>58</xdr:row>
      <xdr:rowOff>111236</xdr:rowOff>
    </xdr:to>
    <xdr:cxnSp macro="">
      <xdr:nvCxnSpPr>
        <xdr:cNvPr id="344" name="直線コネクタ 343"/>
        <xdr:cNvCxnSpPr/>
      </xdr:nvCxnSpPr>
      <xdr:spPr>
        <a:xfrm>
          <a:off x="9639300" y="10048687"/>
          <a:ext cx="8382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5"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6" name="フローチャート : 判断 345"/>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131287</xdr:rowOff>
    </xdr:from>
    <xdr:to>
      <xdr:col>14</xdr:col>
      <xdr:colOff>28575</xdr:colOff>
      <xdr:row>58</xdr:row>
      <xdr:rowOff>104587</xdr:rowOff>
    </xdr:to>
    <xdr:cxnSp macro="">
      <xdr:nvCxnSpPr>
        <xdr:cNvPr id="347" name="直線コネクタ 346"/>
        <xdr:cNvCxnSpPr/>
      </xdr:nvCxnSpPr>
      <xdr:spPr>
        <a:xfrm>
          <a:off x="8750300" y="9903937"/>
          <a:ext cx="889000" cy="14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146359</xdr:rowOff>
    </xdr:from>
    <xdr:to>
      <xdr:col>14</xdr:col>
      <xdr:colOff>79375</xdr:colOff>
      <xdr:row>58</xdr:row>
      <xdr:rowOff>76509</xdr:rowOff>
    </xdr:to>
    <xdr:sp macro="" textlink="">
      <xdr:nvSpPr>
        <xdr:cNvPr id="348" name="フローチャート : 判断 347"/>
        <xdr:cNvSpPr/>
      </xdr:nvSpPr>
      <xdr:spPr>
        <a:xfrm>
          <a:off x="9588500" y="991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93036</xdr:rowOff>
    </xdr:from>
    <xdr:ext cx="534377" cy="259045"/>
    <xdr:sp macro="" textlink="">
      <xdr:nvSpPr>
        <xdr:cNvPr id="349" name="テキスト ボックス 348"/>
        <xdr:cNvSpPr txBox="1"/>
      </xdr:nvSpPr>
      <xdr:spPr>
        <a:xfrm>
          <a:off x="9372111" y="96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131287</xdr:rowOff>
    </xdr:from>
    <xdr:to>
      <xdr:col>12</xdr:col>
      <xdr:colOff>511175</xdr:colOff>
      <xdr:row>58</xdr:row>
      <xdr:rowOff>60844</xdr:rowOff>
    </xdr:to>
    <xdr:cxnSp macro="">
      <xdr:nvCxnSpPr>
        <xdr:cNvPr id="350" name="直線コネクタ 349"/>
        <xdr:cNvCxnSpPr/>
      </xdr:nvCxnSpPr>
      <xdr:spPr>
        <a:xfrm flipV="1">
          <a:off x="7861300" y="9903937"/>
          <a:ext cx="889000" cy="10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133507</xdr:rowOff>
    </xdr:from>
    <xdr:to>
      <xdr:col>12</xdr:col>
      <xdr:colOff>561975</xdr:colOff>
      <xdr:row>58</xdr:row>
      <xdr:rowOff>63657</xdr:rowOff>
    </xdr:to>
    <xdr:sp macro="" textlink="">
      <xdr:nvSpPr>
        <xdr:cNvPr id="351" name="フローチャート : 判断 350"/>
        <xdr:cNvSpPr/>
      </xdr:nvSpPr>
      <xdr:spPr>
        <a:xfrm>
          <a:off x="8699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54784</xdr:rowOff>
    </xdr:from>
    <xdr:ext cx="534377" cy="259045"/>
    <xdr:sp macro="" textlink="">
      <xdr:nvSpPr>
        <xdr:cNvPr id="352" name="テキスト ボックス 351"/>
        <xdr:cNvSpPr txBox="1"/>
      </xdr:nvSpPr>
      <xdr:spPr>
        <a:xfrm>
          <a:off x="8483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56551</xdr:rowOff>
    </xdr:from>
    <xdr:to>
      <xdr:col>11</xdr:col>
      <xdr:colOff>307975</xdr:colOff>
      <xdr:row>58</xdr:row>
      <xdr:rowOff>60844</xdr:rowOff>
    </xdr:to>
    <xdr:cxnSp macro="">
      <xdr:nvCxnSpPr>
        <xdr:cNvPr id="353" name="直線コネクタ 352"/>
        <xdr:cNvCxnSpPr/>
      </xdr:nvCxnSpPr>
      <xdr:spPr>
        <a:xfrm>
          <a:off x="6972300" y="10000651"/>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133591</xdr:rowOff>
    </xdr:from>
    <xdr:to>
      <xdr:col>11</xdr:col>
      <xdr:colOff>358775</xdr:colOff>
      <xdr:row>58</xdr:row>
      <xdr:rowOff>63741</xdr:rowOff>
    </xdr:to>
    <xdr:sp macro="" textlink="">
      <xdr:nvSpPr>
        <xdr:cNvPr id="354" name="フローチャート : 判断 353"/>
        <xdr:cNvSpPr/>
      </xdr:nvSpPr>
      <xdr:spPr>
        <a:xfrm>
          <a:off x="7810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80268</xdr:rowOff>
    </xdr:from>
    <xdr:ext cx="534377" cy="259045"/>
    <xdr:sp macro="" textlink="">
      <xdr:nvSpPr>
        <xdr:cNvPr id="355" name="テキスト ボックス 354"/>
        <xdr:cNvSpPr txBox="1"/>
      </xdr:nvSpPr>
      <xdr:spPr>
        <a:xfrm>
          <a:off x="7594111" y="96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158169</xdr:rowOff>
    </xdr:from>
    <xdr:to>
      <xdr:col>10</xdr:col>
      <xdr:colOff>155575</xdr:colOff>
      <xdr:row>58</xdr:row>
      <xdr:rowOff>88319</xdr:rowOff>
    </xdr:to>
    <xdr:sp macro="" textlink="">
      <xdr:nvSpPr>
        <xdr:cNvPr id="356" name="フローチャート : 判断 355"/>
        <xdr:cNvSpPr/>
      </xdr:nvSpPr>
      <xdr:spPr>
        <a:xfrm>
          <a:off x="6921500" y="993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104846</xdr:rowOff>
    </xdr:from>
    <xdr:ext cx="534377" cy="259045"/>
    <xdr:sp macro="" textlink="">
      <xdr:nvSpPr>
        <xdr:cNvPr id="357" name="テキスト ボックス 356"/>
        <xdr:cNvSpPr txBox="1"/>
      </xdr:nvSpPr>
      <xdr:spPr>
        <a:xfrm>
          <a:off x="6705111" y="970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60436</xdr:rowOff>
    </xdr:from>
    <xdr:to>
      <xdr:col>15</xdr:col>
      <xdr:colOff>231775</xdr:colOff>
      <xdr:row>58</xdr:row>
      <xdr:rowOff>162036</xdr:rowOff>
    </xdr:to>
    <xdr:sp macro="" textlink="">
      <xdr:nvSpPr>
        <xdr:cNvPr id="363" name="円/楕円 362"/>
        <xdr:cNvSpPr/>
      </xdr:nvSpPr>
      <xdr:spPr>
        <a:xfrm>
          <a:off x="10426700" y="1000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146813</xdr:rowOff>
    </xdr:from>
    <xdr:ext cx="534377" cy="259045"/>
    <xdr:sp macro="" textlink="">
      <xdr:nvSpPr>
        <xdr:cNvPr id="364" name="普通建設事業費該当値テキスト"/>
        <xdr:cNvSpPr txBox="1"/>
      </xdr:nvSpPr>
      <xdr:spPr>
        <a:xfrm>
          <a:off x="10528300" y="991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53787</xdr:rowOff>
    </xdr:from>
    <xdr:to>
      <xdr:col>14</xdr:col>
      <xdr:colOff>79375</xdr:colOff>
      <xdr:row>58</xdr:row>
      <xdr:rowOff>155387</xdr:rowOff>
    </xdr:to>
    <xdr:sp macro="" textlink="">
      <xdr:nvSpPr>
        <xdr:cNvPr id="365" name="円/楕円 364"/>
        <xdr:cNvSpPr/>
      </xdr:nvSpPr>
      <xdr:spPr>
        <a:xfrm>
          <a:off x="9588500" y="99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146514</xdr:rowOff>
    </xdr:from>
    <xdr:ext cx="534377" cy="259045"/>
    <xdr:sp macro="" textlink="">
      <xdr:nvSpPr>
        <xdr:cNvPr id="366" name="テキスト ボックス 365"/>
        <xdr:cNvSpPr txBox="1"/>
      </xdr:nvSpPr>
      <xdr:spPr>
        <a:xfrm>
          <a:off x="9372111" y="100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80487</xdr:rowOff>
    </xdr:from>
    <xdr:to>
      <xdr:col>12</xdr:col>
      <xdr:colOff>561975</xdr:colOff>
      <xdr:row>58</xdr:row>
      <xdr:rowOff>10637</xdr:rowOff>
    </xdr:to>
    <xdr:sp macro="" textlink="">
      <xdr:nvSpPr>
        <xdr:cNvPr id="367" name="円/楕円 366"/>
        <xdr:cNvSpPr/>
      </xdr:nvSpPr>
      <xdr:spPr>
        <a:xfrm>
          <a:off x="8699500" y="98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27164</xdr:rowOff>
    </xdr:from>
    <xdr:ext cx="534377" cy="259045"/>
    <xdr:sp macro="" textlink="">
      <xdr:nvSpPr>
        <xdr:cNvPr id="368" name="テキスト ボックス 367"/>
        <xdr:cNvSpPr txBox="1"/>
      </xdr:nvSpPr>
      <xdr:spPr>
        <a:xfrm>
          <a:off x="8483111" y="96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10044</xdr:rowOff>
    </xdr:from>
    <xdr:to>
      <xdr:col>11</xdr:col>
      <xdr:colOff>358775</xdr:colOff>
      <xdr:row>58</xdr:row>
      <xdr:rowOff>111644</xdr:rowOff>
    </xdr:to>
    <xdr:sp macro="" textlink="">
      <xdr:nvSpPr>
        <xdr:cNvPr id="369" name="円/楕円 368"/>
        <xdr:cNvSpPr/>
      </xdr:nvSpPr>
      <xdr:spPr>
        <a:xfrm>
          <a:off x="7810500" y="995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102771</xdr:rowOff>
    </xdr:from>
    <xdr:ext cx="534377" cy="259045"/>
    <xdr:sp macro="" textlink="">
      <xdr:nvSpPr>
        <xdr:cNvPr id="370" name="テキスト ボックス 369"/>
        <xdr:cNvSpPr txBox="1"/>
      </xdr:nvSpPr>
      <xdr:spPr>
        <a:xfrm>
          <a:off x="7594111" y="1004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5751</xdr:rowOff>
    </xdr:from>
    <xdr:to>
      <xdr:col>10</xdr:col>
      <xdr:colOff>155575</xdr:colOff>
      <xdr:row>58</xdr:row>
      <xdr:rowOff>107351</xdr:rowOff>
    </xdr:to>
    <xdr:sp macro="" textlink="">
      <xdr:nvSpPr>
        <xdr:cNvPr id="371" name="円/楕円 370"/>
        <xdr:cNvSpPr/>
      </xdr:nvSpPr>
      <xdr:spPr>
        <a:xfrm>
          <a:off x="6921500" y="99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98478</xdr:rowOff>
    </xdr:from>
    <xdr:ext cx="534377" cy="259045"/>
    <xdr:sp macro="" textlink="">
      <xdr:nvSpPr>
        <xdr:cNvPr id="372" name="テキスト ボックス 371"/>
        <xdr:cNvSpPr txBox="1"/>
      </xdr:nvSpPr>
      <xdr:spPr>
        <a:xfrm>
          <a:off x="6705111" y="1004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2" name="直線コネクタ 391"/>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5"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6" name="直線コネクタ 395"/>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103896</xdr:rowOff>
    </xdr:from>
    <xdr:to>
      <xdr:col>15</xdr:col>
      <xdr:colOff>180975</xdr:colOff>
      <xdr:row>77</xdr:row>
      <xdr:rowOff>113633</xdr:rowOff>
    </xdr:to>
    <xdr:cxnSp macro="">
      <xdr:nvCxnSpPr>
        <xdr:cNvPr id="397" name="直線コネクタ 396"/>
        <xdr:cNvCxnSpPr/>
      </xdr:nvCxnSpPr>
      <xdr:spPr>
        <a:xfrm flipV="1">
          <a:off x="9639300" y="13305546"/>
          <a:ext cx="8382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398"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399" name="フローチャート : 判断 398"/>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77698</xdr:rowOff>
    </xdr:from>
    <xdr:to>
      <xdr:col>14</xdr:col>
      <xdr:colOff>28575</xdr:colOff>
      <xdr:row>77</xdr:row>
      <xdr:rowOff>113633</xdr:rowOff>
    </xdr:to>
    <xdr:cxnSp macro="">
      <xdr:nvCxnSpPr>
        <xdr:cNvPr id="400" name="直線コネクタ 399"/>
        <xdr:cNvCxnSpPr/>
      </xdr:nvCxnSpPr>
      <xdr:spPr>
        <a:xfrm>
          <a:off x="8750300" y="13107898"/>
          <a:ext cx="889000" cy="20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7489</xdr:rowOff>
    </xdr:from>
    <xdr:to>
      <xdr:col>14</xdr:col>
      <xdr:colOff>79375</xdr:colOff>
      <xdr:row>77</xdr:row>
      <xdr:rowOff>109089</xdr:rowOff>
    </xdr:to>
    <xdr:sp macro="" textlink="">
      <xdr:nvSpPr>
        <xdr:cNvPr id="401" name="フローチャート : 判断 400"/>
        <xdr:cNvSpPr/>
      </xdr:nvSpPr>
      <xdr:spPr>
        <a:xfrm>
          <a:off x="9588500" y="132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125616</xdr:rowOff>
    </xdr:from>
    <xdr:ext cx="534377" cy="259045"/>
    <xdr:sp macro="" textlink="">
      <xdr:nvSpPr>
        <xdr:cNvPr id="402" name="テキスト ボックス 401"/>
        <xdr:cNvSpPr txBox="1"/>
      </xdr:nvSpPr>
      <xdr:spPr>
        <a:xfrm>
          <a:off x="9372111" y="129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17080</xdr:rowOff>
    </xdr:from>
    <xdr:to>
      <xdr:col>12</xdr:col>
      <xdr:colOff>561975</xdr:colOff>
      <xdr:row>77</xdr:row>
      <xdr:rowOff>118680</xdr:rowOff>
    </xdr:to>
    <xdr:sp macro="" textlink="">
      <xdr:nvSpPr>
        <xdr:cNvPr id="403" name="フローチャート : 判断 402"/>
        <xdr:cNvSpPr/>
      </xdr:nvSpPr>
      <xdr:spPr>
        <a:xfrm>
          <a:off x="8699500" y="1321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109807</xdr:rowOff>
    </xdr:from>
    <xdr:ext cx="534377" cy="259045"/>
    <xdr:sp macro="" textlink="">
      <xdr:nvSpPr>
        <xdr:cNvPr id="404" name="テキスト ボックス 403"/>
        <xdr:cNvSpPr txBox="1"/>
      </xdr:nvSpPr>
      <xdr:spPr>
        <a:xfrm>
          <a:off x="8483111" y="133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53096</xdr:rowOff>
    </xdr:from>
    <xdr:to>
      <xdr:col>15</xdr:col>
      <xdr:colOff>231775</xdr:colOff>
      <xdr:row>77</xdr:row>
      <xdr:rowOff>154696</xdr:rowOff>
    </xdr:to>
    <xdr:sp macro="" textlink="">
      <xdr:nvSpPr>
        <xdr:cNvPr id="410" name="円/楕円 409"/>
        <xdr:cNvSpPr/>
      </xdr:nvSpPr>
      <xdr:spPr>
        <a:xfrm>
          <a:off x="10426700" y="132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12473</xdr:rowOff>
    </xdr:from>
    <xdr:ext cx="534377" cy="259045"/>
    <xdr:sp macro="" textlink="">
      <xdr:nvSpPr>
        <xdr:cNvPr id="411" name="普通建設事業費 （ うち新規整備　）該当値テキスト"/>
        <xdr:cNvSpPr txBox="1"/>
      </xdr:nvSpPr>
      <xdr:spPr>
        <a:xfrm>
          <a:off x="10528300" y="1304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62833</xdr:rowOff>
    </xdr:from>
    <xdr:to>
      <xdr:col>14</xdr:col>
      <xdr:colOff>79375</xdr:colOff>
      <xdr:row>77</xdr:row>
      <xdr:rowOff>164433</xdr:rowOff>
    </xdr:to>
    <xdr:sp macro="" textlink="">
      <xdr:nvSpPr>
        <xdr:cNvPr id="412" name="円/楕円 411"/>
        <xdr:cNvSpPr/>
      </xdr:nvSpPr>
      <xdr:spPr>
        <a:xfrm>
          <a:off x="9588500" y="1326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155560</xdr:rowOff>
    </xdr:from>
    <xdr:ext cx="534377" cy="259045"/>
    <xdr:sp macro="" textlink="">
      <xdr:nvSpPr>
        <xdr:cNvPr id="413" name="テキスト ボックス 412"/>
        <xdr:cNvSpPr txBox="1"/>
      </xdr:nvSpPr>
      <xdr:spPr>
        <a:xfrm>
          <a:off x="9372111" y="1335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26898</xdr:rowOff>
    </xdr:from>
    <xdr:to>
      <xdr:col>12</xdr:col>
      <xdr:colOff>561975</xdr:colOff>
      <xdr:row>76</xdr:row>
      <xdr:rowOff>128498</xdr:rowOff>
    </xdr:to>
    <xdr:sp macro="" textlink="">
      <xdr:nvSpPr>
        <xdr:cNvPr id="414" name="円/楕円 413"/>
        <xdr:cNvSpPr/>
      </xdr:nvSpPr>
      <xdr:spPr>
        <a:xfrm>
          <a:off x="8699500" y="130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145025</xdr:rowOff>
    </xdr:from>
    <xdr:ext cx="534377" cy="259045"/>
    <xdr:sp macro="" textlink="">
      <xdr:nvSpPr>
        <xdr:cNvPr id="415" name="テキスト ボックス 414"/>
        <xdr:cNvSpPr txBox="1"/>
      </xdr:nvSpPr>
      <xdr:spPr>
        <a:xfrm>
          <a:off x="8483111" y="128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7" name="テキスト ボックス 42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39" name="直線コネクタ 438"/>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0"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1" name="直線コネクタ 440"/>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2"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3" name="直線コネクタ 442"/>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36564</xdr:rowOff>
    </xdr:from>
    <xdr:to>
      <xdr:col>15</xdr:col>
      <xdr:colOff>180975</xdr:colOff>
      <xdr:row>98</xdr:row>
      <xdr:rowOff>68624</xdr:rowOff>
    </xdr:to>
    <xdr:cxnSp macro="">
      <xdr:nvCxnSpPr>
        <xdr:cNvPr id="444" name="直線コネクタ 443"/>
        <xdr:cNvCxnSpPr/>
      </xdr:nvCxnSpPr>
      <xdr:spPr>
        <a:xfrm>
          <a:off x="9639300" y="16838664"/>
          <a:ext cx="838200" cy="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5"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6" name="フローチャート : 判断 445"/>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19914</xdr:rowOff>
    </xdr:from>
    <xdr:to>
      <xdr:col>14</xdr:col>
      <xdr:colOff>28575</xdr:colOff>
      <xdr:row>98</xdr:row>
      <xdr:rowOff>36564</xdr:rowOff>
    </xdr:to>
    <xdr:cxnSp macro="">
      <xdr:nvCxnSpPr>
        <xdr:cNvPr id="447" name="直線コネクタ 446"/>
        <xdr:cNvCxnSpPr/>
      </xdr:nvCxnSpPr>
      <xdr:spPr>
        <a:xfrm>
          <a:off x="8750300" y="16822014"/>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167233</xdr:rowOff>
    </xdr:from>
    <xdr:to>
      <xdr:col>14</xdr:col>
      <xdr:colOff>79375</xdr:colOff>
      <xdr:row>97</xdr:row>
      <xdr:rowOff>97383</xdr:rowOff>
    </xdr:to>
    <xdr:sp macro="" textlink="">
      <xdr:nvSpPr>
        <xdr:cNvPr id="448" name="フローチャート : 判断 447"/>
        <xdr:cNvSpPr/>
      </xdr:nvSpPr>
      <xdr:spPr>
        <a:xfrm>
          <a:off x="9588500" y="1662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113910</xdr:rowOff>
    </xdr:from>
    <xdr:ext cx="534377" cy="259045"/>
    <xdr:sp macro="" textlink="">
      <xdr:nvSpPr>
        <xdr:cNvPr id="449" name="テキスト ボックス 448"/>
        <xdr:cNvSpPr txBox="1"/>
      </xdr:nvSpPr>
      <xdr:spPr>
        <a:xfrm>
          <a:off x="9372111" y="164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78975</xdr:rowOff>
    </xdr:from>
    <xdr:to>
      <xdr:col>12</xdr:col>
      <xdr:colOff>561975</xdr:colOff>
      <xdr:row>97</xdr:row>
      <xdr:rowOff>9125</xdr:rowOff>
    </xdr:to>
    <xdr:sp macro="" textlink="">
      <xdr:nvSpPr>
        <xdr:cNvPr id="450" name="フローチャート : 判断 449"/>
        <xdr:cNvSpPr/>
      </xdr:nvSpPr>
      <xdr:spPr>
        <a:xfrm>
          <a:off x="8699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25652</xdr:rowOff>
    </xdr:from>
    <xdr:ext cx="534377" cy="259045"/>
    <xdr:sp macro="" textlink="">
      <xdr:nvSpPr>
        <xdr:cNvPr id="451" name="テキスト ボックス 450"/>
        <xdr:cNvSpPr txBox="1"/>
      </xdr:nvSpPr>
      <xdr:spPr>
        <a:xfrm>
          <a:off x="8483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17824</xdr:rowOff>
    </xdr:from>
    <xdr:to>
      <xdr:col>15</xdr:col>
      <xdr:colOff>231775</xdr:colOff>
      <xdr:row>98</xdr:row>
      <xdr:rowOff>119424</xdr:rowOff>
    </xdr:to>
    <xdr:sp macro="" textlink="">
      <xdr:nvSpPr>
        <xdr:cNvPr id="457" name="円/楕円 456"/>
        <xdr:cNvSpPr/>
      </xdr:nvSpPr>
      <xdr:spPr>
        <a:xfrm>
          <a:off x="10426700" y="168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167701</xdr:rowOff>
    </xdr:from>
    <xdr:ext cx="469744" cy="259045"/>
    <xdr:sp macro="" textlink="">
      <xdr:nvSpPr>
        <xdr:cNvPr id="458" name="普通建設事業費 （ うち更新整備　）該当値テキスト"/>
        <xdr:cNvSpPr txBox="1"/>
      </xdr:nvSpPr>
      <xdr:spPr>
        <a:xfrm>
          <a:off x="10528300" y="1679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157214</xdr:rowOff>
    </xdr:from>
    <xdr:to>
      <xdr:col>14</xdr:col>
      <xdr:colOff>79375</xdr:colOff>
      <xdr:row>98</xdr:row>
      <xdr:rowOff>87364</xdr:rowOff>
    </xdr:to>
    <xdr:sp macro="" textlink="">
      <xdr:nvSpPr>
        <xdr:cNvPr id="459" name="円/楕円 458"/>
        <xdr:cNvSpPr/>
      </xdr:nvSpPr>
      <xdr:spPr>
        <a:xfrm>
          <a:off x="9588500" y="16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78491</xdr:rowOff>
    </xdr:from>
    <xdr:ext cx="469744" cy="259045"/>
    <xdr:sp macro="" textlink="">
      <xdr:nvSpPr>
        <xdr:cNvPr id="460" name="テキスト ボックス 459"/>
        <xdr:cNvSpPr txBox="1"/>
      </xdr:nvSpPr>
      <xdr:spPr>
        <a:xfrm>
          <a:off x="9404427" y="168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140564</xdr:rowOff>
    </xdr:from>
    <xdr:to>
      <xdr:col>12</xdr:col>
      <xdr:colOff>561975</xdr:colOff>
      <xdr:row>98</xdr:row>
      <xdr:rowOff>70714</xdr:rowOff>
    </xdr:to>
    <xdr:sp macro="" textlink="">
      <xdr:nvSpPr>
        <xdr:cNvPr id="461" name="円/楕円 460"/>
        <xdr:cNvSpPr/>
      </xdr:nvSpPr>
      <xdr:spPr>
        <a:xfrm>
          <a:off x="8699500" y="167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61841</xdr:rowOff>
    </xdr:from>
    <xdr:ext cx="534377" cy="259045"/>
    <xdr:sp macro="" textlink="">
      <xdr:nvSpPr>
        <xdr:cNvPr id="462" name="テキスト ボックス 461"/>
        <xdr:cNvSpPr txBox="1"/>
      </xdr:nvSpPr>
      <xdr:spPr>
        <a:xfrm>
          <a:off x="8483111" y="1686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4" name="直線コネクタ 483"/>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5"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7"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88" name="直線コネクタ 487"/>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165486</xdr:rowOff>
    </xdr:from>
    <xdr:to>
      <xdr:col>23</xdr:col>
      <xdr:colOff>517525</xdr:colOff>
      <xdr:row>37</xdr:row>
      <xdr:rowOff>170195</xdr:rowOff>
    </xdr:to>
    <xdr:cxnSp macro="">
      <xdr:nvCxnSpPr>
        <xdr:cNvPr id="489" name="直線コネクタ 488"/>
        <xdr:cNvCxnSpPr/>
      </xdr:nvCxnSpPr>
      <xdr:spPr>
        <a:xfrm>
          <a:off x="15481300" y="6509136"/>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47896</xdr:rowOff>
    </xdr:from>
    <xdr:ext cx="378565" cy="259045"/>
    <xdr:sp macro="" textlink="">
      <xdr:nvSpPr>
        <xdr:cNvPr id="490" name="災害復旧事業費平均値テキスト"/>
        <xdr:cNvSpPr txBox="1"/>
      </xdr:nvSpPr>
      <xdr:spPr>
        <a:xfrm>
          <a:off x="16370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1" name="フローチャート : 判断 490"/>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165486</xdr:rowOff>
    </xdr:from>
    <xdr:to>
      <xdr:col>22</xdr:col>
      <xdr:colOff>365125</xdr:colOff>
      <xdr:row>38</xdr:row>
      <xdr:rowOff>136271</xdr:rowOff>
    </xdr:to>
    <xdr:cxnSp macro="">
      <xdr:nvCxnSpPr>
        <xdr:cNvPr id="492" name="直線コネクタ 491"/>
        <xdr:cNvCxnSpPr/>
      </xdr:nvCxnSpPr>
      <xdr:spPr>
        <a:xfrm flipV="1">
          <a:off x="14592300" y="6509136"/>
          <a:ext cx="889000" cy="14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45238</xdr:rowOff>
    </xdr:from>
    <xdr:to>
      <xdr:col>22</xdr:col>
      <xdr:colOff>415925</xdr:colOff>
      <xdr:row>38</xdr:row>
      <xdr:rowOff>146838</xdr:rowOff>
    </xdr:to>
    <xdr:sp macro="" textlink="">
      <xdr:nvSpPr>
        <xdr:cNvPr id="493" name="フローチャート : 判断 492"/>
        <xdr:cNvSpPr/>
      </xdr:nvSpPr>
      <xdr:spPr>
        <a:xfrm>
          <a:off x="15430500" y="656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137965</xdr:rowOff>
    </xdr:from>
    <xdr:ext cx="378565" cy="259045"/>
    <xdr:sp macro="" textlink="">
      <xdr:nvSpPr>
        <xdr:cNvPr id="494" name="テキスト ボックス 493"/>
        <xdr:cNvSpPr txBox="1"/>
      </xdr:nvSpPr>
      <xdr:spPr>
        <a:xfrm>
          <a:off x="15292017" y="66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78709</xdr:rowOff>
    </xdr:from>
    <xdr:to>
      <xdr:col>21</xdr:col>
      <xdr:colOff>161925</xdr:colOff>
      <xdr:row>38</xdr:row>
      <xdr:rowOff>136271</xdr:rowOff>
    </xdr:to>
    <xdr:cxnSp macro="">
      <xdr:nvCxnSpPr>
        <xdr:cNvPr id="495" name="直線コネクタ 494"/>
        <xdr:cNvCxnSpPr/>
      </xdr:nvCxnSpPr>
      <xdr:spPr>
        <a:xfrm>
          <a:off x="13703300" y="6593809"/>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27636</xdr:rowOff>
    </xdr:from>
    <xdr:to>
      <xdr:col>21</xdr:col>
      <xdr:colOff>212725</xdr:colOff>
      <xdr:row>38</xdr:row>
      <xdr:rowOff>129236</xdr:rowOff>
    </xdr:to>
    <xdr:sp macro="" textlink="">
      <xdr:nvSpPr>
        <xdr:cNvPr id="496" name="フローチャート : 判断 495"/>
        <xdr:cNvSpPr/>
      </xdr:nvSpPr>
      <xdr:spPr>
        <a:xfrm>
          <a:off x="14541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145762</xdr:rowOff>
    </xdr:from>
    <xdr:ext cx="469744" cy="259045"/>
    <xdr:sp macro="" textlink="">
      <xdr:nvSpPr>
        <xdr:cNvPr id="497" name="テキスト ボックス 496"/>
        <xdr:cNvSpPr txBox="1"/>
      </xdr:nvSpPr>
      <xdr:spPr>
        <a:xfrm>
          <a:off x="14357427"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28280</xdr:rowOff>
    </xdr:from>
    <xdr:to>
      <xdr:col>19</xdr:col>
      <xdr:colOff>644525</xdr:colOff>
      <xdr:row>38</xdr:row>
      <xdr:rowOff>78709</xdr:rowOff>
    </xdr:to>
    <xdr:cxnSp macro="">
      <xdr:nvCxnSpPr>
        <xdr:cNvPr id="498" name="直線コネクタ 497"/>
        <xdr:cNvCxnSpPr/>
      </xdr:nvCxnSpPr>
      <xdr:spPr>
        <a:xfrm>
          <a:off x="12814300" y="6371930"/>
          <a:ext cx="889000" cy="2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167493</xdr:rowOff>
    </xdr:from>
    <xdr:to>
      <xdr:col>20</xdr:col>
      <xdr:colOff>9525</xdr:colOff>
      <xdr:row>38</xdr:row>
      <xdr:rowOff>97643</xdr:rowOff>
    </xdr:to>
    <xdr:sp macro="" textlink="">
      <xdr:nvSpPr>
        <xdr:cNvPr id="499" name="フローチャート : 判断 498"/>
        <xdr:cNvSpPr/>
      </xdr:nvSpPr>
      <xdr:spPr>
        <a:xfrm>
          <a:off x="13652500" y="651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114169</xdr:rowOff>
    </xdr:from>
    <xdr:ext cx="469744" cy="259045"/>
    <xdr:sp macro="" textlink="">
      <xdr:nvSpPr>
        <xdr:cNvPr id="500" name="テキスト ボックス 499"/>
        <xdr:cNvSpPr txBox="1"/>
      </xdr:nvSpPr>
      <xdr:spPr>
        <a:xfrm>
          <a:off x="13468427" y="62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115463</xdr:rowOff>
    </xdr:from>
    <xdr:to>
      <xdr:col>18</xdr:col>
      <xdr:colOff>492125</xdr:colOff>
      <xdr:row>38</xdr:row>
      <xdr:rowOff>45613</xdr:rowOff>
    </xdr:to>
    <xdr:sp macro="" textlink="">
      <xdr:nvSpPr>
        <xdr:cNvPr id="501" name="フローチャート : 判断 500"/>
        <xdr:cNvSpPr/>
      </xdr:nvSpPr>
      <xdr:spPr>
        <a:xfrm>
          <a:off x="12763500" y="64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36740</xdr:rowOff>
    </xdr:from>
    <xdr:ext cx="469744" cy="259045"/>
    <xdr:sp macro="" textlink="">
      <xdr:nvSpPr>
        <xdr:cNvPr id="502" name="テキスト ボックス 501"/>
        <xdr:cNvSpPr txBox="1"/>
      </xdr:nvSpPr>
      <xdr:spPr>
        <a:xfrm>
          <a:off x="12579427" y="655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119395</xdr:rowOff>
    </xdr:from>
    <xdr:to>
      <xdr:col>23</xdr:col>
      <xdr:colOff>568325</xdr:colOff>
      <xdr:row>38</xdr:row>
      <xdr:rowOff>49546</xdr:rowOff>
    </xdr:to>
    <xdr:sp macro="" textlink="">
      <xdr:nvSpPr>
        <xdr:cNvPr id="508" name="円/楕円 507"/>
        <xdr:cNvSpPr/>
      </xdr:nvSpPr>
      <xdr:spPr>
        <a:xfrm>
          <a:off x="16268700" y="64630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142272</xdr:rowOff>
    </xdr:from>
    <xdr:ext cx="469744" cy="259045"/>
    <xdr:sp macro="" textlink="">
      <xdr:nvSpPr>
        <xdr:cNvPr id="509" name="災害復旧事業費該当値テキスト"/>
        <xdr:cNvSpPr txBox="1"/>
      </xdr:nvSpPr>
      <xdr:spPr>
        <a:xfrm>
          <a:off x="16370300" y="631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114686</xdr:rowOff>
    </xdr:from>
    <xdr:to>
      <xdr:col>22</xdr:col>
      <xdr:colOff>415925</xdr:colOff>
      <xdr:row>38</xdr:row>
      <xdr:rowOff>44836</xdr:rowOff>
    </xdr:to>
    <xdr:sp macro="" textlink="">
      <xdr:nvSpPr>
        <xdr:cNvPr id="510" name="円/楕円 509"/>
        <xdr:cNvSpPr/>
      </xdr:nvSpPr>
      <xdr:spPr>
        <a:xfrm>
          <a:off x="15430500" y="64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61363</xdr:rowOff>
    </xdr:from>
    <xdr:ext cx="469744" cy="259045"/>
    <xdr:sp macro="" textlink="">
      <xdr:nvSpPr>
        <xdr:cNvPr id="511" name="テキスト ボックス 510"/>
        <xdr:cNvSpPr txBox="1"/>
      </xdr:nvSpPr>
      <xdr:spPr>
        <a:xfrm>
          <a:off x="15246427"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85471</xdr:rowOff>
    </xdr:from>
    <xdr:to>
      <xdr:col>21</xdr:col>
      <xdr:colOff>212725</xdr:colOff>
      <xdr:row>39</xdr:row>
      <xdr:rowOff>15621</xdr:rowOff>
    </xdr:to>
    <xdr:sp macro="" textlink="">
      <xdr:nvSpPr>
        <xdr:cNvPr id="512" name="円/楕円 511"/>
        <xdr:cNvSpPr/>
      </xdr:nvSpPr>
      <xdr:spPr>
        <a:xfrm>
          <a:off x="14541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6748</xdr:rowOff>
    </xdr:from>
    <xdr:ext cx="313932" cy="259045"/>
    <xdr:sp macro="" textlink="">
      <xdr:nvSpPr>
        <xdr:cNvPr id="513" name="テキスト ボックス 512"/>
        <xdr:cNvSpPr txBox="1"/>
      </xdr:nvSpPr>
      <xdr:spPr>
        <a:xfrm>
          <a:off x="14435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27909</xdr:rowOff>
    </xdr:from>
    <xdr:to>
      <xdr:col>20</xdr:col>
      <xdr:colOff>9525</xdr:colOff>
      <xdr:row>38</xdr:row>
      <xdr:rowOff>129509</xdr:rowOff>
    </xdr:to>
    <xdr:sp macro="" textlink="">
      <xdr:nvSpPr>
        <xdr:cNvPr id="514" name="円/楕円 513"/>
        <xdr:cNvSpPr/>
      </xdr:nvSpPr>
      <xdr:spPr>
        <a:xfrm>
          <a:off x="13652500" y="65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120636</xdr:rowOff>
    </xdr:from>
    <xdr:ext cx="469744" cy="259045"/>
    <xdr:sp macro="" textlink="">
      <xdr:nvSpPr>
        <xdr:cNvPr id="515" name="テキスト ボックス 514"/>
        <xdr:cNvSpPr txBox="1"/>
      </xdr:nvSpPr>
      <xdr:spPr>
        <a:xfrm>
          <a:off x="13468427" y="663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148930</xdr:rowOff>
    </xdr:from>
    <xdr:to>
      <xdr:col>18</xdr:col>
      <xdr:colOff>492125</xdr:colOff>
      <xdr:row>37</xdr:row>
      <xdr:rowOff>79080</xdr:rowOff>
    </xdr:to>
    <xdr:sp macro="" textlink="">
      <xdr:nvSpPr>
        <xdr:cNvPr id="516" name="円/楕円 515"/>
        <xdr:cNvSpPr/>
      </xdr:nvSpPr>
      <xdr:spPr>
        <a:xfrm>
          <a:off x="12763500" y="63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95607</xdr:rowOff>
    </xdr:from>
    <xdr:ext cx="469744" cy="259045"/>
    <xdr:sp macro="" textlink="">
      <xdr:nvSpPr>
        <xdr:cNvPr id="517" name="テキスト ボックス 516"/>
        <xdr:cNvSpPr txBox="1"/>
      </xdr:nvSpPr>
      <xdr:spPr>
        <a:xfrm>
          <a:off x="12579427" y="609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7" name="直線コネクタ 57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8" name="テキスト ボックス 57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9" name="直線コネクタ 57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0" name="テキスト ボックス 57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1" name="直線コネクタ 58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2" name="テキスト ボックス 58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4" name="テキスト ボックス 58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5" name="直線コネクタ 58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6" name="テキスト ボックス 58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7" name="直線コネクタ 58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8" name="テキスト ボックス 58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9" name="直線コネクタ 58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0" name="テキスト ボックス 58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4" name="直線コネクタ 593"/>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5"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6" name="直線コネクタ 595"/>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7"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598" name="直線コネクタ 597"/>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10685</xdr:rowOff>
    </xdr:from>
    <xdr:to>
      <xdr:col>23</xdr:col>
      <xdr:colOff>517525</xdr:colOff>
      <xdr:row>79</xdr:row>
      <xdr:rowOff>11027</xdr:rowOff>
    </xdr:to>
    <xdr:cxnSp macro="">
      <xdr:nvCxnSpPr>
        <xdr:cNvPr id="599" name="直線コネクタ 598"/>
        <xdr:cNvCxnSpPr/>
      </xdr:nvCxnSpPr>
      <xdr:spPr>
        <a:xfrm>
          <a:off x="15481300" y="13555235"/>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0"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1" name="フローチャート : 判断 600"/>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10685</xdr:rowOff>
    </xdr:from>
    <xdr:to>
      <xdr:col>22</xdr:col>
      <xdr:colOff>365125</xdr:colOff>
      <xdr:row>79</xdr:row>
      <xdr:rowOff>16298</xdr:rowOff>
    </xdr:to>
    <xdr:cxnSp macro="">
      <xdr:nvCxnSpPr>
        <xdr:cNvPr id="602" name="直線コネクタ 601"/>
        <xdr:cNvCxnSpPr/>
      </xdr:nvCxnSpPr>
      <xdr:spPr>
        <a:xfrm flipV="1">
          <a:off x="14592300" y="13555235"/>
          <a:ext cx="889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7018</xdr:rowOff>
    </xdr:from>
    <xdr:to>
      <xdr:col>22</xdr:col>
      <xdr:colOff>415925</xdr:colOff>
      <xdr:row>77</xdr:row>
      <xdr:rowOff>108618</xdr:rowOff>
    </xdr:to>
    <xdr:sp macro="" textlink="">
      <xdr:nvSpPr>
        <xdr:cNvPr id="603" name="フローチャート : 判断 602"/>
        <xdr:cNvSpPr/>
      </xdr:nvSpPr>
      <xdr:spPr>
        <a:xfrm>
          <a:off x="15430500" y="132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125145</xdr:rowOff>
    </xdr:from>
    <xdr:ext cx="534377" cy="259045"/>
    <xdr:sp macro="" textlink="">
      <xdr:nvSpPr>
        <xdr:cNvPr id="604" name="テキスト ボックス 603"/>
        <xdr:cNvSpPr txBox="1"/>
      </xdr:nvSpPr>
      <xdr:spPr>
        <a:xfrm>
          <a:off x="15214111" y="129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16298</xdr:rowOff>
    </xdr:from>
    <xdr:to>
      <xdr:col>21</xdr:col>
      <xdr:colOff>161925</xdr:colOff>
      <xdr:row>79</xdr:row>
      <xdr:rowOff>19727</xdr:rowOff>
    </xdr:to>
    <xdr:cxnSp macro="">
      <xdr:nvCxnSpPr>
        <xdr:cNvPr id="605" name="直線コネクタ 604"/>
        <xdr:cNvCxnSpPr/>
      </xdr:nvCxnSpPr>
      <xdr:spPr>
        <a:xfrm flipV="1">
          <a:off x="13703300" y="1356084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114246</xdr:rowOff>
    </xdr:from>
    <xdr:to>
      <xdr:col>21</xdr:col>
      <xdr:colOff>212725</xdr:colOff>
      <xdr:row>77</xdr:row>
      <xdr:rowOff>44396</xdr:rowOff>
    </xdr:to>
    <xdr:sp macro="" textlink="">
      <xdr:nvSpPr>
        <xdr:cNvPr id="606" name="フローチャート : 判断 605"/>
        <xdr:cNvSpPr/>
      </xdr:nvSpPr>
      <xdr:spPr>
        <a:xfrm>
          <a:off x="14541500" y="131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60923</xdr:rowOff>
    </xdr:from>
    <xdr:ext cx="534377" cy="259045"/>
    <xdr:sp macro="" textlink="">
      <xdr:nvSpPr>
        <xdr:cNvPr id="607" name="テキスト ボックス 606"/>
        <xdr:cNvSpPr txBox="1"/>
      </xdr:nvSpPr>
      <xdr:spPr>
        <a:xfrm>
          <a:off x="14325111" y="129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170404</xdr:rowOff>
    </xdr:from>
    <xdr:to>
      <xdr:col>19</xdr:col>
      <xdr:colOff>644525</xdr:colOff>
      <xdr:row>79</xdr:row>
      <xdr:rowOff>19727</xdr:rowOff>
    </xdr:to>
    <xdr:cxnSp macro="">
      <xdr:nvCxnSpPr>
        <xdr:cNvPr id="608" name="直線コネクタ 607"/>
        <xdr:cNvCxnSpPr/>
      </xdr:nvCxnSpPr>
      <xdr:spPr>
        <a:xfrm>
          <a:off x="12814300" y="13543504"/>
          <a:ext cx="889000" cy="2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110260</xdr:rowOff>
    </xdr:from>
    <xdr:to>
      <xdr:col>20</xdr:col>
      <xdr:colOff>9525</xdr:colOff>
      <xdr:row>77</xdr:row>
      <xdr:rowOff>40410</xdr:rowOff>
    </xdr:to>
    <xdr:sp macro="" textlink="">
      <xdr:nvSpPr>
        <xdr:cNvPr id="609" name="フローチャート : 判断 608"/>
        <xdr:cNvSpPr/>
      </xdr:nvSpPr>
      <xdr:spPr>
        <a:xfrm>
          <a:off x="13652500" y="1314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56937</xdr:rowOff>
    </xdr:from>
    <xdr:ext cx="534377" cy="259045"/>
    <xdr:sp macro="" textlink="">
      <xdr:nvSpPr>
        <xdr:cNvPr id="610" name="テキスト ボックス 609"/>
        <xdr:cNvSpPr txBox="1"/>
      </xdr:nvSpPr>
      <xdr:spPr>
        <a:xfrm>
          <a:off x="13436111" y="1291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87271</xdr:rowOff>
    </xdr:from>
    <xdr:to>
      <xdr:col>18</xdr:col>
      <xdr:colOff>492125</xdr:colOff>
      <xdr:row>77</xdr:row>
      <xdr:rowOff>17421</xdr:rowOff>
    </xdr:to>
    <xdr:sp macro="" textlink="">
      <xdr:nvSpPr>
        <xdr:cNvPr id="611" name="フローチャート : 判断 610"/>
        <xdr:cNvSpPr/>
      </xdr:nvSpPr>
      <xdr:spPr>
        <a:xfrm>
          <a:off x="12763500" y="1311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33948</xdr:rowOff>
    </xdr:from>
    <xdr:ext cx="534377" cy="259045"/>
    <xdr:sp macro="" textlink="">
      <xdr:nvSpPr>
        <xdr:cNvPr id="612" name="テキスト ボックス 611"/>
        <xdr:cNvSpPr txBox="1"/>
      </xdr:nvSpPr>
      <xdr:spPr>
        <a:xfrm>
          <a:off x="12547111" y="128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131677</xdr:rowOff>
    </xdr:from>
    <xdr:to>
      <xdr:col>23</xdr:col>
      <xdr:colOff>568325</xdr:colOff>
      <xdr:row>79</xdr:row>
      <xdr:rowOff>61827</xdr:rowOff>
    </xdr:to>
    <xdr:sp macro="" textlink="">
      <xdr:nvSpPr>
        <xdr:cNvPr id="618" name="円/楕円 617"/>
        <xdr:cNvSpPr/>
      </xdr:nvSpPr>
      <xdr:spPr>
        <a:xfrm>
          <a:off x="16268700" y="135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46604</xdr:rowOff>
    </xdr:from>
    <xdr:ext cx="469744" cy="259045"/>
    <xdr:sp macro="" textlink="">
      <xdr:nvSpPr>
        <xdr:cNvPr id="619" name="公債費該当値テキスト"/>
        <xdr:cNvSpPr txBox="1"/>
      </xdr:nvSpPr>
      <xdr:spPr>
        <a:xfrm>
          <a:off x="16370300" y="1341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131335</xdr:rowOff>
    </xdr:from>
    <xdr:to>
      <xdr:col>22</xdr:col>
      <xdr:colOff>415925</xdr:colOff>
      <xdr:row>79</xdr:row>
      <xdr:rowOff>61485</xdr:rowOff>
    </xdr:to>
    <xdr:sp macro="" textlink="">
      <xdr:nvSpPr>
        <xdr:cNvPr id="620" name="円/楕円 619"/>
        <xdr:cNvSpPr/>
      </xdr:nvSpPr>
      <xdr:spPr>
        <a:xfrm>
          <a:off x="15430500" y="135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52612</xdr:rowOff>
    </xdr:from>
    <xdr:ext cx="469744" cy="259045"/>
    <xdr:sp macro="" textlink="">
      <xdr:nvSpPr>
        <xdr:cNvPr id="621" name="テキスト ボックス 620"/>
        <xdr:cNvSpPr txBox="1"/>
      </xdr:nvSpPr>
      <xdr:spPr>
        <a:xfrm>
          <a:off x="15246427" y="1359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136948</xdr:rowOff>
    </xdr:from>
    <xdr:to>
      <xdr:col>21</xdr:col>
      <xdr:colOff>212725</xdr:colOff>
      <xdr:row>79</xdr:row>
      <xdr:rowOff>67098</xdr:rowOff>
    </xdr:to>
    <xdr:sp macro="" textlink="">
      <xdr:nvSpPr>
        <xdr:cNvPr id="622" name="円/楕円 621"/>
        <xdr:cNvSpPr/>
      </xdr:nvSpPr>
      <xdr:spPr>
        <a:xfrm>
          <a:off x="14541500" y="135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58225</xdr:rowOff>
    </xdr:from>
    <xdr:ext cx="469744" cy="259045"/>
    <xdr:sp macro="" textlink="">
      <xdr:nvSpPr>
        <xdr:cNvPr id="623" name="テキスト ボックス 622"/>
        <xdr:cNvSpPr txBox="1"/>
      </xdr:nvSpPr>
      <xdr:spPr>
        <a:xfrm>
          <a:off x="14357427" y="1360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140377</xdr:rowOff>
    </xdr:from>
    <xdr:to>
      <xdr:col>20</xdr:col>
      <xdr:colOff>9525</xdr:colOff>
      <xdr:row>79</xdr:row>
      <xdr:rowOff>70527</xdr:rowOff>
    </xdr:to>
    <xdr:sp macro="" textlink="">
      <xdr:nvSpPr>
        <xdr:cNvPr id="624" name="円/楕円 623"/>
        <xdr:cNvSpPr/>
      </xdr:nvSpPr>
      <xdr:spPr>
        <a:xfrm>
          <a:off x="13652500" y="135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61654</xdr:rowOff>
    </xdr:from>
    <xdr:ext cx="469744" cy="259045"/>
    <xdr:sp macro="" textlink="">
      <xdr:nvSpPr>
        <xdr:cNvPr id="625" name="テキスト ボックス 624"/>
        <xdr:cNvSpPr txBox="1"/>
      </xdr:nvSpPr>
      <xdr:spPr>
        <a:xfrm>
          <a:off x="13468427" y="1360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119604</xdr:rowOff>
    </xdr:from>
    <xdr:to>
      <xdr:col>18</xdr:col>
      <xdr:colOff>492125</xdr:colOff>
      <xdr:row>79</xdr:row>
      <xdr:rowOff>49754</xdr:rowOff>
    </xdr:to>
    <xdr:sp macro="" textlink="">
      <xdr:nvSpPr>
        <xdr:cNvPr id="626" name="円/楕円 625"/>
        <xdr:cNvSpPr/>
      </xdr:nvSpPr>
      <xdr:spPr>
        <a:xfrm>
          <a:off x="12763500" y="134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40881</xdr:rowOff>
    </xdr:from>
    <xdr:ext cx="469744" cy="259045"/>
    <xdr:sp macro="" textlink="">
      <xdr:nvSpPr>
        <xdr:cNvPr id="627" name="テキスト ボックス 626"/>
        <xdr:cNvSpPr txBox="1"/>
      </xdr:nvSpPr>
      <xdr:spPr>
        <a:xfrm>
          <a:off x="12579427" y="1358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1" name="テキスト ボックス 64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3" name="テキスト ボックス 64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5" name="テキスト ボックス 64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49" name="直線コネクタ 648"/>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0"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1" name="直線コネクタ 650"/>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2"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3" name="直線コネクタ 652"/>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94035</xdr:rowOff>
    </xdr:from>
    <xdr:to>
      <xdr:col>23</xdr:col>
      <xdr:colOff>517525</xdr:colOff>
      <xdr:row>98</xdr:row>
      <xdr:rowOff>132018</xdr:rowOff>
    </xdr:to>
    <xdr:cxnSp macro="">
      <xdr:nvCxnSpPr>
        <xdr:cNvPr id="654" name="直線コネクタ 653"/>
        <xdr:cNvCxnSpPr/>
      </xdr:nvCxnSpPr>
      <xdr:spPr>
        <a:xfrm>
          <a:off x="15481300" y="16896135"/>
          <a:ext cx="838200" cy="3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5"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6" name="フローチャート : 判断 655"/>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78947</xdr:rowOff>
    </xdr:from>
    <xdr:to>
      <xdr:col>22</xdr:col>
      <xdr:colOff>365125</xdr:colOff>
      <xdr:row>98</xdr:row>
      <xdr:rowOff>94035</xdr:rowOff>
    </xdr:to>
    <xdr:cxnSp macro="">
      <xdr:nvCxnSpPr>
        <xdr:cNvPr id="657" name="直線コネクタ 656"/>
        <xdr:cNvCxnSpPr/>
      </xdr:nvCxnSpPr>
      <xdr:spPr>
        <a:xfrm>
          <a:off x="14592300" y="1688104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131694</xdr:rowOff>
    </xdr:from>
    <xdr:to>
      <xdr:col>22</xdr:col>
      <xdr:colOff>415925</xdr:colOff>
      <xdr:row>98</xdr:row>
      <xdr:rowOff>61844</xdr:rowOff>
    </xdr:to>
    <xdr:sp macro="" textlink="">
      <xdr:nvSpPr>
        <xdr:cNvPr id="658" name="フローチャート : 判断 657"/>
        <xdr:cNvSpPr/>
      </xdr:nvSpPr>
      <xdr:spPr>
        <a:xfrm>
          <a:off x="15430500" y="1676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78371</xdr:rowOff>
    </xdr:from>
    <xdr:ext cx="534377" cy="259045"/>
    <xdr:sp macro="" textlink="">
      <xdr:nvSpPr>
        <xdr:cNvPr id="659" name="テキスト ボックス 658"/>
        <xdr:cNvSpPr txBox="1"/>
      </xdr:nvSpPr>
      <xdr:spPr>
        <a:xfrm>
          <a:off x="15214111" y="165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70526</xdr:rowOff>
    </xdr:from>
    <xdr:to>
      <xdr:col>21</xdr:col>
      <xdr:colOff>161925</xdr:colOff>
      <xdr:row>98</xdr:row>
      <xdr:rowOff>78947</xdr:rowOff>
    </xdr:to>
    <xdr:cxnSp macro="">
      <xdr:nvCxnSpPr>
        <xdr:cNvPr id="660" name="直線コネクタ 659"/>
        <xdr:cNvCxnSpPr/>
      </xdr:nvCxnSpPr>
      <xdr:spPr>
        <a:xfrm>
          <a:off x="13703300" y="16872626"/>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143855</xdr:rowOff>
    </xdr:from>
    <xdr:to>
      <xdr:col>21</xdr:col>
      <xdr:colOff>212725</xdr:colOff>
      <xdr:row>98</xdr:row>
      <xdr:rowOff>74005</xdr:rowOff>
    </xdr:to>
    <xdr:sp macro="" textlink="">
      <xdr:nvSpPr>
        <xdr:cNvPr id="661" name="フローチャート : 判断 660"/>
        <xdr:cNvSpPr/>
      </xdr:nvSpPr>
      <xdr:spPr>
        <a:xfrm>
          <a:off x="14541500" y="167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90532</xdr:rowOff>
    </xdr:from>
    <xdr:ext cx="534377" cy="259045"/>
    <xdr:sp macro="" textlink="">
      <xdr:nvSpPr>
        <xdr:cNvPr id="662" name="テキスト ボックス 661"/>
        <xdr:cNvSpPr txBox="1"/>
      </xdr:nvSpPr>
      <xdr:spPr>
        <a:xfrm>
          <a:off x="14325111" y="165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157980</xdr:rowOff>
    </xdr:from>
    <xdr:to>
      <xdr:col>19</xdr:col>
      <xdr:colOff>644525</xdr:colOff>
      <xdr:row>98</xdr:row>
      <xdr:rowOff>70526</xdr:rowOff>
    </xdr:to>
    <xdr:cxnSp macro="">
      <xdr:nvCxnSpPr>
        <xdr:cNvPr id="663" name="直線コネクタ 662"/>
        <xdr:cNvCxnSpPr/>
      </xdr:nvCxnSpPr>
      <xdr:spPr>
        <a:xfrm>
          <a:off x="12814300" y="16788630"/>
          <a:ext cx="889000" cy="8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106758</xdr:rowOff>
    </xdr:from>
    <xdr:to>
      <xdr:col>20</xdr:col>
      <xdr:colOff>9525</xdr:colOff>
      <xdr:row>98</xdr:row>
      <xdr:rowOff>36908</xdr:rowOff>
    </xdr:to>
    <xdr:sp macro="" textlink="">
      <xdr:nvSpPr>
        <xdr:cNvPr id="664" name="フローチャート : 判断 663"/>
        <xdr:cNvSpPr/>
      </xdr:nvSpPr>
      <xdr:spPr>
        <a:xfrm>
          <a:off x="13652500" y="1673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53435</xdr:rowOff>
    </xdr:from>
    <xdr:ext cx="534377" cy="259045"/>
    <xdr:sp macro="" textlink="">
      <xdr:nvSpPr>
        <xdr:cNvPr id="665" name="テキスト ボックス 664"/>
        <xdr:cNvSpPr txBox="1"/>
      </xdr:nvSpPr>
      <xdr:spPr>
        <a:xfrm>
          <a:off x="13436111" y="165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57142</xdr:rowOff>
    </xdr:from>
    <xdr:to>
      <xdr:col>18</xdr:col>
      <xdr:colOff>492125</xdr:colOff>
      <xdr:row>97</xdr:row>
      <xdr:rowOff>158742</xdr:rowOff>
    </xdr:to>
    <xdr:sp macro="" textlink="">
      <xdr:nvSpPr>
        <xdr:cNvPr id="666" name="フローチャート : 判断 665"/>
        <xdr:cNvSpPr/>
      </xdr:nvSpPr>
      <xdr:spPr>
        <a:xfrm>
          <a:off x="12763500" y="1668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3819</xdr:rowOff>
    </xdr:from>
    <xdr:ext cx="534377" cy="259045"/>
    <xdr:sp macro="" textlink="">
      <xdr:nvSpPr>
        <xdr:cNvPr id="667" name="テキスト ボックス 666"/>
        <xdr:cNvSpPr txBox="1"/>
      </xdr:nvSpPr>
      <xdr:spPr>
        <a:xfrm>
          <a:off x="12547111" y="1646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81218</xdr:rowOff>
    </xdr:from>
    <xdr:to>
      <xdr:col>23</xdr:col>
      <xdr:colOff>568325</xdr:colOff>
      <xdr:row>99</xdr:row>
      <xdr:rowOff>11368</xdr:rowOff>
    </xdr:to>
    <xdr:sp macro="" textlink="">
      <xdr:nvSpPr>
        <xdr:cNvPr id="673" name="円/楕円 672"/>
        <xdr:cNvSpPr/>
      </xdr:nvSpPr>
      <xdr:spPr>
        <a:xfrm>
          <a:off x="16268700" y="168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167595</xdr:rowOff>
    </xdr:from>
    <xdr:ext cx="378565" cy="259045"/>
    <xdr:sp macro="" textlink="">
      <xdr:nvSpPr>
        <xdr:cNvPr id="674" name="積立金該当値テキスト"/>
        <xdr:cNvSpPr txBox="1"/>
      </xdr:nvSpPr>
      <xdr:spPr>
        <a:xfrm>
          <a:off x="16370300" y="1679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43235</xdr:rowOff>
    </xdr:from>
    <xdr:to>
      <xdr:col>22</xdr:col>
      <xdr:colOff>415925</xdr:colOff>
      <xdr:row>98</xdr:row>
      <xdr:rowOff>144835</xdr:rowOff>
    </xdr:to>
    <xdr:sp macro="" textlink="">
      <xdr:nvSpPr>
        <xdr:cNvPr id="675" name="円/楕円 674"/>
        <xdr:cNvSpPr/>
      </xdr:nvSpPr>
      <xdr:spPr>
        <a:xfrm>
          <a:off x="15430500" y="168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135962</xdr:rowOff>
    </xdr:from>
    <xdr:ext cx="469744" cy="259045"/>
    <xdr:sp macro="" textlink="">
      <xdr:nvSpPr>
        <xdr:cNvPr id="676" name="テキスト ボックス 675"/>
        <xdr:cNvSpPr txBox="1"/>
      </xdr:nvSpPr>
      <xdr:spPr>
        <a:xfrm>
          <a:off x="15246427" y="1693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28147</xdr:rowOff>
    </xdr:from>
    <xdr:to>
      <xdr:col>21</xdr:col>
      <xdr:colOff>212725</xdr:colOff>
      <xdr:row>98</xdr:row>
      <xdr:rowOff>129747</xdr:rowOff>
    </xdr:to>
    <xdr:sp macro="" textlink="">
      <xdr:nvSpPr>
        <xdr:cNvPr id="677" name="円/楕円 676"/>
        <xdr:cNvSpPr/>
      </xdr:nvSpPr>
      <xdr:spPr>
        <a:xfrm>
          <a:off x="14541500" y="168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120874</xdr:rowOff>
    </xdr:from>
    <xdr:ext cx="469744" cy="259045"/>
    <xdr:sp macro="" textlink="">
      <xdr:nvSpPr>
        <xdr:cNvPr id="678" name="テキスト ボックス 677"/>
        <xdr:cNvSpPr txBox="1"/>
      </xdr:nvSpPr>
      <xdr:spPr>
        <a:xfrm>
          <a:off x="14357427" y="1692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19726</xdr:rowOff>
    </xdr:from>
    <xdr:to>
      <xdr:col>20</xdr:col>
      <xdr:colOff>9525</xdr:colOff>
      <xdr:row>98</xdr:row>
      <xdr:rowOff>121326</xdr:rowOff>
    </xdr:to>
    <xdr:sp macro="" textlink="">
      <xdr:nvSpPr>
        <xdr:cNvPr id="679" name="円/楕円 678"/>
        <xdr:cNvSpPr/>
      </xdr:nvSpPr>
      <xdr:spPr>
        <a:xfrm>
          <a:off x="13652500" y="168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112453</xdr:rowOff>
    </xdr:from>
    <xdr:ext cx="469744" cy="259045"/>
    <xdr:sp macro="" textlink="">
      <xdr:nvSpPr>
        <xdr:cNvPr id="680" name="テキスト ボックス 679"/>
        <xdr:cNvSpPr txBox="1"/>
      </xdr:nvSpPr>
      <xdr:spPr>
        <a:xfrm>
          <a:off x="13468427" y="1691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107180</xdr:rowOff>
    </xdr:from>
    <xdr:to>
      <xdr:col>18</xdr:col>
      <xdr:colOff>492125</xdr:colOff>
      <xdr:row>98</xdr:row>
      <xdr:rowOff>37330</xdr:rowOff>
    </xdr:to>
    <xdr:sp macro="" textlink="">
      <xdr:nvSpPr>
        <xdr:cNvPr id="681" name="円/楕円 680"/>
        <xdr:cNvSpPr/>
      </xdr:nvSpPr>
      <xdr:spPr>
        <a:xfrm>
          <a:off x="12763500" y="1673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28457</xdr:rowOff>
    </xdr:from>
    <xdr:ext cx="534377" cy="259045"/>
    <xdr:sp macro="" textlink="">
      <xdr:nvSpPr>
        <xdr:cNvPr id="682" name="テキスト ボックス 681"/>
        <xdr:cNvSpPr txBox="1"/>
      </xdr:nvSpPr>
      <xdr:spPr>
        <a:xfrm>
          <a:off x="12547111" y="1683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08" name="直線コネクタ 707"/>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1"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2" name="直線コネクタ 711"/>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47824</xdr:rowOff>
    </xdr:from>
    <xdr:to>
      <xdr:col>32</xdr:col>
      <xdr:colOff>187325</xdr:colOff>
      <xdr:row>39</xdr:row>
      <xdr:rowOff>51961</xdr:rowOff>
    </xdr:to>
    <xdr:cxnSp macro="">
      <xdr:nvCxnSpPr>
        <xdr:cNvPr id="713" name="直線コネクタ 712"/>
        <xdr:cNvCxnSpPr/>
      </xdr:nvCxnSpPr>
      <xdr:spPr>
        <a:xfrm flipV="1">
          <a:off x="21323300" y="6734374"/>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4"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5" name="フローチャート : 判断 714"/>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51961</xdr:rowOff>
    </xdr:from>
    <xdr:to>
      <xdr:col>31</xdr:col>
      <xdr:colOff>34925</xdr:colOff>
      <xdr:row>39</xdr:row>
      <xdr:rowOff>54139</xdr:rowOff>
    </xdr:to>
    <xdr:cxnSp macro="">
      <xdr:nvCxnSpPr>
        <xdr:cNvPr id="716" name="直線コネクタ 715"/>
        <xdr:cNvCxnSpPr/>
      </xdr:nvCxnSpPr>
      <xdr:spPr>
        <a:xfrm flipV="1">
          <a:off x="20434300" y="673851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17" name="フローチャート : 判断 716"/>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18" name="テキスト ボックス 717"/>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54139</xdr:rowOff>
    </xdr:from>
    <xdr:to>
      <xdr:col>29</xdr:col>
      <xdr:colOff>517525</xdr:colOff>
      <xdr:row>39</xdr:row>
      <xdr:rowOff>56097</xdr:rowOff>
    </xdr:to>
    <xdr:cxnSp macro="">
      <xdr:nvCxnSpPr>
        <xdr:cNvPr id="719" name="直線コネクタ 718"/>
        <xdr:cNvCxnSpPr/>
      </xdr:nvCxnSpPr>
      <xdr:spPr>
        <a:xfrm flipV="1">
          <a:off x="19545300" y="6740689"/>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0" name="フローチャート : 判断 719"/>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1" name="テキスト ボックス 720"/>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56097</xdr:rowOff>
    </xdr:from>
    <xdr:to>
      <xdr:col>28</xdr:col>
      <xdr:colOff>314325</xdr:colOff>
      <xdr:row>39</xdr:row>
      <xdr:rowOff>58384</xdr:rowOff>
    </xdr:to>
    <xdr:cxnSp macro="">
      <xdr:nvCxnSpPr>
        <xdr:cNvPr id="722" name="直線コネクタ 721"/>
        <xdr:cNvCxnSpPr/>
      </xdr:nvCxnSpPr>
      <xdr:spPr>
        <a:xfrm flipV="1">
          <a:off x="18656300" y="674264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3" name="フローチャート : 判断 722"/>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4" name="テキスト ボックス 723"/>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26" name="テキスト ボックス 725"/>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168474</xdr:rowOff>
    </xdr:from>
    <xdr:to>
      <xdr:col>32</xdr:col>
      <xdr:colOff>238125</xdr:colOff>
      <xdr:row>39</xdr:row>
      <xdr:rowOff>98624</xdr:rowOff>
    </xdr:to>
    <xdr:sp macro="" textlink="">
      <xdr:nvSpPr>
        <xdr:cNvPr id="732" name="円/楕円 731"/>
        <xdr:cNvSpPr/>
      </xdr:nvSpPr>
      <xdr:spPr>
        <a:xfrm>
          <a:off x="22110700" y="66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115115</xdr:rowOff>
    </xdr:from>
    <xdr:ext cx="378565" cy="259045"/>
    <xdr:sp macro="" textlink="">
      <xdr:nvSpPr>
        <xdr:cNvPr id="733" name="投資及び出資金該当値テキスト"/>
        <xdr:cNvSpPr txBox="1"/>
      </xdr:nvSpPr>
      <xdr:spPr>
        <a:xfrm>
          <a:off x="22212300" y="663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1161</xdr:rowOff>
    </xdr:from>
    <xdr:to>
      <xdr:col>31</xdr:col>
      <xdr:colOff>85725</xdr:colOff>
      <xdr:row>39</xdr:row>
      <xdr:rowOff>102761</xdr:rowOff>
    </xdr:to>
    <xdr:sp macro="" textlink="">
      <xdr:nvSpPr>
        <xdr:cNvPr id="734" name="円/楕円 733"/>
        <xdr:cNvSpPr/>
      </xdr:nvSpPr>
      <xdr:spPr>
        <a:xfrm>
          <a:off x="21272500" y="66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93888</xdr:rowOff>
    </xdr:from>
    <xdr:ext cx="378565" cy="259045"/>
    <xdr:sp macro="" textlink="">
      <xdr:nvSpPr>
        <xdr:cNvPr id="735" name="テキスト ボックス 734"/>
        <xdr:cNvSpPr txBox="1"/>
      </xdr:nvSpPr>
      <xdr:spPr>
        <a:xfrm>
          <a:off x="21134017" y="678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3339</xdr:rowOff>
    </xdr:from>
    <xdr:to>
      <xdr:col>29</xdr:col>
      <xdr:colOff>568325</xdr:colOff>
      <xdr:row>39</xdr:row>
      <xdr:rowOff>104939</xdr:rowOff>
    </xdr:to>
    <xdr:sp macro="" textlink="">
      <xdr:nvSpPr>
        <xdr:cNvPr id="736" name="円/楕円 735"/>
        <xdr:cNvSpPr/>
      </xdr:nvSpPr>
      <xdr:spPr>
        <a:xfrm>
          <a:off x="203835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96066</xdr:rowOff>
    </xdr:from>
    <xdr:ext cx="378565" cy="259045"/>
    <xdr:sp macro="" textlink="">
      <xdr:nvSpPr>
        <xdr:cNvPr id="737" name="テキスト ボックス 736"/>
        <xdr:cNvSpPr txBox="1"/>
      </xdr:nvSpPr>
      <xdr:spPr>
        <a:xfrm>
          <a:off x="20245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5297</xdr:rowOff>
    </xdr:from>
    <xdr:to>
      <xdr:col>28</xdr:col>
      <xdr:colOff>365125</xdr:colOff>
      <xdr:row>39</xdr:row>
      <xdr:rowOff>106897</xdr:rowOff>
    </xdr:to>
    <xdr:sp macro="" textlink="">
      <xdr:nvSpPr>
        <xdr:cNvPr id="738" name="円/楕円 737"/>
        <xdr:cNvSpPr/>
      </xdr:nvSpPr>
      <xdr:spPr>
        <a:xfrm>
          <a:off x="19494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98024</xdr:rowOff>
    </xdr:from>
    <xdr:ext cx="378565" cy="259045"/>
    <xdr:sp macro="" textlink="">
      <xdr:nvSpPr>
        <xdr:cNvPr id="739" name="テキスト ボックス 738"/>
        <xdr:cNvSpPr txBox="1"/>
      </xdr:nvSpPr>
      <xdr:spPr>
        <a:xfrm>
          <a:off x="19356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7584</xdr:rowOff>
    </xdr:from>
    <xdr:to>
      <xdr:col>27</xdr:col>
      <xdr:colOff>161925</xdr:colOff>
      <xdr:row>39</xdr:row>
      <xdr:rowOff>109184</xdr:rowOff>
    </xdr:to>
    <xdr:sp macro="" textlink="">
      <xdr:nvSpPr>
        <xdr:cNvPr id="740" name="円/楕円 739"/>
        <xdr:cNvSpPr/>
      </xdr:nvSpPr>
      <xdr:spPr>
        <a:xfrm>
          <a:off x="186055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100311</xdr:rowOff>
    </xdr:from>
    <xdr:ext cx="378565" cy="259045"/>
    <xdr:sp macro="" textlink="">
      <xdr:nvSpPr>
        <xdr:cNvPr id="741" name="テキスト ボックス 740"/>
        <xdr:cNvSpPr txBox="1"/>
      </xdr:nvSpPr>
      <xdr:spPr>
        <a:xfrm>
          <a:off x="18467017" y="678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3" name="直線コネクタ 762"/>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6"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7" name="直線コネクタ 766"/>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6152</xdr:rowOff>
    </xdr:from>
    <xdr:to>
      <xdr:col>32</xdr:col>
      <xdr:colOff>187325</xdr:colOff>
      <xdr:row>58</xdr:row>
      <xdr:rowOff>50820</xdr:rowOff>
    </xdr:to>
    <xdr:cxnSp macro="">
      <xdr:nvCxnSpPr>
        <xdr:cNvPr id="768" name="直線コネクタ 767"/>
        <xdr:cNvCxnSpPr/>
      </xdr:nvCxnSpPr>
      <xdr:spPr>
        <a:xfrm flipV="1">
          <a:off x="21323300" y="9950252"/>
          <a:ext cx="8382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69"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0" name="フローチャート : 判断 769"/>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50820</xdr:rowOff>
    </xdr:from>
    <xdr:to>
      <xdr:col>31</xdr:col>
      <xdr:colOff>34925</xdr:colOff>
      <xdr:row>58</xdr:row>
      <xdr:rowOff>53289</xdr:rowOff>
    </xdr:to>
    <xdr:cxnSp macro="">
      <xdr:nvCxnSpPr>
        <xdr:cNvPr id="771" name="直線コネクタ 770"/>
        <xdr:cNvCxnSpPr/>
      </xdr:nvCxnSpPr>
      <xdr:spPr>
        <a:xfrm flipV="1">
          <a:off x="20434300" y="9994920"/>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2" name="フローチャート : 判断 771"/>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3" name="テキスト ボックス 772"/>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53289</xdr:rowOff>
    </xdr:from>
    <xdr:to>
      <xdr:col>29</xdr:col>
      <xdr:colOff>517525</xdr:colOff>
      <xdr:row>58</xdr:row>
      <xdr:rowOff>61885</xdr:rowOff>
    </xdr:to>
    <xdr:cxnSp macro="">
      <xdr:nvCxnSpPr>
        <xdr:cNvPr id="774" name="直線コネクタ 773"/>
        <xdr:cNvCxnSpPr/>
      </xdr:nvCxnSpPr>
      <xdr:spPr>
        <a:xfrm flipV="1">
          <a:off x="19545300" y="9997389"/>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75" name="フローチャート : 判断 774"/>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76" name="テキスト ボックス 775"/>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59370</xdr:rowOff>
    </xdr:from>
    <xdr:to>
      <xdr:col>28</xdr:col>
      <xdr:colOff>314325</xdr:colOff>
      <xdr:row>58</xdr:row>
      <xdr:rowOff>61885</xdr:rowOff>
    </xdr:to>
    <xdr:cxnSp macro="">
      <xdr:nvCxnSpPr>
        <xdr:cNvPr id="777" name="直線コネクタ 776"/>
        <xdr:cNvCxnSpPr/>
      </xdr:nvCxnSpPr>
      <xdr:spPr>
        <a:xfrm>
          <a:off x="18656300" y="1000347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78" name="フローチャート : 判断 777"/>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79" name="テキスト ボックス 778"/>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0" name="フローチャート : 判断 779"/>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1" name="テキスト ボックス 780"/>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126802</xdr:rowOff>
    </xdr:from>
    <xdr:to>
      <xdr:col>32</xdr:col>
      <xdr:colOff>238125</xdr:colOff>
      <xdr:row>58</xdr:row>
      <xdr:rowOff>56952</xdr:rowOff>
    </xdr:to>
    <xdr:sp macro="" textlink="">
      <xdr:nvSpPr>
        <xdr:cNvPr id="787" name="円/楕円 786"/>
        <xdr:cNvSpPr/>
      </xdr:nvSpPr>
      <xdr:spPr>
        <a:xfrm>
          <a:off x="22110700" y="98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149679</xdr:rowOff>
    </xdr:from>
    <xdr:ext cx="469744" cy="259045"/>
    <xdr:sp macro="" textlink="">
      <xdr:nvSpPr>
        <xdr:cNvPr id="788" name="貸付金該当値テキスト"/>
        <xdr:cNvSpPr txBox="1"/>
      </xdr:nvSpPr>
      <xdr:spPr>
        <a:xfrm>
          <a:off x="22212300" y="975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20</xdr:rowOff>
    </xdr:from>
    <xdr:to>
      <xdr:col>31</xdr:col>
      <xdr:colOff>85725</xdr:colOff>
      <xdr:row>58</xdr:row>
      <xdr:rowOff>101620</xdr:rowOff>
    </xdr:to>
    <xdr:sp macro="" textlink="">
      <xdr:nvSpPr>
        <xdr:cNvPr id="789" name="円/楕円 788"/>
        <xdr:cNvSpPr/>
      </xdr:nvSpPr>
      <xdr:spPr>
        <a:xfrm>
          <a:off x="21272500" y="99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118147</xdr:rowOff>
    </xdr:from>
    <xdr:ext cx="469744" cy="259045"/>
    <xdr:sp macro="" textlink="">
      <xdr:nvSpPr>
        <xdr:cNvPr id="790" name="テキスト ボックス 789"/>
        <xdr:cNvSpPr txBox="1"/>
      </xdr:nvSpPr>
      <xdr:spPr>
        <a:xfrm>
          <a:off x="21088427" y="971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2489</xdr:rowOff>
    </xdr:from>
    <xdr:to>
      <xdr:col>29</xdr:col>
      <xdr:colOff>568325</xdr:colOff>
      <xdr:row>58</xdr:row>
      <xdr:rowOff>104089</xdr:rowOff>
    </xdr:to>
    <xdr:sp macro="" textlink="">
      <xdr:nvSpPr>
        <xdr:cNvPr id="791" name="円/楕円 790"/>
        <xdr:cNvSpPr/>
      </xdr:nvSpPr>
      <xdr:spPr>
        <a:xfrm>
          <a:off x="20383500" y="99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120616</xdr:rowOff>
    </xdr:from>
    <xdr:ext cx="469744" cy="259045"/>
    <xdr:sp macro="" textlink="">
      <xdr:nvSpPr>
        <xdr:cNvPr id="792" name="テキスト ボックス 791"/>
        <xdr:cNvSpPr txBox="1"/>
      </xdr:nvSpPr>
      <xdr:spPr>
        <a:xfrm>
          <a:off x="20199427" y="972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11085</xdr:rowOff>
    </xdr:from>
    <xdr:to>
      <xdr:col>28</xdr:col>
      <xdr:colOff>365125</xdr:colOff>
      <xdr:row>58</xdr:row>
      <xdr:rowOff>112685</xdr:rowOff>
    </xdr:to>
    <xdr:sp macro="" textlink="">
      <xdr:nvSpPr>
        <xdr:cNvPr id="793" name="円/楕円 792"/>
        <xdr:cNvSpPr/>
      </xdr:nvSpPr>
      <xdr:spPr>
        <a:xfrm>
          <a:off x="19494500" y="99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129212</xdr:rowOff>
    </xdr:from>
    <xdr:ext cx="469744" cy="259045"/>
    <xdr:sp macro="" textlink="">
      <xdr:nvSpPr>
        <xdr:cNvPr id="794" name="テキスト ボックス 793"/>
        <xdr:cNvSpPr txBox="1"/>
      </xdr:nvSpPr>
      <xdr:spPr>
        <a:xfrm>
          <a:off x="19310427" y="973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8570</xdr:rowOff>
    </xdr:from>
    <xdr:to>
      <xdr:col>27</xdr:col>
      <xdr:colOff>161925</xdr:colOff>
      <xdr:row>58</xdr:row>
      <xdr:rowOff>110170</xdr:rowOff>
    </xdr:to>
    <xdr:sp macro="" textlink="">
      <xdr:nvSpPr>
        <xdr:cNvPr id="795" name="円/楕円 794"/>
        <xdr:cNvSpPr/>
      </xdr:nvSpPr>
      <xdr:spPr>
        <a:xfrm>
          <a:off x="18605500" y="99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101297</xdr:rowOff>
    </xdr:from>
    <xdr:ext cx="469744" cy="259045"/>
    <xdr:sp macro="" textlink="">
      <xdr:nvSpPr>
        <xdr:cNvPr id="796" name="テキスト ボックス 795"/>
        <xdr:cNvSpPr txBox="1"/>
      </xdr:nvSpPr>
      <xdr:spPr>
        <a:xfrm>
          <a:off x="18421427" y="100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8" name="テキスト ボックス 807"/>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4" name="テキスト ボックス 81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91529</xdr:rowOff>
    </xdr:from>
    <xdr:to>
      <xdr:col>32</xdr:col>
      <xdr:colOff>186689</xdr:colOff>
      <xdr:row>77</xdr:row>
      <xdr:rowOff>129146</xdr:rowOff>
    </xdr:to>
    <xdr:cxnSp macro="">
      <xdr:nvCxnSpPr>
        <xdr:cNvPr id="820" name="直線コネクタ 819"/>
        <xdr:cNvCxnSpPr/>
      </xdr:nvCxnSpPr>
      <xdr:spPr>
        <a:xfrm flipV="1">
          <a:off x="22159595" y="12093029"/>
          <a:ext cx="1269" cy="12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132973</xdr:rowOff>
    </xdr:from>
    <xdr:ext cx="534377" cy="259045"/>
    <xdr:sp macro="" textlink="">
      <xdr:nvSpPr>
        <xdr:cNvPr id="821" name="繰出金最小値テキスト"/>
        <xdr:cNvSpPr txBox="1"/>
      </xdr:nvSpPr>
      <xdr:spPr>
        <a:xfrm>
          <a:off x="22212300" y="133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77</xdr:row>
      <xdr:rowOff>129146</xdr:rowOff>
    </xdr:from>
    <xdr:to>
      <xdr:col>32</xdr:col>
      <xdr:colOff>276225</xdr:colOff>
      <xdr:row>77</xdr:row>
      <xdr:rowOff>129146</xdr:rowOff>
    </xdr:to>
    <xdr:cxnSp macro="">
      <xdr:nvCxnSpPr>
        <xdr:cNvPr id="822" name="直線コネクタ 821"/>
        <xdr:cNvCxnSpPr/>
      </xdr:nvCxnSpPr>
      <xdr:spPr>
        <a:xfrm>
          <a:off x="22072600" y="133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38206</xdr:rowOff>
    </xdr:from>
    <xdr:ext cx="599010" cy="259045"/>
    <xdr:sp macro="" textlink="">
      <xdr:nvSpPr>
        <xdr:cNvPr id="823" name="繰出金最大値テキスト"/>
        <xdr:cNvSpPr txBox="1"/>
      </xdr:nvSpPr>
      <xdr:spPr>
        <a:xfrm>
          <a:off x="22212300" y="1186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91529</xdr:rowOff>
    </xdr:from>
    <xdr:to>
      <xdr:col>32</xdr:col>
      <xdr:colOff>276225</xdr:colOff>
      <xdr:row>70</xdr:row>
      <xdr:rowOff>91529</xdr:rowOff>
    </xdr:to>
    <xdr:cxnSp macro="">
      <xdr:nvCxnSpPr>
        <xdr:cNvPr id="824" name="直線コネクタ 823"/>
        <xdr:cNvCxnSpPr/>
      </xdr:nvCxnSpPr>
      <xdr:spPr>
        <a:xfrm>
          <a:off x="22072600" y="12093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125413</xdr:rowOff>
    </xdr:from>
    <xdr:to>
      <xdr:col>32</xdr:col>
      <xdr:colOff>187325</xdr:colOff>
      <xdr:row>77</xdr:row>
      <xdr:rowOff>129146</xdr:rowOff>
    </xdr:to>
    <xdr:cxnSp macro="">
      <xdr:nvCxnSpPr>
        <xdr:cNvPr id="825" name="直線コネクタ 824"/>
        <xdr:cNvCxnSpPr/>
      </xdr:nvCxnSpPr>
      <xdr:spPr>
        <a:xfrm>
          <a:off x="21323300" y="13327063"/>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35742</xdr:rowOff>
    </xdr:from>
    <xdr:ext cx="534377" cy="259045"/>
    <xdr:sp macro="" textlink="">
      <xdr:nvSpPr>
        <xdr:cNvPr id="826" name="繰出金平均値テキスト"/>
        <xdr:cNvSpPr txBox="1"/>
      </xdr:nvSpPr>
      <xdr:spPr>
        <a:xfrm>
          <a:off x="22212300" y="1289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12864</xdr:rowOff>
    </xdr:from>
    <xdr:to>
      <xdr:col>32</xdr:col>
      <xdr:colOff>238125</xdr:colOff>
      <xdr:row>76</xdr:row>
      <xdr:rowOff>114464</xdr:rowOff>
    </xdr:to>
    <xdr:sp macro="" textlink="">
      <xdr:nvSpPr>
        <xdr:cNvPr id="827" name="フローチャート : 判断 826"/>
        <xdr:cNvSpPr/>
      </xdr:nvSpPr>
      <xdr:spPr>
        <a:xfrm>
          <a:off x="22110700" y="130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125413</xdr:rowOff>
    </xdr:from>
    <xdr:to>
      <xdr:col>31</xdr:col>
      <xdr:colOff>34925</xdr:colOff>
      <xdr:row>77</xdr:row>
      <xdr:rowOff>147447</xdr:rowOff>
    </xdr:to>
    <xdr:cxnSp macro="">
      <xdr:nvCxnSpPr>
        <xdr:cNvPr id="828" name="直線コネクタ 827"/>
        <xdr:cNvCxnSpPr/>
      </xdr:nvCxnSpPr>
      <xdr:spPr>
        <a:xfrm flipV="1">
          <a:off x="20434300" y="13327063"/>
          <a:ext cx="8890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143180</xdr:rowOff>
    </xdr:from>
    <xdr:to>
      <xdr:col>31</xdr:col>
      <xdr:colOff>85725</xdr:colOff>
      <xdr:row>76</xdr:row>
      <xdr:rowOff>73329</xdr:rowOff>
    </xdr:to>
    <xdr:sp macro="" textlink="">
      <xdr:nvSpPr>
        <xdr:cNvPr id="829" name="フローチャート : 判断 828"/>
        <xdr:cNvSpPr/>
      </xdr:nvSpPr>
      <xdr:spPr>
        <a:xfrm>
          <a:off x="21272500" y="1300193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89857</xdr:rowOff>
    </xdr:from>
    <xdr:ext cx="534377" cy="259045"/>
    <xdr:sp macro="" textlink="">
      <xdr:nvSpPr>
        <xdr:cNvPr id="830" name="テキスト ボックス 829"/>
        <xdr:cNvSpPr txBox="1"/>
      </xdr:nvSpPr>
      <xdr:spPr>
        <a:xfrm>
          <a:off x="21056111" y="127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147447</xdr:rowOff>
    </xdr:from>
    <xdr:to>
      <xdr:col>29</xdr:col>
      <xdr:colOff>517525</xdr:colOff>
      <xdr:row>77</xdr:row>
      <xdr:rowOff>161595</xdr:rowOff>
    </xdr:to>
    <xdr:cxnSp macro="">
      <xdr:nvCxnSpPr>
        <xdr:cNvPr id="831" name="直線コネクタ 830"/>
        <xdr:cNvCxnSpPr/>
      </xdr:nvCxnSpPr>
      <xdr:spPr>
        <a:xfrm flipV="1">
          <a:off x="19545300" y="13349097"/>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151104</xdr:rowOff>
    </xdr:from>
    <xdr:to>
      <xdr:col>29</xdr:col>
      <xdr:colOff>568325</xdr:colOff>
      <xdr:row>76</xdr:row>
      <xdr:rowOff>81254</xdr:rowOff>
    </xdr:to>
    <xdr:sp macro="" textlink="">
      <xdr:nvSpPr>
        <xdr:cNvPr id="832" name="フローチャート : 判断 831"/>
        <xdr:cNvSpPr/>
      </xdr:nvSpPr>
      <xdr:spPr>
        <a:xfrm>
          <a:off x="20383500" y="130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97782</xdr:rowOff>
    </xdr:from>
    <xdr:ext cx="534377" cy="259045"/>
    <xdr:sp macro="" textlink="">
      <xdr:nvSpPr>
        <xdr:cNvPr id="833" name="テキスト ボックス 832"/>
        <xdr:cNvSpPr txBox="1"/>
      </xdr:nvSpPr>
      <xdr:spPr>
        <a:xfrm>
          <a:off x="20167111" y="127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151715</xdr:rowOff>
    </xdr:from>
    <xdr:to>
      <xdr:col>28</xdr:col>
      <xdr:colOff>314325</xdr:colOff>
      <xdr:row>77</xdr:row>
      <xdr:rowOff>161595</xdr:rowOff>
    </xdr:to>
    <xdr:cxnSp macro="">
      <xdr:nvCxnSpPr>
        <xdr:cNvPr id="834" name="直線コネクタ 833"/>
        <xdr:cNvCxnSpPr/>
      </xdr:nvCxnSpPr>
      <xdr:spPr>
        <a:xfrm>
          <a:off x="18656300" y="13353365"/>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164491</xdr:rowOff>
    </xdr:from>
    <xdr:to>
      <xdr:col>28</xdr:col>
      <xdr:colOff>365125</xdr:colOff>
      <xdr:row>76</xdr:row>
      <xdr:rowOff>94641</xdr:rowOff>
    </xdr:to>
    <xdr:sp macro="" textlink="">
      <xdr:nvSpPr>
        <xdr:cNvPr id="835" name="フローチャート : 判断 834"/>
        <xdr:cNvSpPr/>
      </xdr:nvSpPr>
      <xdr:spPr>
        <a:xfrm>
          <a:off x="19494500" y="130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111168</xdr:rowOff>
    </xdr:from>
    <xdr:ext cx="534377" cy="259045"/>
    <xdr:sp macro="" textlink="">
      <xdr:nvSpPr>
        <xdr:cNvPr id="836" name="テキスト ボックス 835"/>
        <xdr:cNvSpPr txBox="1"/>
      </xdr:nvSpPr>
      <xdr:spPr>
        <a:xfrm>
          <a:off x="19278111" y="127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6083</xdr:rowOff>
    </xdr:from>
    <xdr:to>
      <xdr:col>27</xdr:col>
      <xdr:colOff>161925</xdr:colOff>
      <xdr:row>76</xdr:row>
      <xdr:rowOff>107683</xdr:rowOff>
    </xdr:to>
    <xdr:sp macro="" textlink="">
      <xdr:nvSpPr>
        <xdr:cNvPr id="837" name="フローチャート : 判断 836"/>
        <xdr:cNvSpPr/>
      </xdr:nvSpPr>
      <xdr:spPr>
        <a:xfrm>
          <a:off x="18605500" y="1303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124210</xdr:rowOff>
    </xdr:from>
    <xdr:ext cx="534377" cy="259045"/>
    <xdr:sp macro="" textlink="">
      <xdr:nvSpPr>
        <xdr:cNvPr id="838" name="テキスト ボックス 837"/>
        <xdr:cNvSpPr txBox="1"/>
      </xdr:nvSpPr>
      <xdr:spPr>
        <a:xfrm>
          <a:off x="18389111" y="128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78346</xdr:rowOff>
    </xdr:from>
    <xdr:to>
      <xdr:col>32</xdr:col>
      <xdr:colOff>238125</xdr:colOff>
      <xdr:row>78</xdr:row>
      <xdr:rowOff>8496</xdr:rowOff>
    </xdr:to>
    <xdr:sp macro="" textlink="">
      <xdr:nvSpPr>
        <xdr:cNvPr id="844" name="円/楕円 843"/>
        <xdr:cNvSpPr/>
      </xdr:nvSpPr>
      <xdr:spPr>
        <a:xfrm>
          <a:off x="22110700" y="132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164723</xdr:rowOff>
    </xdr:from>
    <xdr:ext cx="534377" cy="259045"/>
    <xdr:sp macro="" textlink="">
      <xdr:nvSpPr>
        <xdr:cNvPr id="845" name="繰出金該当値テキスト"/>
        <xdr:cNvSpPr txBox="1"/>
      </xdr:nvSpPr>
      <xdr:spPr>
        <a:xfrm>
          <a:off x="22212300" y="131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74613</xdr:rowOff>
    </xdr:from>
    <xdr:to>
      <xdr:col>31</xdr:col>
      <xdr:colOff>85725</xdr:colOff>
      <xdr:row>78</xdr:row>
      <xdr:rowOff>4763</xdr:rowOff>
    </xdr:to>
    <xdr:sp macro="" textlink="">
      <xdr:nvSpPr>
        <xdr:cNvPr id="846" name="円/楕円 845"/>
        <xdr:cNvSpPr/>
      </xdr:nvSpPr>
      <xdr:spPr>
        <a:xfrm>
          <a:off x="21272500" y="132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167340</xdr:rowOff>
    </xdr:from>
    <xdr:ext cx="534377" cy="259045"/>
    <xdr:sp macro="" textlink="">
      <xdr:nvSpPr>
        <xdr:cNvPr id="847" name="テキスト ボックス 846"/>
        <xdr:cNvSpPr txBox="1"/>
      </xdr:nvSpPr>
      <xdr:spPr>
        <a:xfrm>
          <a:off x="21056111" y="1336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96647</xdr:rowOff>
    </xdr:from>
    <xdr:to>
      <xdr:col>29</xdr:col>
      <xdr:colOff>568325</xdr:colOff>
      <xdr:row>78</xdr:row>
      <xdr:rowOff>26797</xdr:rowOff>
    </xdr:to>
    <xdr:sp macro="" textlink="">
      <xdr:nvSpPr>
        <xdr:cNvPr id="848" name="円/楕円 847"/>
        <xdr:cNvSpPr/>
      </xdr:nvSpPr>
      <xdr:spPr>
        <a:xfrm>
          <a:off x="20383500" y="132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17924</xdr:rowOff>
    </xdr:from>
    <xdr:ext cx="534377" cy="259045"/>
    <xdr:sp macro="" textlink="">
      <xdr:nvSpPr>
        <xdr:cNvPr id="849" name="テキスト ボックス 848"/>
        <xdr:cNvSpPr txBox="1"/>
      </xdr:nvSpPr>
      <xdr:spPr>
        <a:xfrm>
          <a:off x="20167111" y="1339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110795</xdr:rowOff>
    </xdr:from>
    <xdr:to>
      <xdr:col>28</xdr:col>
      <xdr:colOff>365125</xdr:colOff>
      <xdr:row>78</xdr:row>
      <xdr:rowOff>40945</xdr:rowOff>
    </xdr:to>
    <xdr:sp macro="" textlink="">
      <xdr:nvSpPr>
        <xdr:cNvPr id="850" name="円/楕円 849"/>
        <xdr:cNvSpPr/>
      </xdr:nvSpPr>
      <xdr:spPr>
        <a:xfrm>
          <a:off x="19494500" y="133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32072</xdr:rowOff>
    </xdr:from>
    <xdr:ext cx="534377" cy="259045"/>
    <xdr:sp macro="" textlink="">
      <xdr:nvSpPr>
        <xdr:cNvPr id="851" name="テキスト ボックス 850"/>
        <xdr:cNvSpPr txBox="1"/>
      </xdr:nvSpPr>
      <xdr:spPr>
        <a:xfrm>
          <a:off x="19278111" y="134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100915</xdr:rowOff>
    </xdr:from>
    <xdr:to>
      <xdr:col>27</xdr:col>
      <xdr:colOff>161925</xdr:colOff>
      <xdr:row>78</xdr:row>
      <xdr:rowOff>31065</xdr:rowOff>
    </xdr:to>
    <xdr:sp macro="" textlink="">
      <xdr:nvSpPr>
        <xdr:cNvPr id="852" name="円/楕円 851"/>
        <xdr:cNvSpPr/>
      </xdr:nvSpPr>
      <xdr:spPr>
        <a:xfrm>
          <a:off x="18605500" y="133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22192</xdr:rowOff>
    </xdr:from>
    <xdr:ext cx="534377" cy="259045"/>
    <xdr:sp macro="" textlink="">
      <xdr:nvSpPr>
        <xdr:cNvPr id="853" name="テキスト ボックス 852"/>
        <xdr:cNvSpPr txBox="1"/>
      </xdr:nvSpPr>
      <xdr:spPr>
        <a:xfrm>
          <a:off x="18389111" y="133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８年度の歳出総額に対する住民一人当たりのコストは２４９，５４９円となっている。これは類似団体の合計平均値と比べると、およそ７割弱の数値であり、限られた財源の中で財政運営していることが伺える。</a:t>
          </a:r>
        </a:p>
        <a:p>
          <a:r>
            <a:rPr kumimoji="1" lang="ja-JP" altLang="en-US" sz="1200">
              <a:latin typeface="ＭＳ Ｐゴシック"/>
            </a:rPr>
            <a:t>　各構成費目で分析すると、まず義務的経費の住民一人当たりの経費は、人件費、扶助費、公債費の全てが類似団体平均値を下回っている。人件費については適正な職員定数管理の執行、扶助費は若年世代が</a:t>
          </a:r>
        </a:p>
        <a:p>
          <a:r>
            <a:rPr kumimoji="1" lang="ja-JP" altLang="en-US" sz="1200">
              <a:latin typeface="ＭＳ Ｐゴシック"/>
            </a:rPr>
            <a:t>多いことによる老人福祉費の扶助費が抑えられていること、そして公債費は地方債の発行を控えてきたことがそれぞれ数値の要因として考えられる。</a:t>
          </a:r>
        </a:p>
        <a:p>
          <a:r>
            <a:rPr kumimoji="1" lang="ja-JP" altLang="en-US" sz="1200">
              <a:latin typeface="ＭＳ Ｐゴシック"/>
            </a:rPr>
            <a:t>　物件費については、恒久的な高止まりに加えて、２８年度はマイナンバー制度に係る経費があり、全体平均値に比べて高い割合でコストがかかっていることが分かる。維持補修費は各地区の側溝整備（有蓋化）計画</a:t>
          </a:r>
        </a:p>
        <a:p>
          <a:r>
            <a:rPr kumimoji="1" lang="ja-JP" altLang="en-US" sz="1200">
              <a:latin typeface="ＭＳ Ｐゴシック"/>
            </a:rPr>
            <a:t>により、例年高い数値となっている。普通建設事業は２５・２６年度に明石台小学校建設事業を行ったため、２６年度は数値が大きくなっているが事業完了により２７年度以降は平均値を下回っている。災害復旧事業費は</a:t>
          </a:r>
        </a:p>
        <a:p>
          <a:r>
            <a:rPr kumimoji="1" lang="ja-JP" altLang="en-US" sz="1200">
              <a:latin typeface="ＭＳ Ｐゴシック"/>
            </a:rPr>
            <a:t>東日本大震災の復旧事業がほぼ完了して減少傾向にあったが、２７年度と２８年度は、ともに台風被害による集中豪雨災害復旧事業で数値が大きくなっている。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52,526
52,345
49.18
13,877,409
13,107,796
590,910
8,599,575
6,749,561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137871</xdr:rowOff>
    </xdr:from>
    <xdr:to>
      <xdr:col>6</xdr:col>
      <xdr:colOff>511175</xdr:colOff>
      <xdr:row>36</xdr:row>
      <xdr:rowOff>54204</xdr:rowOff>
    </xdr:to>
    <xdr:cxnSp macro="">
      <xdr:nvCxnSpPr>
        <xdr:cNvPr id="59" name="直線コネクタ 58"/>
        <xdr:cNvCxnSpPr/>
      </xdr:nvCxnSpPr>
      <xdr:spPr>
        <a:xfrm>
          <a:off x="3797300" y="6138621"/>
          <a:ext cx="8382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137871</xdr:rowOff>
    </xdr:from>
    <xdr:to>
      <xdr:col>5</xdr:col>
      <xdr:colOff>358775</xdr:colOff>
      <xdr:row>36</xdr:row>
      <xdr:rowOff>137414</xdr:rowOff>
    </xdr:to>
    <xdr:cxnSp macro="">
      <xdr:nvCxnSpPr>
        <xdr:cNvPr id="62" name="直線コネクタ 61"/>
        <xdr:cNvCxnSpPr/>
      </xdr:nvCxnSpPr>
      <xdr:spPr>
        <a:xfrm flipV="1">
          <a:off x="2908300" y="6138621"/>
          <a:ext cx="889000" cy="1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161595</xdr:rowOff>
    </xdr:from>
    <xdr:to>
      <xdr:col>5</xdr:col>
      <xdr:colOff>409575</xdr:colOff>
      <xdr:row>33</xdr:row>
      <xdr:rowOff>91745</xdr:rowOff>
    </xdr:to>
    <xdr:sp macro="" textlink="">
      <xdr:nvSpPr>
        <xdr:cNvPr id="63" name="フローチャート : 判断 62"/>
        <xdr:cNvSpPr/>
      </xdr:nvSpPr>
      <xdr:spPr>
        <a:xfrm>
          <a:off x="3746500" y="564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108272</xdr:rowOff>
    </xdr:from>
    <xdr:ext cx="469744" cy="259045"/>
    <xdr:sp macro="" textlink="">
      <xdr:nvSpPr>
        <xdr:cNvPr id="64" name="テキスト ボックス 63"/>
        <xdr:cNvSpPr txBox="1"/>
      </xdr:nvSpPr>
      <xdr:spPr>
        <a:xfrm>
          <a:off x="3562427" y="54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62433</xdr:rowOff>
    </xdr:from>
    <xdr:to>
      <xdr:col>4</xdr:col>
      <xdr:colOff>155575</xdr:colOff>
      <xdr:row>36</xdr:row>
      <xdr:rowOff>137414</xdr:rowOff>
    </xdr:to>
    <xdr:cxnSp macro="">
      <xdr:nvCxnSpPr>
        <xdr:cNvPr id="65" name="直線コネクタ 64"/>
        <xdr:cNvCxnSpPr/>
      </xdr:nvCxnSpPr>
      <xdr:spPr>
        <a:xfrm>
          <a:off x="2019300" y="6234633"/>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148336</xdr:rowOff>
    </xdr:from>
    <xdr:to>
      <xdr:col>4</xdr:col>
      <xdr:colOff>206375</xdr:colOff>
      <xdr:row>33</xdr:row>
      <xdr:rowOff>78486</xdr:rowOff>
    </xdr:to>
    <xdr:sp macro="" textlink="">
      <xdr:nvSpPr>
        <xdr:cNvPr id="66" name="フローチャート : 判断 65"/>
        <xdr:cNvSpPr/>
      </xdr:nvSpPr>
      <xdr:spPr>
        <a:xfrm>
          <a:off x="2857500" y="563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95013</xdr:rowOff>
    </xdr:from>
    <xdr:ext cx="469744" cy="259045"/>
    <xdr:sp macro="" textlink="">
      <xdr:nvSpPr>
        <xdr:cNvPr id="67" name="テキスト ボックス 66"/>
        <xdr:cNvSpPr txBox="1"/>
      </xdr:nvSpPr>
      <xdr:spPr>
        <a:xfrm>
          <a:off x="2673427" y="54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4369</xdr:rowOff>
    </xdr:from>
    <xdr:to>
      <xdr:col>2</xdr:col>
      <xdr:colOff>638175</xdr:colOff>
      <xdr:row>36</xdr:row>
      <xdr:rowOff>62433</xdr:rowOff>
    </xdr:to>
    <xdr:cxnSp macro="">
      <xdr:nvCxnSpPr>
        <xdr:cNvPr id="68" name="直線コネクタ 67"/>
        <xdr:cNvCxnSpPr/>
      </xdr:nvCxnSpPr>
      <xdr:spPr>
        <a:xfrm>
          <a:off x="1130300" y="6176569"/>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12090</xdr:rowOff>
    </xdr:from>
    <xdr:to>
      <xdr:col>3</xdr:col>
      <xdr:colOff>3175</xdr:colOff>
      <xdr:row>33</xdr:row>
      <xdr:rowOff>113690</xdr:rowOff>
    </xdr:to>
    <xdr:sp macro="" textlink="">
      <xdr:nvSpPr>
        <xdr:cNvPr id="69" name="フローチャート : 判断 68"/>
        <xdr:cNvSpPr/>
      </xdr:nvSpPr>
      <xdr:spPr>
        <a:xfrm>
          <a:off x="1968500" y="56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130217</xdr:rowOff>
    </xdr:from>
    <xdr:ext cx="469744" cy="259045"/>
    <xdr:sp macro="" textlink="">
      <xdr:nvSpPr>
        <xdr:cNvPr id="70" name="テキスト ボックス 69"/>
        <xdr:cNvSpPr txBox="1"/>
      </xdr:nvSpPr>
      <xdr:spPr>
        <a:xfrm>
          <a:off x="1784427" y="54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135534</xdr:rowOff>
    </xdr:from>
    <xdr:to>
      <xdr:col>1</xdr:col>
      <xdr:colOff>485775</xdr:colOff>
      <xdr:row>33</xdr:row>
      <xdr:rowOff>65684</xdr:rowOff>
    </xdr:to>
    <xdr:sp macro="" textlink="">
      <xdr:nvSpPr>
        <xdr:cNvPr id="71" name="フローチャート : 判断 70"/>
        <xdr:cNvSpPr/>
      </xdr:nvSpPr>
      <xdr:spPr>
        <a:xfrm>
          <a:off x="1079500" y="56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82211</xdr:rowOff>
    </xdr:from>
    <xdr:ext cx="469744" cy="259045"/>
    <xdr:sp macro="" textlink="">
      <xdr:nvSpPr>
        <xdr:cNvPr id="72" name="テキスト ボックス 71"/>
        <xdr:cNvSpPr txBox="1"/>
      </xdr:nvSpPr>
      <xdr:spPr>
        <a:xfrm>
          <a:off x="895427" y="53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3404</xdr:rowOff>
    </xdr:from>
    <xdr:to>
      <xdr:col>6</xdr:col>
      <xdr:colOff>561975</xdr:colOff>
      <xdr:row>36</xdr:row>
      <xdr:rowOff>105004</xdr:rowOff>
    </xdr:to>
    <xdr:sp macro="" textlink="">
      <xdr:nvSpPr>
        <xdr:cNvPr id="78" name="円/楕円 77"/>
        <xdr:cNvSpPr/>
      </xdr:nvSpPr>
      <xdr:spPr>
        <a:xfrm>
          <a:off x="45847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153281</xdr:rowOff>
    </xdr:from>
    <xdr:ext cx="469744" cy="259045"/>
    <xdr:sp macro="" textlink="">
      <xdr:nvSpPr>
        <xdr:cNvPr id="79" name="議会費該当値テキスト"/>
        <xdr:cNvSpPr txBox="1"/>
      </xdr:nvSpPr>
      <xdr:spPr>
        <a:xfrm>
          <a:off x="4686300" y="61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87071</xdr:rowOff>
    </xdr:from>
    <xdr:to>
      <xdr:col>5</xdr:col>
      <xdr:colOff>409575</xdr:colOff>
      <xdr:row>36</xdr:row>
      <xdr:rowOff>17221</xdr:rowOff>
    </xdr:to>
    <xdr:sp macro="" textlink="">
      <xdr:nvSpPr>
        <xdr:cNvPr id="80" name="円/楕円 79"/>
        <xdr:cNvSpPr/>
      </xdr:nvSpPr>
      <xdr:spPr>
        <a:xfrm>
          <a:off x="3746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8348</xdr:rowOff>
    </xdr:from>
    <xdr:ext cx="469744" cy="259045"/>
    <xdr:sp macro="" textlink="">
      <xdr:nvSpPr>
        <xdr:cNvPr id="81" name="テキスト ボックス 80"/>
        <xdr:cNvSpPr txBox="1"/>
      </xdr:nvSpPr>
      <xdr:spPr>
        <a:xfrm>
          <a:off x="3562427"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86614</xdr:rowOff>
    </xdr:from>
    <xdr:to>
      <xdr:col>4</xdr:col>
      <xdr:colOff>206375</xdr:colOff>
      <xdr:row>37</xdr:row>
      <xdr:rowOff>16764</xdr:rowOff>
    </xdr:to>
    <xdr:sp macro="" textlink="">
      <xdr:nvSpPr>
        <xdr:cNvPr id="82" name="円/楕円 81"/>
        <xdr:cNvSpPr/>
      </xdr:nvSpPr>
      <xdr:spPr>
        <a:xfrm>
          <a:off x="2857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7891</xdr:rowOff>
    </xdr:from>
    <xdr:ext cx="469744" cy="259045"/>
    <xdr:sp macro="" textlink="">
      <xdr:nvSpPr>
        <xdr:cNvPr id="83" name="テキスト ボックス 82"/>
        <xdr:cNvSpPr txBox="1"/>
      </xdr:nvSpPr>
      <xdr:spPr>
        <a:xfrm>
          <a:off x="2673427"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11633</xdr:rowOff>
    </xdr:from>
    <xdr:to>
      <xdr:col>3</xdr:col>
      <xdr:colOff>3175</xdr:colOff>
      <xdr:row>36</xdr:row>
      <xdr:rowOff>113233</xdr:rowOff>
    </xdr:to>
    <xdr:sp macro="" textlink="">
      <xdr:nvSpPr>
        <xdr:cNvPr id="84" name="円/楕円 83"/>
        <xdr:cNvSpPr/>
      </xdr:nvSpPr>
      <xdr:spPr>
        <a:xfrm>
          <a:off x="1968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104360</xdr:rowOff>
    </xdr:from>
    <xdr:ext cx="469744" cy="259045"/>
    <xdr:sp macro="" textlink="">
      <xdr:nvSpPr>
        <xdr:cNvPr id="85" name="テキスト ボックス 84"/>
        <xdr:cNvSpPr txBox="1"/>
      </xdr:nvSpPr>
      <xdr:spPr>
        <a:xfrm>
          <a:off x="1784427" y="62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125019</xdr:rowOff>
    </xdr:from>
    <xdr:to>
      <xdr:col>1</xdr:col>
      <xdr:colOff>485775</xdr:colOff>
      <xdr:row>36</xdr:row>
      <xdr:rowOff>55169</xdr:rowOff>
    </xdr:to>
    <xdr:sp macro="" textlink="">
      <xdr:nvSpPr>
        <xdr:cNvPr id="86" name="円/楕円 85"/>
        <xdr:cNvSpPr/>
      </xdr:nvSpPr>
      <xdr:spPr>
        <a:xfrm>
          <a:off x="1079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46296</xdr:rowOff>
    </xdr:from>
    <xdr:ext cx="469744" cy="259045"/>
    <xdr:sp macro="" textlink="">
      <xdr:nvSpPr>
        <xdr:cNvPr id="87" name="テキスト ボックス 86"/>
        <xdr:cNvSpPr txBox="1"/>
      </xdr:nvSpPr>
      <xdr:spPr>
        <a:xfrm>
          <a:off x="895427" y="621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101349</xdr:rowOff>
    </xdr:from>
    <xdr:to>
      <xdr:col>6</xdr:col>
      <xdr:colOff>511175</xdr:colOff>
      <xdr:row>57</xdr:row>
      <xdr:rowOff>122365</xdr:rowOff>
    </xdr:to>
    <xdr:cxnSp macro="">
      <xdr:nvCxnSpPr>
        <xdr:cNvPr id="116" name="直線コネクタ 115"/>
        <xdr:cNvCxnSpPr/>
      </xdr:nvCxnSpPr>
      <xdr:spPr>
        <a:xfrm>
          <a:off x="3797300" y="9873999"/>
          <a:ext cx="8382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101349</xdr:rowOff>
    </xdr:from>
    <xdr:to>
      <xdr:col>5</xdr:col>
      <xdr:colOff>358775</xdr:colOff>
      <xdr:row>57</xdr:row>
      <xdr:rowOff>123378</xdr:rowOff>
    </xdr:to>
    <xdr:cxnSp macro="">
      <xdr:nvCxnSpPr>
        <xdr:cNvPr id="119" name="直線コネクタ 118"/>
        <xdr:cNvCxnSpPr/>
      </xdr:nvCxnSpPr>
      <xdr:spPr>
        <a:xfrm flipV="1">
          <a:off x="2908300" y="9873999"/>
          <a:ext cx="8890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0" name="フローチャート : 判断 119"/>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1" name="テキスト ボックス 120"/>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106287</xdr:rowOff>
    </xdr:from>
    <xdr:to>
      <xdr:col>4</xdr:col>
      <xdr:colOff>155575</xdr:colOff>
      <xdr:row>57</xdr:row>
      <xdr:rowOff>123378</xdr:rowOff>
    </xdr:to>
    <xdr:cxnSp macro="">
      <xdr:nvCxnSpPr>
        <xdr:cNvPr id="122" name="直線コネクタ 121"/>
        <xdr:cNvCxnSpPr/>
      </xdr:nvCxnSpPr>
      <xdr:spPr>
        <a:xfrm>
          <a:off x="2019300" y="9878937"/>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3" name="フローチャート : 判断 122"/>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4" name="テキスト ボックス 123"/>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55438</xdr:rowOff>
    </xdr:from>
    <xdr:to>
      <xdr:col>2</xdr:col>
      <xdr:colOff>638175</xdr:colOff>
      <xdr:row>57</xdr:row>
      <xdr:rowOff>106287</xdr:rowOff>
    </xdr:to>
    <xdr:cxnSp macro="">
      <xdr:nvCxnSpPr>
        <xdr:cNvPr id="125" name="直線コネクタ 124"/>
        <xdr:cNvCxnSpPr/>
      </xdr:nvCxnSpPr>
      <xdr:spPr>
        <a:xfrm>
          <a:off x="1130300" y="9828088"/>
          <a:ext cx="889000" cy="5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6" name="フローチャート : 判断 125"/>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7" name="テキスト ボックス 126"/>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28" name="フローチャート : 判断 127"/>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29" name="テキスト ボックス 128"/>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71565</xdr:rowOff>
    </xdr:from>
    <xdr:to>
      <xdr:col>6</xdr:col>
      <xdr:colOff>561975</xdr:colOff>
      <xdr:row>58</xdr:row>
      <xdr:rowOff>1715</xdr:rowOff>
    </xdr:to>
    <xdr:sp macro="" textlink="">
      <xdr:nvSpPr>
        <xdr:cNvPr id="135" name="円/楕円 134"/>
        <xdr:cNvSpPr/>
      </xdr:nvSpPr>
      <xdr:spPr>
        <a:xfrm>
          <a:off x="4584700" y="98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157942</xdr:rowOff>
    </xdr:from>
    <xdr:ext cx="534377" cy="259045"/>
    <xdr:sp macro="" textlink="">
      <xdr:nvSpPr>
        <xdr:cNvPr id="136" name="総務費該当値テキスト"/>
        <xdr:cNvSpPr txBox="1"/>
      </xdr:nvSpPr>
      <xdr:spPr>
        <a:xfrm>
          <a:off x="4686300" y="97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50549</xdr:rowOff>
    </xdr:from>
    <xdr:to>
      <xdr:col>5</xdr:col>
      <xdr:colOff>409575</xdr:colOff>
      <xdr:row>57</xdr:row>
      <xdr:rowOff>152149</xdr:rowOff>
    </xdr:to>
    <xdr:sp macro="" textlink="">
      <xdr:nvSpPr>
        <xdr:cNvPr id="137" name="円/楕円 136"/>
        <xdr:cNvSpPr/>
      </xdr:nvSpPr>
      <xdr:spPr>
        <a:xfrm>
          <a:off x="3746500" y="98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143276</xdr:rowOff>
    </xdr:from>
    <xdr:ext cx="534377" cy="259045"/>
    <xdr:sp macro="" textlink="">
      <xdr:nvSpPr>
        <xdr:cNvPr id="138" name="テキスト ボックス 137"/>
        <xdr:cNvSpPr txBox="1"/>
      </xdr:nvSpPr>
      <xdr:spPr>
        <a:xfrm>
          <a:off x="3530111" y="99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72578</xdr:rowOff>
    </xdr:from>
    <xdr:to>
      <xdr:col>4</xdr:col>
      <xdr:colOff>206375</xdr:colOff>
      <xdr:row>58</xdr:row>
      <xdr:rowOff>2728</xdr:rowOff>
    </xdr:to>
    <xdr:sp macro="" textlink="">
      <xdr:nvSpPr>
        <xdr:cNvPr id="139" name="円/楕円 138"/>
        <xdr:cNvSpPr/>
      </xdr:nvSpPr>
      <xdr:spPr>
        <a:xfrm>
          <a:off x="2857500" y="98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165305</xdr:rowOff>
    </xdr:from>
    <xdr:ext cx="534377" cy="259045"/>
    <xdr:sp macro="" textlink="">
      <xdr:nvSpPr>
        <xdr:cNvPr id="140" name="テキスト ボックス 139"/>
        <xdr:cNvSpPr txBox="1"/>
      </xdr:nvSpPr>
      <xdr:spPr>
        <a:xfrm>
          <a:off x="2641111" y="99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55487</xdr:rowOff>
    </xdr:from>
    <xdr:to>
      <xdr:col>3</xdr:col>
      <xdr:colOff>3175</xdr:colOff>
      <xdr:row>57</xdr:row>
      <xdr:rowOff>157087</xdr:rowOff>
    </xdr:to>
    <xdr:sp macro="" textlink="">
      <xdr:nvSpPr>
        <xdr:cNvPr id="141" name="円/楕円 140"/>
        <xdr:cNvSpPr/>
      </xdr:nvSpPr>
      <xdr:spPr>
        <a:xfrm>
          <a:off x="1968500" y="98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148214</xdr:rowOff>
    </xdr:from>
    <xdr:ext cx="534377" cy="259045"/>
    <xdr:sp macro="" textlink="">
      <xdr:nvSpPr>
        <xdr:cNvPr id="142" name="テキスト ボックス 141"/>
        <xdr:cNvSpPr txBox="1"/>
      </xdr:nvSpPr>
      <xdr:spPr>
        <a:xfrm>
          <a:off x="1752111" y="99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4638</xdr:rowOff>
    </xdr:from>
    <xdr:to>
      <xdr:col>1</xdr:col>
      <xdr:colOff>485775</xdr:colOff>
      <xdr:row>57</xdr:row>
      <xdr:rowOff>106238</xdr:rowOff>
    </xdr:to>
    <xdr:sp macro="" textlink="">
      <xdr:nvSpPr>
        <xdr:cNvPr id="143" name="円/楕円 142"/>
        <xdr:cNvSpPr/>
      </xdr:nvSpPr>
      <xdr:spPr>
        <a:xfrm>
          <a:off x="1079500" y="977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97365</xdr:rowOff>
    </xdr:from>
    <xdr:ext cx="534377" cy="259045"/>
    <xdr:sp macro="" textlink="">
      <xdr:nvSpPr>
        <xdr:cNvPr id="144" name="テキスト ボックス 143"/>
        <xdr:cNvSpPr txBox="1"/>
      </xdr:nvSpPr>
      <xdr:spPr>
        <a:xfrm>
          <a:off x="863111" y="987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111669</xdr:rowOff>
    </xdr:from>
    <xdr:to>
      <xdr:col>6</xdr:col>
      <xdr:colOff>510540</xdr:colOff>
      <xdr:row>77</xdr:row>
      <xdr:rowOff>40422</xdr:rowOff>
    </xdr:to>
    <xdr:cxnSp macro="">
      <xdr:nvCxnSpPr>
        <xdr:cNvPr id="171" name="直線コネクタ 170"/>
        <xdr:cNvCxnSpPr/>
      </xdr:nvCxnSpPr>
      <xdr:spPr>
        <a:xfrm flipV="1">
          <a:off x="4633595" y="11941719"/>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44249</xdr:rowOff>
    </xdr:from>
    <xdr:ext cx="534377" cy="259045"/>
    <xdr:sp macro="" textlink="">
      <xdr:nvSpPr>
        <xdr:cNvPr id="172" name="民生費最小値テキスト"/>
        <xdr:cNvSpPr txBox="1"/>
      </xdr:nvSpPr>
      <xdr:spPr>
        <a:xfrm>
          <a:off x="4686300" y="1324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77</xdr:row>
      <xdr:rowOff>40422</xdr:rowOff>
    </xdr:from>
    <xdr:to>
      <xdr:col>6</xdr:col>
      <xdr:colOff>600075</xdr:colOff>
      <xdr:row>77</xdr:row>
      <xdr:rowOff>40422</xdr:rowOff>
    </xdr:to>
    <xdr:cxnSp macro="">
      <xdr:nvCxnSpPr>
        <xdr:cNvPr id="173" name="直線コネクタ 172"/>
        <xdr:cNvCxnSpPr/>
      </xdr:nvCxnSpPr>
      <xdr:spPr>
        <a:xfrm>
          <a:off x="4546600" y="1324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58346</xdr:rowOff>
    </xdr:from>
    <xdr:ext cx="599010" cy="259045"/>
    <xdr:sp macro="" textlink="">
      <xdr:nvSpPr>
        <xdr:cNvPr id="174" name="民生費最大値テキスト"/>
        <xdr:cNvSpPr txBox="1"/>
      </xdr:nvSpPr>
      <xdr:spPr>
        <a:xfrm>
          <a:off x="4686300" y="1171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111669</xdr:rowOff>
    </xdr:from>
    <xdr:to>
      <xdr:col>6</xdr:col>
      <xdr:colOff>600075</xdr:colOff>
      <xdr:row>69</xdr:row>
      <xdr:rowOff>111669</xdr:rowOff>
    </xdr:to>
    <xdr:cxnSp macro="">
      <xdr:nvCxnSpPr>
        <xdr:cNvPr id="175" name="直線コネクタ 174"/>
        <xdr:cNvCxnSpPr/>
      </xdr:nvCxnSpPr>
      <xdr:spPr>
        <a:xfrm>
          <a:off x="4546600" y="1194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131014</xdr:rowOff>
    </xdr:from>
    <xdr:to>
      <xdr:col>6</xdr:col>
      <xdr:colOff>511175</xdr:colOff>
      <xdr:row>78</xdr:row>
      <xdr:rowOff>17551</xdr:rowOff>
    </xdr:to>
    <xdr:cxnSp macro="">
      <xdr:nvCxnSpPr>
        <xdr:cNvPr id="176" name="直線コネクタ 175"/>
        <xdr:cNvCxnSpPr/>
      </xdr:nvCxnSpPr>
      <xdr:spPr>
        <a:xfrm flipV="1">
          <a:off x="3797300" y="13161214"/>
          <a:ext cx="838200" cy="2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16919</xdr:rowOff>
    </xdr:from>
    <xdr:ext cx="599010" cy="259045"/>
    <xdr:sp macro="" textlink="">
      <xdr:nvSpPr>
        <xdr:cNvPr id="177" name="民生費平均値テキスト"/>
        <xdr:cNvSpPr txBox="1"/>
      </xdr:nvSpPr>
      <xdr:spPr>
        <a:xfrm>
          <a:off x="4686300" y="12532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165492</xdr:rowOff>
    </xdr:from>
    <xdr:to>
      <xdr:col>6</xdr:col>
      <xdr:colOff>561975</xdr:colOff>
      <xdr:row>74</xdr:row>
      <xdr:rowOff>95642</xdr:rowOff>
    </xdr:to>
    <xdr:sp macro="" textlink="">
      <xdr:nvSpPr>
        <xdr:cNvPr id="178" name="フローチャート : 判断 177"/>
        <xdr:cNvSpPr/>
      </xdr:nvSpPr>
      <xdr:spPr>
        <a:xfrm>
          <a:off x="4584700" y="1268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17551</xdr:rowOff>
    </xdr:from>
    <xdr:to>
      <xdr:col>5</xdr:col>
      <xdr:colOff>358775</xdr:colOff>
      <xdr:row>78</xdr:row>
      <xdr:rowOff>32781</xdr:rowOff>
    </xdr:to>
    <xdr:cxnSp macro="">
      <xdr:nvCxnSpPr>
        <xdr:cNvPr id="179" name="直線コネクタ 178"/>
        <xdr:cNvCxnSpPr/>
      </xdr:nvCxnSpPr>
      <xdr:spPr>
        <a:xfrm flipV="1">
          <a:off x="2908300" y="13390651"/>
          <a:ext cx="889000" cy="1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140237</xdr:rowOff>
    </xdr:from>
    <xdr:to>
      <xdr:col>5</xdr:col>
      <xdr:colOff>409575</xdr:colOff>
      <xdr:row>76</xdr:row>
      <xdr:rowOff>70386</xdr:rowOff>
    </xdr:to>
    <xdr:sp macro="" textlink="">
      <xdr:nvSpPr>
        <xdr:cNvPr id="180" name="フローチャート : 判断 179"/>
        <xdr:cNvSpPr/>
      </xdr:nvSpPr>
      <xdr:spPr>
        <a:xfrm>
          <a:off x="3746500" y="129989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86914</xdr:rowOff>
    </xdr:from>
    <xdr:ext cx="599010" cy="259045"/>
    <xdr:sp macro="" textlink="">
      <xdr:nvSpPr>
        <xdr:cNvPr id="181" name="テキスト ボックス 180"/>
        <xdr:cNvSpPr txBox="1"/>
      </xdr:nvSpPr>
      <xdr:spPr>
        <a:xfrm>
          <a:off x="3497794" y="127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32781</xdr:rowOff>
    </xdr:from>
    <xdr:to>
      <xdr:col>4</xdr:col>
      <xdr:colOff>155575</xdr:colOff>
      <xdr:row>78</xdr:row>
      <xdr:rowOff>143140</xdr:rowOff>
    </xdr:to>
    <xdr:cxnSp macro="">
      <xdr:nvCxnSpPr>
        <xdr:cNvPr id="182" name="直線コネクタ 181"/>
        <xdr:cNvCxnSpPr/>
      </xdr:nvCxnSpPr>
      <xdr:spPr>
        <a:xfrm flipV="1">
          <a:off x="2019300" y="13405881"/>
          <a:ext cx="889000" cy="1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170586</xdr:rowOff>
    </xdr:from>
    <xdr:to>
      <xdr:col>4</xdr:col>
      <xdr:colOff>206375</xdr:colOff>
      <xdr:row>76</xdr:row>
      <xdr:rowOff>100736</xdr:rowOff>
    </xdr:to>
    <xdr:sp macro="" textlink="">
      <xdr:nvSpPr>
        <xdr:cNvPr id="183" name="フローチャート : 判断 182"/>
        <xdr:cNvSpPr/>
      </xdr:nvSpPr>
      <xdr:spPr>
        <a:xfrm>
          <a:off x="2857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117263</xdr:rowOff>
    </xdr:from>
    <xdr:ext cx="599010" cy="259045"/>
    <xdr:sp macro="" textlink="">
      <xdr:nvSpPr>
        <xdr:cNvPr id="184" name="テキスト ボックス 183"/>
        <xdr:cNvSpPr txBox="1"/>
      </xdr:nvSpPr>
      <xdr:spPr>
        <a:xfrm>
          <a:off x="2608794"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70337</xdr:rowOff>
    </xdr:from>
    <xdr:to>
      <xdr:col>2</xdr:col>
      <xdr:colOff>638175</xdr:colOff>
      <xdr:row>78</xdr:row>
      <xdr:rowOff>143140</xdr:rowOff>
    </xdr:to>
    <xdr:cxnSp macro="">
      <xdr:nvCxnSpPr>
        <xdr:cNvPr id="185" name="直線コネクタ 184"/>
        <xdr:cNvCxnSpPr/>
      </xdr:nvCxnSpPr>
      <xdr:spPr>
        <a:xfrm>
          <a:off x="1130300" y="13443437"/>
          <a:ext cx="889000" cy="7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49244</xdr:rowOff>
    </xdr:from>
    <xdr:to>
      <xdr:col>3</xdr:col>
      <xdr:colOff>3175</xdr:colOff>
      <xdr:row>76</xdr:row>
      <xdr:rowOff>150844</xdr:rowOff>
    </xdr:to>
    <xdr:sp macro="" textlink="">
      <xdr:nvSpPr>
        <xdr:cNvPr id="186" name="フローチャート : 判断 185"/>
        <xdr:cNvSpPr/>
      </xdr:nvSpPr>
      <xdr:spPr>
        <a:xfrm>
          <a:off x="1968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167371</xdr:rowOff>
    </xdr:from>
    <xdr:ext cx="599010" cy="259045"/>
    <xdr:sp macro="" textlink="">
      <xdr:nvSpPr>
        <xdr:cNvPr id="187" name="テキスト ボックス 186"/>
        <xdr:cNvSpPr txBox="1"/>
      </xdr:nvSpPr>
      <xdr:spPr>
        <a:xfrm>
          <a:off x="1719794"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70776</xdr:rowOff>
    </xdr:from>
    <xdr:to>
      <xdr:col>1</xdr:col>
      <xdr:colOff>485775</xdr:colOff>
      <xdr:row>77</xdr:row>
      <xdr:rowOff>926</xdr:rowOff>
    </xdr:to>
    <xdr:sp macro="" textlink="">
      <xdr:nvSpPr>
        <xdr:cNvPr id="188" name="フローチャート : 判断 187"/>
        <xdr:cNvSpPr/>
      </xdr:nvSpPr>
      <xdr:spPr>
        <a:xfrm>
          <a:off x="1079500" y="131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17453</xdr:rowOff>
    </xdr:from>
    <xdr:ext cx="599010" cy="259045"/>
    <xdr:sp macro="" textlink="">
      <xdr:nvSpPr>
        <xdr:cNvPr id="189" name="テキスト ボックス 188"/>
        <xdr:cNvSpPr txBox="1"/>
      </xdr:nvSpPr>
      <xdr:spPr>
        <a:xfrm>
          <a:off x="830794" y="1287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80214</xdr:rowOff>
    </xdr:from>
    <xdr:to>
      <xdr:col>6</xdr:col>
      <xdr:colOff>561975</xdr:colOff>
      <xdr:row>77</xdr:row>
      <xdr:rowOff>10364</xdr:rowOff>
    </xdr:to>
    <xdr:sp macro="" textlink="">
      <xdr:nvSpPr>
        <xdr:cNvPr id="195" name="円/楕円 194"/>
        <xdr:cNvSpPr/>
      </xdr:nvSpPr>
      <xdr:spPr>
        <a:xfrm>
          <a:off x="4584700" y="13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166591</xdr:rowOff>
    </xdr:from>
    <xdr:ext cx="599010" cy="259045"/>
    <xdr:sp macro="" textlink="">
      <xdr:nvSpPr>
        <xdr:cNvPr id="196" name="民生費該当値テキスト"/>
        <xdr:cNvSpPr txBox="1"/>
      </xdr:nvSpPr>
      <xdr:spPr>
        <a:xfrm>
          <a:off x="4686300" y="130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138201</xdr:rowOff>
    </xdr:from>
    <xdr:to>
      <xdr:col>5</xdr:col>
      <xdr:colOff>409575</xdr:colOff>
      <xdr:row>78</xdr:row>
      <xdr:rowOff>68351</xdr:rowOff>
    </xdr:to>
    <xdr:sp macro="" textlink="">
      <xdr:nvSpPr>
        <xdr:cNvPr id="197" name="円/楕円 196"/>
        <xdr:cNvSpPr/>
      </xdr:nvSpPr>
      <xdr:spPr>
        <a:xfrm>
          <a:off x="3746500" y="133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59478</xdr:rowOff>
    </xdr:from>
    <xdr:ext cx="534377" cy="259045"/>
    <xdr:sp macro="" textlink="">
      <xdr:nvSpPr>
        <xdr:cNvPr id="198" name="テキスト ボックス 197"/>
        <xdr:cNvSpPr txBox="1"/>
      </xdr:nvSpPr>
      <xdr:spPr>
        <a:xfrm>
          <a:off x="3530111" y="134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153431</xdr:rowOff>
    </xdr:from>
    <xdr:to>
      <xdr:col>4</xdr:col>
      <xdr:colOff>206375</xdr:colOff>
      <xdr:row>78</xdr:row>
      <xdr:rowOff>83581</xdr:rowOff>
    </xdr:to>
    <xdr:sp macro="" textlink="">
      <xdr:nvSpPr>
        <xdr:cNvPr id="199" name="円/楕円 198"/>
        <xdr:cNvSpPr/>
      </xdr:nvSpPr>
      <xdr:spPr>
        <a:xfrm>
          <a:off x="2857500" y="133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74708</xdr:rowOff>
    </xdr:from>
    <xdr:ext cx="534377" cy="259045"/>
    <xdr:sp macro="" textlink="">
      <xdr:nvSpPr>
        <xdr:cNvPr id="200" name="テキスト ボックス 199"/>
        <xdr:cNvSpPr txBox="1"/>
      </xdr:nvSpPr>
      <xdr:spPr>
        <a:xfrm>
          <a:off x="2641111" y="134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92340</xdr:rowOff>
    </xdr:from>
    <xdr:to>
      <xdr:col>3</xdr:col>
      <xdr:colOff>3175</xdr:colOff>
      <xdr:row>79</xdr:row>
      <xdr:rowOff>22490</xdr:rowOff>
    </xdr:to>
    <xdr:sp macro="" textlink="">
      <xdr:nvSpPr>
        <xdr:cNvPr id="201" name="円/楕円 200"/>
        <xdr:cNvSpPr/>
      </xdr:nvSpPr>
      <xdr:spPr>
        <a:xfrm>
          <a:off x="1968500" y="134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13617</xdr:rowOff>
    </xdr:from>
    <xdr:ext cx="534377" cy="259045"/>
    <xdr:sp macro="" textlink="">
      <xdr:nvSpPr>
        <xdr:cNvPr id="202" name="テキスト ボックス 201"/>
        <xdr:cNvSpPr txBox="1"/>
      </xdr:nvSpPr>
      <xdr:spPr>
        <a:xfrm>
          <a:off x="1752111" y="1355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19537</xdr:rowOff>
    </xdr:from>
    <xdr:to>
      <xdr:col>1</xdr:col>
      <xdr:colOff>485775</xdr:colOff>
      <xdr:row>78</xdr:row>
      <xdr:rowOff>121137</xdr:rowOff>
    </xdr:to>
    <xdr:sp macro="" textlink="">
      <xdr:nvSpPr>
        <xdr:cNvPr id="203" name="円/楕円 202"/>
        <xdr:cNvSpPr/>
      </xdr:nvSpPr>
      <xdr:spPr>
        <a:xfrm>
          <a:off x="1079500" y="133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112264</xdr:rowOff>
    </xdr:from>
    <xdr:ext cx="534377" cy="259045"/>
    <xdr:sp macro="" textlink="">
      <xdr:nvSpPr>
        <xdr:cNvPr id="204" name="テキスト ボックス 203"/>
        <xdr:cNvSpPr txBox="1"/>
      </xdr:nvSpPr>
      <xdr:spPr>
        <a:xfrm>
          <a:off x="863111" y="134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9" name="直線コネクタ 228"/>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30"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31" name="直線コネクタ 230"/>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2"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3" name="直線コネクタ 232"/>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4787</xdr:rowOff>
    </xdr:from>
    <xdr:to>
      <xdr:col>6</xdr:col>
      <xdr:colOff>511175</xdr:colOff>
      <xdr:row>99</xdr:row>
      <xdr:rowOff>39649</xdr:rowOff>
    </xdr:to>
    <xdr:cxnSp macro="">
      <xdr:nvCxnSpPr>
        <xdr:cNvPr id="234" name="直線コネクタ 233"/>
        <xdr:cNvCxnSpPr/>
      </xdr:nvCxnSpPr>
      <xdr:spPr>
        <a:xfrm>
          <a:off x="3797300" y="16978337"/>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5"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6" name="フローチャート : 判断 235"/>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4787</xdr:rowOff>
    </xdr:from>
    <xdr:to>
      <xdr:col>5</xdr:col>
      <xdr:colOff>358775</xdr:colOff>
      <xdr:row>99</xdr:row>
      <xdr:rowOff>7626</xdr:rowOff>
    </xdr:to>
    <xdr:cxnSp macro="">
      <xdr:nvCxnSpPr>
        <xdr:cNvPr id="237" name="直線コネクタ 236"/>
        <xdr:cNvCxnSpPr/>
      </xdr:nvCxnSpPr>
      <xdr:spPr>
        <a:xfrm flipV="1">
          <a:off x="2908300" y="16978337"/>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94501</xdr:rowOff>
    </xdr:from>
    <xdr:to>
      <xdr:col>5</xdr:col>
      <xdr:colOff>409575</xdr:colOff>
      <xdr:row>98</xdr:row>
      <xdr:rowOff>24651</xdr:rowOff>
    </xdr:to>
    <xdr:sp macro="" textlink="">
      <xdr:nvSpPr>
        <xdr:cNvPr id="238" name="フローチャート : 判断 237"/>
        <xdr:cNvSpPr/>
      </xdr:nvSpPr>
      <xdr:spPr>
        <a:xfrm>
          <a:off x="3746500" y="1672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41178</xdr:rowOff>
    </xdr:from>
    <xdr:ext cx="534377" cy="259045"/>
    <xdr:sp macro="" textlink="">
      <xdr:nvSpPr>
        <xdr:cNvPr id="239" name="テキスト ボックス 238"/>
        <xdr:cNvSpPr txBox="1"/>
      </xdr:nvSpPr>
      <xdr:spPr>
        <a:xfrm>
          <a:off x="3530111" y="165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168714</xdr:rowOff>
    </xdr:from>
    <xdr:to>
      <xdr:col>4</xdr:col>
      <xdr:colOff>155575</xdr:colOff>
      <xdr:row>99</xdr:row>
      <xdr:rowOff>7626</xdr:rowOff>
    </xdr:to>
    <xdr:cxnSp macro="">
      <xdr:nvCxnSpPr>
        <xdr:cNvPr id="240" name="直線コネクタ 239"/>
        <xdr:cNvCxnSpPr/>
      </xdr:nvCxnSpPr>
      <xdr:spPr>
        <a:xfrm>
          <a:off x="2019300" y="16970814"/>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1" name="フローチャート : 判断 240"/>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2" name="テキスト ボックス 241"/>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148616</xdr:rowOff>
    </xdr:from>
    <xdr:to>
      <xdr:col>2</xdr:col>
      <xdr:colOff>638175</xdr:colOff>
      <xdr:row>98</xdr:row>
      <xdr:rowOff>168714</xdr:rowOff>
    </xdr:to>
    <xdr:cxnSp macro="">
      <xdr:nvCxnSpPr>
        <xdr:cNvPr id="243" name="直線コネクタ 242"/>
        <xdr:cNvCxnSpPr/>
      </xdr:nvCxnSpPr>
      <xdr:spPr>
        <a:xfrm>
          <a:off x="1130300" y="16950716"/>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4" name="フローチャート : 判断 243"/>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5" name="テキスト ボックス 244"/>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6" name="フローチャート : 判断 245"/>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7" name="テキスト ボックス 246"/>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160299</xdr:rowOff>
    </xdr:from>
    <xdr:to>
      <xdr:col>6</xdr:col>
      <xdr:colOff>561975</xdr:colOff>
      <xdr:row>99</xdr:row>
      <xdr:rowOff>90449</xdr:rowOff>
    </xdr:to>
    <xdr:sp macro="" textlink="">
      <xdr:nvSpPr>
        <xdr:cNvPr id="253" name="円/楕円 252"/>
        <xdr:cNvSpPr/>
      </xdr:nvSpPr>
      <xdr:spPr>
        <a:xfrm>
          <a:off x="4584700" y="169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75226</xdr:rowOff>
    </xdr:from>
    <xdr:ext cx="534377" cy="259045"/>
    <xdr:sp macro="" textlink="">
      <xdr:nvSpPr>
        <xdr:cNvPr id="254" name="衛生費該当値テキスト"/>
        <xdr:cNvSpPr txBox="1"/>
      </xdr:nvSpPr>
      <xdr:spPr>
        <a:xfrm>
          <a:off x="4686300" y="1687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125437</xdr:rowOff>
    </xdr:from>
    <xdr:to>
      <xdr:col>5</xdr:col>
      <xdr:colOff>409575</xdr:colOff>
      <xdr:row>99</xdr:row>
      <xdr:rowOff>55587</xdr:rowOff>
    </xdr:to>
    <xdr:sp macro="" textlink="">
      <xdr:nvSpPr>
        <xdr:cNvPr id="255" name="円/楕円 254"/>
        <xdr:cNvSpPr/>
      </xdr:nvSpPr>
      <xdr:spPr>
        <a:xfrm>
          <a:off x="3746500" y="169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46714</xdr:rowOff>
    </xdr:from>
    <xdr:ext cx="534377" cy="259045"/>
    <xdr:sp macro="" textlink="">
      <xdr:nvSpPr>
        <xdr:cNvPr id="256" name="テキスト ボックス 255"/>
        <xdr:cNvSpPr txBox="1"/>
      </xdr:nvSpPr>
      <xdr:spPr>
        <a:xfrm>
          <a:off x="3530111" y="170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128276</xdr:rowOff>
    </xdr:from>
    <xdr:to>
      <xdr:col>4</xdr:col>
      <xdr:colOff>206375</xdr:colOff>
      <xdr:row>99</xdr:row>
      <xdr:rowOff>58426</xdr:rowOff>
    </xdr:to>
    <xdr:sp macro="" textlink="">
      <xdr:nvSpPr>
        <xdr:cNvPr id="257" name="円/楕円 256"/>
        <xdr:cNvSpPr/>
      </xdr:nvSpPr>
      <xdr:spPr>
        <a:xfrm>
          <a:off x="2857500" y="1693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49553</xdr:rowOff>
    </xdr:from>
    <xdr:ext cx="534377" cy="259045"/>
    <xdr:sp macro="" textlink="">
      <xdr:nvSpPr>
        <xdr:cNvPr id="258" name="テキスト ボックス 257"/>
        <xdr:cNvSpPr txBox="1"/>
      </xdr:nvSpPr>
      <xdr:spPr>
        <a:xfrm>
          <a:off x="2641111" y="1702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117914</xdr:rowOff>
    </xdr:from>
    <xdr:to>
      <xdr:col>3</xdr:col>
      <xdr:colOff>3175</xdr:colOff>
      <xdr:row>99</xdr:row>
      <xdr:rowOff>48064</xdr:rowOff>
    </xdr:to>
    <xdr:sp macro="" textlink="">
      <xdr:nvSpPr>
        <xdr:cNvPr id="259" name="円/楕円 258"/>
        <xdr:cNvSpPr/>
      </xdr:nvSpPr>
      <xdr:spPr>
        <a:xfrm>
          <a:off x="1968500" y="16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39191</xdr:rowOff>
    </xdr:from>
    <xdr:ext cx="534377" cy="259045"/>
    <xdr:sp macro="" textlink="">
      <xdr:nvSpPr>
        <xdr:cNvPr id="260" name="テキスト ボックス 259"/>
        <xdr:cNvSpPr txBox="1"/>
      </xdr:nvSpPr>
      <xdr:spPr>
        <a:xfrm>
          <a:off x="1752111" y="1701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97816</xdr:rowOff>
    </xdr:from>
    <xdr:to>
      <xdr:col>1</xdr:col>
      <xdr:colOff>485775</xdr:colOff>
      <xdr:row>99</xdr:row>
      <xdr:rowOff>27966</xdr:rowOff>
    </xdr:to>
    <xdr:sp macro="" textlink="">
      <xdr:nvSpPr>
        <xdr:cNvPr id="261" name="円/楕円 260"/>
        <xdr:cNvSpPr/>
      </xdr:nvSpPr>
      <xdr:spPr>
        <a:xfrm>
          <a:off x="1079500" y="1689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19093</xdr:rowOff>
    </xdr:from>
    <xdr:ext cx="534377" cy="259045"/>
    <xdr:sp macro="" textlink="">
      <xdr:nvSpPr>
        <xdr:cNvPr id="262" name="テキスト ボックス 261"/>
        <xdr:cNvSpPr txBox="1"/>
      </xdr:nvSpPr>
      <xdr:spPr>
        <a:xfrm>
          <a:off x="863111" y="1699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6" name="直線コネクタ 285"/>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9"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90" name="直線コネクタ 289"/>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26162</xdr:rowOff>
    </xdr:from>
    <xdr:to>
      <xdr:col>15</xdr:col>
      <xdr:colOff>180975</xdr:colOff>
      <xdr:row>38</xdr:row>
      <xdr:rowOff>99314</xdr:rowOff>
    </xdr:to>
    <xdr:cxnSp macro="">
      <xdr:nvCxnSpPr>
        <xdr:cNvPr id="291" name="直線コネクタ 290"/>
        <xdr:cNvCxnSpPr/>
      </xdr:nvCxnSpPr>
      <xdr:spPr>
        <a:xfrm>
          <a:off x="9639300" y="654126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2"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3" name="フローチャート : 判断 292"/>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125222</xdr:rowOff>
    </xdr:from>
    <xdr:to>
      <xdr:col>14</xdr:col>
      <xdr:colOff>28575</xdr:colOff>
      <xdr:row>38</xdr:row>
      <xdr:rowOff>26162</xdr:rowOff>
    </xdr:to>
    <xdr:cxnSp macro="">
      <xdr:nvCxnSpPr>
        <xdr:cNvPr id="294" name="直線コネクタ 293"/>
        <xdr:cNvCxnSpPr/>
      </xdr:nvCxnSpPr>
      <xdr:spPr>
        <a:xfrm>
          <a:off x="8750300" y="64688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5" name="フローチャート : 判断 294"/>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6" name="テキスト ボックス 295"/>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1397</xdr:rowOff>
    </xdr:from>
    <xdr:to>
      <xdr:col>12</xdr:col>
      <xdr:colOff>511175</xdr:colOff>
      <xdr:row>37</xdr:row>
      <xdr:rowOff>125222</xdr:rowOff>
    </xdr:to>
    <xdr:cxnSp macro="">
      <xdr:nvCxnSpPr>
        <xdr:cNvPr id="297" name="直線コネクタ 296"/>
        <xdr:cNvCxnSpPr/>
      </xdr:nvCxnSpPr>
      <xdr:spPr>
        <a:xfrm>
          <a:off x="7861300" y="6173597"/>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8" name="フローチャート : 判断 297"/>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299" name="テキスト ボックス 298"/>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152273</xdr:rowOff>
    </xdr:from>
    <xdr:to>
      <xdr:col>11</xdr:col>
      <xdr:colOff>307975</xdr:colOff>
      <xdr:row>36</xdr:row>
      <xdr:rowOff>1397</xdr:rowOff>
    </xdr:to>
    <xdr:cxnSp macro="">
      <xdr:nvCxnSpPr>
        <xdr:cNvPr id="300" name="直線コネクタ 299"/>
        <xdr:cNvCxnSpPr/>
      </xdr:nvCxnSpPr>
      <xdr:spPr>
        <a:xfrm>
          <a:off x="6972300" y="5810123"/>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1" name="フローチャート : 判断 300"/>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2" name="テキスト ボックス 301"/>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3" name="フローチャート : 判断 302"/>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4" name="テキスト ボックス 303"/>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48514</xdr:rowOff>
    </xdr:from>
    <xdr:to>
      <xdr:col>15</xdr:col>
      <xdr:colOff>231775</xdr:colOff>
      <xdr:row>38</xdr:row>
      <xdr:rowOff>150114</xdr:rowOff>
    </xdr:to>
    <xdr:sp macro="" textlink="">
      <xdr:nvSpPr>
        <xdr:cNvPr id="310" name="円/楕円 309"/>
        <xdr:cNvSpPr/>
      </xdr:nvSpPr>
      <xdr:spPr>
        <a:xfrm>
          <a:off x="10426700" y="65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134891</xdr:rowOff>
    </xdr:from>
    <xdr:ext cx="378565" cy="259045"/>
    <xdr:sp macro="" textlink="">
      <xdr:nvSpPr>
        <xdr:cNvPr id="311" name="労働費該当値テキスト"/>
        <xdr:cNvSpPr txBox="1"/>
      </xdr:nvSpPr>
      <xdr:spPr>
        <a:xfrm>
          <a:off x="10528300" y="647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146812</xdr:rowOff>
    </xdr:from>
    <xdr:to>
      <xdr:col>14</xdr:col>
      <xdr:colOff>79375</xdr:colOff>
      <xdr:row>38</xdr:row>
      <xdr:rowOff>76962</xdr:rowOff>
    </xdr:to>
    <xdr:sp macro="" textlink="">
      <xdr:nvSpPr>
        <xdr:cNvPr id="312" name="円/楕円 311"/>
        <xdr:cNvSpPr/>
      </xdr:nvSpPr>
      <xdr:spPr>
        <a:xfrm>
          <a:off x="9588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68089</xdr:rowOff>
    </xdr:from>
    <xdr:ext cx="378565" cy="259045"/>
    <xdr:sp macro="" textlink="">
      <xdr:nvSpPr>
        <xdr:cNvPr id="313" name="テキスト ボックス 312"/>
        <xdr:cNvSpPr txBox="1"/>
      </xdr:nvSpPr>
      <xdr:spPr>
        <a:xfrm>
          <a:off x="9450017" y="658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74422</xdr:rowOff>
    </xdr:from>
    <xdr:to>
      <xdr:col>12</xdr:col>
      <xdr:colOff>561975</xdr:colOff>
      <xdr:row>38</xdr:row>
      <xdr:rowOff>4572</xdr:rowOff>
    </xdr:to>
    <xdr:sp macro="" textlink="">
      <xdr:nvSpPr>
        <xdr:cNvPr id="314" name="円/楕円 313"/>
        <xdr:cNvSpPr/>
      </xdr:nvSpPr>
      <xdr:spPr>
        <a:xfrm>
          <a:off x="8699500" y="64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167149</xdr:rowOff>
    </xdr:from>
    <xdr:ext cx="378565" cy="259045"/>
    <xdr:sp macro="" textlink="">
      <xdr:nvSpPr>
        <xdr:cNvPr id="315" name="テキスト ボックス 314"/>
        <xdr:cNvSpPr txBox="1"/>
      </xdr:nvSpPr>
      <xdr:spPr>
        <a:xfrm>
          <a:off x="8561017" y="65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122047</xdr:rowOff>
    </xdr:from>
    <xdr:to>
      <xdr:col>11</xdr:col>
      <xdr:colOff>358775</xdr:colOff>
      <xdr:row>36</xdr:row>
      <xdr:rowOff>52197</xdr:rowOff>
    </xdr:to>
    <xdr:sp macro="" textlink="">
      <xdr:nvSpPr>
        <xdr:cNvPr id="316" name="円/楕円 315"/>
        <xdr:cNvSpPr/>
      </xdr:nvSpPr>
      <xdr:spPr>
        <a:xfrm>
          <a:off x="7810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68724</xdr:rowOff>
    </xdr:from>
    <xdr:ext cx="469744" cy="259045"/>
    <xdr:sp macro="" textlink="">
      <xdr:nvSpPr>
        <xdr:cNvPr id="317" name="テキスト ボックス 316"/>
        <xdr:cNvSpPr txBox="1"/>
      </xdr:nvSpPr>
      <xdr:spPr>
        <a:xfrm>
          <a:off x="7626427"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101473</xdr:rowOff>
    </xdr:from>
    <xdr:to>
      <xdr:col>10</xdr:col>
      <xdr:colOff>155575</xdr:colOff>
      <xdr:row>34</xdr:row>
      <xdr:rowOff>31623</xdr:rowOff>
    </xdr:to>
    <xdr:sp macro="" textlink="">
      <xdr:nvSpPr>
        <xdr:cNvPr id="318" name="円/楕円 317"/>
        <xdr:cNvSpPr/>
      </xdr:nvSpPr>
      <xdr:spPr>
        <a:xfrm>
          <a:off x="6921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48150</xdr:rowOff>
    </xdr:from>
    <xdr:ext cx="469744" cy="259045"/>
    <xdr:sp macro="" textlink="">
      <xdr:nvSpPr>
        <xdr:cNvPr id="319" name="テキスト ボックス 318"/>
        <xdr:cNvSpPr txBox="1"/>
      </xdr:nvSpPr>
      <xdr:spPr>
        <a:xfrm>
          <a:off x="6737427" y="553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41" name="直線コネクタ 340"/>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2"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3" name="直線コネクタ 342"/>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4"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5" name="直線コネクタ 344"/>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98986</xdr:rowOff>
    </xdr:from>
    <xdr:to>
      <xdr:col>15</xdr:col>
      <xdr:colOff>180975</xdr:colOff>
      <xdr:row>58</xdr:row>
      <xdr:rowOff>105364</xdr:rowOff>
    </xdr:to>
    <xdr:cxnSp macro="">
      <xdr:nvCxnSpPr>
        <xdr:cNvPr id="346" name="直線コネクタ 345"/>
        <xdr:cNvCxnSpPr/>
      </xdr:nvCxnSpPr>
      <xdr:spPr>
        <a:xfrm flipV="1">
          <a:off x="9639300" y="10043086"/>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7"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8" name="フローチャート : 判断 347"/>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87625</xdr:rowOff>
    </xdr:from>
    <xdr:to>
      <xdr:col>14</xdr:col>
      <xdr:colOff>28575</xdr:colOff>
      <xdr:row>58</xdr:row>
      <xdr:rowOff>105364</xdr:rowOff>
    </xdr:to>
    <xdr:cxnSp macro="">
      <xdr:nvCxnSpPr>
        <xdr:cNvPr id="349" name="直線コネクタ 348"/>
        <xdr:cNvCxnSpPr/>
      </xdr:nvCxnSpPr>
      <xdr:spPr>
        <a:xfrm>
          <a:off x="8750300" y="10031725"/>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48552</xdr:rowOff>
    </xdr:from>
    <xdr:to>
      <xdr:col>14</xdr:col>
      <xdr:colOff>79375</xdr:colOff>
      <xdr:row>57</xdr:row>
      <xdr:rowOff>150152</xdr:rowOff>
    </xdr:to>
    <xdr:sp macro="" textlink="">
      <xdr:nvSpPr>
        <xdr:cNvPr id="350" name="フローチャート : 判断 349"/>
        <xdr:cNvSpPr/>
      </xdr:nvSpPr>
      <xdr:spPr>
        <a:xfrm>
          <a:off x="95885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166679</xdr:rowOff>
    </xdr:from>
    <xdr:ext cx="469744" cy="259045"/>
    <xdr:sp macro="" textlink="">
      <xdr:nvSpPr>
        <xdr:cNvPr id="351" name="テキスト ボックス 350"/>
        <xdr:cNvSpPr txBox="1"/>
      </xdr:nvSpPr>
      <xdr:spPr>
        <a:xfrm>
          <a:off x="9404427" y="959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87625</xdr:rowOff>
    </xdr:from>
    <xdr:to>
      <xdr:col>12</xdr:col>
      <xdr:colOff>511175</xdr:colOff>
      <xdr:row>58</xdr:row>
      <xdr:rowOff>108816</xdr:rowOff>
    </xdr:to>
    <xdr:cxnSp macro="">
      <xdr:nvCxnSpPr>
        <xdr:cNvPr id="352" name="直線コネクタ 351"/>
        <xdr:cNvCxnSpPr/>
      </xdr:nvCxnSpPr>
      <xdr:spPr>
        <a:xfrm flipV="1">
          <a:off x="7861300" y="10031725"/>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9096</xdr:rowOff>
    </xdr:from>
    <xdr:to>
      <xdr:col>12</xdr:col>
      <xdr:colOff>561975</xdr:colOff>
      <xdr:row>57</xdr:row>
      <xdr:rowOff>110696</xdr:rowOff>
    </xdr:to>
    <xdr:sp macro="" textlink="">
      <xdr:nvSpPr>
        <xdr:cNvPr id="353" name="フローチャート : 判断 352"/>
        <xdr:cNvSpPr/>
      </xdr:nvSpPr>
      <xdr:spPr>
        <a:xfrm>
          <a:off x="8699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127223</xdr:rowOff>
    </xdr:from>
    <xdr:ext cx="534377" cy="259045"/>
    <xdr:sp macro="" textlink="">
      <xdr:nvSpPr>
        <xdr:cNvPr id="354" name="テキスト ボックス 353"/>
        <xdr:cNvSpPr txBox="1"/>
      </xdr:nvSpPr>
      <xdr:spPr>
        <a:xfrm>
          <a:off x="8483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103787</xdr:rowOff>
    </xdr:from>
    <xdr:to>
      <xdr:col>11</xdr:col>
      <xdr:colOff>307975</xdr:colOff>
      <xdr:row>58</xdr:row>
      <xdr:rowOff>108816</xdr:rowOff>
    </xdr:to>
    <xdr:cxnSp macro="">
      <xdr:nvCxnSpPr>
        <xdr:cNvPr id="355" name="直線コネクタ 354"/>
        <xdr:cNvCxnSpPr/>
      </xdr:nvCxnSpPr>
      <xdr:spPr>
        <a:xfrm>
          <a:off x="6972300" y="1004788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124585</xdr:rowOff>
    </xdr:from>
    <xdr:to>
      <xdr:col>11</xdr:col>
      <xdr:colOff>358775</xdr:colOff>
      <xdr:row>57</xdr:row>
      <xdr:rowOff>54735</xdr:rowOff>
    </xdr:to>
    <xdr:sp macro="" textlink="">
      <xdr:nvSpPr>
        <xdr:cNvPr id="356" name="フローチャート : 判断 355"/>
        <xdr:cNvSpPr/>
      </xdr:nvSpPr>
      <xdr:spPr>
        <a:xfrm>
          <a:off x="7810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71262</xdr:rowOff>
    </xdr:from>
    <xdr:ext cx="534377" cy="259045"/>
    <xdr:sp macro="" textlink="">
      <xdr:nvSpPr>
        <xdr:cNvPr id="357" name="テキスト ボックス 356"/>
        <xdr:cNvSpPr txBox="1"/>
      </xdr:nvSpPr>
      <xdr:spPr>
        <a:xfrm>
          <a:off x="7594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155925</xdr:rowOff>
    </xdr:from>
    <xdr:to>
      <xdr:col>10</xdr:col>
      <xdr:colOff>155575</xdr:colOff>
      <xdr:row>57</xdr:row>
      <xdr:rowOff>86075</xdr:rowOff>
    </xdr:to>
    <xdr:sp macro="" textlink="">
      <xdr:nvSpPr>
        <xdr:cNvPr id="358" name="フローチャート : 判断 357"/>
        <xdr:cNvSpPr/>
      </xdr:nvSpPr>
      <xdr:spPr>
        <a:xfrm>
          <a:off x="6921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102602</xdr:rowOff>
    </xdr:from>
    <xdr:ext cx="534377" cy="259045"/>
    <xdr:sp macro="" textlink="">
      <xdr:nvSpPr>
        <xdr:cNvPr id="359" name="テキスト ボックス 358"/>
        <xdr:cNvSpPr txBox="1"/>
      </xdr:nvSpPr>
      <xdr:spPr>
        <a:xfrm>
          <a:off x="6705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48186</xdr:rowOff>
    </xdr:from>
    <xdr:to>
      <xdr:col>15</xdr:col>
      <xdr:colOff>231775</xdr:colOff>
      <xdr:row>58</xdr:row>
      <xdr:rowOff>149786</xdr:rowOff>
    </xdr:to>
    <xdr:sp macro="" textlink="">
      <xdr:nvSpPr>
        <xdr:cNvPr id="365" name="円/楕円 364"/>
        <xdr:cNvSpPr/>
      </xdr:nvSpPr>
      <xdr:spPr>
        <a:xfrm>
          <a:off x="10426700" y="99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134563</xdr:rowOff>
    </xdr:from>
    <xdr:ext cx="469744" cy="259045"/>
    <xdr:sp macro="" textlink="">
      <xdr:nvSpPr>
        <xdr:cNvPr id="366" name="農林水産業費該当値テキスト"/>
        <xdr:cNvSpPr txBox="1"/>
      </xdr:nvSpPr>
      <xdr:spPr>
        <a:xfrm>
          <a:off x="10528300" y="990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54564</xdr:rowOff>
    </xdr:from>
    <xdr:to>
      <xdr:col>14</xdr:col>
      <xdr:colOff>79375</xdr:colOff>
      <xdr:row>58</xdr:row>
      <xdr:rowOff>156164</xdr:rowOff>
    </xdr:to>
    <xdr:sp macro="" textlink="">
      <xdr:nvSpPr>
        <xdr:cNvPr id="367" name="円/楕円 366"/>
        <xdr:cNvSpPr/>
      </xdr:nvSpPr>
      <xdr:spPr>
        <a:xfrm>
          <a:off x="9588500" y="99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147291</xdr:rowOff>
    </xdr:from>
    <xdr:ext cx="469744" cy="259045"/>
    <xdr:sp macro="" textlink="">
      <xdr:nvSpPr>
        <xdr:cNvPr id="368" name="テキスト ボックス 367"/>
        <xdr:cNvSpPr txBox="1"/>
      </xdr:nvSpPr>
      <xdr:spPr>
        <a:xfrm>
          <a:off x="9404427" y="100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36825</xdr:rowOff>
    </xdr:from>
    <xdr:to>
      <xdr:col>12</xdr:col>
      <xdr:colOff>561975</xdr:colOff>
      <xdr:row>58</xdr:row>
      <xdr:rowOff>138425</xdr:rowOff>
    </xdr:to>
    <xdr:sp macro="" textlink="">
      <xdr:nvSpPr>
        <xdr:cNvPr id="369" name="円/楕円 368"/>
        <xdr:cNvSpPr/>
      </xdr:nvSpPr>
      <xdr:spPr>
        <a:xfrm>
          <a:off x="8699500" y="99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129552</xdr:rowOff>
    </xdr:from>
    <xdr:ext cx="469744" cy="259045"/>
    <xdr:sp macro="" textlink="">
      <xdr:nvSpPr>
        <xdr:cNvPr id="370" name="テキスト ボックス 369"/>
        <xdr:cNvSpPr txBox="1"/>
      </xdr:nvSpPr>
      <xdr:spPr>
        <a:xfrm>
          <a:off x="8515427" y="1007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58016</xdr:rowOff>
    </xdr:from>
    <xdr:to>
      <xdr:col>11</xdr:col>
      <xdr:colOff>358775</xdr:colOff>
      <xdr:row>58</xdr:row>
      <xdr:rowOff>159616</xdr:rowOff>
    </xdr:to>
    <xdr:sp macro="" textlink="">
      <xdr:nvSpPr>
        <xdr:cNvPr id="371" name="円/楕円 370"/>
        <xdr:cNvSpPr/>
      </xdr:nvSpPr>
      <xdr:spPr>
        <a:xfrm>
          <a:off x="7810500" y="100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150743</xdr:rowOff>
    </xdr:from>
    <xdr:ext cx="469744" cy="259045"/>
    <xdr:sp macro="" textlink="">
      <xdr:nvSpPr>
        <xdr:cNvPr id="372" name="テキスト ボックス 371"/>
        <xdr:cNvSpPr txBox="1"/>
      </xdr:nvSpPr>
      <xdr:spPr>
        <a:xfrm>
          <a:off x="7626427" y="1009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52987</xdr:rowOff>
    </xdr:from>
    <xdr:to>
      <xdr:col>10</xdr:col>
      <xdr:colOff>155575</xdr:colOff>
      <xdr:row>58</xdr:row>
      <xdr:rowOff>154587</xdr:rowOff>
    </xdr:to>
    <xdr:sp macro="" textlink="">
      <xdr:nvSpPr>
        <xdr:cNvPr id="373" name="円/楕円 372"/>
        <xdr:cNvSpPr/>
      </xdr:nvSpPr>
      <xdr:spPr>
        <a:xfrm>
          <a:off x="6921500" y="99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145714</xdr:rowOff>
    </xdr:from>
    <xdr:ext cx="469744" cy="259045"/>
    <xdr:sp macro="" textlink="">
      <xdr:nvSpPr>
        <xdr:cNvPr id="374" name="テキスト ボックス 373"/>
        <xdr:cNvSpPr txBox="1"/>
      </xdr:nvSpPr>
      <xdr:spPr>
        <a:xfrm>
          <a:off x="6737427" y="100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8" name="直線コネクタ 397"/>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9"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400" name="直線コネクタ 399"/>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401"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2" name="直線コネクタ 401"/>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83350</xdr:rowOff>
    </xdr:from>
    <xdr:to>
      <xdr:col>15</xdr:col>
      <xdr:colOff>180975</xdr:colOff>
      <xdr:row>78</xdr:row>
      <xdr:rowOff>118974</xdr:rowOff>
    </xdr:to>
    <xdr:cxnSp macro="">
      <xdr:nvCxnSpPr>
        <xdr:cNvPr id="403" name="直線コネクタ 402"/>
        <xdr:cNvCxnSpPr/>
      </xdr:nvCxnSpPr>
      <xdr:spPr>
        <a:xfrm flipV="1">
          <a:off x="9639300" y="13456450"/>
          <a:ext cx="8382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4"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5" name="フローチャート : 判断 404"/>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101295</xdr:rowOff>
    </xdr:from>
    <xdr:to>
      <xdr:col>14</xdr:col>
      <xdr:colOff>28575</xdr:colOff>
      <xdr:row>78</xdr:row>
      <xdr:rowOff>118974</xdr:rowOff>
    </xdr:to>
    <xdr:cxnSp macro="">
      <xdr:nvCxnSpPr>
        <xdr:cNvPr id="406" name="直線コネクタ 405"/>
        <xdr:cNvCxnSpPr/>
      </xdr:nvCxnSpPr>
      <xdr:spPr>
        <a:xfrm>
          <a:off x="8750300" y="13474395"/>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07" name="フローチャート : 判断 406"/>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08" name="テキスト ボックス 407"/>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101295</xdr:rowOff>
    </xdr:from>
    <xdr:to>
      <xdr:col>12</xdr:col>
      <xdr:colOff>511175</xdr:colOff>
      <xdr:row>78</xdr:row>
      <xdr:rowOff>110362</xdr:rowOff>
    </xdr:to>
    <xdr:cxnSp macro="">
      <xdr:nvCxnSpPr>
        <xdr:cNvPr id="409" name="直線コネクタ 408"/>
        <xdr:cNvCxnSpPr/>
      </xdr:nvCxnSpPr>
      <xdr:spPr>
        <a:xfrm flipV="1">
          <a:off x="7861300" y="13474395"/>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0" name="フローチャート : 判断 409"/>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1" name="テキスト ボックス 410"/>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110362</xdr:rowOff>
    </xdr:from>
    <xdr:to>
      <xdr:col>11</xdr:col>
      <xdr:colOff>307975</xdr:colOff>
      <xdr:row>78</xdr:row>
      <xdr:rowOff>126594</xdr:rowOff>
    </xdr:to>
    <xdr:cxnSp macro="">
      <xdr:nvCxnSpPr>
        <xdr:cNvPr id="412" name="直線コネクタ 411"/>
        <xdr:cNvCxnSpPr/>
      </xdr:nvCxnSpPr>
      <xdr:spPr>
        <a:xfrm flipV="1">
          <a:off x="6972300" y="13483462"/>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3" name="フローチャート : 判断 412"/>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4" name="テキスト ボックス 413"/>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5" name="フローチャート : 判断 414"/>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6" name="テキスト ボックス 415"/>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32550</xdr:rowOff>
    </xdr:from>
    <xdr:to>
      <xdr:col>15</xdr:col>
      <xdr:colOff>231775</xdr:colOff>
      <xdr:row>78</xdr:row>
      <xdr:rowOff>134150</xdr:rowOff>
    </xdr:to>
    <xdr:sp macro="" textlink="">
      <xdr:nvSpPr>
        <xdr:cNvPr id="422" name="円/楕円 421"/>
        <xdr:cNvSpPr/>
      </xdr:nvSpPr>
      <xdr:spPr>
        <a:xfrm>
          <a:off x="104267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118927</xdr:rowOff>
    </xdr:from>
    <xdr:ext cx="469744" cy="259045"/>
    <xdr:sp macro="" textlink="">
      <xdr:nvSpPr>
        <xdr:cNvPr id="423" name="商工費該当値テキスト"/>
        <xdr:cNvSpPr txBox="1"/>
      </xdr:nvSpPr>
      <xdr:spPr>
        <a:xfrm>
          <a:off x="10528300" y="133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68174</xdr:rowOff>
    </xdr:from>
    <xdr:to>
      <xdr:col>14</xdr:col>
      <xdr:colOff>79375</xdr:colOff>
      <xdr:row>78</xdr:row>
      <xdr:rowOff>169774</xdr:rowOff>
    </xdr:to>
    <xdr:sp macro="" textlink="">
      <xdr:nvSpPr>
        <xdr:cNvPr id="424" name="円/楕円 423"/>
        <xdr:cNvSpPr/>
      </xdr:nvSpPr>
      <xdr:spPr>
        <a:xfrm>
          <a:off x="95885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160901</xdr:rowOff>
    </xdr:from>
    <xdr:ext cx="469744" cy="259045"/>
    <xdr:sp macro="" textlink="">
      <xdr:nvSpPr>
        <xdr:cNvPr id="425" name="テキスト ボックス 424"/>
        <xdr:cNvSpPr txBox="1"/>
      </xdr:nvSpPr>
      <xdr:spPr>
        <a:xfrm>
          <a:off x="9404427" y="135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50495</xdr:rowOff>
    </xdr:from>
    <xdr:to>
      <xdr:col>12</xdr:col>
      <xdr:colOff>561975</xdr:colOff>
      <xdr:row>78</xdr:row>
      <xdr:rowOff>152095</xdr:rowOff>
    </xdr:to>
    <xdr:sp macro="" textlink="">
      <xdr:nvSpPr>
        <xdr:cNvPr id="426" name="円/楕円 425"/>
        <xdr:cNvSpPr/>
      </xdr:nvSpPr>
      <xdr:spPr>
        <a:xfrm>
          <a:off x="8699500" y="134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143222</xdr:rowOff>
    </xdr:from>
    <xdr:ext cx="469744" cy="259045"/>
    <xdr:sp macro="" textlink="">
      <xdr:nvSpPr>
        <xdr:cNvPr id="427" name="テキスト ボックス 426"/>
        <xdr:cNvSpPr txBox="1"/>
      </xdr:nvSpPr>
      <xdr:spPr>
        <a:xfrm>
          <a:off x="8515427" y="1351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59562</xdr:rowOff>
    </xdr:from>
    <xdr:to>
      <xdr:col>11</xdr:col>
      <xdr:colOff>358775</xdr:colOff>
      <xdr:row>78</xdr:row>
      <xdr:rowOff>161162</xdr:rowOff>
    </xdr:to>
    <xdr:sp macro="" textlink="">
      <xdr:nvSpPr>
        <xdr:cNvPr id="428" name="円/楕円 427"/>
        <xdr:cNvSpPr/>
      </xdr:nvSpPr>
      <xdr:spPr>
        <a:xfrm>
          <a:off x="7810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152289</xdr:rowOff>
    </xdr:from>
    <xdr:ext cx="469744" cy="259045"/>
    <xdr:sp macro="" textlink="">
      <xdr:nvSpPr>
        <xdr:cNvPr id="429" name="テキスト ボックス 428"/>
        <xdr:cNvSpPr txBox="1"/>
      </xdr:nvSpPr>
      <xdr:spPr>
        <a:xfrm>
          <a:off x="7626427"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75794</xdr:rowOff>
    </xdr:from>
    <xdr:to>
      <xdr:col>10</xdr:col>
      <xdr:colOff>155575</xdr:colOff>
      <xdr:row>79</xdr:row>
      <xdr:rowOff>5944</xdr:rowOff>
    </xdr:to>
    <xdr:sp macro="" textlink="">
      <xdr:nvSpPr>
        <xdr:cNvPr id="430" name="円/楕円 429"/>
        <xdr:cNvSpPr/>
      </xdr:nvSpPr>
      <xdr:spPr>
        <a:xfrm>
          <a:off x="6921500" y="134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168521</xdr:rowOff>
    </xdr:from>
    <xdr:ext cx="469744" cy="259045"/>
    <xdr:sp macro="" textlink="">
      <xdr:nvSpPr>
        <xdr:cNvPr id="431" name="テキスト ボックス 430"/>
        <xdr:cNvSpPr txBox="1"/>
      </xdr:nvSpPr>
      <xdr:spPr>
        <a:xfrm>
          <a:off x="6737427" y="135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3" name="直線コネクタ 452"/>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4"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5" name="直線コネクタ 454"/>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6"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7" name="直線コネクタ 456"/>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32789</xdr:rowOff>
    </xdr:from>
    <xdr:to>
      <xdr:col>15</xdr:col>
      <xdr:colOff>180975</xdr:colOff>
      <xdr:row>98</xdr:row>
      <xdr:rowOff>44159</xdr:rowOff>
    </xdr:to>
    <xdr:cxnSp macro="">
      <xdr:nvCxnSpPr>
        <xdr:cNvPr id="458" name="直線コネクタ 457"/>
        <xdr:cNvCxnSpPr/>
      </xdr:nvCxnSpPr>
      <xdr:spPr>
        <a:xfrm>
          <a:off x="9639300" y="16834889"/>
          <a:ext cx="8382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9"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60" name="フローチャート : 判断 459"/>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23521</xdr:rowOff>
    </xdr:from>
    <xdr:to>
      <xdr:col>14</xdr:col>
      <xdr:colOff>28575</xdr:colOff>
      <xdr:row>98</xdr:row>
      <xdr:rowOff>32789</xdr:rowOff>
    </xdr:to>
    <xdr:cxnSp macro="">
      <xdr:nvCxnSpPr>
        <xdr:cNvPr id="461" name="直線コネクタ 460"/>
        <xdr:cNvCxnSpPr/>
      </xdr:nvCxnSpPr>
      <xdr:spPr>
        <a:xfrm>
          <a:off x="8750300" y="16825621"/>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83395</xdr:rowOff>
    </xdr:from>
    <xdr:to>
      <xdr:col>14</xdr:col>
      <xdr:colOff>79375</xdr:colOff>
      <xdr:row>98</xdr:row>
      <xdr:rowOff>13545</xdr:rowOff>
    </xdr:to>
    <xdr:sp macro="" textlink="">
      <xdr:nvSpPr>
        <xdr:cNvPr id="462" name="フローチャート : 判断 461"/>
        <xdr:cNvSpPr/>
      </xdr:nvSpPr>
      <xdr:spPr>
        <a:xfrm>
          <a:off x="9588500" y="167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30072</xdr:rowOff>
    </xdr:from>
    <xdr:ext cx="534377" cy="259045"/>
    <xdr:sp macro="" textlink="">
      <xdr:nvSpPr>
        <xdr:cNvPr id="463" name="テキスト ボックス 462"/>
        <xdr:cNvSpPr txBox="1"/>
      </xdr:nvSpPr>
      <xdr:spPr>
        <a:xfrm>
          <a:off x="9372111" y="164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5919</xdr:rowOff>
    </xdr:from>
    <xdr:to>
      <xdr:col>12</xdr:col>
      <xdr:colOff>511175</xdr:colOff>
      <xdr:row>98</xdr:row>
      <xdr:rowOff>23521</xdr:rowOff>
    </xdr:to>
    <xdr:cxnSp macro="">
      <xdr:nvCxnSpPr>
        <xdr:cNvPr id="464" name="直線コネクタ 463"/>
        <xdr:cNvCxnSpPr/>
      </xdr:nvCxnSpPr>
      <xdr:spPr>
        <a:xfrm>
          <a:off x="7861300" y="1680801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80465</xdr:rowOff>
    </xdr:from>
    <xdr:to>
      <xdr:col>12</xdr:col>
      <xdr:colOff>561975</xdr:colOff>
      <xdr:row>98</xdr:row>
      <xdr:rowOff>10615</xdr:rowOff>
    </xdr:to>
    <xdr:sp macro="" textlink="">
      <xdr:nvSpPr>
        <xdr:cNvPr id="465" name="フローチャート : 判断 464"/>
        <xdr:cNvSpPr/>
      </xdr:nvSpPr>
      <xdr:spPr>
        <a:xfrm>
          <a:off x="8699500" y="167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27142</xdr:rowOff>
    </xdr:from>
    <xdr:ext cx="534377" cy="259045"/>
    <xdr:sp macro="" textlink="">
      <xdr:nvSpPr>
        <xdr:cNvPr id="466" name="テキスト ボックス 465"/>
        <xdr:cNvSpPr txBox="1"/>
      </xdr:nvSpPr>
      <xdr:spPr>
        <a:xfrm>
          <a:off x="8483111" y="164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165915</xdr:rowOff>
    </xdr:from>
    <xdr:to>
      <xdr:col>11</xdr:col>
      <xdr:colOff>307975</xdr:colOff>
      <xdr:row>98</xdr:row>
      <xdr:rowOff>5919</xdr:rowOff>
    </xdr:to>
    <xdr:cxnSp macro="">
      <xdr:nvCxnSpPr>
        <xdr:cNvPr id="467" name="直線コネクタ 466"/>
        <xdr:cNvCxnSpPr/>
      </xdr:nvCxnSpPr>
      <xdr:spPr>
        <a:xfrm>
          <a:off x="6972300" y="16796565"/>
          <a:ext cx="8890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69154</xdr:rowOff>
    </xdr:from>
    <xdr:to>
      <xdr:col>11</xdr:col>
      <xdr:colOff>358775</xdr:colOff>
      <xdr:row>97</xdr:row>
      <xdr:rowOff>170754</xdr:rowOff>
    </xdr:to>
    <xdr:sp macro="" textlink="">
      <xdr:nvSpPr>
        <xdr:cNvPr id="468" name="フローチャート : 判断 467"/>
        <xdr:cNvSpPr/>
      </xdr:nvSpPr>
      <xdr:spPr>
        <a:xfrm>
          <a:off x="7810500" y="1669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15831</xdr:rowOff>
    </xdr:from>
    <xdr:ext cx="534377" cy="259045"/>
    <xdr:sp macro="" textlink="">
      <xdr:nvSpPr>
        <xdr:cNvPr id="469" name="テキスト ボックス 468"/>
        <xdr:cNvSpPr txBox="1"/>
      </xdr:nvSpPr>
      <xdr:spPr>
        <a:xfrm>
          <a:off x="7594111" y="164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90962</xdr:rowOff>
    </xdr:from>
    <xdr:to>
      <xdr:col>10</xdr:col>
      <xdr:colOff>155575</xdr:colOff>
      <xdr:row>98</xdr:row>
      <xdr:rowOff>21112</xdr:rowOff>
    </xdr:to>
    <xdr:sp macro="" textlink="">
      <xdr:nvSpPr>
        <xdr:cNvPr id="470" name="フローチャート : 判断 469"/>
        <xdr:cNvSpPr/>
      </xdr:nvSpPr>
      <xdr:spPr>
        <a:xfrm>
          <a:off x="6921500" y="167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37639</xdr:rowOff>
    </xdr:from>
    <xdr:ext cx="534377" cy="259045"/>
    <xdr:sp macro="" textlink="">
      <xdr:nvSpPr>
        <xdr:cNvPr id="471" name="テキスト ボックス 470"/>
        <xdr:cNvSpPr txBox="1"/>
      </xdr:nvSpPr>
      <xdr:spPr>
        <a:xfrm>
          <a:off x="6705111" y="1649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164809</xdr:rowOff>
    </xdr:from>
    <xdr:to>
      <xdr:col>15</xdr:col>
      <xdr:colOff>231775</xdr:colOff>
      <xdr:row>98</xdr:row>
      <xdr:rowOff>94959</xdr:rowOff>
    </xdr:to>
    <xdr:sp macro="" textlink="">
      <xdr:nvSpPr>
        <xdr:cNvPr id="477" name="円/楕円 476"/>
        <xdr:cNvSpPr/>
      </xdr:nvSpPr>
      <xdr:spPr>
        <a:xfrm>
          <a:off x="10426700" y="167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79736</xdr:rowOff>
    </xdr:from>
    <xdr:ext cx="534377" cy="259045"/>
    <xdr:sp macro="" textlink="">
      <xdr:nvSpPr>
        <xdr:cNvPr id="478" name="土木費該当値テキスト"/>
        <xdr:cNvSpPr txBox="1"/>
      </xdr:nvSpPr>
      <xdr:spPr>
        <a:xfrm>
          <a:off x="10528300" y="167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153439</xdr:rowOff>
    </xdr:from>
    <xdr:to>
      <xdr:col>14</xdr:col>
      <xdr:colOff>79375</xdr:colOff>
      <xdr:row>98</xdr:row>
      <xdr:rowOff>83589</xdr:rowOff>
    </xdr:to>
    <xdr:sp macro="" textlink="">
      <xdr:nvSpPr>
        <xdr:cNvPr id="479" name="円/楕円 478"/>
        <xdr:cNvSpPr/>
      </xdr:nvSpPr>
      <xdr:spPr>
        <a:xfrm>
          <a:off x="9588500" y="167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74716</xdr:rowOff>
    </xdr:from>
    <xdr:ext cx="534377" cy="259045"/>
    <xdr:sp macro="" textlink="">
      <xdr:nvSpPr>
        <xdr:cNvPr id="480" name="テキスト ボックス 479"/>
        <xdr:cNvSpPr txBox="1"/>
      </xdr:nvSpPr>
      <xdr:spPr>
        <a:xfrm>
          <a:off x="9372111" y="168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144171</xdr:rowOff>
    </xdr:from>
    <xdr:to>
      <xdr:col>12</xdr:col>
      <xdr:colOff>561975</xdr:colOff>
      <xdr:row>98</xdr:row>
      <xdr:rowOff>74321</xdr:rowOff>
    </xdr:to>
    <xdr:sp macro="" textlink="">
      <xdr:nvSpPr>
        <xdr:cNvPr id="481" name="円/楕円 480"/>
        <xdr:cNvSpPr/>
      </xdr:nvSpPr>
      <xdr:spPr>
        <a:xfrm>
          <a:off x="8699500" y="167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65448</xdr:rowOff>
    </xdr:from>
    <xdr:ext cx="534377" cy="259045"/>
    <xdr:sp macro="" textlink="">
      <xdr:nvSpPr>
        <xdr:cNvPr id="482" name="テキスト ボックス 481"/>
        <xdr:cNvSpPr txBox="1"/>
      </xdr:nvSpPr>
      <xdr:spPr>
        <a:xfrm>
          <a:off x="8483111" y="168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126569</xdr:rowOff>
    </xdr:from>
    <xdr:to>
      <xdr:col>11</xdr:col>
      <xdr:colOff>358775</xdr:colOff>
      <xdr:row>98</xdr:row>
      <xdr:rowOff>56719</xdr:rowOff>
    </xdr:to>
    <xdr:sp macro="" textlink="">
      <xdr:nvSpPr>
        <xdr:cNvPr id="483" name="円/楕円 482"/>
        <xdr:cNvSpPr/>
      </xdr:nvSpPr>
      <xdr:spPr>
        <a:xfrm>
          <a:off x="7810500" y="167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47846</xdr:rowOff>
    </xdr:from>
    <xdr:ext cx="534377" cy="259045"/>
    <xdr:sp macro="" textlink="">
      <xdr:nvSpPr>
        <xdr:cNvPr id="484" name="テキスト ボックス 483"/>
        <xdr:cNvSpPr txBox="1"/>
      </xdr:nvSpPr>
      <xdr:spPr>
        <a:xfrm>
          <a:off x="7594111" y="168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115115</xdr:rowOff>
    </xdr:from>
    <xdr:to>
      <xdr:col>10</xdr:col>
      <xdr:colOff>155575</xdr:colOff>
      <xdr:row>98</xdr:row>
      <xdr:rowOff>45265</xdr:rowOff>
    </xdr:to>
    <xdr:sp macro="" textlink="">
      <xdr:nvSpPr>
        <xdr:cNvPr id="485" name="円/楕円 484"/>
        <xdr:cNvSpPr/>
      </xdr:nvSpPr>
      <xdr:spPr>
        <a:xfrm>
          <a:off x="6921500" y="167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36392</xdr:rowOff>
    </xdr:from>
    <xdr:ext cx="534377" cy="259045"/>
    <xdr:sp macro="" textlink="">
      <xdr:nvSpPr>
        <xdr:cNvPr id="486" name="テキスト ボックス 485"/>
        <xdr:cNvSpPr txBox="1"/>
      </xdr:nvSpPr>
      <xdr:spPr>
        <a:xfrm>
          <a:off x="6705111" y="168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9" name="直線コネクタ 508"/>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10"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11" name="直線コネクタ 510"/>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2"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3" name="直線コネクタ 512"/>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51689</xdr:rowOff>
    </xdr:from>
    <xdr:to>
      <xdr:col>23</xdr:col>
      <xdr:colOff>517525</xdr:colOff>
      <xdr:row>38</xdr:row>
      <xdr:rowOff>97500</xdr:rowOff>
    </xdr:to>
    <xdr:cxnSp macro="">
      <xdr:nvCxnSpPr>
        <xdr:cNvPr id="514" name="直線コネクタ 513"/>
        <xdr:cNvCxnSpPr/>
      </xdr:nvCxnSpPr>
      <xdr:spPr>
        <a:xfrm flipV="1">
          <a:off x="15481300" y="6566789"/>
          <a:ext cx="8382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5"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6" name="フローチャート : 判断 515"/>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54158</xdr:rowOff>
    </xdr:from>
    <xdr:to>
      <xdr:col>22</xdr:col>
      <xdr:colOff>365125</xdr:colOff>
      <xdr:row>38</xdr:row>
      <xdr:rowOff>97500</xdr:rowOff>
    </xdr:to>
    <xdr:cxnSp macro="">
      <xdr:nvCxnSpPr>
        <xdr:cNvPr id="517" name="直線コネクタ 516"/>
        <xdr:cNvCxnSpPr/>
      </xdr:nvCxnSpPr>
      <xdr:spPr>
        <a:xfrm>
          <a:off x="14592300" y="6569258"/>
          <a:ext cx="8890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18" name="フローチャート : 判断 517"/>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19" name="テキスト ボックス 518"/>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46797</xdr:rowOff>
    </xdr:from>
    <xdr:to>
      <xdr:col>21</xdr:col>
      <xdr:colOff>161925</xdr:colOff>
      <xdr:row>38</xdr:row>
      <xdr:rowOff>54158</xdr:rowOff>
    </xdr:to>
    <xdr:cxnSp macro="">
      <xdr:nvCxnSpPr>
        <xdr:cNvPr id="520" name="直線コネクタ 519"/>
        <xdr:cNvCxnSpPr/>
      </xdr:nvCxnSpPr>
      <xdr:spPr>
        <a:xfrm>
          <a:off x="13703300" y="6561897"/>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21" name="フローチャート : 判断 520"/>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22" name="テキスト ボックス 521"/>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141803</xdr:rowOff>
    </xdr:from>
    <xdr:to>
      <xdr:col>19</xdr:col>
      <xdr:colOff>644525</xdr:colOff>
      <xdr:row>38</xdr:row>
      <xdr:rowOff>46797</xdr:rowOff>
    </xdr:to>
    <xdr:cxnSp macro="">
      <xdr:nvCxnSpPr>
        <xdr:cNvPr id="523" name="直線コネクタ 522"/>
        <xdr:cNvCxnSpPr/>
      </xdr:nvCxnSpPr>
      <xdr:spPr>
        <a:xfrm>
          <a:off x="12814300" y="6485453"/>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24" name="フローチャート : 判断 523"/>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25" name="テキスト ボックス 524"/>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26" name="フローチャート : 判断 525"/>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27" name="テキスト ボックス 526"/>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xdr:rowOff>
    </xdr:from>
    <xdr:to>
      <xdr:col>23</xdr:col>
      <xdr:colOff>568325</xdr:colOff>
      <xdr:row>38</xdr:row>
      <xdr:rowOff>102489</xdr:rowOff>
    </xdr:to>
    <xdr:sp macro="" textlink="">
      <xdr:nvSpPr>
        <xdr:cNvPr id="533" name="円/楕円 532"/>
        <xdr:cNvSpPr/>
      </xdr:nvSpPr>
      <xdr:spPr>
        <a:xfrm>
          <a:off x="162687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150766</xdr:rowOff>
    </xdr:from>
    <xdr:ext cx="534377" cy="259045"/>
    <xdr:sp macro="" textlink="">
      <xdr:nvSpPr>
        <xdr:cNvPr id="534" name="消防費該当値テキスト"/>
        <xdr:cNvSpPr txBox="1"/>
      </xdr:nvSpPr>
      <xdr:spPr>
        <a:xfrm>
          <a:off x="16370300"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46700</xdr:rowOff>
    </xdr:from>
    <xdr:to>
      <xdr:col>22</xdr:col>
      <xdr:colOff>415925</xdr:colOff>
      <xdr:row>38</xdr:row>
      <xdr:rowOff>148300</xdr:rowOff>
    </xdr:to>
    <xdr:sp macro="" textlink="">
      <xdr:nvSpPr>
        <xdr:cNvPr id="535" name="円/楕円 534"/>
        <xdr:cNvSpPr/>
      </xdr:nvSpPr>
      <xdr:spPr>
        <a:xfrm>
          <a:off x="154305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139427</xdr:rowOff>
    </xdr:from>
    <xdr:ext cx="534377" cy="259045"/>
    <xdr:sp macro="" textlink="">
      <xdr:nvSpPr>
        <xdr:cNvPr id="536" name="テキスト ボックス 535"/>
        <xdr:cNvSpPr txBox="1"/>
      </xdr:nvSpPr>
      <xdr:spPr>
        <a:xfrm>
          <a:off x="15214111" y="66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3358</xdr:rowOff>
    </xdr:from>
    <xdr:to>
      <xdr:col>21</xdr:col>
      <xdr:colOff>212725</xdr:colOff>
      <xdr:row>38</xdr:row>
      <xdr:rowOff>104958</xdr:rowOff>
    </xdr:to>
    <xdr:sp macro="" textlink="">
      <xdr:nvSpPr>
        <xdr:cNvPr id="537" name="円/楕円 536"/>
        <xdr:cNvSpPr/>
      </xdr:nvSpPr>
      <xdr:spPr>
        <a:xfrm>
          <a:off x="14541500" y="65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96085</xdr:rowOff>
    </xdr:from>
    <xdr:ext cx="534377" cy="259045"/>
    <xdr:sp macro="" textlink="">
      <xdr:nvSpPr>
        <xdr:cNvPr id="538" name="テキスト ボックス 537"/>
        <xdr:cNvSpPr txBox="1"/>
      </xdr:nvSpPr>
      <xdr:spPr>
        <a:xfrm>
          <a:off x="14325111" y="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167447</xdr:rowOff>
    </xdr:from>
    <xdr:to>
      <xdr:col>20</xdr:col>
      <xdr:colOff>9525</xdr:colOff>
      <xdr:row>38</xdr:row>
      <xdr:rowOff>97597</xdr:rowOff>
    </xdr:to>
    <xdr:sp macro="" textlink="">
      <xdr:nvSpPr>
        <xdr:cNvPr id="539" name="円/楕円 538"/>
        <xdr:cNvSpPr/>
      </xdr:nvSpPr>
      <xdr:spPr>
        <a:xfrm>
          <a:off x="13652500" y="65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88724</xdr:rowOff>
    </xdr:from>
    <xdr:ext cx="534377" cy="259045"/>
    <xdr:sp macro="" textlink="">
      <xdr:nvSpPr>
        <xdr:cNvPr id="540" name="テキスト ボックス 539"/>
        <xdr:cNvSpPr txBox="1"/>
      </xdr:nvSpPr>
      <xdr:spPr>
        <a:xfrm>
          <a:off x="13436111" y="660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91003</xdr:rowOff>
    </xdr:from>
    <xdr:to>
      <xdr:col>18</xdr:col>
      <xdr:colOff>492125</xdr:colOff>
      <xdr:row>38</xdr:row>
      <xdr:rowOff>21153</xdr:rowOff>
    </xdr:to>
    <xdr:sp macro="" textlink="">
      <xdr:nvSpPr>
        <xdr:cNvPr id="541" name="円/楕円 540"/>
        <xdr:cNvSpPr/>
      </xdr:nvSpPr>
      <xdr:spPr>
        <a:xfrm>
          <a:off x="12763500" y="643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12280</xdr:rowOff>
    </xdr:from>
    <xdr:ext cx="534377" cy="259045"/>
    <xdr:sp macro="" textlink="">
      <xdr:nvSpPr>
        <xdr:cNvPr id="542" name="テキスト ボックス 541"/>
        <xdr:cNvSpPr txBox="1"/>
      </xdr:nvSpPr>
      <xdr:spPr>
        <a:xfrm>
          <a:off x="12547111" y="65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10019</xdr:rowOff>
    </xdr:from>
    <xdr:to>
      <xdr:col>23</xdr:col>
      <xdr:colOff>517525</xdr:colOff>
      <xdr:row>57</xdr:row>
      <xdr:rowOff>167344</xdr:rowOff>
    </xdr:to>
    <xdr:cxnSp macro="">
      <xdr:nvCxnSpPr>
        <xdr:cNvPr id="574" name="直線コネクタ 573"/>
        <xdr:cNvCxnSpPr/>
      </xdr:nvCxnSpPr>
      <xdr:spPr>
        <a:xfrm>
          <a:off x="15481300" y="9782669"/>
          <a:ext cx="838200" cy="15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5"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133528</xdr:rowOff>
    </xdr:from>
    <xdr:to>
      <xdr:col>22</xdr:col>
      <xdr:colOff>365125</xdr:colOff>
      <xdr:row>57</xdr:row>
      <xdr:rowOff>10019</xdr:rowOff>
    </xdr:to>
    <xdr:cxnSp macro="">
      <xdr:nvCxnSpPr>
        <xdr:cNvPr id="577" name="直線コネクタ 576"/>
        <xdr:cNvCxnSpPr/>
      </xdr:nvCxnSpPr>
      <xdr:spPr>
        <a:xfrm>
          <a:off x="14592300" y="9220378"/>
          <a:ext cx="889000" cy="56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137461</xdr:rowOff>
    </xdr:from>
    <xdr:to>
      <xdr:col>22</xdr:col>
      <xdr:colOff>415925</xdr:colOff>
      <xdr:row>57</xdr:row>
      <xdr:rowOff>67611</xdr:rowOff>
    </xdr:to>
    <xdr:sp macro="" textlink="">
      <xdr:nvSpPr>
        <xdr:cNvPr id="578" name="フローチャート : 判断 577"/>
        <xdr:cNvSpPr/>
      </xdr:nvSpPr>
      <xdr:spPr>
        <a:xfrm>
          <a:off x="15430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58738</xdr:rowOff>
    </xdr:from>
    <xdr:ext cx="534377" cy="259045"/>
    <xdr:sp macro="" textlink="">
      <xdr:nvSpPr>
        <xdr:cNvPr id="579" name="テキスト ボックス 578"/>
        <xdr:cNvSpPr txBox="1"/>
      </xdr:nvSpPr>
      <xdr:spPr>
        <a:xfrm>
          <a:off x="15214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133528</xdr:rowOff>
    </xdr:from>
    <xdr:to>
      <xdr:col>21</xdr:col>
      <xdr:colOff>161925</xdr:colOff>
      <xdr:row>56</xdr:row>
      <xdr:rowOff>113182</xdr:rowOff>
    </xdr:to>
    <xdr:cxnSp macro="">
      <xdr:nvCxnSpPr>
        <xdr:cNvPr id="580" name="直線コネクタ 579"/>
        <xdr:cNvCxnSpPr/>
      </xdr:nvCxnSpPr>
      <xdr:spPr>
        <a:xfrm flipV="1">
          <a:off x="13703300" y="9220378"/>
          <a:ext cx="889000" cy="4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1" name="フローチャート : 判断 580"/>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2" name="テキスト ボックス 581"/>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113182</xdr:rowOff>
    </xdr:from>
    <xdr:to>
      <xdr:col>19</xdr:col>
      <xdr:colOff>644525</xdr:colOff>
      <xdr:row>57</xdr:row>
      <xdr:rowOff>53224</xdr:rowOff>
    </xdr:to>
    <xdr:cxnSp macro="">
      <xdr:nvCxnSpPr>
        <xdr:cNvPr id="583" name="直線コネクタ 582"/>
        <xdr:cNvCxnSpPr/>
      </xdr:nvCxnSpPr>
      <xdr:spPr>
        <a:xfrm flipV="1">
          <a:off x="12814300" y="9714382"/>
          <a:ext cx="889000" cy="1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84" name="フローチャート : 判断 583"/>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85" name="テキスト ボックス 584"/>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86" name="フローチャート : 判断 585"/>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87" name="テキスト ボックス 586"/>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116544</xdr:rowOff>
    </xdr:from>
    <xdr:to>
      <xdr:col>23</xdr:col>
      <xdr:colOff>568325</xdr:colOff>
      <xdr:row>58</xdr:row>
      <xdr:rowOff>46694</xdr:rowOff>
    </xdr:to>
    <xdr:sp macro="" textlink="">
      <xdr:nvSpPr>
        <xdr:cNvPr id="593" name="円/楕円 592"/>
        <xdr:cNvSpPr/>
      </xdr:nvSpPr>
      <xdr:spPr>
        <a:xfrm>
          <a:off x="16268700" y="98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94971</xdr:rowOff>
    </xdr:from>
    <xdr:ext cx="534377" cy="259045"/>
    <xdr:sp macro="" textlink="">
      <xdr:nvSpPr>
        <xdr:cNvPr id="594" name="教育費該当値テキスト"/>
        <xdr:cNvSpPr txBox="1"/>
      </xdr:nvSpPr>
      <xdr:spPr>
        <a:xfrm>
          <a:off x="16370300" y="986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36,807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130669</xdr:rowOff>
    </xdr:from>
    <xdr:to>
      <xdr:col>22</xdr:col>
      <xdr:colOff>415925</xdr:colOff>
      <xdr:row>57</xdr:row>
      <xdr:rowOff>60819</xdr:rowOff>
    </xdr:to>
    <xdr:sp macro="" textlink="">
      <xdr:nvSpPr>
        <xdr:cNvPr id="595" name="円/楕円 594"/>
        <xdr:cNvSpPr/>
      </xdr:nvSpPr>
      <xdr:spPr>
        <a:xfrm>
          <a:off x="15430500" y="97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77346</xdr:rowOff>
    </xdr:from>
    <xdr:ext cx="534377" cy="259045"/>
    <xdr:sp macro="" textlink="">
      <xdr:nvSpPr>
        <xdr:cNvPr id="596" name="テキスト ボックス 595"/>
        <xdr:cNvSpPr txBox="1"/>
      </xdr:nvSpPr>
      <xdr:spPr>
        <a:xfrm>
          <a:off x="15214111" y="95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82728</xdr:rowOff>
    </xdr:from>
    <xdr:to>
      <xdr:col>21</xdr:col>
      <xdr:colOff>212725</xdr:colOff>
      <xdr:row>54</xdr:row>
      <xdr:rowOff>12878</xdr:rowOff>
    </xdr:to>
    <xdr:sp macro="" textlink="">
      <xdr:nvSpPr>
        <xdr:cNvPr id="597" name="円/楕円 596"/>
        <xdr:cNvSpPr/>
      </xdr:nvSpPr>
      <xdr:spPr>
        <a:xfrm>
          <a:off x="14541500" y="91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29405</xdr:rowOff>
    </xdr:from>
    <xdr:ext cx="534377" cy="259045"/>
    <xdr:sp macro="" textlink="">
      <xdr:nvSpPr>
        <xdr:cNvPr id="598" name="テキスト ボックス 597"/>
        <xdr:cNvSpPr txBox="1"/>
      </xdr:nvSpPr>
      <xdr:spPr>
        <a:xfrm>
          <a:off x="14325111" y="89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62382</xdr:rowOff>
    </xdr:from>
    <xdr:to>
      <xdr:col>20</xdr:col>
      <xdr:colOff>9525</xdr:colOff>
      <xdr:row>56</xdr:row>
      <xdr:rowOff>163982</xdr:rowOff>
    </xdr:to>
    <xdr:sp macro="" textlink="">
      <xdr:nvSpPr>
        <xdr:cNvPr id="599" name="円/楕円 598"/>
        <xdr:cNvSpPr/>
      </xdr:nvSpPr>
      <xdr:spPr>
        <a:xfrm>
          <a:off x="13652500" y="96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9059</xdr:rowOff>
    </xdr:from>
    <xdr:ext cx="534377" cy="259045"/>
    <xdr:sp macro="" textlink="">
      <xdr:nvSpPr>
        <xdr:cNvPr id="600" name="テキスト ボックス 599"/>
        <xdr:cNvSpPr txBox="1"/>
      </xdr:nvSpPr>
      <xdr:spPr>
        <a:xfrm>
          <a:off x="13436111" y="94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2424</xdr:rowOff>
    </xdr:from>
    <xdr:to>
      <xdr:col>18</xdr:col>
      <xdr:colOff>492125</xdr:colOff>
      <xdr:row>57</xdr:row>
      <xdr:rowOff>104024</xdr:rowOff>
    </xdr:to>
    <xdr:sp macro="" textlink="">
      <xdr:nvSpPr>
        <xdr:cNvPr id="601" name="円/楕円 600"/>
        <xdr:cNvSpPr/>
      </xdr:nvSpPr>
      <xdr:spPr>
        <a:xfrm>
          <a:off x="12763500" y="97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120551</xdr:rowOff>
    </xdr:from>
    <xdr:ext cx="534377" cy="259045"/>
    <xdr:sp macro="" textlink="">
      <xdr:nvSpPr>
        <xdr:cNvPr id="602" name="テキスト ボックス 601"/>
        <xdr:cNvSpPr txBox="1"/>
      </xdr:nvSpPr>
      <xdr:spPr>
        <a:xfrm>
          <a:off x="12547111" y="95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4" name="直線コネクタ 623"/>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5"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7"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8" name="直線コネクタ 627"/>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165486</xdr:rowOff>
    </xdr:from>
    <xdr:to>
      <xdr:col>23</xdr:col>
      <xdr:colOff>517525</xdr:colOff>
      <xdr:row>77</xdr:row>
      <xdr:rowOff>170196</xdr:rowOff>
    </xdr:to>
    <xdr:cxnSp macro="">
      <xdr:nvCxnSpPr>
        <xdr:cNvPr id="629" name="直線コネクタ 628"/>
        <xdr:cNvCxnSpPr/>
      </xdr:nvCxnSpPr>
      <xdr:spPr>
        <a:xfrm>
          <a:off x="15481300" y="13367136"/>
          <a:ext cx="8382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47896</xdr:rowOff>
    </xdr:from>
    <xdr:ext cx="378565" cy="259045"/>
    <xdr:sp macro="" textlink="">
      <xdr:nvSpPr>
        <xdr:cNvPr id="630" name="災害復旧費平均値テキスト"/>
        <xdr:cNvSpPr txBox="1"/>
      </xdr:nvSpPr>
      <xdr:spPr>
        <a:xfrm>
          <a:off x="16370300" y="13420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1" name="フローチャート : 判断 630"/>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165486</xdr:rowOff>
    </xdr:from>
    <xdr:to>
      <xdr:col>22</xdr:col>
      <xdr:colOff>365125</xdr:colOff>
      <xdr:row>78</xdr:row>
      <xdr:rowOff>136271</xdr:rowOff>
    </xdr:to>
    <xdr:cxnSp macro="">
      <xdr:nvCxnSpPr>
        <xdr:cNvPr id="632" name="直線コネクタ 631"/>
        <xdr:cNvCxnSpPr/>
      </xdr:nvCxnSpPr>
      <xdr:spPr>
        <a:xfrm flipV="1">
          <a:off x="14592300" y="13367136"/>
          <a:ext cx="889000" cy="14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45238</xdr:rowOff>
    </xdr:from>
    <xdr:to>
      <xdr:col>22</xdr:col>
      <xdr:colOff>415925</xdr:colOff>
      <xdr:row>78</xdr:row>
      <xdr:rowOff>146838</xdr:rowOff>
    </xdr:to>
    <xdr:sp macro="" textlink="">
      <xdr:nvSpPr>
        <xdr:cNvPr id="633" name="フローチャート : 判断 632"/>
        <xdr:cNvSpPr/>
      </xdr:nvSpPr>
      <xdr:spPr>
        <a:xfrm>
          <a:off x="15430500" y="1341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137965</xdr:rowOff>
    </xdr:from>
    <xdr:ext cx="378565" cy="259045"/>
    <xdr:sp macro="" textlink="">
      <xdr:nvSpPr>
        <xdr:cNvPr id="634" name="テキスト ボックス 633"/>
        <xdr:cNvSpPr txBox="1"/>
      </xdr:nvSpPr>
      <xdr:spPr>
        <a:xfrm>
          <a:off x="15292017" y="13511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78710</xdr:rowOff>
    </xdr:from>
    <xdr:to>
      <xdr:col>21</xdr:col>
      <xdr:colOff>161925</xdr:colOff>
      <xdr:row>78</xdr:row>
      <xdr:rowOff>136271</xdr:rowOff>
    </xdr:to>
    <xdr:cxnSp macro="">
      <xdr:nvCxnSpPr>
        <xdr:cNvPr id="635" name="直線コネクタ 634"/>
        <xdr:cNvCxnSpPr/>
      </xdr:nvCxnSpPr>
      <xdr:spPr>
        <a:xfrm>
          <a:off x="13703300" y="13451810"/>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36" name="フローチャート : 判断 635"/>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145763</xdr:rowOff>
    </xdr:from>
    <xdr:ext cx="469744" cy="259045"/>
    <xdr:sp macro="" textlink="">
      <xdr:nvSpPr>
        <xdr:cNvPr id="637" name="テキスト ボックス 636"/>
        <xdr:cNvSpPr txBox="1"/>
      </xdr:nvSpPr>
      <xdr:spPr>
        <a:xfrm>
          <a:off x="14357427"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28280</xdr:rowOff>
    </xdr:from>
    <xdr:to>
      <xdr:col>19</xdr:col>
      <xdr:colOff>644525</xdr:colOff>
      <xdr:row>78</xdr:row>
      <xdr:rowOff>78710</xdr:rowOff>
    </xdr:to>
    <xdr:cxnSp macro="">
      <xdr:nvCxnSpPr>
        <xdr:cNvPr id="638" name="直線コネクタ 637"/>
        <xdr:cNvCxnSpPr/>
      </xdr:nvCxnSpPr>
      <xdr:spPr>
        <a:xfrm>
          <a:off x="12814300" y="13229930"/>
          <a:ext cx="889000" cy="2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167447</xdr:rowOff>
    </xdr:from>
    <xdr:to>
      <xdr:col>20</xdr:col>
      <xdr:colOff>9525</xdr:colOff>
      <xdr:row>78</xdr:row>
      <xdr:rowOff>97597</xdr:rowOff>
    </xdr:to>
    <xdr:sp macro="" textlink="">
      <xdr:nvSpPr>
        <xdr:cNvPr id="639" name="フローチャート : 判断 638"/>
        <xdr:cNvSpPr/>
      </xdr:nvSpPr>
      <xdr:spPr>
        <a:xfrm>
          <a:off x="13652500" y="1336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114124</xdr:rowOff>
    </xdr:from>
    <xdr:ext cx="469744" cy="259045"/>
    <xdr:sp macro="" textlink="">
      <xdr:nvSpPr>
        <xdr:cNvPr id="640" name="テキスト ボックス 639"/>
        <xdr:cNvSpPr txBox="1"/>
      </xdr:nvSpPr>
      <xdr:spPr>
        <a:xfrm>
          <a:off x="13468427" y="1314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115463</xdr:rowOff>
    </xdr:from>
    <xdr:to>
      <xdr:col>18</xdr:col>
      <xdr:colOff>492125</xdr:colOff>
      <xdr:row>78</xdr:row>
      <xdr:rowOff>45613</xdr:rowOff>
    </xdr:to>
    <xdr:sp macro="" textlink="">
      <xdr:nvSpPr>
        <xdr:cNvPr id="641" name="フローチャート : 判断 640"/>
        <xdr:cNvSpPr/>
      </xdr:nvSpPr>
      <xdr:spPr>
        <a:xfrm>
          <a:off x="12763500" y="133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36740</xdr:rowOff>
    </xdr:from>
    <xdr:ext cx="469744" cy="259045"/>
    <xdr:sp macro="" textlink="">
      <xdr:nvSpPr>
        <xdr:cNvPr id="642" name="テキスト ボックス 641"/>
        <xdr:cNvSpPr txBox="1"/>
      </xdr:nvSpPr>
      <xdr:spPr>
        <a:xfrm>
          <a:off x="12579427" y="134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119396</xdr:rowOff>
    </xdr:from>
    <xdr:to>
      <xdr:col>23</xdr:col>
      <xdr:colOff>568325</xdr:colOff>
      <xdr:row>78</xdr:row>
      <xdr:rowOff>49546</xdr:rowOff>
    </xdr:to>
    <xdr:sp macro="" textlink="">
      <xdr:nvSpPr>
        <xdr:cNvPr id="648" name="円/楕円 647"/>
        <xdr:cNvSpPr/>
      </xdr:nvSpPr>
      <xdr:spPr>
        <a:xfrm>
          <a:off x="16268700" y="13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142273</xdr:rowOff>
    </xdr:from>
    <xdr:ext cx="469744" cy="259045"/>
    <xdr:sp macro="" textlink="">
      <xdr:nvSpPr>
        <xdr:cNvPr id="649" name="災害復旧費該当値テキスト"/>
        <xdr:cNvSpPr txBox="1"/>
      </xdr:nvSpPr>
      <xdr:spPr>
        <a:xfrm>
          <a:off x="16370300" y="1317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114686</xdr:rowOff>
    </xdr:from>
    <xdr:to>
      <xdr:col>22</xdr:col>
      <xdr:colOff>415925</xdr:colOff>
      <xdr:row>78</xdr:row>
      <xdr:rowOff>44836</xdr:rowOff>
    </xdr:to>
    <xdr:sp macro="" textlink="">
      <xdr:nvSpPr>
        <xdr:cNvPr id="650" name="円/楕円 649"/>
        <xdr:cNvSpPr/>
      </xdr:nvSpPr>
      <xdr:spPr>
        <a:xfrm>
          <a:off x="15430500" y="133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61363</xdr:rowOff>
    </xdr:from>
    <xdr:ext cx="469744" cy="259045"/>
    <xdr:sp macro="" textlink="">
      <xdr:nvSpPr>
        <xdr:cNvPr id="651" name="テキスト ボックス 650"/>
        <xdr:cNvSpPr txBox="1"/>
      </xdr:nvSpPr>
      <xdr:spPr>
        <a:xfrm>
          <a:off x="15246427" y="1309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85471</xdr:rowOff>
    </xdr:from>
    <xdr:to>
      <xdr:col>21</xdr:col>
      <xdr:colOff>212725</xdr:colOff>
      <xdr:row>79</xdr:row>
      <xdr:rowOff>15621</xdr:rowOff>
    </xdr:to>
    <xdr:sp macro="" textlink="">
      <xdr:nvSpPr>
        <xdr:cNvPr id="652" name="円/楕円 651"/>
        <xdr:cNvSpPr/>
      </xdr:nvSpPr>
      <xdr:spPr>
        <a:xfrm>
          <a:off x="14541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6748</xdr:rowOff>
    </xdr:from>
    <xdr:ext cx="313932" cy="259045"/>
    <xdr:sp macro="" textlink="">
      <xdr:nvSpPr>
        <xdr:cNvPr id="653" name="テキスト ボックス 652"/>
        <xdr:cNvSpPr txBox="1"/>
      </xdr:nvSpPr>
      <xdr:spPr>
        <a:xfrm>
          <a:off x="14435333" y="13551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27910</xdr:rowOff>
    </xdr:from>
    <xdr:to>
      <xdr:col>20</xdr:col>
      <xdr:colOff>9525</xdr:colOff>
      <xdr:row>78</xdr:row>
      <xdr:rowOff>129510</xdr:rowOff>
    </xdr:to>
    <xdr:sp macro="" textlink="">
      <xdr:nvSpPr>
        <xdr:cNvPr id="654" name="円/楕円 653"/>
        <xdr:cNvSpPr/>
      </xdr:nvSpPr>
      <xdr:spPr>
        <a:xfrm>
          <a:off x="13652500" y="134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120637</xdr:rowOff>
    </xdr:from>
    <xdr:ext cx="469744" cy="259045"/>
    <xdr:sp macro="" textlink="">
      <xdr:nvSpPr>
        <xdr:cNvPr id="655" name="テキスト ボックス 654"/>
        <xdr:cNvSpPr txBox="1"/>
      </xdr:nvSpPr>
      <xdr:spPr>
        <a:xfrm>
          <a:off x="13468427" y="1349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148930</xdr:rowOff>
    </xdr:from>
    <xdr:to>
      <xdr:col>18</xdr:col>
      <xdr:colOff>492125</xdr:colOff>
      <xdr:row>77</xdr:row>
      <xdr:rowOff>79080</xdr:rowOff>
    </xdr:to>
    <xdr:sp macro="" textlink="">
      <xdr:nvSpPr>
        <xdr:cNvPr id="656" name="円/楕円 655"/>
        <xdr:cNvSpPr/>
      </xdr:nvSpPr>
      <xdr:spPr>
        <a:xfrm>
          <a:off x="12763500" y="131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95607</xdr:rowOff>
    </xdr:from>
    <xdr:ext cx="469744" cy="259045"/>
    <xdr:sp macro="" textlink="">
      <xdr:nvSpPr>
        <xdr:cNvPr id="657" name="テキスト ボックス 656"/>
        <xdr:cNvSpPr txBox="1"/>
      </xdr:nvSpPr>
      <xdr:spPr>
        <a:xfrm>
          <a:off x="12579427" y="1295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10685</xdr:rowOff>
    </xdr:from>
    <xdr:to>
      <xdr:col>23</xdr:col>
      <xdr:colOff>517525</xdr:colOff>
      <xdr:row>99</xdr:row>
      <xdr:rowOff>11027</xdr:rowOff>
    </xdr:to>
    <xdr:cxnSp macro="">
      <xdr:nvCxnSpPr>
        <xdr:cNvPr id="690" name="直線コネクタ 689"/>
        <xdr:cNvCxnSpPr/>
      </xdr:nvCxnSpPr>
      <xdr:spPr>
        <a:xfrm>
          <a:off x="15481300" y="16984235"/>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91"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10685</xdr:rowOff>
    </xdr:from>
    <xdr:to>
      <xdr:col>22</xdr:col>
      <xdr:colOff>365125</xdr:colOff>
      <xdr:row>99</xdr:row>
      <xdr:rowOff>16298</xdr:rowOff>
    </xdr:to>
    <xdr:cxnSp macro="">
      <xdr:nvCxnSpPr>
        <xdr:cNvPr id="693" name="直線コネクタ 692"/>
        <xdr:cNvCxnSpPr/>
      </xdr:nvCxnSpPr>
      <xdr:spPr>
        <a:xfrm flipV="1">
          <a:off x="14592300" y="16984235"/>
          <a:ext cx="889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7018</xdr:rowOff>
    </xdr:from>
    <xdr:to>
      <xdr:col>22</xdr:col>
      <xdr:colOff>415925</xdr:colOff>
      <xdr:row>97</xdr:row>
      <xdr:rowOff>108618</xdr:rowOff>
    </xdr:to>
    <xdr:sp macro="" textlink="">
      <xdr:nvSpPr>
        <xdr:cNvPr id="694" name="フローチャート : 判断 693"/>
        <xdr:cNvSpPr/>
      </xdr:nvSpPr>
      <xdr:spPr>
        <a:xfrm>
          <a:off x="15430500" y="1663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125145</xdr:rowOff>
    </xdr:from>
    <xdr:ext cx="534377" cy="259045"/>
    <xdr:sp macro="" textlink="">
      <xdr:nvSpPr>
        <xdr:cNvPr id="695" name="テキスト ボックス 694"/>
        <xdr:cNvSpPr txBox="1"/>
      </xdr:nvSpPr>
      <xdr:spPr>
        <a:xfrm>
          <a:off x="15214111" y="164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16298</xdr:rowOff>
    </xdr:from>
    <xdr:to>
      <xdr:col>21</xdr:col>
      <xdr:colOff>161925</xdr:colOff>
      <xdr:row>99</xdr:row>
      <xdr:rowOff>19727</xdr:rowOff>
    </xdr:to>
    <xdr:cxnSp macro="">
      <xdr:nvCxnSpPr>
        <xdr:cNvPr id="696" name="直線コネクタ 695"/>
        <xdr:cNvCxnSpPr/>
      </xdr:nvCxnSpPr>
      <xdr:spPr>
        <a:xfrm flipV="1">
          <a:off x="13703300" y="1698984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113974</xdr:rowOff>
    </xdr:from>
    <xdr:to>
      <xdr:col>21</xdr:col>
      <xdr:colOff>212725</xdr:colOff>
      <xdr:row>97</xdr:row>
      <xdr:rowOff>44124</xdr:rowOff>
    </xdr:to>
    <xdr:sp macro="" textlink="">
      <xdr:nvSpPr>
        <xdr:cNvPr id="697" name="フローチャート : 判断 696"/>
        <xdr:cNvSpPr/>
      </xdr:nvSpPr>
      <xdr:spPr>
        <a:xfrm>
          <a:off x="14541500" y="1657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60651</xdr:rowOff>
    </xdr:from>
    <xdr:ext cx="534377" cy="259045"/>
    <xdr:sp macro="" textlink="">
      <xdr:nvSpPr>
        <xdr:cNvPr id="698" name="テキスト ボックス 697"/>
        <xdr:cNvSpPr txBox="1"/>
      </xdr:nvSpPr>
      <xdr:spPr>
        <a:xfrm>
          <a:off x="14325111" y="1634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170404</xdr:rowOff>
    </xdr:from>
    <xdr:to>
      <xdr:col>19</xdr:col>
      <xdr:colOff>644525</xdr:colOff>
      <xdr:row>99</xdr:row>
      <xdr:rowOff>19727</xdr:rowOff>
    </xdr:to>
    <xdr:cxnSp macro="">
      <xdr:nvCxnSpPr>
        <xdr:cNvPr id="699" name="直線コネクタ 698"/>
        <xdr:cNvCxnSpPr/>
      </xdr:nvCxnSpPr>
      <xdr:spPr>
        <a:xfrm>
          <a:off x="12814300" y="16972504"/>
          <a:ext cx="889000" cy="2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110260</xdr:rowOff>
    </xdr:from>
    <xdr:to>
      <xdr:col>20</xdr:col>
      <xdr:colOff>9525</xdr:colOff>
      <xdr:row>97</xdr:row>
      <xdr:rowOff>40410</xdr:rowOff>
    </xdr:to>
    <xdr:sp macro="" textlink="">
      <xdr:nvSpPr>
        <xdr:cNvPr id="700" name="フローチャート : 判断 699"/>
        <xdr:cNvSpPr/>
      </xdr:nvSpPr>
      <xdr:spPr>
        <a:xfrm>
          <a:off x="13652500" y="1656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56937</xdr:rowOff>
    </xdr:from>
    <xdr:ext cx="534377" cy="259045"/>
    <xdr:sp macro="" textlink="">
      <xdr:nvSpPr>
        <xdr:cNvPr id="701" name="テキスト ボックス 700"/>
        <xdr:cNvSpPr txBox="1"/>
      </xdr:nvSpPr>
      <xdr:spPr>
        <a:xfrm>
          <a:off x="13436111" y="1634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87257</xdr:rowOff>
    </xdr:from>
    <xdr:to>
      <xdr:col>18</xdr:col>
      <xdr:colOff>492125</xdr:colOff>
      <xdr:row>97</xdr:row>
      <xdr:rowOff>17407</xdr:rowOff>
    </xdr:to>
    <xdr:sp macro="" textlink="">
      <xdr:nvSpPr>
        <xdr:cNvPr id="702" name="フローチャート : 判断 701"/>
        <xdr:cNvSpPr/>
      </xdr:nvSpPr>
      <xdr:spPr>
        <a:xfrm>
          <a:off x="12763500" y="165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33934</xdr:rowOff>
    </xdr:from>
    <xdr:ext cx="534377" cy="259045"/>
    <xdr:sp macro="" textlink="">
      <xdr:nvSpPr>
        <xdr:cNvPr id="703" name="テキスト ボックス 702"/>
        <xdr:cNvSpPr txBox="1"/>
      </xdr:nvSpPr>
      <xdr:spPr>
        <a:xfrm>
          <a:off x="12547111" y="163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131677</xdr:rowOff>
    </xdr:from>
    <xdr:to>
      <xdr:col>23</xdr:col>
      <xdr:colOff>568325</xdr:colOff>
      <xdr:row>99</xdr:row>
      <xdr:rowOff>61827</xdr:rowOff>
    </xdr:to>
    <xdr:sp macro="" textlink="">
      <xdr:nvSpPr>
        <xdr:cNvPr id="709" name="円/楕円 708"/>
        <xdr:cNvSpPr/>
      </xdr:nvSpPr>
      <xdr:spPr>
        <a:xfrm>
          <a:off x="16268700" y="169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46604</xdr:rowOff>
    </xdr:from>
    <xdr:ext cx="469744" cy="259045"/>
    <xdr:sp macro="" textlink="">
      <xdr:nvSpPr>
        <xdr:cNvPr id="710" name="公債費該当値テキスト"/>
        <xdr:cNvSpPr txBox="1"/>
      </xdr:nvSpPr>
      <xdr:spPr>
        <a:xfrm>
          <a:off x="16370300" y="1684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131335</xdr:rowOff>
    </xdr:from>
    <xdr:to>
      <xdr:col>22</xdr:col>
      <xdr:colOff>415925</xdr:colOff>
      <xdr:row>99</xdr:row>
      <xdr:rowOff>61485</xdr:rowOff>
    </xdr:to>
    <xdr:sp macro="" textlink="">
      <xdr:nvSpPr>
        <xdr:cNvPr id="711" name="円/楕円 710"/>
        <xdr:cNvSpPr/>
      </xdr:nvSpPr>
      <xdr:spPr>
        <a:xfrm>
          <a:off x="15430500" y="1693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52612</xdr:rowOff>
    </xdr:from>
    <xdr:ext cx="469744" cy="259045"/>
    <xdr:sp macro="" textlink="">
      <xdr:nvSpPr>
        <xdr:cNvPr id="712" name="テキスト ボックス 711"/>
        <xdr:cNvSpPr txBox="1"/>
      </xdr:nvSpPr>
      <xdr:spPr>
        <a:xfrm>
          <a:off x="15246427" y="1702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136948</xdr:rowOff>
    </xdr:from>
    <xdr:to>
      <xdr:col>21</xdr:col>
      <xdr:colOff>212725</xdr:colOff>
      <xdr:row>99</xdr:row>
      <xdr:rowOff>67098</xdr:rowOff>
    </xdr:to>
    <xdr:sp macro="" textlink="">
      <xdr:nvSpPr>
        <xdr:cNvPr id="713" name="円/楕円 712"/>
        <xdr:cNvSpPr/>
      </xdr:nvSpPr>
      <xdr:spPr>
        <a:xfrm>
          <a:off x="14541500" y="169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58225</xdr:rowOff>
    </xdr:from>
    <xdr:ext cx="469744" cy="259045"/>
    <xdr:sp macro="" textlink="">
      <xdr:nvSpPr>
        <xdr:cNvPr id="714" name="テキスト ボックス 713"/>
        <xdr:cNvSpPr txBox="1"/>
      </xdr:nvSpPr>
      <xdr:spPr>
        <a:xfrm>
          <a:off x="14357427" y="170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140377</xdr:rowOff>
    </xdr:from>
    <xdr:to>
      <xdr:col>20</xdr:col>
      <xdr:colOff>9525</xdr:colOff>
      <xdr:row>99</xdr:row>
      <xdr:rowOff>70527</xdr:rowOff>
    </xdr:to>
    <xdr:sp macro="" textlink="">
      <xdr:nvSpPr>
        <xdr:cNvPr id="715" name="円/楕円 714"/>
        <xdr:cNvSpPr/>
      </xdr:nvSpPr>
      <xdr:spPr>
        <a:xfrm>
          <a:off x="13652500" y="169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61654</xdr:rowOff>
    </xdr:from>
    <xdr:ext cx="469744" cy="259045"/>
    <xdr:sp macro="" textlink="">
      <xdr:nvSpPr>
        <xdr:cNvPr id="716" name="テキスト ボックス 715"/>
        <xdr:cNvSpPr txBox="1"/>
      </xdr:nvSpPr>
      <xdr:spPr>
        <a:xfrm>
          <a:off x="13468427" y="1703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119604</xdr:rowOff>
    </xdr:from>
    <xdr:to>
      <xdr:col>18</xdr:col>
      <xdr:colOff>492125</xdr:colOff>
      <xdr:row>99</xdr:row>
      <xdr:rowOff>49754</xdr:rowOff>
    </xdr:to>
    <xdr:sp macro="" textlink="">
      <xdr:nvSpPr>
        <xdr:cNvPr id="717" name="円/楕円 716"/>
        <xdr:cNvSpPr/>
      </xdr:nvSpPr>
      <xdr:spPr>
        <a:xfrm>
          <a:off x="12763500" y="169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40881</xdr:rowOff>
    </xdr:from>
    <xdr:ext cx="469744" cy="259045"/>
    <xdr:sp macro="" textlink="">
      <xdr:nvSpPr>
        <xdr:cNvPr id="718" name="テキスト ボックス 717"/>
        <xdr:cNvSpPr txBox="1"/>
      </xdr:nvSpPr>
      <xdr:spPr>
        <a:xfrm>
          <a:off x="12579427" y="1701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1" name="フローチャート : 判断 750"/>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52" name="テキスト ボックス 751"/>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54" name="フローチャート : 判断 753"/>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55" name="テキスト ボックス 754"/>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57" name="フローチャート : 判断 756"/>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58" name="テキスト ボックス 757"/>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59" name="フローチャート : 判断 758"/>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0" name="テキスト ボックス 759"/>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２８年度の民生費は、市制移行に伴い生活保護など福祉事務所関係経費が増えたことにより、前年度より増となった。</a:t>
          </a:r>
        </a:p>
        <a:p>
          <a:r>
            <a:rPr kumimoji="1" lang="ja-JP" altLang="en-US" sz="1200">
              <a:latin typeface="ＭＳ Ｐゴシック"/>
            </a:rPr>
            <a:t>　労働費は、東日本大震災被災者雇用支援のための緊急雇用創出事業が２７年度に事業終期を迎え、今年度は経常経費で推移するようになった。</a:t>
          </a:r>
        </a:p>
        <a:p>
          <a:r>
            <a:rPr kumimoji="1" lang="ja-JP" altLang="en-US" sz="1200">
              <a:latin typeface="ＭＳ Ｐゴシック"/>
            </a:rPr>
            <a:t>　商工費は、とみや国際スイーツ博覧会を初めて開催したことにより、前年度より増となった。</a:t>
          </a:r>
        </a:p>
        <a:p>
          <a:r>
            <a:rPr kumimoji="1" lang="ja-JP" altLang="en-US" sz="1200">
              <a:latin typeface="ＭＳ Ｐゴシック"/>
            </a:rPr>
            <a:t>　教育費は学校環境整備によりコストが毎年変動しており、２５年度は明石台小学校の整備開始、２６年度も明石台小学校の整備及びスポーツ交流館の整備、幼稚園就園奨励費の制度拡充による増により、</a:t>
          </a:r>
        </a:p>
        <a:p>
          <a:r>
            <a:rPr kumimoji="1" lang="ja-JP" altLang="en-US" sz="1200">
              <a:latin typeface="ＭＳ Ｐゴシック"/>
            </a:rPr>
            <a:t>２７年度は明石台小学校の屋体・プール整備（繰越事業）により、住民一人当たりのコスト値は大幅に動いている。今年度は主だった建設事業が無かったため、類似団体平均を下回っている。</a:t>
          </a:r>
        </a:p>
        <a:p>
          <a:r>
            <a:rPr kumimoji="1" lang="ja-JP" altLang="en-US" sz="1200">
              <a:latin typeface="ＭＳ Ｐゴシック"/>
            </a:rPr>
            <a:t>　いずれの経費も性質別歳出の分析欄で述べたとおり、限られた財源内での支出であるため、後年度負担が大きく残らないよう事業採択の精査については、今後も必要である。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平成２８年度の数値について、財政調整基金残高は、財政運営で市制移行関係経費等の臨時的経費が発生し、資金不足を補うために基金から６億円を取り崩したために残高が減少した。</a:t>
          </a:r>
          <a:r>
            <a:rPr kumimoji="1" lang="ja-JP" altLang="en-US" sz="1100">
              <a:solidFill>
                <a:sysClr val="windowText" lastClr="000000"/>
              </a:solidFill>
              <a:latin typeface="ＭＳ ゴシック" pitchFamily="49" charset="-128"/>
              <a:ea typeface="ＭＳ ゴシック" pitchFamily="49" charset="-128"/>
            </a:rPr>
            <a:t>実質収支額は繰越事業の減により翌年度へ繰り越すべき財源が減少したため、前年度より大きな数値となっている。実質単年度収支は、上述のとおり財政調整基金を６億円取り崩したため、単年度収支で黒字になっているものの、結果的には赤字算定となり、前年度よりもその数値は大きくなっている。</a:t>
          </a:r>
        </a:p>
        <a:p>
          <a:r>
            <a:rPr kumimoji="1" lang="ja-JP" altLang="en-US" sz="1100">
              <a:solidFill>
                <a:sysClr val="windowText" lastClr="000000"/>
              </a:solidFill>
              <a:latin typeface="ＭＳ ゴシック" pitchFamily="49" charset="-128"/>
              <a:ea typeface="ＭＳ ゴシック" pitchFamily="49" charset="-128"/>
            </a:rPr>
            <a:t>　今後も事業経費のバランスに着目し、財政調整基金を出来る限り取り崩すことの無いよう健全な財政運営に努め、実質収支比率の安定した数値の維持を図っていく。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連結実質赤字比率は算定開始以来、数値が算出されていないことに加え、赤字額が発生した会計も無い。</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Ｈ２８分析</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水道事業では健全な企業会計運営状況を維持しているが、</a:t>
          </a:r>
          <a:r>
            <a:rPr kumimoji="1" lang="ja-JP" altLang="en-US" sz="1200">
              <a:solidFill>
                <a:sysClr val="windowText" lastClr="000000"/>
              </a:solidFill>
              <a:latin typeface="ＭＳ ゴシック" pitchFamily="49" charset="-128"/>
              <a:ea typeface="ＭＳ ゴシック" pitchFamily="49" charset="-128"/>
            </a:rPr>
            <a:t>今後は老朽化した施設の整備更新が課題となっており、中長期的な経営判断を求めながら健全経営に努めていくことが必要となる。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一般会計では前年度からの繰越事業費が減となったことと、歳入決算額の伸びにより、実質収支比率が上がっている。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国民健康保険特別会計は例年並みの数値を維持しているが、保険給付費の伸びが今後も続くことが予想されるので、長期的な国保財政の安定化を図るとともに、健康管理意識の向上を図る事業を推進して歳出の削減に努めていく。</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下水道事業特別会計は水道事業と同様、現状は健全な運営状況であるが、管路等設備の老朽化対策が今後の課題であり、また歳入面では、未納使用料の徴収率向上が課題となっている。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介護保険特別会計は保険給付費の伸びにより、数値が減少している。今後も高齢化が進む中において保険給付費の増加は避けられないことから、保険給付の適正化に努め、財政の安定化を図る。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後期高齢者医療特別会計においては歳入決算額の増が歳出決算額の増よりも大きくなっており、数値も</a:t>
          </a:r>
          <a:r>
            <a:rPr kumimoji="1" lang="en-US" altLang="ja-JP" sz="1200">
              <a:solidFill>
                <a:sysClr val="windowText" lastClr="000000"/>
              </a:solidFill>
              <a:latin typeface="ＭＳ ゴシック" pitchFamily="49" charset="-128"/>
              <a:ea typeface="ＭＳ ゴシック" pitchFamily="49" charset="-128"/>
            </a:rPr>
            <a:t>0.06</a:t>
          </a:r>
          <a:r>
            <a:rPr kumimoji="1" lang="ja-JP" altLang="en-US" sz="1200">
              <a:solidFill>
                <a:sysClr val="windowText" lastClr="000000"/>
              </a:solidFill>
              <a:latin typeface="ＭＳ ゴシック" pitchFamily="49" charset="-128"/>
              <a:ea typeface="ＭＳ ゴシック" pitchFamily="49" charset="-128"/>
            </a:rPr>
            <a:t>ポイント上がっている。今後も運営主体の宮城県後期高齢者医療広域連合と連携して円滑な制度運用を図っていく。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13877409</v>
      </c>
      <c r="BO4" s="381"/>
      <c r="BP4" s="381"/>
      <c r="BQ4" s="381"/>
      <c r="BR4" s="381"/>
      <c r="BS4" s="381"/>
      <c r="BT4" s="381"/>
      <c r="BU4" s="382"/>
      <c r="BV4" s="380">
        <v>13406123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6.9</v>
      </c>
      <c r="CU4" s="387"/>
      <c r="CV4" s="387"/>
      <c r="CW4" s="387"/>
      <c r="CX4" s="387"/>
      <c r="CY4" s="387"/>
      <c r="CZ4" s="387"/>
      <c r="DA4" s="388"/>
      <c r="DB4" s="386">
        <v>5.0999999999999996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13107796</v>
      </c>
      <c r="BO5" s="418"/>
      <c r="BP5" s="418"/>
      <c r="BQ5" s="418"/>
      <c r="BR5" s="418"/>
      <c r="BS5" s="418"/>
      <c r="BT5" s="418"/>
      <c r="BU5" s="419"/>
      <c r="BV5" s="417">
        <v>12732426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93.8</v>
      </c>
      <c r="CU5" s="415"/>
      <c r="CV5" s="415"/>
      <c r="CW5" s="415"/>
      <c r="CX5" s="415"/>
      <c r="CY5" s="415"/>
      <c r="CZ5" s="415"/>
      <c r="DA5" s="416"/>
      <c r="DB5" s="414">
        <v>83.6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769613</v>
      </c>
      <c r="BO6" s="418"/>
      <c r="BP6" s="418"/>
      <c r="BQ6" s="418"/>
      <c r="BR6" s="418"/>
      <c r="BS6" s="418"/>
      <c r="BT6" s="418"/>
      <c r="BU6" s="419"/>
      <c r="BV6" s="417">
        <v>673697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95.1</v>
      </c>
      <c r="CU6" s="455"/>
      <c r="CV6" s="455"/>
      <c r="CW6" s="455"/>
      <c r="CX6" s="455"/>
      <c r="CY6" s="455"/>
      <c r="CZ6" s="455"/>
      <c r="DA6" s="456"/>
      <c r="DB6" s="454">
        <v>89.8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178703</v>
      </c>
      <c r="BO7" s="418"/>
      <c r="BP7" s="418"/>
      <c r="BQ7" s="418"/>
      <c r="BR7" s="418"/>
      <c r="BS7" s="418"/>
      <c r="BT7" s="418"/>
      <c r="BU7" s="419"/>
      <c r="BV7" s="417">
        <v>238246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8599575</v>
      </c>
      <c r="CU7" s="418"/>
      <c r="CV7" s="418"/>
      <c r="CW7" s="418"/>
      <c r="CX7" s="418"/>
      <c r="CY7" s="418"/>
      <c r="CZ7" s="418"/>
      <c r="DA7" s="419"/>
      <c r="DB7" s="417">
        <v>8594873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590910</v>
      </c>
      <c r="BO8" s="418"/>
      <c r="BP8" s="418"/>
      <c r="BQ8" s="418"/>
      <c r="BR8" s="418"/>
      <c r="BS8" s="418"/>
      <c r="BT8" s="418"/>
      <c r="BU8" s="419"/>
      <c r="BV8" s="417">
        <v>435451</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0.8</v>
      </c>
      <c r="CU8" s="458"/>
      <c r="CV8" s="458"/>
      <c r="CW8" s="458"/>
      <c r="CX8" s="458"/>
      <c r="CY8" s="458"/>
      <c r="CZ8" s="458"/>
      <c r="DA8" s="459"/>
      <c r="DB8" s="457">
        <v>0.78</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51591</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155459</v>
      </c>
      <c r="BO9" s="418"/>
      <c r="BP9" s="418"/>
      <c r="BQ9" s="418"/>
      <c r="BR9" s="418"/>
      <c r="BS9" s="418"/>
      <c r="BT9" s="418"/>
      <c r="BU9" s="419"/>
      <c r="BV9" s="417">
        <v>-186701</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4.8</v>
      </c>
      <c r="CU9" s="415"/>
      <c r="CV9" s="415"/>
      <c r="CW9" s="415"/>
      <c r="CX9" s="415"/>
      <c r="CY9" s="415"/>
      <c r="CZ9" s="415"/>
      <c r="DA9" s="416"/>
      <c r="DB9" s="414">
        <v>4.8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47042</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41583</v>
      </c>
      <c r="BO10" s="418"/>
      <c r="BP10" s="418"/>
      <c r="BQ10" s="418"/>
      <c r="BR10" s="418"/>
      <c r="BS10" s="418"/>
      <c r="BT10" s="418"/>
      <c r="BU10" s="419"/>
      <c r="BV10" s="417">
        <v>1855</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52526</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600000</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52345</v>
      </c>
      <c r="S13" s="499"/>
      <c r="T13" s="499"/>
      <c r="U13" s="499"/>
      <c r="V13" s="500"/>
      <c r="W13" s="433" t="s">
        <v>122</v>
      </c>
      <c r="X13" s="434"/>
      <c r="Y13" s="434"/>
      <c r="Z13" s="434"/>
      <c r="AA13" s="434"/>
      <c r="AB13" s="424"/>
      <c r="AC13" s="468">
        <v>282</v>
      </c>
      <c r="AD13" s="469"/>
      <c r="AE13" s="469"/>
      <c r="AF13" s="469"/>
      <c r="AG13" s="508"/>
      <c r="AH13" s="468">
        <v>236</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-402958</v>
      </c>
      <c r="BO13" s="418"/>
      <c r="BP13" s="418"/>
      <c r="BQ13" s="418"/>
      <c r="BR13" s="418"/>
      <c r="BS13" s="418"/>
      <c r="BT13" s="418"/>
      <c r="BU13" s="419"/>
      <c r="BV13" s="417">
        <v>-184846</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-2.2999999999999998</v>
      </c>
      <c r="CU13" s="415"/>
      <c r="CV13" s="415"/>
      <c r="CW13" s="415"/>
      <c r="CX13" s="415"/>
      <c r="CY13" s="415"/>
      <c r="CZ13" s="415"/>
      <c r="DA13" s="416"/>
      <c r="DB13" s="414">
        <v>-2.5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52295</v>
      </c>
      <c r="S14" s="499"/>
      <c r="T14" s="499"/>
      <c r="U14" s="499"/>
      <c r="V14" s="500"/>
      <c r="W14" s="407"/>
      <c r="X14" s="408"/>
      <c r="Y14" s="408"/>
      <c r="Z14" s="408"/>
      <c r="AA14" s="408"/>
      <c r="AB14" s="397"/>
      <c r="AC14" s="501">
        <v>1.1000000000000001</v>
      </c>
      <c r="AD14" s="502"/>
      <c r="AE14" s="502"/>
      <c r="AF14" s="502"/>
      <c r="AG14" s="503"/>
      <c r="AH14" s="501">
        <v>1.1000000000000001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119</v>
      </c>
      <c r="CU14" s="513"/>
      <c r="CV14" s="513"/>
      <c r="CW14" s="513"/>
      <c r="CX14" s="513"/>
      <c r="CY14" s="513"/>
      <c r="CZ14" s="513"/>
      <c r="DA14" s="514"/>
      <c r="DB14" s="512" t="s">
        <v>119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52146</v>
      </c>
      <c r="S15" s="499"/>
      <c r="T15" s="499"/>
      <c r="U15" s="499"/>
      <c r="V15" s="500"/>
      <c r="W15" s="433" t="s">
        <v>129</v>
      </c>
      <c r="X15" s="434"/>
      <c r="Y15" s="434"/>
      <c r="Z15" s="434"/>
      <c r="AA15" s="434"/>
      <c r="AB15" s="424"/>
      <c r="AC15" s="468">
        <v>5726</v>
      </c>
      <c r="AD15" s="469"/>
      <c r="AE15" s="469"/>
      <c r="AF15" s="469"/>
      <c r="AG15" s="508"/>
      <c r="AH15" s="468">
        <v>4705</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5430305</v>
      </c>
      <c r="BO15" s="381"/>
      <c r="BP15" s="381"/>
      <c r="BQ15" s="381"/>
      <c r="BR15" s="381"/>
      <c r="BS15" s="381"/>
      <c r="BT15" s="381"/>
      <c r="BU15" s="382"/>
      <c r="BV15" s="380">
        <v>5171390</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23.1</v>
      </c>
      <c r="AD16" s="502"/>
      <c r="AE16" s="502"/>
      <c r="AF16" s="502"/>
      <c r="AG16" s="503"/>
      <c r="AH16" s="501">
        <v>21.5</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6623763</v>
      </c>
      <c r="BO16" s="418"/>
      <c r="BP16" s="418"/>
      <c r="BQ16" s="418"/>
      <c r="BR16" s="418"/>
      <c r="BS16" s="418"/>
      <c r="BT16" s="418"/>
      <c r="BU16" s="419"/>
      <c r="BV16" s="417">
        <v>6564392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18787</v>
      </c>
      <c r="AD17" s="469"/>
      <c r="AE17" s="469"/>
      <c r="AF17" s="469"/>
      <c r="AG17" s="508"/>
      <c r="AH17" s="468">
        <v>16897</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6923135</v>
      </c>
      <c r="BO17" s="418"/>
      <c r="BP17" s="418"/>
      <c r="BQ17" s="418"/>
      <c r="BR17" s="418"/>
      <c r="BS17" s="418"/>
      <c r="BT17" s="418"/>
      <c r="BU17" s="419"/>
      <c r="BV17" s="417">
        <v>6589469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49.18</v>
      </c>
      <c r="M18" s="530"/>
      <c r="N18" s="530"/>
      <c r="O18" s="530"/>
      <c r="P18" s="530"/>
      <c r="Q18" s="530"/>
      <c r="R18" s="531"/>
      <c r="S18" s="531"/>
      <c r="T18" s="531"/>
      <c r="U18" s="531"/>
      <c r="V18" s="532"/>
      <c r="W18" s="435"/>
      <c r="X18" s="436"/>
      <c r="Y18" s="436"/>
      <c r="Z18" s="436"/>
      <c r="AA18" s="436"/>
      <c r="AB18" s="427"/>
      <c r="AC18" s="533">
        <v>75.8</v>
      </c>
      <c r="AD18" s="534"/>
      <c r="AE18" s="534"/>
      <c r="AF18" s="534"/>
      <c r="AG18" s="535"/>
      <c r="AH18" s="533">
        <v>77.400000000000006</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7784139</v>
      </c>
      <c r="BO18" s="418"/>
      <c r="BP18" s="418"/>
      <c r="BQ18" s="418"/>
      <c r="BR18" s="418"/>
      <c r="BS18" s="418"/>
      <c r="BT18" s="418"/>
      <c r="BU18" s="419"/>
      <c r="BV18" s="417">
        <v>7426132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1049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9838961</v>
      </c>
      <c r="BO19" s="418"/>
      <c r="BP19" s="418"/>
      <c r="BQ19" s="418"/>
      <c r="BR19" s="418"/>
      <c r="BS19" s="418"/>
      <c r="BT19" s="418"/>
      <c r="BU19" s="419"/>
      <c r="BV19" s="417">
        <v>9769831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17494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6749561</v>
      </c>
      <c r="BO23" s="418"/>
      <c r="BP23" s="418"/>
      <c r="BQ23" s="418"/>
      <c r="BR23" s="418"/>
      <c r="BS23" s="418"/>
      <c r="BT23" s="418"/>
      <c r="BU23" s="419"/>
      <c r="BV23" s="417">
        <v>6511659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8124</v>
      </c>
      <c r="R24" s="469"/>
      <c r="S24" s="469"/>
      <c r="T24" s="469"/>
      <c r="U24" s="469"/>
      <c r="V24" s="508"/>
      <c r="W24" s="563"/>
      <c r="X24" s="551"/>
      <c r="Y24" s="552"/>
      <c r="Z24" s="467" t="s">
        <v>152</v>
      </c>
      <c r="AA24" s="447"/>
      <c r="AB24" s="447"/>
      <c r="AC24" s="447"/>
      <c r="AD24" s="447"/>
      <c r="AE24" s="447"/>
      <c r="AF24" s="447"/>
      <c r="AG24" s="448"/>
      <c r="AH24" s="468">
        <v>300</v>
      </c>
      <c r="AI24" s="469"/>
      <c r="AJ24" s="469"/>
      <c r="AK24" s="469"/>
      <c r="AL24" s="508"/>
      <c r="AM24" s="468">
        <v>824400</v>
      </c>
      <c r="AN24" s="469"/>
      <c r="AO24" s="469"/>
      <c r="AP24" s="469"/>
      <c r="AQ24" s="469"/>
      <c r="AR24" s="508"/>
      <c r="AS24" s="468">
        <v>2748</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3734630</v>
      </c>
      <c r="BO24" s="418"/>
      <c r="BP24" s="418"/>
      <c r="BQ24" s="418"/>
      <c r="BR24" s="418"/>
      <c r="BS24" s="418"/>
      <c r="BT24" s="418"/>
      <c r="BU24" s="419"/>
      <c r="BV24" s="417">
        <v>3534938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1</v>
      </c>
      <c r="M25" s="469"/>
      <c r="N25" s="469"/>
      <c r="O25" s="469"/>
      <c r="P25" s="508"/>
      <c r="Q25" s="468">
        <v>6690</v>
      </c>
      <c r="R25" s="469"/>
      <c r="S25" s="469"/>
      <c r="T25" s="469"/>
      <c r="U25" s="469"/>
      <c r="V25" s="508"/>
      <c r="W25" s="563"/>
      <c r="X25" s="551"/>
      <c r="Y25" s="552"/>
      <c r="Z25" s="467" t="s">
        <v>155</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2338869</v>
      </c>
      <c r="BO25" s="381"/>
      <c r="BP25" s="381"/>
      <c r="BQ25" s="381"/>
      <c r="BR25" s="381"/>
      <c r="BS25" s="381"/>
      <c r="BT25" s="381"/>
      <c r="BU25" s="382"/>
      <c r="BV25" s="380">
        <v>908281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6040</v>
      </c>
      <c r="R26" s="469"/>
      <c r="S26" s="469"/>
      <c r="T26" s="469"/>
      <c r="U26" s="469"/>
      <c r="V26" s="508"/>
      <c r="W26" s="563"/>
      <c r="X26" s="551"/>
      <c r="Y26" s="552"/>
      <c r="Z26" s="467" t="s">
        <v>158</v>
      </c>
      <c r="AA26" s="573"/>
      <c r="AB26" s="573"/>
      <c r="AC26" s="573"/>
      <c r="AD26" s="573"/>
      <c r="AE26" s="573"/>
      <c r="AF26" s="573"/>
      <c r="AG26" s="574"/>
      <c r="AH26" s="468">
        <v>23</v>
      </c>
      <c r="AI26" s="469"/>
      <c r="AJ26" s="469"/>
      <c r="AK26" s="469"/>
      <c r="AL26" s="508"/>
      <c r="AM26" s="468">
        <v>62652</v>
      </c>
      <c r="AN26" s="469"/>
      <c r="AO26" s="469"/>
      <c r="AP26" s="469"/>
      <c r="AQ26" s="469"/>
      <c r="AR26" s="508"/>
      <c r="AS26" s="468">
        <v>2724</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3570</v>
      </c>
      <c r="R27" s="469"/>
      <c r="S27" s="469"/>
      <c r="T27" s="469"/>
      <c r="U27" s="469"/>
      <c r="V27" s="508"/>
      <c r="W27" s="563"/>
      <c r="X27" s="551"/>
      <c r="Y27" s="552"/>
      <c r="Z27" s="467" t="s">
        <v>161</v>
      </c>
      <c r="AA27" s="447"/>
      <c r="AB27" s="447"/>
      <c r="AC27" s="447"/>
      <c r="AD27" s="447"/>
      <c r="AE27" s="447"/>
      <c r="AF27" s="447"/>
      <c r="AG27" s="448"/>
      <c r="AH27" s="468">
        <v>9</v>
      </c>
      <c r="AI27" s="469"/>
      <c r="AJ27" s="469"/>
      <c r="AK27" s="469"/>
      <c r="AL27" s="508"/>
      <c r="AM27" s="468">
        <v>22343</v>
      </c>
      <c r="AN27" s="469"/>
      <c r="AO27" s="469"/>
      <c r="AP27" s="469"/>
      <c r="AQ27" s="469"/>
      <c r="AR27" s="508"/>
      <c r="AS27" s="468">
        <v>2483</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v>713247</v>
      </c>
      <c r="BO27" s="587"/>
      <c r="BP27" s="587"/>
      <c r="BQ27" s="587"/>
      <c r="BR27" s="587"/>
      <c r="BS27" s="587"/>
      <c r="BT27" s="587"/>
      <c r="BU27" s="588"/>
      <c r="BV27" s="586">
        <v>712790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163</v>
      </c>
      <c r="F28" s="447"/>
      <c r="G28" s="447"/>
      <c r="H28" s="447"/>
      <c r="I28" s="447"/>
      <c r="J28" s="447"/>
      <c r="K28" s="448"/>
      <c r="L28" s="468">
        <v>1</v>
      </c>
      <c r="M28" s="469"/>
      <c r="N28" s="469"/>
      <c r="O28" s="469"/>
      <c r="P28" s="508"/>
      <c r="Q28" s="468">
        <v>2950</v>
      </c>
      <c r="R28" s="469"/>
      <c r="S28" s="469"/>
      <c r="T28" s="469"/>
      <c r="U28" s="469"/>
      <c r="V28" s="508"/>
      <c r="W28" s="563"/>
      <c r="X28" s="551"/>
      <c r="Y28" s="552"/>
      <c r="Z28" s="467" t="s">
        <v>164</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3596906</v>
      </c>
      <c r="BO28" s="381"/>
      <c r="BP28" s="381"/>
      <c r="BQ28" s="381"/>
      <c r="BR28" s="381"/>
      <c r="BS28" s="381"/>
      <c r="BT28" s="381"/>
      <c r="BU28" s="382"/>
      <c r="BV28" s="380">
        <v>3935323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167</v>
      </c>
      <c r="F29" s="447"/>
      <c r="G29" s="447"/>
      <c r="H29" s="447"/>
      <c r="I29" s="447"/>
      <c r="J29" s="447"/>
      <c r="K29" s="448"/>
      <c r="L29" s="468">
        <v>18</v>
      </c>
      <c r="M29" s="469"/>
      <c r="N29" s="469"/>
      <c r="O29" s="469"/>
      <c r="P29" s="508"/>
      <c r="Q29" s="468">
        <v>2780</v>
      </c>
      <c r="R29" s="469"/>
      <c r="S29" s="469"/>
      <c r="T29" s="469"/>
      <c r="U29" s="469"/>
      <c r="V29" s="508"/>
      <c r="W29" s="564"/>
      <c r="X29" s="565"/>
      <c r="Y29" s="566"/>
      <c r="Z29" s="467" t="s">
        <v>168</v>
      </c>
      <c r="AA29" s="447"/>
      <c r="AB29" s="447"/>
      <c r="AC29" s="447"/>
      <c r="AD29" s="447"/>
      <c r="AE29" s="447"/>
      <c r="AF29" s="447"/>
      <c r="AG29" s="448"/>
      <c r="AH29" s="468">
        <v>309</v>
      </c>
      <c r="AI29" s="469"/>
      <c r="AJ29" s="469"/>
      <c r="AK29" s="469"/>
      <c r="AL29" s="508"/>
      <c r="AM29" s="468">
        <v>846743</v>
      </c>
      <c r="AN29" s="469"/>
      <c r="AO29" s="469"/>
      <c r="AP29" s="469"/>
      <c r="AQ29" s="469"/>
      <c r="AR29" s="508"/>
      <c r="AS29" s="468">
        <v>2740</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33859</v>
      </c>
      <c r="BO29" s="418"/>
      <c r="BP29" s="418"/>
      <c r="BQ29" s="418"/>
      <c r="BR29" s="418"/>
      <c r="BS29" s="418"/>
      <c r="BT29" s="418"/>
      <c r="BU29" s="419"/>
      <c r="BV29" s="417">
        <v>33847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92.8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2737529</v>
      </c>
      <c r="BO30" s="587"/>
      <c r="BP30" s="587"/>
      <c r="BQ30" s="587"/>
      <c r="BR30" s="587"/>
      <c r="BS30" s="587"/>
      <c r="BT30" s="587"/>
      <c r="BU30" s="588"/>
      <c r="BV30" s="586">
        <v>2742503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吉田川流域溜池大和町外２市４ヶ町村組合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黒川地域行政事務組合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黒川地域行政事務組合：病院事業会計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黒川地域行政事務組合：介護事業会計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宮城県市町村職員退職手当組合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宮城県市町村非常勤消防団員補償報償組合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宮城県市町村自治振興センター</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宮城県後期高齢者医療広域連合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525</v>
      </c>
      <c r="D34" s="1184"/>
      <c r="E34" s="1185"/>
      <c r="F34" s="32">
        <v>15.86</v>
      </c>
      <c r="G34" s="33">
        <v>16.73</v>
      </c>
      <c r="H34" s="33">
        <v>18.07</v>
      </c>
      <c r="I34" s="33">
        <v>18.63</v>
      </c>
      <c r="J34" s="34">
        <v>19.07</v>
      </c>
      <c r="K34" s="22"/>
      <c r="L34" s="22"/>
      <c r="M34" s="22"/>
      <c r="N34" s="22"/>
      <c r="O34" s="22"/>
      <c r="P34" s="22"/>
    </row>
    <row r="35" spans="1:16" ht="39" customHeight="1" x14ac:dyDescent="0.15">
      <c r="A35" s="22"/>
      <c r="B35" s="35"/>
      <c r="C35" s="1178" t="s">
        <v>526</v>
      </c>
      <c r="D35" s="1179"/>
      <c r="E35" s="1180"/>
      <c r="F35" s="36">
        <v>7.2</v>
      </c>
      <c r="G35" s="37">
        <v>5.3</v>
      </c>
      <c r="H35" s="37">
        <v>7.45</v>
      </c>
      <c r="I35" s="37">
        <v>5.0599999999999996</v>
      </c>
      <c r="J35" s="38">
        <v>6.87</v>
      </c>
      <c r="K35" s="22"/>
      <c r="L35" s="22"/>
      <c r="M35" s="22"/>
      <c r="N35" s="22"/>
      <c r="O35" s="22"/>
      <c r="P35" s="22"/>
    </row>
    <row r="36" spans="1:16" ht="39" customHeight="1" x14ac:dyDescent="0.15">
      <c r="A36" s="22"/>
      <c r="B36" s="35"/>
      <c r="C36" s="1178" t="s">
        <v>527</v>
      </c>
      <c r="D36" s="1179"/>
      <c r="E36" s="1180"/>
      <c r="F36" s="36">
        <v>1.44</v>
      </c>
      <c r="G36" s="37">
        <v>1.87</v>
      </c>
      <c r="H36" s="37">
        <v>1.24</v>
      </c>
      <c r="I36" s="37">
        <v>1.95</v>
      </c>
      <c r="J36" s="38">
        <v>1.71</v>
      </c>
      <c r="K36" s="22"/>
      <c r="L36" s="22"/>
      <c r="M36" s="22"/>
      <c r="N36" s="22"/>
      <c r="O36" s="22"/>
      <c r="P36" s="22"/>
    </row>
    <row r="37" spans="1:16" ht="39" customHeight="1" x14ac:dyDescent="0.15">
      <c r="A37" s="22"/>
      <c r="B37" s="35"/>
      <c r="C37" s="1178" t="s">
        <v>528</v>
      </c>
      <c r="D37" s="1179"/>
      <c r="E37" s="1180"/>
      <c r="F37" s="36">
        <v>0.41</v>
      </c>
      <c r="G37" s="37">
        <v>0.15</v>
      </c>
      <c r="H37" s="37">
        <v>7.0000000000000007E-2</v>
      </c>
      <c r="I37" s="37">
        <v>0.28999999999999998</v>
      </c>
      <c r="J37" s="38">
        <v>0.2</v>
      </c>
      <c r="K37" s="22"/>
      <c r="L37" s="22"/>
      <c r="M37" s="22"/>
      <c r="N37" s="22"/>
      <c r="O37" s="22"/>
      <c r="P37" s="22"/>
    </row>
    <row r="38" spans="1:16" ht="39" customHeight="1" x14ac:dyDescent="0.15">
      <c r="A38" s="22"/>
      <c r="B38" s="35"/>
      <c r="C38" s="1178" t="s">
        <v>529</v>
      </c>
      <c r="D38" s="1179"/>
      <c r="E38" s="1180"/>
      <c r="F38" s="36">
        <v>0.98</v>
      </c>
      <c r="G38" s="37">
        <v>1.01</v>
      </c>
      <c r="H38" s="37">
        <v>0.36</v>
      </c>
      <c r="I38" s="37">
        <v>1.19</v>
      </c>
      <c r="J38" s="38">
        <v>0.19</v>
      </c>
      <c r="K38" s="22"/>
      <c r="L38" s="22"/>
      <c r="M38" s="22"/>
      <c r="N38" s="22"/>
      <c r="O38" s="22"/>
      <c r="P38" s="22"/>
    </row>
    <row r="39" spans="1:16" ht="39" customHeight="1" x14ac:dyDescent="0.15">
      <c r="A39" s="22"/>
      <c r="B39" s="35"/>
      <c r="C39" s="1178" t="s">
        <v>530</v>
      </c>
      <c r="D39" s="1179"/>
      <c r="E39" s="1180"/>
      <c r="F39" s="36">
        <v>0.02</v>
      </c>
      <c r="G39" s="37">
        <v>0.04</v>
      </c>
      <c r="H39" s="37">
        <v>0.03</v>
      </c>
      <c r="I39" s="37">
        <v>0.02</v>
      </c>
      <c r="J39" s="38">
        <v>0.08</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532</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451</v>
      </c>
      <c r="L45" s="60">
        <v>429</v>
      </c>
      <c r="M45" s="60">
        <v>448</v>
      </c>
      <c r="N45" s="60">
        <v>472</v>
      </c>
      <c r="O45" s="61">
        <v>473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194</v>
      </c>
      <c r="L48" s="64">
        <v>161</v>
      </c>
      <c r="M48" s="64">
        <v>175</v>
      </c>
      <c r="N48" s="64">
        <v>133</v>
      </c>
      <c r="O48" s="65">
        <v>129</v>
      </c>
      <c r="P48" s="48"/>
      <c r="Q48" s="48"/>
      <c r="R48" s="48"/>
      <c r="S48" s="48"/>
      <c r="T48" s="48"/>
      <c r="U48" s="48"/>
    </row>
    <row r="49" spans="1:21" ht="30.75" customHeight="1" x14ac:dyDescent="0.15">
      <c r="A49" s="48"/>
      <c r="B49" s="1196"/>
      <c r="C49" s="1197"/>
      <c r="D49" s="62"/>
      <c r="E49" s="1188" t="s">
        <v>16</v>
      </c>
      <c r="F49" s="1188"/>
      <c r="G49" s="1188"/>
      <c r="H49" s="1188"/>
      <c r="I49" s="1188"/>
      <c r="J49" s="1189"/>
      <c r="K49" s="63">
        <v>42</v>
      </c>
      <c r="L49" s="64">
        <v>43</v>
      </c>
      <c r="M49" s="64">
        <v>44</v>
      </c>
      <c r="N49" s="64">
        <v>51</v>
      </c>
      <c r="O49" s="65">
        <v>56</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t="s">
        <v>476</v>
      </c>
      <c r="M50" s="64">
        <v>6</v>
      </c>
      <c r="N50" s="64">
        <v>5</v>
      </c>
      <c r="O50" s="65">
        <v>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845</v>
      </c>
      <c r="L52" s="64">
        <v>832</v>
      </c>
      <c r="M52" s="64">
        <v>871</v>
      </c>
      <c r="N52" s="64">
        <v>834</v>
      </c>
      <c r="O52" s="65">
        <v>830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-155</v>
      </c>
      <c r="L53" s="69">
        <v>-199</v>
      </c>
      <c r="M53" s="69">
        <v>-198</v>
      </c>
      <c r="N53" s="69">
        <v>-173</v>
      </c>
      <c r="O53" s="70">
        <v>-165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02" t="s">
        <v>24</v>
      </c>
      <c r="C41" s="1203"/>
      <c r="D41" s="81"/>
      <c r="E41" s="1208" t="s">
        <v>25</v>
      </c>
      <c r="F41" s="1208"/>
      <c r="G41" s="1208"/>
      <c r="H41" s="1209"/>
      <c r="I41" s="82">
        <v>4254</v>
      </c>
      <c r="J41" s="83">
        <v>4544</v>
      </c>
      <c r="K41" s="83">
        <v>5995</v>
      </c>
      <c r="L41" s="83">
        <v>6512</v>
      </c>
      <c r="M41" s="84">
        <v>6750</v>
      </c>
    </row>
    <row r="42" spans="2:13" ht="27.75" customHeight="1" x14ac:dyDescent="0.15">
      <c r="B42" s="1204"/>
      <c r="C42" s="1205"/>
      <c r="D42" s="85"/>
      <c r="E42" s="1210" t="s">
        <v>26</v>
      </c>
      <c r="F42" s="1210"/>
      <c r="G42" s="1210"/>
      <c r="H42" s="1211"/>
      <c r="I42" s="86" t="s">
        <v>476</v>
      </c>
      <c r="J42" s="87" t="s">
        <v>476</v>
      </c>
      <c r="K42" s="87" t="s">
        <v>476</v>
      </c>
      <c r="L42" s="87" t="s">
        <v>476</v>
      </c>
      <c r="M42" s="88" t="s">
        <v>476</v>
      </c>
    </row>
    <row r="43" spans="2:13" ht="27.75" customHeight="1" x14ac:dyDescent="0.15">
      <c r="B43" s="1204"/>
      <c r="C43" s="1205"/>
      <c r="D43" s="85"/>
      <c r="E43" s="1210" t="s">
        <v>27</v>
      </c>
      <c r="F43" s="1210"/>
      <c r="G43" s="1210"/>
      <c r="H43" s="1211"/>
      <c r="I43" s="86">
        <v>1910</v>
      </c>
      <c r="J43" s="87">
        <v>1589</v>
      </c>
      <c r="K43" s="87">
        <v>1335</v>
      </c>
      <c r="L43" s="87">
        <v>1087</v>
      </c>
      <c r="M43" s="88">
        <v>925</v>
      </c>
    </row>
    <row r="44" spans="2:13" ht="27.75" customHeight="1" x14ac:dyDescent="0.15">
      <c r="B44" s="1204"/>
      <c r="C44" s="1205"/>
      <c r="D44" s="85"/>
      <c r="E44" s="1210" t="s">
        <v>28</v>
      </c>
      <c r="F44" s="1210"/>
      <c r="G44" s="1210"/>
      <c r="H44" s="1211"/>
      <c r="I44" s="86">
        <v>476</v>
      </c>
      <c r="J44" s="87">
        <v>458</v>
      </c>
      <c r="K44" s="87">
        <v>445</v>
      </c>
      <c r="L44" s="87">
        <v>428</v>
      </c>
      <c r="M44" s="88">
        <v>375</v>
      </c>
    </row>
    <row r="45" spans="2:13" ht="27.75" customHeight="1" x14ac:dyDescent="0.15">
      <c r="B45" s="1204"/>
      <c r="C45" s="1205"/>
      <c r="D45" s="85"/>
      <c r="E45" s="1210" t="s">
        <v>29</v>
      </c>
      <c r="F45" s="1210"/>
      <c r="G45" s="1210"/>
      <c r="H45" s="1211"/>
      <c r="I45" s="86">
        <v>137</v>
      </c>
      <c r="J45" s="87">
        <v>115</v>
      </c>
      <c r="K45" s="87" t="s">
        <v>476</v>
      </c>
      <c r="L45" s="87" t="s">
        <v>476</v>
      </c>
      <c r="M45" s="88" t="s">
        <v>476</v>
      </c>
    </row>
    <row r="46" spans="2:13" ht="27.75" customHeight="1" x14ac:dyDescent="0.15">
      <c r="B46" s="1204"/>
      <c r="C46" s="1205"/>
      <c r="D46" s="89"/>
      <c r="E46" s="1210" t="s">
        <v>30</v>
      </c>
      <c r="F46" s="1210"/>
      <c r="G46" s="1210"/>
      <c r="H46" s="1211"/>
      <c r="I46" s="86">
        <v>0</v>
      </c>
      <c r="J46" s="87">
        <v>1</v>
      </c>
      <c r="K46" s="87">
        <v>1</v>
      </c>
      <c r="L46" s="87">
        <v>2</v>
      </c>
      <c r="M46" s="88">
        <v>2</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7773</v>
      </c>
      <c r="J50" s="87">
        <v>8144</v>
      </c>
      <c r="K50" s="87">
        <v>8016</v>
      </c>
      <c r="L50" s="87">
        <v>8550</v>
      </c>
      <c r="M50" s="88">
        <v>8470</v>
      </c>
    </row>
    <row r="51" spans="2:13" ht="27.75" customHeight="1" x14ac:dyDescent="0.15">
      <c r="B51" s="1204"/>
      <c r="C51" s="1205"/>
      <c r="D51" s="85"/>
      <c r="E51" s="1210" t="s">
        <v>36</v>
      </c>
      <c r="F51" s="1210"/>
      <c r="G51" s="1210"/>
      <c r="H51" s="1211"/>
      <c r="I51" s="86">
        <v>87</v>
      </c>
      <c r="J51" s="87">
        <v>87</v>
      </c>
      <c r="K51" s="87">
        <v>93</v>
      </c>
      <c r="L51" s="87">
        <v>96</v>
      </c>
      <c r="M51" s="88">
        <v>144</v>
      </c>
    </row>
    <row r="52" spans="2:13" ht="27.75" customHeight="1" x14ac:dyDescent="0.15">
      <c r="B52" s="1206"/>
      <c r="C52" s="1207"/>
      <c r="D52" s="85"/>
      <c r="E52" s="1210" t="s">
        <v>37</v>
      </c>
      <c r="F52" s="1210"/>
      <c r="G52" s="1210"/>
      <c r="H52" s="1211"/>
      <c r="I52" s="86">
        <v>9177</v>
      </c>
      <c r="J52" s="87">
        <v>9352</v>
      </c>
      <c r="K52" s="87">
        <v>9624</v>
      </c>
      <c r="L52" s="87">
        <v>9553</v>
      </c>
      <c r="M52" s="88">
        <v>9605</v>
      </c>
    </row>
    <row r="53" spans="2:13" ht="27.75" customHeight="1" thickBot="1" x14ac:dyDescent="0.2">
      <c r="B53" s="1217" t="s">
        <v>38</v>
      </c>
      <c r="C53" s="1218"/>
      <c r="D53" s="92"/>
      <c r="E53" s="1219" t="s">
        <v>39</v>
      </c>
      <c r="F53" s="1219"/>
      <c r="G53" s="1219"/>
      <c r="H53" s="1220"/>
      <c r="I53" s="93">
        <v>-10259</v>
      </c>
      <c r="J53" s="94">
        <v>-10876</v>
      </c>
      <c r="K53" s="94">
        <v>-9956</v>
      </c>
      <c r="L53" s="94">
        <v>-10171</v>
      </c>
      <c r="M53" s="95">
        <v>-10168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551</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551</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547</v>
      </c>
      <c r="I42" s="354"/>
      <c r="J42" s="354"/>
      <c r="K42" s="354"/>
      <c r="L42" s="246"/>
      <c r="M42" s="246"/>
      <c r="N42" s="246"/>
      <c r="O42" s="246"/>
    </row>
    <row r="43" spans="2:17" x14ac:dyDescent="0.15">
      <c r="B43" s="250"/>
      <c r="C43" s="246"/>
      <c r="D43" s="246"/>
      <c r="E43" s="246"/>
      <c r="F43" s="246"/>
      <c r="G43" s="1233" t="s">
        <v>553</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65"/>
      <c r="I48" s="365"/>
      <c r="J48" s="365"/>
    </row>
    <row r="49" spans="1:17" x14ac:dyDescent="0.15">
      <c r="B49" s="250"/>
      <c r="C49" s="246"/>
      <c r="D49" s="246"/>
      <c r="E49" s="246"/>
      <c r="F49" s="246"/>
      <c r="G49" s="245" t="s">
        <v>549</v>
      </c>
    </row>
    <row r="50" spans="1:17" x14ac:dyDescent="0.15">
      <c r="B50" s="250"/>
      <c r="C50" s="246"/>
      <c r="D50" s="246"/>
      <c r="E50" s="246"/>
      <c r="F50" s="246"/>
      <c r="G50" s="1242"/>
      <c r="H50" s="1243"/>
      <c r="I50" s="1243"/>
      <c r="J50" s="1244"/>
      <c r="K50" s="347" t="s">
        <v>515</v>
      </c>
      <c r="L50" s="347" t="s">
        <v>516</v>
      </c>
      <c r="M50" s="347" t="s">
        <v>517</v>
      </c>
      <c r="N50" s="347" t="s">
        <v>518</v>
      </c>
      <c r="O50" s="347" t="s">
        <v>519</v>
      </c>
    </row>
    <row r="51" spans="1:17" x14ac:dyDescent="0.15">
      <c r="B51" s="250"/>
      <c r="C51" s="246"/>
      <c r="D51" s="246"/>
      <c r="E51" s="246"/>
      <c r="F51" s="246"/>
      <c r="G51" s="1245" t="s">
        <v>545</v>
      </c>
      <c r="H51" s="1246"/>
      <c r="I51" s="1251" t="s">
        <v>543</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552</v>
      </c>
      <c r="J53" s="1231"/>
      <c r="K53" s="1256"/>
      <c r="L53" s="1256"/>
      <c r="M53" s="1256"/>
      <c r="N53" s="1253">
        <v>48.1</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544</v>
      </c>
      <c r="H55" s="1226"/>
      <c r="I55" s="1231" t="s">
        <v>543</v>
      </c>
      <c r="J55" s="1231"/>
      <c r="K55" s="1255"/>
      <c r="L55" s="1255"/>
      <c r="M55" s="1255"/>
      <c r="N55" s="1221">
        <v>13</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552</v>
      </c>
      <c r="J57" s="1223"/>
      <c r="K57" s="1256"/>
      <c r="L57" s="1256"/>
      <c r="M57" s="1256"/>
      <c r="N57" s="1253">
        <v>53.4</v>
      </c>
      <c r="O57" s="1256"/>
      <c r="P57" s="363"/>
      <c r="Q57" s="358"/>
    </row>
    <row r="58" spans="1:17" s="357" customFormat="1" x14ac:dyDescent="0.15">
      <c r="A58" s="245"/>
      <c r="B58" s="358"/>
      <c r="C58" s="354"/>
      <c r="D58" s="354"/>
      <c r="E58" s="354"/>
      <c r="F58" s="354"/>
      <c r="G58" s="1229"/>
      <c r="H58" s="1230"/>
      <c r="I58" s="1223"/>
      <c r="J58" s="1223"/>
      <c r="K58" s="1254"/>
      <c r="L58" s="1254"/>
      <c r="M58" s="1254"/>
      <c r="N58" s="1254"/>
      <c r="O58" s="1254"/>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548</v>
      </c>
      <c r="C63" s="246"/>
      <c r="D63" s="246"/>
      <c r="E63" s="246"/>
      <c r="F63" s="246"/>
      <c r="G63" s="246"/>
      <c r="H63" s="246"/>
      <c r="I63" s="246"/>
      <c r="J63" s="246"/>
      <c r="K63" s="246"/>
      <c r="L63" s="246"/>
      <c r="M63" s="246"/>
      <c r="N63" s="246"/>
      <c r="O63" s="246"/>
    </row>
    <row r="64" spans="1:17" x14ac:dyDescent="0.15">
      <c r="B64" s="250"/>
      <c r="C64" s="246"/>
      <c r="D64" s="246"/>
      <c r="E64" s="246"/>
      <c r="F64" s="246"/>
      <c r="G64" s="355" t="s">
        <v>547</v>
      </c>
      <c r="I64" s="354"/>
      <c r="J64" s="354"/>
      <c r="K64" s="354"/>
      <c r="L64" s="246"/>
      <c r="M64" s="246"/>
      <c r="N64" s="246"/>
      <c r="O64" s="246"/>
    </row>
    <row r="65" spans="2:30" x14ac:dyDescent="0.15">
      <c r="B65" s="250"/>
      <c r="C65" s="246"/>
      <c r="D65" s="246"/>
      <c r="E65" s="246"/>
      <c r="F65" s="246"/>
      <c r="G65" s="1233" t="s">
        <v>554</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546</v>
      </c>
      <c r="I71" s="351"/>
      <c r="J71" s="350"/>
      <c r="K71" s="350"/>
      <c r="L71" s="349"/>
      <c r="M71" s="350"/>
      <c r="N71" s="349"/>
      <c r="O71" s="348"/>
    </row>
    <row r="72" spans="2:30" x14ac:dyDescent="0.15">
      <c r="B72" s="250"/>
      <c r="C72" s="246"/>
      <c r="D72" s="246"/>
      <c r="E72" s="246"/>
      <c r="F72" s="246"/>
      <c r="G72" s="1242"/>
      <c r="H72" s="1243"/>
      <c r="I72" s="1243"/>
      <c r="J72" s="1244"/>
      <c r="K72" s="347" t="s">
        <v>515</v>
      </c>
      <c r="L72" s="347" t="s">
        <v>516</v>
      </c>
      <c r="M72" s="347" t="s">
        <v>517</v>
      </c>
      <c r="N72" s="347" t="s">
        <v>518</v>
      </c>
      <c r="O72" s="347" t="s">
        <v>519</v>
      </c>
    </row>
    <row r="73" spans="2:30" x14ac:dyDescent="0.15">
      <c r="B73" s="250"/>
      <c r="C73" s="246"/>
      <c r="D73" s="246"/>
      <c r="E73" s="246"/>
      <c r="F73" s="246"/>
      <c r="G73" s="1245" t="s">
        <v>545</v>
      </c>
      <c r="H73" s="1246"/>
      <c r="I73" s="1251" t="s">
        <v>543</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542</v>
      </c>
      <c r="J75" s="1231"/>
      <c r="K75" s="1253">
        <v>-1</v>
      </c>
      <c r="L75" s="1253">
        <v>-1.8</v>
      </c>
      <c r="M75" s="1253">
        <v>-2.4</v>
      </c>
      <c r="N75" s="1253">
        <v>-2.5</v>
      </c>
      <c r="O75" s="1253">
        <v>-2.2999999999999998</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544</v>
      </c>
      <c r="H77" s="1226"/>
      <c r="I77" s="1231" t="s">
        <v>543</v>
      </c>
      <c r="J77" s="1231"/>
      <c r="K77" s="1232">
        <v>30.7</v>
      </c>
      <c r="L77" s="1232">
        <v>22.3</v>
      </c>
      <c r="M77" s="1221">
        <v>20.3</v>
      </c>
      <c r="N77" s="1221">
        <v>13</v>
      </c>
      <c r="O77" s="1221">
        <v>35.299999999999997</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542</v>
      </c>
      <c r="J79" s="1223"/>
      <c r="K79" s="1224">
        <v>9.1999999999999993</v>
      </c>
      <c r="L79" s="1224">
        <v>8.5</v>
      </c>
      <c r="M79" s="1224">
        <v>7.7</v>
      </c>
      <c r="N79" s="1224">
        <v>6.8</v>
      </c>
      <c r="O79" s="1224">
        <v>6.9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514</v>
      </c>
      <c r="G2" s="113"/>
      <c r="H2" s="114"/>
    </row>
    <row r="3" spans="1:8" x14ac:dyDescent="0.15">
      <c r="A3" s="110" t="s">
        <v>507</v>
      </c>
      <c r="B3" s="115"/>
      <c r="C3" s="116"/>
      <c r="D3" s="117">
        <v>41824</v>
      </c>
      <c r="E3" s="118"/>
      <c r="F3" s="119">
        <v>46819</v>
      </c>
      <c r="G3" s="120"/>
      <c r="H3" s="121"/>
    </row>
    <row r="4" spans="1:8" x14ac:dyDescent="0.15">
      <c r="A4" s="122"/>
      <c r="B4" s="123"/>
      <c r="C4" s="124"/>
      <c r="D4" s="125">
        <v>25360</v>
      </c>
      <c r="E4" s="126"/>
      <c r="F4" s="127">
        <v>24121</v>
      </c>
      <c r="G4" s="128"/>
      <c r="H4" s="129"/>
    </row>
    <row r="5" spans="1:8" x14ac:dyDescent="0.15">
      <c r="A5" s="110" t="s">
        <v>509</v>
      </c>
      <c r="B5" s="115"/>
      <c r="C5" s="116"/>
      <c r="D5" s="117">
        <v>40697</v>
      </c>
      <c r="E5" s="118"/>
      <c r="F5" s="119">
        <v>53270</v>
      </c>
      <c r="G5" s="120"/>
      <c r="H5" s="121"/>
    </row>
    <row r="6" spans="1:8" x14ac:dyDescent="0.15">
      <c r="A6" s="122"/>
      <c r="B6" s="123"/>
      <c r="C6" s="124"/>
      <c r="D6" s="125">
        <v>26531</v>
      </c>
      <c r="E6" s="126"/>
      <c r="F6" s="127">
        <v>24316</v>
      </c>
      <c r="G6" s="128"/>
      <c r="H6" s="129"/>
    </row>
    <row r="7" spans="1:8" x14ac:dyDescent="0.15">
      <c r="A7" s="110" t="s">
        <v>510</v>
      </c>
      <c r="B7" s="115"/>
      <c r="C7" s="116"/>
      <c r="D7" s="117">
        <v>67208</v>
      </c>
      <c r="E7" s="118"/>
      <c r="F7" s="119">
        <v>53292</v>
      </c>
      <c r="G7" s="120"/>
      <c r="H7" s="121"/>
    </row>
    <row r="8" spans="1:8" x14ac:dyDescent="0.15">
      <c r="A8" s="122"/>
      <c r="B8" s="123"/>
      <c r="C8" s="124"/>
      <c r="D8" s="125">
        <v>45662</v>
      </c>
      <c r="E8" s="126"/>
      <c r="F8" s="127">
        <v>28900</v>
      </c>
      <c r="G8" s="128"/>
      <c r="H8" s="129"/>
    </row>
    <row r="9" spans="1:8" x14ac:dyDescent="0.15">
      <c r="A9" s="110" t="s">
        <v>511</v>
      </c>
      <c r="B9" s="115"/>
      <c r="C9" s="116"/>
      <c r="D9" s="117">
        <v>29216</v>
      </c>
      <c r="E9" s="118"/>
      <c r="F9" s="119">
        <v>49919</v>
      </c>
      <c r="G9" s="120"/>
      <c r="H9" s="121"/>
    </row>
    <row r="10" spans="1:8" x14ac:dyDescent="0.15">
      <c r="A10" s="122"/>
      <c r="B10" s="123"/>
      <c r="C10" s="124"/>
      <c r="D10" s="125">
        <v>22491</v>
      </c>
      <c r="E10" s="126"/>
      <c r="F10" s="127">
        <v>26398</v>
      </c>
      <c r="G10" s="128"/>
      <c r="H10" s="129"/>
    </row>
    <row r="11" spans="1:8" x14ac:dyDescent="0.15">
      <c r="A11" s="110" t="s">
        <v>512</v>
      </c>
      <c r="B11" s="115"/>
      <c r="C11" s="116"/>
      <c r="D11" s="117">
        <v>27471</v>
      </c>
      <c r="E11" s="118"/>
      <c r="F11" s="119">
        <v>44504</v>
      </c>
      <c r="G11" s="120"/>
      <c r="H11" s="121"/>
    </row>
    <row r="12" spans="1:8" x14ac:dyDescent="0.15">
      <c r="A12" s="122"/>
      <c r="B12" s="123"/>
      <c r="C12" s="130"/>
      <c r="D12" s="125">
        <v>22705</v>
      </c>
      <c r="E12" s="126"/>
      <c r="F12" s="127">
        <v>25876</v>
      </c>
      <c r="G12" s="128"/>
      <c r="H12" s="129"/>
    </row>
    <row r="13" spans="1:8" x14ac:dyDescent="0.15">
      <c r="A13" s="110"/>
      <c r="B13" s="115"/>
      <c r="C13" s="131"/>
      <c r="D13" s="132">
        <v>41283</v>
      </c>
      <c r="E13" s="133"/>
      <c r="F13" s="134">
        <v>49561</v>
      </c>
      <c r="G13" s="135"/>
      <c r="H13" s="121"/>
    </row>
    <row r="14" spans="1:8" x14ac:dyDescent="0.15">
      <c r="A14" s="122"/>
      <c r="B14" s="123"/>
      <c r="C14" s="124"/>
      <c r="D14" s="125">
        <v>28550</v>
      </c>
      <c r="E14" s="126"/>
      <c r="F14" s="127">
        <v>25922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7.2</v>
      </c>
      <c r="C19" s="136">
        <f>ROUND(VALUE(SUBSTITUTE(実質収支比率等に係る経年分析!G$48,"▲","-")),2)</f>
        <v>5.3</v>
      </c>
      <c r="D19" s="136">
        <f>ROUND(VALUE(SUBSTITUTE(実質収支比率等に係る経年分析!H$48,"▲","-")),2)</f>
        <v>7.46</v>
      </c>
      <c r="E19" s="136">
        <f>ROUND(VALUE(SUBSTITUTE(実質収支比率等に係る経年分析!I$48,"▲","-")),2)</f>
        <v>5.07</v>
      </c>
      <c r="F19" s="136">
        <f>ROUND(VALUE(SUBSTITUTE(実質収支比率等に係る経年分析!J$48,"▲","-")),2)</f>
        <v>6.87</v>
      </c>
    </row>
    <row r="20" spans="1:11" x14ac:dyDescent="0.15">
      <c r="A20" s="136" t="s">
        <v>44</v>
      </c>
      <c r="B20" s="136">
        <f>ROUND(VALUE(SUBSTITUTE(実質収支比率等に係る経年分析!F$47,"▲","-")),2)</f>
        <v>52.13</v>
      </c>
      <c r="C20" s="136">
        <f>ROUND(VALUE(SUBSTITUTE(実質収支比率等に係る経年分析!G$47,"▲","-")),2)</f>
        <v>49.5</v>
      </c>
      <c r="D20" s="136">
        <f>ROUND(VALUE(SUBSTITUTE(実質収支比率等に係る経年分析!H$47,"▲","-")),2)</f>
        <v>43.32</v>
      </c>
      <c r="E20" s="136">
        <f>ROUND(VALUE(SUBSTITUTE(実質収支比率等に係る経年分析!I$47,"▲","-")),2)</f>
        <v>45.79</v>
      </c>
      <c r="F20" s="136">
        <f>ROUND(VALUE(SUBSTITUTE(実質収支比率等に係る経年分析!J$47,"▲","-")),2)</f>
        <v>41.83</v>
      </c>
    </row>
    <row r="21" spans="1:11" x14ac:dyDescent="0.15">
      <c r="A21" s="136" t="s">
        <v>45</v>
      </c>
      <c r="B21" s="136">
        <f>IF(ISNUMBER(VALUE(SUBSTITUTE(実質収支比率等に係る経年分析!F$49,"▲","-"))),ROUND(VALUE(SUBSTITUTE(実質収支比率等に係る経年分析!F$49,"▲","-")),2),NA())</f>
        <v>-5.94</v>
      </c>
      <c r="C21" s="136">
        <f>IF(ISNUMBER(VALUE(SUBSTITUTE(実質収支比率等に係る経年分析!G$49,"▲","-"))),ROUND(VALUE(SUBSTITUTE(実質収支比率等に係る経年分析!G$49,"▲","-")),2),NA())</f>
        <v>-6.41</v>
      </c>
      <c r="D21" s="136">
        <f>IF(ISNUMBER(VALUE(SUBSTITUTE(実質収支比率等に係る経年分析!H$49,"▲","-"))),ROUND(VALUE(SUBSTITUTE(実質収支比率等に係る経年分析!H$49,"▲","-")),2),NA())</f>
        <v>-6.13</v>
      </c>
      <c r="E21" s="136">
        <f>IF(ISNUMBER(VALUE(SUBSTITUTE(実質収支比率等に係る経年分析!I$49,"▲","-"))),ROUND(VALUE(SUBSTITUTE(実質収支比率等に係る経年分析!I$49,"▲","-")),2),NA())</f>
        <v>-2.15</v>
      </c>
      <c r="F21" s="136">
        <f>IF(ISNUMBER(VALUE(SUBSTITUTE(実質収支比率等に係る経年分析!J$49,"▲","-"))),ROUND(VALUE(SUBSTITUTE(実質収支比率等に係る経年分析!J$49,"▲","-")),2),NA())</f>
        <v>-4.6900000000000004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7.45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5.0599999999999996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16.73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19.07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845</v>
      </c>
      <c r="E42" s="138"/>
      <c r="F42" s="138"/>
      <c r="G42" s="138">
        <f>'実質公債費比率（分子）の構造'!L$52</f>
        <v>832</v>
      </c>
      <c r="H42" s="138"/>
      <c r="I42" s="138"/>
      <c r="J42" s="138">
        <f>'実質公債費比率（分子）の構造'!M$52</f>
        <v>871</v>
      </c>
      <c r="K42" s="138"/>
      <c r="L42" s="138"/>
      <c r="M42" s="138">
        <f>'実質公債費比率（分子）の構造'!N$52</f>
        <v>834</v>
      </c>
      <c r="N42" s="138"/>
      <c r="O42" s="138"/>
      <c r="P42" s="138">
        <f>'実質公債費比率（分子）の構造'!O$52</f>
        <v>830</v>
      </c>
    </row>
    <row r="43" spans="1:16" x14ac:dyDescent="0.15">
      <c r="A43" s="138" t="s">
        <v>18</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v>
      </c>
      <c r="C44" s="138"/>
      <c r="D44" s="138"/>
      <c r="E44" s="138" t="str">
        <f>'実質公債費比率（分子）の構造'!L$50</f>
        <v>-</v>
      </c>
      <c r="F44" s="138"/>
      <c r="G44" s="138"/>
      <c r="H44" s="138">
        <f>'実質公債費比率（分子）の構造'!M$50</f>
        <v>6</v>
      </c>
      <c r="I44" s="138"/>
      <c r="J44" s="138"/>
      <c r="K44" s="138">
        <f>'実質公債費比率（分子）の構造'!N$50</f>
        <v>5</v>
      </c>
      <c r="L44" s="138"/>
      <c r="M44" s="138"/>
      <c r="N44" s="138">
        <f>'実質公債費比率（分子）の構造'!O$50</f>
        <v>7</v>
      </c>
      <c r="O44" s="138"/>
      <c r="P44" s="138"/>
    </row>
    <row r="45" spans="1:16" x14ac:dyDescent="0.15">
      <c r="A45" s="138" t="s">
        <v>54</v>
      </c>
      <c r="B45" s="138">
        <f>'実質公債費比率（分子）の構造'!K$49</f>
        <v>42</v>
      </c>
      <c r="C45" s="138"/>
      <c r="D45" s="138"/>
      <c r="E45" s="138">
        <f>'実質公債費比率（分子）の構造'!L$49</f>
        <v>43</v>
      </c>
      <c r="F45" s="138"/>
      <c r="G45" s="138"/>
      <c r="H45" s="138">
        <f>'実質公債費比率（分子）の構造'!M$49</f>
        <v>44</v>
      </c>
      <c r="I45" s="138"/>
      <c r="J45" s="138"/>
      <c r="K45" s="138">
        <f>'実質公債費比率（分子）の構造'!N$49</f>
        <v>51</v>
      </c>
      <c r="L45" s="138"/>
      <c r="M45" s="138"/>
      <c r="N45" s="138">
        <f>'実質公債費比率（分子）の構造'!O$49</f>
        <v>56</v>
      </c>
      <c r="O45" s="138"/>
      <c r="P45" s="138"/>
    </row>
    <row r="46" spans="1:16" x14ac:dyDescent="0.15">
      <c r="A46" s="138" t="s">
        <v>55</v>
      </c>
      <c r="B46" s="138">
        <f>'実質公債費比率（分子）の構造'!K$48</f>
        <v>194</v>
      </c>
      <c r="C46" s="138"/>
      <c r="D46" s="138"/>
      <c r="E46" s="138">
        <f>'実質公債費比率（分子）の構造'!L$48</f>
        <v>161</v>
      </c>
      <c r="F46" s="138"/>
      <c r="G46" s="138"/>
      <c r="H46" s="138">
        <f>'実質公債費比率（分子）の構造'!M$48</f>
        <v>175</v>
      </c>
      <c r="I46" s="138"/>
      <c r="J46" s="138"/>
      <c r="K46" s="138">
        <f>'実質公債費比率（分子）の構造'!N$48</f>
        <v>133</v>
      </c>
      <c r="L46" s="138"/>
      <c r="M46" s="138"/>
      <c r="N46" s="138">
        <f>'実質公債費比率（分子）の構造'!O$48</f>
        <v>129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451</v>
      </c>
      <c r="C49" s="138"/>
      <c r="D49" s="138"/>
      <c r="E49" s="138">
        <f>'実質公債費比率（分子）の構造'!L$45</f>
        <v>429</v>
      </c>
      <c r="F49" s="138"/>
      <c r="G49" s="138"/>
      <c r="H49" s="138">
        <f>'実質公債費比率（分子）の構造'!M$45</f>
        <v>448</v>
      </c>
      <c r="I49" s="138"/>
      <c r="J49" s="138"/>
      <c r="K49" s="138">
        <f>'実質公債費比率（分子）の構造'!N$45</f>
        <v>472</v>
      </c>
      <c r="L49" s="138"/>
      <c r="M49" s="138"/>
      <c r="N49" s="138">
        <f>'実質公債費比率（分子）の構造'!O$45</f>
        <v>473</v>
      </c>
      <c r="O49" s="138"/>
      <c r="P49" s="138"/>
    </row>
    <row r="50" spans="1:16" x14ac:dyDescent="0.15">
      <c r="A50" s="138" t="s">
        <v>59</v>
      </c>
      <c r="B50" s="138" t="e">
        <f>NA()</f>
        <v>#N/A</v>
      </c>
      <c r="C50" s="138">
        <f>IF(ISNUMBER('実質公債費比率（分子）の構造'!K$53),'実質公債費比率（分子）の構造'!K$53,NA())</f>
        <v>-155</v>
      </c>
      <c r="D50" s="138" t="e">
        <f>NA()</f>
        <v>#N/A</v>
      </c>
      <c r="E50" s="138" t="e">
        <f>NA()</f>
        <v>#N/A</v>
      </c>
      <c r="F50" s="138">
        <f>IF(ISNUMBER('実質公債費比率（分子）の構造'!L$53),'実質公債費比率（分子）の構造'!L$53,NA())</f>
        <v>-199</v>
      </c>
      <c r="G50" s="138" t="e">
        <f>NA()</f>
        <v>#N/A</v>
      </c>
      <c r="H50" s="138" t="e">
        <f>NA()</f>
        <v>#N/A</v>
      </c>
      <c r="I50" s="138">
        <f>IF(ISNUMBER('実質公債費比率（分子）の構造'!M$53),'実質公債費比率（分子）の構造'!M$53,NA())</f>
        <v>-198</v>
      </c>
      <c r="J50" s="138" t="e">
        <f>NA()</f>
        <v>#N/A</v>
      </c>
      <c r="K50" s="138" t="e">
        <f>NA()</f>
        <v>#N/A</v>
      </c>
      <c r="L50" s="138">
        <f>IF(ISNUMBER('実質公債費比率（分子）の構造'!N$53),'実質公債費比率（分子）の構造'!N$53,NA())</f>
        <v>-173</v>
      </c>
      <c r="M50" s="138" t="e">
        <f>NA()</f>
        <v>#N/A</v>
      </c>
      <c r="N50" s="138" t="e">
        <f>NA()</f>
        <v>#N/A</v>
      </c>
      <c r="O50" s="138">
        <f>IF(ISNUMBER('実質公債費比率（分子）の構造'!O$53),'実質公債費比率（分子）の構造'!O$53,NA())</f>
        <v>-165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9177</v>
      </c>
      <c r="E56" s="137"/>
      <c r="F56" s="137"/>
      <c r="G56" s="137">
        <f>'将来負担比率（分子）の構造'!J$52</f>
        <v>9352</v>
      </c>
      <c r="H56" s="137"/>
      <c r="I56" s="137"/>
      <c r="J56" s="137">
        <f>'将来負担比率（分子）の構造'!K$52</f>
        <v>9624</v>
      </c>
      <c r="K56" s="137"/>
      <c r="L56" s="137"/>
      <c r="M56" s="137">
        <f>'将来負担比率（分子）の構造'!L$52</f>
        <v>9553</v>
      </c>
      <c r="N56" s="137"/>
      <c r="O56" s="137"/>
      <c r="P56" s="137">
        <f>'将来負担比率（分子）の構造'!M$52</f>
        <v>9605</v>
      </c>
    </row>
    <row r="57" spans="1:16" x14ac:dyDescent="0.15">
      <c r="A57" s="137" t="s">
        <v>36</v>
      </c>
      <c r="B57" s="137"/>
      <c r="C57" s="137"/>
      <c r="D57" s="137">
        <f>'将来負担比率（分子）の構造'!I$51</f>
        <v>87</v>
      </c>
      <c r="E57" s="137"/>
      <c r="F57" s="137"/>
      <c r="G57" s="137">
        <f>'将来負担比率（分子）の構造'!J$51</f>
        <v>87</v>
      </c>
      <c r="H57" s="137"/>
      <c r="I57" s="137"/>
      <c r="J57" s="137">
        <f>'将来負担比率（分子）の構造'!K$51</f>
        <v>93</v>
      </c>
      <c r="K57" s="137"/>
      <c r="L57" s="137"/>
      <c r="M57" s="137">
        <f>'将来負担比率（分子）の構造'!L$51</f>
        <v>96</v>
      </c>
      <c r="N57" s="137"/>
      <c r="O57" s="137"/>
      <c r="P57" s="137">
        <f>'将来負担比率（分子）の構造'!M$51</f>
        <v>144</v>
      </c>
    </row>
    <row r="58" spans="1:16" x14ac:dyDescent="0.15">
      <c r="A58" s="137" t="s">
        <v>35</v>
      </c>
      <c r="B58" s="137"/>
      <c r="C58" s="137"/>
      <c r="D58" s="137">
        <f>'将来負担比率（分子）の構造'!I$50</f>
        <v>7773</v>
      </c>
      <c r="E58" s="137"/>
      <c r="F58" s="137"/>
      <c r="G58" s="137">
        <f>'将来負担比率（分子）の構造'!J$50</f>
        <v>8144</v>
      </c>
      <c r="H58" s="137"/>
      <c r="I58" s="137"/>
      <c r="J58" s="137">
        <f>'将来負担比率（分子）の構造'!K$50</f>
        <v>8016</v>
      </c>
      <c r="K58" s="137"/>
      <c r="L58" s="137"/>
      <c r="M58" s="137">
        <f>'将来負担比率（分子）の構造'!L$50</f>
        <v>8550</v>
      </c>
      <c r="N58" s="137"/>
      <c r="O58" s="137"/>
      <c r="P58" s="137">
        <f>'将来負担比率（分子）の構造'!M$50</f>
        <v>8470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1</v>
      </c>
      <c r="F61" s="137"/>
      <c r="G61" s="137"/>
      <c r="H61" s="137">
        <f>'将来負担比率（分子）の構造'!K$46</f>
        <v>1</v>
      </c>
      <c r="I61" s="137"/>
      <c r="J61" s="137"/>
      <c r="K61" s="137">
        <f>'将来負担比率（分子）の構造'!L$46</f>
        <v>2</v>
      </c>
      <c r="L61" s="137"/>
      <c r="M61" s="137"/>
      <c r="N61" s="137">
        <f>'将来負担比率（分子）の構造'!M$46</f>
        <v>2</v>
      </c>
      <c r="O61" s="137"/>
      <c r="P61" s="137"/>
    </row>
    <row r="62" spans="1:16" x14ac:dyDescent="0.15">
      <c r="A62" s="137" t="s">
        <v>29</v>
      </c>
      <c r="B62" s="137">
        <f>'将来負担比率（分子）の構造'!I$45</f>
        <v>137</v>
      </c>
      <c r="C62" s="137"/>
      <c r="D62" s="137"/>
      <c r="E62" s="137">
        <f>'将来負担比率（分子）の構造'!J$45</f>
        <v>115</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x14ac:dyDescent="0.15">
      <c r="A63" s="137" t="s">
        <v>28</v>
      </c>
      <c r="B63" s="137">
        <f>'将来負担比率（分子）の構造'!I$44</f>
        <v>476</v>
      </c>
      <c r="C63" s="137"/>
      <c r="D63" s="137"/>
      <c r="E63" s="137">
        <f>'将来負担比率（分子）の構造'!J$44</f>
        <v>458</v>
      </c>
      <c r="F63" s="137"/>
      <c r="G63" s="137"/>
      <c r="H63" s="137">
        <f>'将来負担比率（分子）の構造'!K$44</f>
        <v>445</v>
      </c>
      <c r="I63" s="137"/>
      <c r="J63" s="137"/>
      <c r="K63" s="137">
        <f>'将来負担比率（分子）の構造'!L$44</f>
        <v>428</v>
      </c>
      <c r="L63" s="137"/>
      <c r="M63" s="137"/>
      <c r="N63" s="137">
        <f>'将来負担比率（分子）の構造'!M$44</f>
        <v>375</v>
      </c>
      <c r="O63" s="137"/>
      <c r="P63" s="137"/>
    </row>
    <row r="64" spans="1:16" x14ac:dyDescent="0.15">
      <c r="A64" s="137" t="s">
        <v>27</v>
      </c>
      <c r="B64" s="137">
        <f>'将来負担比率（分子）の構造'!I$43</f>
        <v>1910</v>
      </c>
      <c r="C64" s="137"/>
      <c r="D64" s="137"/>
      <c r="E64" s="137">
        <f>'将来負担比率（分子）の構造'!J$43</f>
        <v>1589</v>
      </c>
      <c r="F64" s="137"/>
      <c r="G64" s="137"/>
      <c r="H64" s="137">
        <f>'将来負担比率（分子）の構造'!K$43</f>
        <v>1335</v>
      </c>
      <c r="I64" s="137"/>
      <c r="J64" s="137"/>
      <c r="K64" s="137">
        <f>'将来負担比率（分子）の構造'!L$43</f>
        <v>1087</v>
      </c>
      <c r="L64" s="137"/>
      <c r="M64" s="137"/>
      <c r="N64" s="137">
        <f>'将来負担比率（分子）の構造'!M$43</f>
        <v>925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4254</v>
      </c>
      <c r="C66" s="137"/>
      <c r="D66" s="137"/>
      <c r="E66" s="137">
        <f>'将来負担比率（分子）の構造'!J$41</f>
        <v>4544</v>
      </c>
      <c r="F66" s="137"/>
      <c r="G66" s="137"/>
      <c r="H66" s="137">
        <f>'将来負担比率（分子）の構造'!K$41</f>
        <v>5995</v>
      </c>
      <c r="I66" s="137"/>
      <c r="J66" s="137"/>
      <c r="K66" s="137">
        <f>'将来負担比率（分子）の構造'!L$41</f>
        <v>6512</v>
      </c>
      <c r="L66" s="137"/>
      <c r="M66" s="137"/>
      <c r="N66" s="137">
        <f>'将来負担比率（分子）の構造'!M$41</f>
        <v>6750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206</v>
      </c>
      <c r="C5" s="612"/>
      <c r="D5" s="612"/>
      <c r="E5" s="612"/>
      <c r="F5" s="612"/>
      <c r="G5" s="612"/>
      <c r="H5" s="612"/>
      <c r="I5" s="612"/>
      <c r="J5" s="612"/>
      <c r="K5" s="612"/>
      <c r="L5" s="612"/>
      <c r="M5" s="612"/>
      <c r="N5" s="612"/>
      <c r="O5" s="612"/>
      <c r="P5" s="612"/>
      <c r="Q5" s="613"/>
      <c r="R5" s="614">
        <v>5885417</v>
      </c>
      <c r="S5" s="615"/>
      <c r="T5" s="615"/>
      <c r="U5" s="615"/>
      <c r="V5" s="615"/>
      <c r="W5" s="615"/>
      <c r="X5" s="615"/>
      <c r="Y5" s="616"/>
      <c r="Z5" s="617">
        <v>42.4</v>
      </c>
      <c r="AA5" s="617"/>
      <c r="AB5" s="617"/>
      <c r="AC5" s="617"/>
      <c r="AD5" s="618">
        <v>5885417</v>
      </c>
      <c r="AE5" s="618"/>
      <c r="AF5" s="618"/>
      <c r="AG5" s="618"/>
      <c r="AH5" s="618"/>
      <c r="AI5" s="618"/>
      <c r="AJ5" s="618"/>
      <c r="AK5" s="618"/>
      <c r="AL5" s="619">
        <v>71.900000000000006</v>
      </c>
      <c r="AM5" s="620"/>
      <c r="AN5" s="620"/>
      <c r="AO5" s="621"/>
      <c r="AP5" s="611" t="s">
        <v>207</v>
      </c>
      <c r="AQ5" s="612"/>
      <c r="AR5" s="612"/>
      <c r="AS5" s="612"/>
      <c r="AT5" s="612"/>
      <c r="AU5" s="612"/>
      <c r="AV5" s="612"/>
      <c r="AW5" s="612"/>
      <c r="AX5" s="612"/>
      <c r="AY5" s="612"/>
      <c r="AZ5" s="612"/>
      <c r="BA5" s="612"/>
      <c r="BB5" s="612"/>
      <c r="BC5" s="612"/>
      <c r="BD5" s="612"/>
      <c r="BE5" s="612"/>
      <c r="BF5" s="613"/>
      <c r="BG5" s="625">
        <v>5882004</v>
      </c>
      <c r="BH5" s="626"/>
      <c r="BI5" s="626"/>
      <c r="BJ5" s="626"/>
      <c r="BK5" s="626"/>
      <c r="BL5" s="626"/>
      <c r="BM5" s="626"/>
      <c r="BN5" s="627"/>
      <c r="BO5" s="628">
        <v>99.9</v>
      </c>
      <c r="BP5" s="628"/>
      <c r="BQ5" s="628"/>
      <c r="BR5" s="628"/>
      <c r="BS5" s="629" t="s">
        <v>208</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200</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138677</v>
      </c>
      <c r="S6" s="626"/>
      <c r="T6" s="626"/>
      <c r="U6" s="626"/>
      <c r="V6" s="626"/>
      <c r="W6" s="626"/>
      <c r="X6" s="626"/>
      <c r="Y6" s="627"/>
      <c r="Z6" s="628">
        <v>1</v>
      </c>
      <c r="AA6" s="628"/>
      <c r="AB6" s="628"/>
      <c r="AC6" s="628"/>
      <c r="AD6" s="629">
        <v>138677</v>
      </c>
      <c r="AE6" s="629"/>
      <c r="AF6" s="629"/>
      <c r="AG6" s="629"/>
      <c r="AH6" s="629"/>
      <c r="AI6" s="629"/>
      <c r="AJ6" s="629"/>
      <c r="AK6" s="629"/>
      <c r="AL6" s="630">
        <v>1.7</v>
      </c>
      <c r="AM6" s="631"/>
      <c r="AN6" s="631"/>
      <c r="AO6" s="632"/>
      <c r="AP6" s="622" t="s">
        <v>213</v>
      </c>
      <c r="AQ6" s="623"/>
      <c r="AR6" s="623"/>
      <c r="AS6" s="623"/>
      <c r="AT6" s="623"/>
      <c r="AU6" s="623"/>
      <c r="AV6" s="623"/>
      <c r="AW6" s="623"/>
      <c r="AX6" s="623"/>
      <c r="AY6" s="623"/>
      <c r="AZ6" s="623"/>
      <c r="BA6" s="623"/>
      <c r="BB6" s="623"/>
      <c r="BC6" s="623"/>
      <c r="BD6" s="623"/>
      <c r="BE6" s="623"/>
      <c r="BF6" s="624"/>
      <c r="BG6" s="625">
        <v>5882004</v>
      </c>
      <c r="BH6" s="626"/>
      <c r="BI6" s="626"/>
      <c r="BJ6" s="626"/>
      <c r="BK6" s="626"/>
      <c r="BL6" s="626"/>
      <c r="BM6" s="626"/>
      <c r="BN6" s="627"/>
      <c r="BO6" s="628">
        <v>99.9</v>
      </c>
      <c r="BP6" s="628"/>
      <c r="BQ6" s="628"/>
      <c r="BR6" s="628"/>
      <c r="BS6" s="629" t="s">
        <v>208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154285</v>
      </c>
      <c r="CS6" s="626"/>
      <c r="CT6" s="626"/>
      <c r="CU6" s="626"/>
      <c r="CV6" s="626"/>
      <c r="CW6" s="626"/>
      <c r="CX6" s="626"/>
      <c r="CY6" s="627"/>
      <c r="CZ6" s="628">
        <v>1.2</v>
      </c>
      <c r="DA6" s="628"/>
      <c r="DB6" s="628"/>
      <c r="DC6" s="628"/>
      <c r="DD6" s="634" t="s">
        <v>208</v>
      </c>
      <c r="DE6" s="626"/>
      <c r="DF6" s="626"/>
      <c r="DG6" s="626"/>
      <c r="DH6" s="626"/>
      <c r="DI6" s="626"/>
      <c r="DJ6" s="626"/>
      <c r="DK6" s="626"/>
      <c r="DL6" s="626"/>
      <c r="DM6" s="626"/>
      <c r="DN6" s="626"/>
      <c r="DO6" s="626"/>
      <c r="DP6" s="627"/>
      <c r="DQ6" s="634">
        <v>154204</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5255</v>
      </c>
      <c r="S7" s="626"/>
      <c r="T7" s="626"/>
      <c r="U7" s="626"/>
      <c r="V7" s="626"/>
      <c r="W7" s="626"/>
      <c r="X7" s="626"/>
      <c r="Y7" s="627"/>
      <c r="Z7" s="628">
        <v>0</v>
      </c>
      <c r="AA7" s="628"/>
      <c r="AB7" s="628"/>
      <c r="AC7" s="628"/>
      <c r="AD7" s="629">
        <v>5255</v>
      </c>
      <c r="AE7" s="629"/>
      <c r="AF7" s="629"/>
      <c r="AG7" s="629"/>
      <c r="AH7" s="629"/>
      <c r="AI7" s="629"/>
      <c r="AJ7" s="629"/>
      <c r="AK7" s="629"/>
      <c r="AL7" s="630">
        <v>0.1</v>
      </c>
      <c r="AM7" s="631"/>
      <c r="AN7" s="631"/>
      <c r="AO7" s="632"/>
      <c r="AP7" s="622" t="s">
        <v>216</v>
      </c>
      <c r="AQ7" s="623"/>
      <c r="AR7" s="623"/>
      <c r="AS7" s="623"/>
      <c r="AT7" s="623"/>
      <c r="AU7" s="623"/>
      <c r="AV7" s="623"/>
      <c r="AW7" s="623"/>
      <c r="AX7" s="623"/>
      <c r="AY7" s="623"/>
      <c r="AZ7" s="623"/>
      <c r="BA7" s="623"/>
      <c r="BB7" s="623"/>
      <c r="BC7" s="623"/>
      <c r="BD7" s="623"/>
      <c r="BE7" s="623"/>
      <c r="BF7" s="624"/>
      <c r="BG7" s="625">
        <v>3158222</v>
      </c>
      <c r="BH7" s="626"/>
      <c r="BI7" s="626"/>
      <c r="BJ7" s="626"/>
      <c r="BK7" s="626"/>
      <c r="BL7" s="626"/>
      <c r="BM7" s="626"/>
      <c r="BN7" s="627"/>
      <c r="BO7" s="628">
        <v>53.7</v>
      </c>
      <c r="BP7" s="628"/>
      <c r="BQ7" s="628"/>
      <c r="BR7" s="628"/>
      <c r="BS7" s="629" t="s">
        <v>208</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1826597</v>
      </c>
      <c r="CS7" s="626"/>
      <c r="CT7" s="626"/>
      <c r="CU7" s="626"/>
      <c r="CV7" s="626"/>
      <c r="CW7" s="626"/>
      <c r="CX7" s="626"/>
      <c r="CY7" s="627"/>
      <c r="CZ7" s="628">
        <v>13.9</v>
      </c>
      <c r="DA7" s="628"/>
      <c r="DB7" s="628"/>
      <c r="DC7" s="628"/>
      <c r="DD7" s="634">
        <v>79179</v>
      </c>
      <c r="DE7" s="626"/>
      <c r="DF7" s="626"/>
      <c r="DG7" s="626"/>
      <c r="DH7" s="626"/>
      <c r="DI7" s="626"/>
      <c r="DJ7" s="626"/>
      <c r="DK7" s="626"/>
      <c r="DL7" s="626"/>
      <c r="DM7" s="626"/>
      <c r="DN7" s="626"/>
      <c r="DO7" s="626"/>
      <c r="DP7" s="627"/>
      <c r="DQ7" s="634">
        <v>1541789</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15160</v>
      </c>
      <c r="S8" s="626"/>
      <c r="T8" s="626"/>
      <c r="U8" s="626"/>
      <c r="V8" s="626"/>
      <c r="W8" s="626"/>
      <c r="X8" s="626"/>
      <c r="Y8" s="627"/>
      <c r="Z8" s="628">
        <v>0.1</v>
      </c>
      <c r="AA8" s="628"/>
      <c r="AB8" s="628"/>
      <c r="AC8" s="628"/>
      <c r="AD8" s="629">
        <v>15160</v>
      </c>
      <c r="AE8" s="629"/>
      <c r="AF8" s="629"/>
      <c r="AG8" s="629"/>
      <c r="AH8" s="629"/>
      <c r="AI8" s="629"/>
      <c r="AJ8" s="629"/>
      <c r="AK8" s="629"/>
      <c r="AL8" s="630">
        <v>0.2</v>
      </c>
      <c r="AM8" s="631"/>
      <c r="AN8" s="631"/>
      <c r="AO8" s="632"/>
      <c r="AP8" s="622" t="s">
        <v>219</v>
      </c>
      <c r="AQ8" s="623"/>
      <c r="AR8" s="623"/>
      <c r="AS8" s="623"/>
      <c r="AT8" s="623"/>
      <c r="AU8" s="623"/>
      <c r="AV8" s="623"/>
      <c r="AW8" s="623"/>
      <c r="AX8" s="623"/>
      <c r="AY8" s="623"/>
      <c r="AZ8" s="623"/>
      <c r="BA8" s="623"/>
      <c r="BB8" s="623"/>
      <c r="BC8" s="623"/>
      <c r="BD8" s="623"/>
      <c r="BE8" s="623"/>
      <c r="BF8" s="624"/>
      <c r="BG8" s="625">
        <v>87365</v>
      </c>
      <c r="BH8" s="626"/>
      <c r="BI8" s="626"/>
      <c r="BJ8" s="626"/>
      <c r="BK8" s="626"/>
      <c r="BL8" s="626"/>
      <c r="BM8" s="626"/>
      <c r="BN8" s="627"/>
      <c r="BO8" s="628">
        <v>1.5</v>
      </c>
      <c r="BP8" s="628"/>
      <c r="BQ8" s="628"/>
      <c r="BR8" s="628"/>
      <c r="BS8" s="634" t="s">
        <v>110</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5478370</v>
      </c>
      <c r="CS8" s="626"/>
      <c r="CT8" s="626"/>
      <c r="CU8" s="626"/>
      <c r="CV8" s="626"/>
      <c r="CW8" s="626"/>
      <c r="CX8" s="626"/>
      <c r="CY8" s="627"/>
      <c r="CZ8" s="628">
        <v>41.8</v>
      </c>
      <c r="DA8" s="628"/>
      <c r="DB8" s="628"/>
      <c r="DC8" s="628"/>
      <c r="DD8" s="634">
        <v>663495</v>
      </c>
      <c r="DE8" s="626"/>
      <c r="DF8" s="626"/>
      <c r="DG8" s="626"/>
      <c r="DH8" s="626"/>
      <c r="DI8" s="626"/>
      <c r="DJ8" s="626"/>
      <c r="DK8" s="626"/>
      <c r="DL8" s="626"/>
      <c r="DM8" s="626"/>
      <c r="DN8" s="626"/>
      <c r="DO8" s="626"/>
      <c r="DP8" s="627"/>
      <c r="DQ8" s="634">
        <v>2685453</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8715</v>
      </c>
      <c r="S9" s="626"/>
      <c r="T9" s="626"/>
      <c r="U9" s="626"/>
      <c r="V9" s="626"/>
      <c r="W9" s="626"/>
      <c r="X9" s="626"/>
      <c r="Y9" s="627"/>
      <c r="Z9" s="628">
        <v>0.1</v>
      </c>
      <c r="AA9" s="628"/>
      <c r="AB9" s="628"/>
      <c r="AC9" s="628"/>
      <c r="AD9" s="629">
        <v>8715</v>
      </c>
      <c r="AE9" s="629"/>
      <c r="AF9" s="629"/>
      <c r="AG9" s="629"/>
      <c r="AH9" s="629"/>
      <c r="AI9" s="629"/>
      <c r="AJ9" s="629"/>
      <c r="AK9" s="629"/>
      <c r="AL9" s="630">
        <v>0.1</v>
      </c>
      <c r="AM9" s="631"/>
      <c r="AN9" s="631"/>
      <c r="AO9" s="632"/>
      <c r="AP9" s="622" t="s">
        <v>222</v>
      </c>
      <c r="AQ9" s="623"/>
      <c r="AR9" s="623"/>
      <c r="AS9" s="623"/>
      <c r="AT9" s="623"/>
      <c r="AU9" s="623"/>
      <c r="AV9" s="623"/>
      <c r="AW9" s="623"/>
      <c r="AX9" s="623"/>
      <c r="AY9" s="623"/>
      <c r="AZ9" s="623"/>
      <c r="BA9" s="623"/>
      <c r="BB9" s="623"/>
      <c r="BC9" s="623"/>
      <c r="BD9" s="623"/>
      <c r="BE9" s="623"/>
      <c r="BF9" s="624"/>
      <c r="BG9" s="625">
        <v>2725153</v>
      </c>
      <c r="BH9" s="626"/>
      <c r="BI9" s="626"/>
      <c r="BJ9" s="626"/>
      <c r="BK9" s="626"/>
      <c r="BL9" s="626"/>
      <c r="BM9" s="626"/>
      <c r="BN9" s="627"/>
      <c r="BO9" s="628">
        <v>46.3</v>
      </c>
      <c r="BP9" s="628"/>
      <c r="BQ9" s="628"/>
      <c r="BR9" s="628"/>
      <c r="BS9" s="634" t="s">
        <v>110</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1063774</v>
      </c>
      <c r="CS9" s="626"/>
      <c r="CT9" s="626"/>
      <c r="CU9" s="626"/>
      <c r="CV9" s="626"/>
      <c r="CW9" s="626"/>
      <c r="CX9" s="626"/>
      <c r="CY9" s="627"/>
      <c r="CZ9" s="628">
        <v>8.1</v>
      </c>
      <c r="DA9" s="628"/>
      <c r="DB9" s="628"/>
      <c r="DC9" s="628"/>
      <c r="DD9" s="634">
        <v>165857</v>
      </c>
      <c r="DE9" s="626"/>
      <c r="DF9" s="626"/>
      <c r="DG9" s="626"/>
      <c r="DH9" s="626"/>
      <c r="DI9" s="626"/>
      <c r="DJ9" s="626"/>
      <c r="DK9" s="626"/>
      <c r="DL9" s="626"/>
      <c r="DM9" s="626"/>
      <c r="DN9" s="626"/>
      <c r="DO9" s="626"/>
      <c r="DP9" s="627"/>
      <c r="DQ9" s="634">
        <v>991998</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748807</v>
      </c>
      <c r="S10" s="626"/>
      <c r="T10" s="626"/>
      <c r="U10" s="626"/>
      <c r="V10" s="626"/>
      <c r="W10" s="626"/>
      <c r="X10" s="626"/>
      <c r="Y10" s="627"/>
      <c r="Z10" s="628">
        <v>5.4</v>
      </c>
      <c r="AA10" s="628"/>
      <c r="AB10" s="628"/>
      <c r="AC10" s="628"/>
      <c r="AD10" s="629">
        <v>748807</v>
      </c>
      <c r="AE10" s="629"/>
      <c r="AF10" s="629"/>
      <c r="AG10" s="629"/>
      <c r="AH10" s="629"/>
      <c r="AI10" s="629"/>
      <c r="AJ10" s="629"/>
      <c r="AK10" s="629"/>
      <c r="AL10" s="630">
        <v>9.1999999999999993</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132164</v>
      </c>
      <c r="BH10" s="626"/>
      <c r="BI10" s="626"/>
      <c r="BJ10" s="626"/>
      <c r="BK10" s="626"/>
      <c r="BL10" s="626"/>
      <c r="BM10" s="626"/>
      <c r="BN10" s="627"/>
      <c r="BO10" s="628">
        <v>2.2000000000000002</v>
      </c>
      <c r="BP10" s="628"/>
      <c r="BQ10" s="628"/>
      <c r="BR10" s="628"/>
      <c r="BS10" s="634" t="s">
        <v>110</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16090</v>
      </c>
      <c r="CS10" s="626"/>
      <c r="CT10" s="626"/>
      <c r="CU10" s="626"/>
      <c r="CV10" s="626"/>
      <c r="CW10" s="626"/>
      <c r="CX10" s="626"/>
      <c r="CY10" s="627"/>
      <c r="CZ10" s="628">
        <v>0.1</v>
      </c>
      <c r="DA10" s="628"/>
      <c r="DB10" s="628"/>
      <c r="DC10" s="628"/>
      <c r="DD10" s="634" t="s">
        <v>110</v>
      </c>
      <c r="DE10" s="626"/>
      <c r="DF10" s="626"/>
      <c r="DG10" s="626"/>
      <c r="DH10" s="626"/>
      <c r="DI10" s="626"/>
      <c r="DJ10" s="626"/>
      <c r="DK10" s="626"/>
      <c r="DL10" s="626"/>
      <c r="DM10" s="626"/>
      <c r="DN10" s="626"/>
      <c r="DO10" s="626"/>
      <c r="DP10" s="627"/>
      <c r="DQ10" s="634">
        <v>16090</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v>37663</v>
      </c>
      <c r="S11" s="626"/>
      <c r="T11" s="626"/>
      <c r="U11" s="626"/>
      <c r="V11" s="626"/>
      <c r="W11" s="626"/>
      <c r="X11" s="626"/>
      <c r="Y11" s="627"/>
      <c r="Z11" s="628">
        <v>0.3</v>
      </c>
      <c r="AA11" s="628"/>
      <c r="AB11" s="628"/>
      <c r="AC11" s="628"/>
      <c r="AD11" s="629">
        <v>37663</v>
      </c>
      <c r="AE11" s="629"/>
      <c r="AF11" s="629"/>
      <c r="AG11" s="629"/>
      <c r="AH11" s="629"/>
      <c r="AI11" s="629"/>
      <c r="AJ11" s="629"/>
      <c r="AK11" s="629"/>
      <c r="AL11" s="630">
        <v>0.5</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213540</v>
      </c>
      <c r="BH11" s="626"/>
      <c r="BI11" s="626"/>
      <c r="BJ11" s="626"/>
      <c r="BK11" s="626"/>
      <c r="BL11" s="626"/>
      <c r="BM11" s="626"/>
      <c r="BN11" s="627"/>
      <c r="BO11" s="628">
        <v>3.6</v>
      </c>
      <c r="BP11" s="628"/>
      <c r="BQ11" s="628"/>
      <c r="BR11" s="628"/>
      <c r="BS11" s="634" t="s">
        <v>110</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93568</v>
      </c>
      <c r="CS11" s="626"/>
      <c r="CT11" s="626"/>
      <c r="CU11" s="626"/>
      <c r="CV11" s="626"/>
      <c r="CW11" s="626"/>
      <c r="CX11" s="626"/>
      <c r="CY11" s="627"/>
      <c r="CZ11" s="628">
        <v>0.7</v>
      </c>
      <c r="DA11" s="628"/>
      <c r="DB11" s="628"/>
      <c r="DC11" s="628"/>
      <c r="DD11" s="634">
        <v>953</v>
      </c>
      <c r="DE11" s="626"/>
      <c r="DF11" s="626"/>
      <c r="DG11" s="626"/>
      <c r="DH11" s="626"/>
      <c r="DI11" s="626"/>
      <c r="DJ11" s="626"/>
      <c r="DK11" s="626"/>
      <c r="DL11" s="626"/>
      <c r="DM11" s="626"/>
      <c r="DN11" s="626"/>
      <c r="DO11" s="626"/>
      <c r="DP11" s="627"/>
      <c r="DQ11" s="634">
        <v>81649</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2333131</v>
      </c>
      <c r="BH12" s="626"/>
      <c r="BI12" s="626"/>
      <c r="BJ12" s="626"/>
      <c r="BK12" s="626"/>
      <c r="BL12" s="626"/>
      <c r="BM12" s="626"/>
      <c r="BN12" s="627"/>
      <c r="BO12" s="628">
        <v>39.6</v>
      </c>
      <c r="BP12" s="628"/>
      <c r="BQ12" s="628"/>
      <c r="BR12" s="628"/>
      <c r="BS12" s="634" t="s">
        <v>110</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182761</v>
      </c>
      <c r="CS12" s="626"/>
      <c r="CT12" s="626"/>
      <c r="CU12" s="626"/>
      <c r="CV12" s="626"/>
      <c r="CW12" s="626"/>
      <c r="CX12" s="626"/>
      <c r="CY12" s="627"/>
      <c r="CZ12" s="628">
        <v>1.4</v>
      </c>
      <c r="DA12" s="628"/>
      <c r="DB12" s="628"/>
      <c r="DC12" s="628"/>
      <c r="DD12" s="634" t="s">
        <v>110</v>
      </c>
      <c r="DE12" s="626"/>
      <c r="DF12" s="626"/>
      <c r="DG12" s="626"/>
      <c r="DH12" s="626"/>
      <c r="DI12" s="626"/>
      <c r="DJ12" s="626"/>
      <c r="DK12" s="626"/>
      <c r="DL12" s="626"/>
      <c r="DM12" s="626"/>
      <c r="DN12" s="626"/>
      <c r="DO12" s="626"/>
      <c r="DP12" s="627"/>
      <c r="DQ12" s="634">
        <v>88959</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32781</v>
      </c>
      <c r="S13" s="626"/>
      <c r="T13" s="626"/>
      <c r="U13" s="626"/>
      <c r="V13" s="626"/>
      <c r="W13" s="626"/>
      <c r="X13" s="626"/>
      <c r="Y13" s="627"/>
      <c r="Z13" s="628">
        <v>0.2</v>
      </c>
      <c r="AA13" s="628"/>
      <c r="AB13" s="628"/>
      <c r="AC13" s="628"/>
      <c r="AD13" s="629">
        <v>32781</v>
      </c>
      <c r="AE13" s="629"/>
      <c r="AF13" s="629"/>
      <c r="AG13" s="629"/>
      <c r="AH13" s="629"/>
      <c r="AI13" s="629"/>
      <c r="AJ13" s="629"/>
      <c r="AK13" s="629"/>
      <c r="AL13" s="630">
        <v>0.4</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2333131</v>
      </c>
      <c r="BH13" s="626"/>
      <c r="BI13" s="626"/>
      <c r="BJ13" s="626"/>
      <c r="BK13" s="626"/>
      <c r="BL13" s="626"/>
      <c r="BM13" s="626"/>
      <c r="BN13" s="627"/>
      <c r="BO13" s="628">
        <v>39.6</v>
      </c>
      <c r="BP13" s="628"/>
      <c r="BQ13" s="628"/>
      <c r="BR13" s="628"/>
      <c r="BS13" s="634" t="s">
        <v>110</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1097640</v>
      </c>
      <c r="CS13" s="626"/>
      <c r="CT13" s="626"/>
      <c r="CU13" s="626"/>
      <c r="CV13" s="626"/>
      <c r="CW13" s="626"/>
      <c r="CX13" s="626"/>
      <c r="CY13" s="627"/>
      <c r="CZ13" s="628">
        <v>8.4</v>
      </c>
      <c r="DA13" s="628"/>
      <c r="DB13" s="628"/>
      <c r="DC13" s="628"/>
      <c r="DD13" s="634">
        <v>391176</v>
      </c>
      <c r="DE13" s="626"/>
      <c r="DF13" s="626"/>
      <c r="DG13" s="626"/>
      <c r="DH13" s="626"/>
      <c r="DI13" s="626"/>
      <c r="DJ13" s="626"/>
      <c r="DK13" s="626"/>
      <c r="DL13" s="626"/>
      <c r="DM13" s="626"/>
      <c r="DN13" s="626"/>
      <c r="DO13" s="626"/>
      <c r="DP13" s="627"/>
      <c r="DQ13" s="634">
        <v>925893</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97461</v>
      </c>
      <c r="BH14" s="626"/>
      <c r="BI14" s="626"/>
      <c r="BJ14" s="626"/>
      <c r="BK14" s="626"/>
      <c r="BL14" s="626"/>
      <c r="BM14" s="626"/>
      <c r="BN14" s="627"/>
      <c r="BO14" s="628">
        <v>1.7</v>
      </c>
      <c r="BP14" s="628"/>
      <c r="BQ14" s="628"/>
      <c r="BR14" s="628"/>
      <c r="BS14" s="634" t="s">
        <v>110</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626363</v>
      </c>
      <c r="CS14" s="626"/>
      <c r="CT14" s="626"/>
      <c r="CU14" s="626"/>
      <c r="CV14" s="626"/>
      <c r="CW14" s="626"/>
      <c r="CX14" s="626"/>
      <c r="CY14" s="627"/>
      <c r="CZ14" s="628">
        <v>4.8</v>
      </c>
      <c r="DA14" s="628"/>
      <c r="DB14" s="628"/>
      <c r="DC14" s="628"/>
      <c r="DD14" s="634">
        <v>11368</v>
      </c>
      <c r="DE14" s="626"/>
      <c r="DF14" s="626"/>
      <c r="DG14" s="626"/>
      <c r="DH14" s="626"/>
      <c r="DI14" s="626"/>
      <c r="DJ14" s="626"/>
      <c r="DK14" s="626"/>
      <c r="DL14" s="626"/>
      <c r="DM14" s="626"/>
      <c r="DN14" s="626"/>
      <c r="DO14" s="626"/>
      <c r="DP14" s="627"/>
      <c r="DQ14" s="634">
        <v>618933</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59876</v>
      </c>
      <c r="S15" s="626"/>
      <c r="T15" s="626"/>
      <c r="U15" s="626"/>
      <c r="V15" s="626"/>
      <c r="W15" s="626"/>
      <c r="X15" s="626"/>
      <c r="Y15" s="627"/>
      <c r="Z15" s="628">
        <v>0.4</v>
      </c>
      <c r="AA15" s="628"/>
      <c r="AB15" s="628"/>
      <c r="AC15" s="628"/>
      <c r="AD15" s="629">
        <v>59876</v>
      </c>
      <c r="AE15" s="629"/>
      <c r="AF15" s="629"/>
      <c r="AG15" s="629"/>
      <c r="AH15" s="629"/>
      <c r="AI15" s="629"/>
      <c r="AJ15" s="629"/>
      <c r="AK15" s="629"/>
      <c r="AL15" s="630">
        <v>0.7</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293190</v>
      </c>
      <c r="BH15" s="626"/>
      <c r="BI15" s="626"/>
      <c r="BJ15" s="626"/>
      <c r="BK15" s="626"/>
      <c r="BL15" s="626"/>
      <c r="BM15" s="626"/>
      <c r="BN15" s="627"/>
      <c r="BO15" s="628">
        <v>5</v>
      </c>
      <c r="BP15" s="628"/>
      <c r="BQ15" s="628"/>
      <c r="BR15" s="628"/>
      <c r="BS15" s="634" t="s">
        <v>110</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1933329</v>
      </c>
      <c r="CS15" s="626"/>
      <c r="CT15" s="626"/>
      <c r="CU15" s="626"/>
      <c r="CV15" s="626"/>
      <c r="CW15" s="626"/>
      <c r="CX15" s="626"/>
      <c r="CY15" s="627"/>
      <c r="CZ15" s="628">
        <v>14.7</v>
      </c>
      <c r="DA15" s="628"/>
      <c r="DB15" s="628"/>
      <c r="DC15" s="628"/>
      <c r="DD15" s="634">
        <v>130928</v>
      </c>
      <c r="DE15" s="626"/>
      <c r="DF15" s="626"/>
      <c r="DG15" s="626"/>
      <c r="DH15" s="626"/>
      <c r="DI15" s="626"/>
      <c r="DJ15" s="626"/>
      <c r="DK15" s="626"/>
      <c r="DL15" s="626"/>
      <c r="DM15" s="626"/>
      <c r="DN15" s="626"/>
      <c r="DO15" s="626"/>
      <c r="DP15" s="627"/>
      <c r="DQ15" s="634">
        <v>1491294</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1698510</v>
      </c>
      <c r="S16" s="626"/>
      <c r="T16" s="626"/>
      <c r="U16" s="626"/>
      <c r="V16" s="626"/>
      <c r="W16" s="626"/>
      <c r="X16" s="626"/>
      <c r="Y16" s="627"/>
      <c r="Z16" s="628">
        <v>12.2</v>
      </c>
      <c r="AA16" s="628"/>
      <c r="AB16" s="628"/>
      <c r="AC16" s="628"/>
      <c r="AD16" s="629">
        <v>1188009</v>
      </c>
      <c r="AE16" s="629"/>
      <c r="AF16" s="629"/>
      <c r="AG16" s="629"/>
      <c r="AH16" s="629"/>
      <c r="AI16" s="629"/>
      <c r="AJ16" s="629"/>
      <c r="AK16" s="629"/>
      <c r="AL16" s="630">
        <v>14.5</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161945</v>
      </c>
      <c r="CS16" s="626"/>
      <c r="CT16" s="626"/>
      <c r="CU16" s="626"/>
      <c r="CV16" s="626"/>
      <c r="CW16" s="626"/>
      <c r="CX16" s="626"/>
      <c r="CY16" s="627"/>
      <c r="CZ16" s="628">
        <v>1.2</v>
      </c>
      <c r="DA16" s="628"/>
      <c r="DB16" s="628"/>
      <c r="DC16" s="628"/>
      <c r="DD16" s="634" t="s">
        <v>110</v>
      </c>
      <c r="DE16" s="626"/>
      <c r="DF16" s="626"/>
      <c r="DG16" s="626"/>
      <c r="DH16" s="626"/>
      <c r="DI16" s="626"/>
      <c r="DJ16" s="626"/>
      <c r="DK16" s="626"/>
      <c r="DL16" s="626"/>
      <c r="DM16" s="626"/>
      <c r="DN16" s="626"/>
      <c r="DO16" s="626"/>
      <c r="DP16" s="627"/>
      <c r="DQ16" s="634">
        <v>1393</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1188009</v>
      </c>
      <c r="S17" s="626"/>
      <c r="T17" s="626"/>
      <c r="U17" s="626"/>
      <c r="V17" s="626"/>
      <c r="W17" s="626"/>
      <c r="X17" s="626"/>
      <c r="Y17" s="627"/>
      <c r="Z17" s="628">
        <v>8.6</v>
      </c>
      <c r="AA17" s="628"/>
      <c r="AB17" s="628"/>
      <c r="AC17" s="628"/>
      <c r="AD17" s="629">
        <v>1188009</v>
      </c>
      <c r="AE17" s="629"/>
      <c r="AF17" s="629"/>
      <c r="AG17" s="629"/>
      <c r="AH17" s="629"/>
      <c r="AI17" s="629"/>
      <c r="AJ17" s="629"/>
      <c r="AK17" s="629"/>
      <c r="AL17" s="630">
        <v>14.5</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473074</v>
      </c>
      <c r="CS17" s="626"/>
      <c r="CT17" s="626"/>
      <c r="CU17" s="626"/>
      <c r="CV17" s="626"/>
      <c r="CW17" s="626"/>
      <c r="CX17" s="626"/>
      <c r="CY17" s="627"/>
      <c r="CZ17" s="628">
        <v>3.6</v>
      </c>
      <c r="DA17" s="628"/>
      <c r="DB17" s="628"/>
      <c r="DC17" s="628"/>
      <c r="DD17" s="634" t="s">
        <v>110</v>
      </c>
      <c r="DE17" s="626"/>
      <c r="DF17" s="626"/>
      <c r="DG17" s="626"/>
      <c r="DH17" s="626"/>
      <c r="DI17" s="626"/>
      <c r="DJ17" s="626"/>
      <c r="DK17" s="626"/>
      <c r="DL17" s="626"/>
      <c r="DM17" s="626"/>
      <c r="DN17" s="626"/>
      <c r="DO17" s="626"/>
      <c r="DP17" s="627"/>
      <c r="DQ17" s="634">
        <v>471693</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442637</v>
      </c>
      <c r="S18" s="626"/>
      <c r="T18" s="626"/>
      <c r="U18" s="626"/>
      <c r="V18" s="626"/>
      <c r="W18" s="626"/>
      <c r="X18" s="626"/>
      <c r="Y18" s="627"/>
      <c r="Z18" s="628">
        <v>3.2</v>
      </c>
      <c r="AA18" s="628"/>
      <c r="AB18" s="628"/>
      <c r="AC18" s="628"/>
      <c r="AD18" s="629" t="s">
        <v>110</v>
      </c>
      <c r="AE18" s="629"/>
      <c r="AF18" s="629"/>
      <c r="AG18" s="629"/>
      <c r="AH18" s="629"/>
      <c r="AI18" s="629"/>
      <c r="AJ18" s="629"/>
      <c r="AK18" s="629"/>
      <c r="AL18" s="630" t="s">
        <v>110</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v>67864</v>
      </c>
      <c r="S19" s="626"/>
      <c r="T19" s="626"/>
      <c r="U19" s="626"/>
      <c r="V19" s="626"/>
      <c r="W19" s="626"/>
      <c r="X19" s="626"/>
      <c r="Y19" s="627"/>
      <c r="Z19" s="628">
        <v>0.5</v>
      </c>
      <c r="AA19" s="628"/>
      <c r="AB19" s="628"/>
      <c r="AC19" s="628"/>
      <c r="AD19" s="629" t="s">
        <v>110</v>
      </c>
      <c r="AE19" s="629"/>
      <c r="AF19" s="629"/>
      <c r="AG19" s="629"/>
      <c r="AH19" s="629"/>
      <c r="AI19" s="629"/>
      <c r="AJ19" s="629"/>
      <c r="AK19" s="629"/>
      <c r="AL19" s="630" t="s">
        <v>110</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3413</v>
      </c>
      <c r="BH19" s="626"/>
      <c r="BI19" s="626"/>
      <c r="BJ19" s="626"/>
      <c r="BK19" s="626"/>
      <c r="BL19" s="626"/>
      <c r="BM19" s="626"/>
      <c r="BN19" s="627"/>
      <c r="BO19" s="628">
        <v>0.1</v>
      </c>
      <c r="BP19" s="628"/>
      <c r="BQ19" s="628"/>
      <c r="BR19" s="628"/>
      <c r="BS19" s="634" t="s">
        <v>110</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8630861</v>
      </c>
      <c r="S20" s="626"/>
      <c r="T20" s="626"/>
      <c r="U20" s="626"/>
      <c r="V20" s="626"/>
      <c r="W20" s="626"/>
      <c r="X20" s="626"/>
      <c r="Y20" s="627"/>
      <c r="Z20" s="628">
        <v>62.2</v>
      </c>
      <c r="AA20" s="628"/>
      <c r="AB20" s="628"/>
      <c r="AC20" s="628"/>
      <c r="AD20" s="629">
        <v>8120360</v>
      </c>
      <c r="AE20" s="629"/>
      <c r="AF20" s="629"/>
      <c r="AG20" s="629"/>
      <c r="AH20" s="629"/>
      <c r="AI20" s="629"/>
      <c r="AJ20" s="629"/>
      <c r="AK20" s="629"/>
      <c r="AL20" s="630">
        <v>99.3</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3413</v>
      </c>
      <c r="BH20" s="626"/>
      <c r="BI20" s="626"/>
      <c r="BJ20" s="626"/>
      <c r="BK20" s="626"/>
      <c r="BL20" s="626"/>
      <c r="BM20" s="626"/>
      <c r="BN20" s="627"/>
      <c r="BO20" s="628">
        <v>0.1</v>
      </c>
      <c r="BP20" s="628"/>
      <c r="BQ20" s="628"/>
      <c r="BR20" s="628"/>
      <c r="BS20" s="634" t="s">
        <v>110</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13107796</v>
      </c>
      <c r="CS20" s="626"/>
      <c r="CT20" s="626"/>
      <c r="CU20" s="626"/>
      <c r="CV20" s="626"/>
      <c r="CW20" s="626"/>
      <c r="CX20" s="626"/>
      <c r="CY20" s="627"/>
      <c r="CZ20" s="628">
        <v>100</v>
      </c>
      <c r="DA20" s="628"/>
      <c r="DB20" s="628"/>
      <c r="DC20" s="628"/>
      <c r="DD20" s="634">
        <v>1442956</v>
      </c>
      <c r="DE20" s="626"/>
      <c r="DF20" s="626"/>
      <c r="DG20" s="626"/>
      <c r="DH20" s="626"/>
      <c r="DI20" s="626"/>
      <c r="DJ20" s="626"/>
      <c r="DK20" s="626"/>
      <c r="DL20" s="626"/>
      <c r="DM20" s="626"/>
      <c r="DN20" s="626"/>
      <c r="DO20" s="626"/>
      <c r="DP20" s="627"/>
      <c r="DQ20" s="634">
        <v>9069348</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v>7367</v>
      </c>
      <c r="S21" s="626"/>
      <c r="T21" s="626"/>
      <c r="U21" s="626"/>
      <c r="V21" s="626"/>
      <c r="W21" s="626"/>
      <c r="X21" s="626"/>
      <c r="Y21" s="627"/>
      <c r="Z21" s="628">
        <v>0.1</v>
      </c>
      <c r="AA21" s="628"/>
      <c r="AB21" s="628"/>
      <c r="AC21" s="628"/>
      <c r="AD21" s="629">
        <v>7367</v>
      </c>
      <c r="AE21" s="629"/>
      <c r="AF21" s="629"/>
      <c r="AG21" s="629"/>
      <c r="AH21" s="629"/>
      <c r="AI21" s="629"/>
      <c r="AJ21" s="629"/>
      <c r="AK21" s="629"/>
      <c r="AL21" s="630">
        <v>0.1</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v>3413</v>
      </c>
      <c r="BH21" s="626"/>
      <c r="BI21" s="626"/>
      <c r="BJ21" s="626"/>
      <c r="BK21" s="626"/>
      <c r="BL21" s="626"/>
      <c r="BM21" s="626"/>
      <c r="BN21" s="627"/>
      <c r="BO21" s="628">
        <v>0.1</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175226</v>
      </c>
      <c r="S22" s="626"/>
      <c r="T22" s="626"/>
      <c r="U22" s="626"/>
      <c r="V22" s="626"/>
      <c r="W22" s="626"/>
      <c r="X22" s="626"/>
      <c r="Y22" s="627"/>
      <c r="Z22" s="628">
        <v>1.3</v>
      </c>
      <c r="AA22" s="628"/>
      <c r="AB22" s="628"/>
      <c r="AC22" s="628"/>
      <c r="AD22" s="629" t="s">
        <v>110</v>
      </c>
      <c r="AE22" s="629"/>
      <c r="AF22" s="629"/>
      <c r="AG22" s="629"/>
      <c r="AH22" s="629"/>
      <c r="AI22" s="629"/>
      <c r="AJ22" s="629"/>
      <c r="AK22" s="629"/>
      <c r="AL22" s="630" t="s">
        <v>110</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150556</v>
      </c>
      <c r="S23" s="626"/>
      <c r="T23" s="626"/>
      <c r="U23" s="626"/>
      <c r="V23" s="626"/>
      <c r="W23" s="626"/>
      <c r="X23" s="626"/>
      <c r="Y23" s="627"/>
      <c r="Z23" s="628">
        <v>1.1000000000000001</v>
      </c>
      <c r="AA23" s="628"/>
      <c r="AB23" s="628"/>
      <c r="AC23" s="628"/>
      <c r="AD23" s="629">
        <v>39827</v>
      </c>
      <c r="AE23" s="629"/>
      <c r="AF23" s="629"/>
      <c r="AG23" s="629"/>
      <c r="AH23" s="629"/>
      <c r="AI23" s="629"/>
      <c r="AJ23" s="629"/>
      <c r="AK23" s="629"/>
      <c r="AL23" s="630">
        <v>0.5</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32630</v>
      </c>
      <c r="S24" s="626"/>
      <c r="T24" s="626"/>
      <c r="U24" s="626"/>
      <c r="V24" s="626"/>
      <c r="W24" s="626"/>
      <c r="X24" s="626"/>
      <c r="Y24" s="627"/>
      <c r="Z24" s="628">
        <v>0.2</v>
      </c>
      <c r="AA24" s="628"/>
      <c r="AB24" s="628"/>
      <c r="AC24" s="628"/>
      <c r="AD24" s="629" t="s">
        <v>110</v>
      </c>
      <c r="AE24" s="629"/>
      <c r="AF24" s="629"/>
      <c r="AG24" s="629"/>
      <c r="AH24" s="629"/>
      <c r="AI24" s="629"/>
      <c r="AJ24" s="629"/>
      <c r="AK24" s="629"/>
      <c r="AL24" s="630" t="s">
        <v>110</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5593240</v>
      </c>
      <c r="CS24" s="615"/>
      <c r="CT24" s="615"/>
      <c r="CU24" s="615"/>
      <c r="CV24" s="615"/>
      <c r="CW24" s="615"/>
      <c r="CX24" s="615"/>
      <c r="CY24" s="616"/>
      <c r="CZ24" s="652">
        <v>42.7</v>
      </c>
      <c r="DA24" s="653"/>
      <c r="DB24" s="653"/>
      <c r="DC24" s="654"/>
      <c r="DD24" s="651">
        <v>3491192</v>
      </c>
      <c r="DE24" s="615"/>
      <c r="DF24" s="615"/>
      <c r="DG24" s="615"/>
      <c r="DH24" s="615"/>
      <c r="DI24" s="615"/>
      <c r="DJ24" s="615"/>
      <c r="DK24" s="616"/>
      <c r="DL24" s="651">
        <v>3480777</v>
      </c>
      <c r="DM24" s="615"/>
      <c r="DN24" s="615"/>
      <c r="DO24" s="615"/>
      <c r="DP24" s="615"/>
      <c r="DQ24" s="615"/>
      <c r="DR24" s="615"/>
      <c r="DS24" s="615"/>
      <c r="DT24" s="615"/>
      <c r="DU24" s="615"/>
      <c r="DV24" s="616"/>
      <c r="DW24" s="619">
        <v>41.9</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1848590</v>
      </c>
      <c r="S25" s="626"/>
      <c r="T25" s="626"/>
      <c r="U25" s="626"/>
      <c r="V25" s="626"/>
      <c r="W25" s="626"/>
      <c r="X25" s="626"/>
      <c r="Y25" s="627"/>
      <c r="Z25" s="628">
        <v>13.3</v>
      </c>
      <c r="AA25" s="628"/>
      <c r="AB25" s="628"/>
      <c r="AC25" s="628"/>
      <c r="AD25" s="629" t="s">
        <v>110</v>
      </c>
      <c r="AE25" s="629"/>
      <c r="AF25" s="629"/>
      <c r="AG25" s="629"/>
      <c r="AH25" s="629"/>
      <c r="AI25" s="629"/>
      <c r="AJ25" s="629"/>
      <c r="AK25" s="629"/>
      <c r="AL25" s="630" t="s">
        <v>110</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2230988</v>
      </c>
      <c r="CS25" s="657"/>
      <c r="CT25" s="657"/>
      <c r="CU25" s="657"/>
      <c r="CV25" s="657"/>
      <c r="CW25" s="657"/>
      <c r="CX25" s="657"/>
      <c r="CY25" s="658"/>
      <c r="CZ25" s="659">
        <v>17</v>
      </c>
      <c r="DA25" s="660"/>
      <c r="DB25" s="660"/>
      <c r="DC25" s="661"/>
      <c r="DD25" s="634">
        <v>2089720</v>
      </c>
      <c r="DE25" s="657"/>
      <c r="DF25" s="657"/>
      <c r="DG25" s="657"/>
      <c r="DH25" s="657"/>
      <c r="DI25" s="657"/>
      <c r="DJ25" s="657"/>
      <c r="DK25" s="658"/>
      <c r="DL25" s="634">
        <v>2079305</v>
      </c>
      <c r="DM25" s="657"/>
      <c r="DN25" s="657"/>
      <c r="DO25" s="657"/>
      <c r="DP25" s="657"/>
      <c r="DQ25" s="657"/>
      <c r="DR25" s="657"/>
      <c r="DS25" s="657"/>
      <c r="DT25" s="657"/>
      <c r="DU25" s="657"/>
      <c r="DV25" s="658"/>
      <c r="DW25" s="630">
        <v>25</v>
      </c>
      <c r="DX25" s="655"/>
      <c r="DY25" s="655"/>
      <c r="DZ25" s="655"/>
      <c r="EA25" s="655"/>
      <c r="EB25" s="655"/>
      <c r="EC25" s="656"/>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1528049</v>
      </c>
      <c r="CS26" s="626"/>
      <c r="CT26" s="626"/>
      <c r="CU26" s="626"/>
      <c r="CV26" s="626"/>
      <c r="CW26" s="626"/>
      <c r="CX26" s="626"/>
      <c r="CY26" s="627"/>
      <c r="CZ26" s="659">
        <v>11.7</v>
      </c>
      <c r="DA26" s="660"/>
      <c r="DB26" s="660"/>
      <c r="DC26" s="661"/>
      <c r="DD26" s="634">
        <v>1392287</v>
      </c>
      <c r="DE26" s="626"/>
      <c r="DF26" s="626"/>
      <c r="DG26" s="626"/>
      <c r="DH26" s="626"/>
      <c r="DI26" s="626"/>
      <c r="DJ26" s="626"/>
      <c r="DK26" s="627"/>
      <c r="DL26" s="634" t="s">
        <v>208</v>
      </c>
      <c r="DM26" s="626"/>
      <c r="DN26" s="626"/>
      <c r="DO26" s="626"/>
      <c r="DP26" s="626"/>
      <c r="DQ26" s="626"/>
      <c r="DR26" s="626"/>
      <c r="DS26" s="626"/>
      <c r="DT26" s="626"/>
      <c r="DU26" s="626"/>
      <c r="DV26" s="627"/>
      <c r="DW26" s="630" t="s">
        <v>208</v>
      </c>
      <c r="DX26" s="655"/>
      <c r="DY26" s="655"/>
      <c r="DZ26" s="655"/>
      <c r="EA26" s="655"/>
      <c r="EB26" s="655"/>
      <c r="EC26" s="656"/>
    </row>
    <row r="27" spans="2:133" ht="11.25" customHeight="1" x14ac:dyDescent="0.15">
      <c r="B27" s="622" t="s">
        <v>278</v>
      </c>
      <c r="C27" s="623"/>
      <c r="D27" s="623"/>
      <c r="E27" s="623"/>
      <c r="F27" s="623"/>
      <c r="G27" s="623"/>
      <c r="H27" s="623"/>
      <c r="I27" s="623"/>
      <c r="J27" s="623"/>
      <c r="K27" s="623"/>
      <c r="L27" s="623"/>
      <c r="M27" s="623"/>
      <c r="N27" s="623"/>
      <c r="O27" s="623"/>
      <c r="P27" s="623"/>
      <c r="Q27" s="624"/>
      <c r="R27" s="625">
        <v>775700</v>
      </c>
      <c r="S27" s="626"/>
      <c r="T27" s="626"/>
      <c r="U27" s="626"/>
      <c r="V27" s="626"/>
      <c r="W27" s="626"/>
      <c r="X27" s="626"/>
      <c r="Y27" s="627"/>
      <c r="Z27" s="628">
        <v>5.6</v>
      </c>
      <c r="AA27" s="628"/>
      <c r="AB27" s="628"/>
      <c r="AC27" s="628"/>
      <c r="AD27" s="629" t="s">
        <v>110</v>
      </c>
      <c r="AE27" s="629"/>
      <c r="AF27" s="629"/>
      <c r="AG27" s="629"/>
      <c r="AH27" s="629"/>
      <c r="AI27" s="629"/>
      <c r="AJ27" s="629"/>
      <c r="AK27" s="629"/>
      <c r="AL27" s="630" t="s">
        <v>110</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5885417</v>
      </c>
      <c r="BH27" s="626"/>
      <c r="BI27" s="626"/>
      <c r="BJ27" s="626"/>
      <c r="BK27" s="626"/>
      <c r="BL27" s="626"/>
      <c r="BM27" s="626"/>
      <c r="BN27" s="627"/>
      <c r="BO27" s="628">
        <v>100</v>
      </c>
      <c r="BP27" s="628"/>
      <c r="BQ27" s="628"/>
      <c r="BR27" s="628"/>
      <c r="BS27" s="634" t="s">
        <v>110</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2889178</v>
      </c>
      <c r="CS27" s="657"/>
      <c r="CT27" s="657"/>
      <c r="CU27" s="657"/>
      <c r="CV27" s="657"/>
      <c r="CW27" s="657"/>
      <c r="CX27" s="657"/>
      <c r="CY27" s="658"/>
      <c r="CZ27" s="659">
        <v>22</v>
      </c>
      <c r="DA27" s="660"/>
      <c r="DB27" s="660"/>
      <c r="DC27" s="661"/>
      <c r="DD27" s="634">
        <v>929779</v>
      </c>
      <c r="DE27" s="657"/>
      <c r="DF27" s="657"/>
      <c r="DG27" s="657"/>
      <c r="DH27" s="657"/>
      <c r="DI27" s="657"/>
      <c r="DJ27" s="657"/>
      <c r="DK27" s="658"/>
      <c r="DL27" s="634">
        <v>929779</v>
      </c>
      <c r="DM27" s="657"/>
      <c r="DN27" s="657"/>
      <c r="DO27" s="657"/>
      <c r="DP27" s="657"/>
      <c r="DQ27" s="657"/>
      <c r="DR27" s="657"/>
      <c r="DS27" s="657"/>
      <c r="DT27" s="657"/>
      <c r="DU27" s="657"/>
      <c r="DV27" s="658"/>
      <c r="DW27" s="630">
        <v>11.2</v>
      </c>
      <c r="DX27" s="655"/>
      <c r="DY27" s="655"/>
      <c r="DZ27" s="655"/>
      <c r="EA27" s="655"/>
      <c r="EB27" s="655"/>
      <c r="EC27" s="656"/>
    </row>
    <row r="28" spans="2:133" ht="11.25" customHeight="1" x14ac:dyDescent="0.15">
      <c r="B28" s="622" t="s">
        <v>281</v>
      </c>
      <c r="C28" s="623"/>
      <c r="D28" s="623"/>
      <c r="E28" s="623"/>
      <c r="F28" s="623"/>
      <c r="G28" s="623"/>
      <c r="H28" s="623"/>
      <c r="I28" s="623"/>
      <c r="J28" s="623"/>
      <c r="K28" s="623"/>
      <c r="L28" s="623"/>
      <c r="M28" s="623"/>
      <c r="N28" s="623"/>
      <c r="O28" s="623"/>
      <c r="P28" s="623"/>
      <c r="Q28" s="624"/>
      <c r="R28" s="625">
        <v>10458</v>
      </c>
      <c r="S28" s="626"/>
      <c r="T28" s="626"/>
      <c r="U28" s="626"/>
      <c r="V28" s="626"/>
      <c r="W28" s="626"/>
      <c r="X28" s="626"/>
      <c r="Y28" s="627"/>
      <c r="Z28" s="628">
        <v>0.1</v>
      </c>
      <c r="AA28" s="628"/>
      <c r="AB28" s="628"/>
      <c r="AC28" s="628"/>
      <c r="AD28" s="629">
        <v>3076</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473074</v>
      </c>
      <c r="CS28" s="626"/>
      <c r="CT28" s="626"/>
      <c r="CU28" s="626"/>
      <c r="CV28" s="626"/>
      <c r="CW28" s="626"/>
      <c r="CX28" s="626"/>
      <c r="CY28" s="627"/>
      <c r="CZ28" s="659">
        <v>3.6</v>
      </c>
      <c r="DA28" s="660"/>
      <c r="DB28" s="660"/>
      <c r="DC28" s="661"/>
      <c r="DD28" s="634">
        <v>471693</v>
      </c>
      <c r="DE28" s="626"/>
      <c r="DF28" s="626"/>
      <c r="DG28" s="626"/>
      <c r="DH28" s="626"/>
      <c r="DI28" s="626"/>
      <c r="DJ28" s="626"/>
      <c r="DK28" s="627"/>
      <c r="DL28" s="634">
        <v>471693</v>
      </c>
      <c r="DM28" s="626"/>
      <c r="DN28" s="626"/>
      <c r="DO28" s="626"/>
      <c r="DP28" s="626"/>
      <c r="DQ28" s="626"/>
      <c r="DR28" s="626"/>
      <c r="DS28" s="626"/>
      <c r="DT28" s="626"/>
      <c r="DU28" s="626"/>
      <c r="DV28" s="627"/>
      <c r="DW28" s="630">
        <v>5.7</v>
      </c>
      <c r="DX28" s="655"/>
      <c r="DY28" s="655"/>
      <c r="DZ28" s="655"/>
      <c r="EA28" s="655"/>
      <c r="EB28" s="655"/>
      <c r="EC28" s="656"/>
    </row>
    <row r="29" spans="2:133" ht="11.25" customHeight="1" x14ac:dyDescent="0.15">
      <c r="B29" s="622" t="s">
        <v>283</v>
      </c>
      <c r="C29" s="623"/>
      <c r="D29" s="623"/>
      <c r="E29" s="623"/>
      <c r="F29" s="623"/>
      <c r="G29" s="623"/>
      <c r="H29" s="623"/>
      <c r="I29" s="623"/>
      <c r="J29" s="623"/>
      <c r="K29" s="623"/>
      <c r="L29" s="623"/>
      <c r="M29" s="623"/>
      <c r="N29" s="623"/>
      <c r="O29" s="623"/>
      <c r="P29" s="623"/>
      <c r="Q29" s="624"/>
      <c r="R29" s="625">
        <v>30740</v>
      </c>
      <c r="S29" s="626"/>
      <c r="T29" s="626"/>
      <c r="U29" s="626"/>
      <c r="V29" s="626"/>
      <c r="W29" s="626"/>
      <c r="X29" s="626"/>
      <c r="Y29" s="627"/>
      <c r="Z29" s="628">
        <v>0.2</v>
      </c>
      <c r="AA29" s="628"/>
      <c r="AB29" s="628"/>
      <c r="AC29" s="628"/>
      <c r="AD29" s="629" t="s">
        <v>110</v>
      </c>
      <c r="AE29" s="629"/>
      <c r="AF29" s="629"/>
      <c r="AG29" s="629"/>
      <c r="AH29" s="629"/>
      <c r="AI29" s="629"/>
      <c r="AJ29" s="629"/>
      <c r="AK29" s="629"/>
      <c r="AL29" s="630" t="s">
        <v>110</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287</v>
      </c>
      <c r="CG29" s="640"/>
      <c r="CH29" s="640"/>
      <c r="CI29" s="640"/>
      <c r="CJ29" s="640"/>
      <c r="CK29" s="640"/>
      <c r="CL29" s="640"/>
      <c r="CM29" s="640"/>
      <c r="CN29" s="640"/>
      <c r="CO29" s="640"/>
      <c r="CP29" s="640"/>
      <c r="CQ29" s="641"/>
      <c r="CR29" s="625">
        <v>473071</v>
      </c>
      <c r="CS29" s="657"/>
      <c r="CT29" s="657"/>
      <c r="CU29" s="657"/>
      <c r="CV29" s="657"/>
      <c r="CW29" s="657"/>
      <c r="CX29" s="657"/>
      <c r="CY29" s="658"/>
      <c r="CZ29" s="659">
        <v>3.6</v>
      </c>
      <c r="DA29" s="660"/>
      <c r="DB29" s="660"/>
      <c r="DC29" s="661"/>
      <c r="DD29" s="634">
        <v>471690</v>
      </c>
      <c r="DE29" s="657"/>
      <c r="DF29" s="657"/>
      <c r="DG29" s="657"/>
      <c r="DH29" s="657"/>
      <c r="DI29" s="657"/>
      <c r="DJ29" s="657"/>
      <c r="DK29" s="658"/>
      <c r="DL29" s="634">
        <v>471690</v>
      </c>
      <c r="DM29" s="657"/>
      <c r="DN29" s="657"/>
      <c r="DO29" s="657"/>
      <c r="DP29" s="657"/>
      <c r="DQ29" s="657"/>
      <c r="DR29" s="657"/>
      <c r="DS29" s="657"/>
      <c r="DT29" s="657"/>
      <c r="DU29" s="657"/>
      <c r="DV29" s="658"/>
      <c r="DW29" s="630">
        <v>5.7</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610687</v>
      </c>
      <c r="S30" s="626"/>
      <c r="T30" s="626"/>
      <c r="U30" s="626"/>
      <c r="V30" s="626"/>
      <c r="W30" s="626"/>
      <c r="X30" s="626"/>
      <c r="Y30" s="627"/>
      <c r="Z30" s="628">
        <v>4.4000000000000004</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168</v>
      </c>
      <c r="AY30" s="612"/>
      <c r="AZ30" s="612"/>
      <c r="BA30" s="612"/>
      <c r="BB30" s="612"/>
      <c r="BC30" s="612"/>
      <c r="BD30" s="612"/>
      <c r="BE30" s="612"/>
      <c r="BF30" s="613"/>
      <c r="BG30" s="683">
        <v>99.4</v>
      </c>
      <c r="BH30" s="684"/>
      <c r="BI30" s="684"/>
      <c r="BJ30" s="684"/>
      <c r="BK30" s="684"/>
      <c r="BL30" s="684"/>
      <c r="BM30" s="620">
        <v>97.7</v>
      </c>
      <c r="BN30" s="684"/>
      <c r="BO30" s="684"/>
      <c r="BP30" s="684"/>
      <c r="BQ30" s="685"/>
      <c r="BR30" s="683">
        <v>99.5</v>
      </c>
      <c r="BS30" s="684"/>
      <c r="BT30" s="684"/>
      <c r="BU30" s="684"/>
      <c r="BV30" s="684"/>
      <c r="BW30" s="684"/>
      <c r="BX30" s="620">
        <v>97.1</v>
      </c>
      <c r="BY30" s="684"/>
      <c r="BZ30" s="684"/>
      <c r="CA30" s="684"/>
      <c r="CB30" s="685"/>
      <c r="CD30" s="688"/>
      <c r="CE30" s="689"/>
      <c r="CF30" s="639" t="s">
        <v>291</v>
      </c>
      <c r="CG30" s="640"/>
      <c r="CH30" s="640"/>
      <c r="CI30" s="640"/>
      <c r="CJ30" s="640"/>
      <c r="CK30" s="640"/>
      <c r="CL30" s="640"/>
      <c r="CM30" s="640"/>
      <c r="CN30" s="640"/>
      <c r="CO30" s="640"/>
      <c r="CP30" s="640"/>
      <c r="CQ30" s="641"/>
      <c r="CR30" s="625">
        <v>415298</v>
      </c>
      <c r="CS30" s="626"/>
      <c r="CT30" s="626"/>
      <c r="CU30" s="626"/>
      <c r="CV30" s="626"/>
      <c r="CW30" s="626"/>
      <c r="CX30" s="626"/>
      <c r="CY30" s="627"/>
      <c r="CZ30" s="659">
        <v>3.2</v>
      </c>
      <c r="DA30" s="660"/>
      <c r="DB30" s="660"/>
      <c r="DC30" s="661"/>
      <c r="DD30" s="634">
        <v>413917</v>
      </c>
      <c r="DE30" s="626"/>
      <c r="DF30" s="626"/>
      <c r="DG30" s="626"/>
      <c r="DH30" s="626"/>
      <c r="DI30" s="626"/>
      <c r="DJ30" s="626"/>
      <c r="DK30" s="627"/>
      <c r="DL30" s="634">
        <v>413917</v>
      </c>
      <c r="DM30" s="626"/>
      <c r="DN30" s="626"/>
      <c r="DO30" s="626"/>
      <c r="DP30" s="626"/>
      <c r="DQ30" s="626"/>
      <c r="DR30" s="626"/>
      <c r="DS30" s="626"/>
      <c r="DT30" s="626"/>
      <c r="DU30" s="626"/>
      <c r="DV30" s="627"/>
      <c r="DW30" s="630">
        <v>5</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453697</v>
      </c>
      <c r="S31" s="626"/>
      <c r="T31" s="626"/>
      <c r="U31" s="626"/>
      <c r="V31" s="626"/>
      <c r="W31" s="626"/>
      <c r="X31" s="626"/>
      <c r="Y31" s="627"/>
      <c r="Z31" s="628">
        <v>3.3</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99.3</v>
      </c>
      <c r="BH31" s="657"/>
      <c r="BI31" s="657"/>
      <c r="BJ31" s="657"/>
      <c r="BK31" s="657"/>
      <c r="BL31" s="657"/>
      <c r="BM31" s="631">
        <v>98</v>
      </c>
      <c r="BN31" s="681"/>
      <c r="BO31" s="681"/>
      <c r="BP31" s="681"/>
      <c r="BQ31" s="682"/>
      <c r="BR31" s="680">
        <v>99.4</v>
      </c>
      <c r="BS31" s="657"/>
      <c r="BT31" s="657"/>
      <c r="BU31" s="657"/>
      <c r="BV31" s="657"/>
      <c r="BW31" s="657"/>
      <c r="BX31" s="631">
        <v>97.5</v>
      </c>
      <c r="BY31" s="681"/>
      <c r="BZ31" s="681"/>
      <c r="CA31" s="681"/>
      <c r="CB31" s="682"/>
      <c r="CD31" s="688"/>
      <c r="CE31" s="689"/>
      <c r="CF31" s="639" t="s">
        <v>295</v>
      </c>
      <c r="CG31" s="640"/>
      <c r="CH31" s="640"/>
      <c r="CI31" s="640"/>
      <c r="CJ31" s="640"/>
      <c r="CK31" s="640"/>
      <c r="CL31" s="640"/>
      <c r="CM31" s="640"/>
      <c r="CN31" s="640"/>
      <c r="CO31" s="640"/>
      <c r="CP31" s="640"/>
      <c r="CQ31" s="641"/>
      <c r="CR31" s="625">
        <v>57773</v>
      </c>
      <c r="CS31" s="657"/>
      <c r="CT31" s="657"/>
      <c r="CU31" s="657"/>
      <c r="CV31" s="657"/>
      <c r="CW31" s="657"/>
      <c r="CX31" s="657"/>
      <c r="CY31" s="658"/>
      <c r="CZ31" s="659">
        <v>0.4</v>
      </c>
      <c r="DA31" s="660"/>
      <c r="DB31" s="660"/>
      <c r="DC31" s="661"/>
      <c r="DD31" s="634">
        <v>57773</v>
      </c>
      <c r="DE31" s="657"/>
      <c r="DF31" s="657"/>
      <c r="DG31" s="657"/>
      <c r="DH31" s="657"/>
      <c r="DI31" s="657"/>
      <c r="DJ31" s="657"/>
      <c r="DK31" s="658"/>
      <c r="DL31" s="634">
        <v>57773</v>
      </c>
      <c r="DM31" s="657"/>
      <c r="DN31" s="657"/>
      <c r="DO31" s="657"/>
      <c r="DP31" s="657"/>
      <c r="DQ31" s="657"/>
      <c r="DR31" s="657"/>
      <c r="DS31" s="657"/>
      <c r="DT31" s="657"/>
      <c r="DU31" s="657"/>
      <c r="DV31" s="658"/>
      <c r="DW31" s="630">
        <v>0.7</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497697</v>
      </c>
      <c r="S32" s="626"/>
      <c r="T32" s="626"/>
      <c r="U32" s="626"/>
      <c r="V32" s="626"/>
      <c r="W32" s="626"/>
      <c r="X32" s="626"/>
      <c r="Y32" s="627"/>
      <c r="Z32" s="628">
        <v>3.6</v>
      </c>
      <c r="AA32" s="628"/>
      <c r="AB32" s="628"/>
      <c r="AC32" s="628"/>
      <c r="AD32" s="629">
        <v>10454</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99.6</v>
      </c>
      <c r="BH32" s="693"/>
      <c r="BI32" s="693"/>
      <c r="BJ32" s="693"/>
      <c r="BK32" s="693"/>
      <c r="BL32" s="693"/>
      <c r="BM32" s="694">
        <v>97.4</v>
      </c>
      <c r="BN32" s="693"/>
      <c r="BO32" s="693"/>
      <c r="BP32" s="693"/>
      <c r="BQ32" s="695"/>
      <c r="BR32" s="692">
        <v>99.5</v>
      </c>
      <c r="BS32" s="693"/>
      <c r="BT32" s="693"/>
      <c r="BU32" s="693"/>
      <c r="BV32" s="693"/>
      <c r="BW32" s="693"/>
      <c r="BX32" s="694">
        <v>96.7</v>
      </c>
      <c r="BY32" s="693"/>
      <c r="BZ32" s="693"/>
      <c r="CA32" s="693"/>
      <c r="CB32" s="695"/>
      <c r="CD32" s="690"/>
      <c r="CE32" s="691"/>
      <c r="CF32" s="639" t="s">
        <v>298</v>
      </c>
      <c r="CG32" s="640"/>
      <c r="CH32" s="640"/>
      <c r="CI32" s="640"/>
      <c r="CJ32" s="640"/>
      <c r="CK32" s="640"/>
      <c r="CL32" s="640"/>
      <c r="CM32" s="640"/>
      <c r="CN32" s="640"/>
      <c r="CO32" s="640"/>
      <c r="CP32" s="640"/>
      <c r="CQ32" s="641"/>
      <c r="CR32" s="625">
        <v>3</v>
      </c>
      <c r="CS32" s="626"/>
      <c r="CT32" s="626"/>
      <c r="CU32" s="626"/>
      <c r="CV32" s="626"/>
      <c r="CW32" s="626"/>
      <c r="CX32" s="626"/>
      <c r="CY32" s="627"/>
      <c r="CZ32" s="659">
        <v>0</v>
      </c>
      <c r="DA32" s="660"/>
      <c r="DB32" s="660"/>
      <c r="DC32" s="661"/>
      <c r="DD32" s="634">
        <v>3</v>
      </c>
      <c r="DE32" s="626"/>
      <c r="DF32" s="626"/>
      <c r="DG32" s="626"/>
      <c r="DH32" s="626"/>
      <c r="DI32" s="626"/>
      <c r="DJ32" s="626"/>
      <c r="DK32" s="627"/>
      <c r="DL32" s="634">
        <v>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653200</v>
      </c>
      <c r="S33" s="626"/>
      <c r="T33" s="626"/>
      <c r="U33" s="626"/>
      <c r="V33" s="626"/>
      <c r="W33" s="626"/>
      <c r="X33" s="626"/>
      <c r="Y33" s="627"/>
      <c r="Z33" s="628">
        <v>4.7</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5909655</v>
      </c>
      <c r="CS33" s="657"/>
      <c r="CT33" s="657"/>
      <c r="CU33" s="657"/>
      <c r="CV33" s="657"/>
      <c r="CW33" s="657"/>
      <c r="CX33" s="657"/>
      <c r="CY33" s="658"/>
      <c r="CZ33" s="659">
        <v>45.1</v>
      </c>
      <c r="DA33" s="660"/>
      <c r="DB33" s="660"/>
      <c r="DC33" s="661"/>
      <c r="DD33" s="634">
        <v>4865988</v>
      </c>
      <c r="DE33" s="657"/>
      <c r="DF33" s="657"/>
      <c r="DG33" s="657"/>
      <c r="DH33" s="657"/>
      <c r="DI33" s="657"/>
      <c r="DJ33" s="657"/>
      <c r="DK33" s="658"/>
      <c r="DL33" s="634">
        <v>4303362</v>
      </c>
      <c r="DM33" s="657"/>
      <c r="DN33" s="657"/>
      <c r="DO33" s="657"/>
      <c r="DP33" s="657"/>
      <c r="DQ33" s="657"/>
      <c r="DR33" s="657"/>
      <c r="DS33" s="657"/>
      <c r="DT33" s="657"/>
      <c r="DU33" s="657"/>
      <c r="DV33" s="658"/>
      <c r="DW33" s="630">
        <v>51.8</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2955179</v>
      </c>
      <c r="CS34" s="626"/>
      <c r="CT34" s="626"/>
      <c r="CU34" s="626"/>
      <c r="CV34" s="626"/>
      <c r="CW34" s="626"/>
      <c r="CX34" s="626"/>
      <c r="CY34" s="627"/>
      <c r="CZ34" s="659">
        <v>22.5</v>
      </c>
      <c r="DA34" s="660"/>
      <c r="DB34" s="660"/>
      <c r="DC34" s="661"/>
      <c r="DD34" s="634">
        <v>2363549</v>
      </c>
      <c r="DE34" s="626"/>
      <c r="DF34" s="626"/>
      <c r="DG34" s="626"/>
      <c r="DH34" s="626"/>
      <c r="DI34" s="626"/>
      <c r="DJ34" s="626"/>
      <c r="DK34" s="627"/>
      <c r="DL34" s="634">
        <v>2139859</v>
      </c>
      <c r="DM34" s="626"/>
      <c r="DN34" s="626"/>
      <c r="DO34" s="626"/>
      <c r="DP34" s="626"/>
      <c r="DQ34" s="626"/>
      <c r="DR34" s="626"/>
      <c r="DS34" s="626"/>
      <c r="DT34" s="626"/>
      <c r="DU34" s="626"/>
      <c r="DV34" s="627"/>
      <c r="DW34" s="630">
        <v>25.8</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120000</v>
      </c>
      <c r="S35" s="626"/>
      <c r="T35" s="626"/>
      <c r="U35" s="626"/>
      <c r="V35" s="626"/>
      <c r="W35" s="626"/>
      <c r="X35" s="626"/>
      <c r="Y35" s="627"/>
      <c r="Z35" s="628">
        <v>0.9</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1119349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147800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508802</v>
      </c>
      <c r="CS35" s="657"/>
      <c r="CT35" s="657"/>
      <c r="CU35" s="657"/>
      <c r="CV35" s="657"/>
      <c r="CW35" s="657"/>
      <c r="CX35" s="657"/>
      <c r="CY35" s="658"/>
      <c r="CZ35" s="659">
        <v>3.9</v>
      </c>
      <c r="DA35" s="660"/>
      <c r="DB35" s="660"/>
      <c r="DC35" s="661"/>
      <c r="DD35" s="634">
        <v>486837</v>
      </c>
      <c r="DE35" s="657"/>
      <c r="DF35" s="657"/>
      <c r="DG35" s="657"/>
      <c r="DH35" s="657"/>
      <c r="DI35" s="657"/>
      <c r="DJ35" s="657"/>
      <c r="DK35" s="658"/>
      <c r="DL35" s="634">
        <v>486837</v>
      </c>
      <c r="DM35" s="657"/>
      <c r="DN35" s="657"/>
      <c r="DO35" s="657"/>
      <c r="DP35" s="657"/>
      <c r="DQ35" s="657"/>
      <c r="DR35" s="657"/>
      <c r="DS35" s="657"/>
      <c r="DT35" s="657"/>
      <c r="DU35" s="657"/>
      <c r="DV35" s="658"/>
      <c r="DW35" s="630">
        <v>5.9</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13877409</v>
      </c>
      <c r="S36" s="698"/>
      <c r="T36" s="698"/>
      <c r="U36" s="698"/>
      <c r="V36" s="698"/>
      <c r="W36" s="698"/>
      <c r="X36" s="698"/>
      <c r="Y36" s="699"/>
      <c r="Z36" s="700">
        <v>100</v>
      </c>
      <c r="AA36" s="700"/>
      <c r="AB36" s="700"/>
      <c r="AC36" s="700"/>
      <c r="AD36" s="701">
        <v>8181084</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191097</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115202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1155628</v>
      </c>
      <c r="CS36" s="626"/>
      <c r="CT36" s="626"/>
      <c r="CU36" s="626"/>
      <c r="CV36" s="626"/>
      <c r="CW36" s="626"/>
      <c r="CX36" s="626"/>
      <c r="CY36" s="627"/>
      <c r="CZ36" s="659">
        <v>8.8000000000000007</v>
      </c>
      <c r="DA36" s="660"/>
      <c r="DB36" s="660"/>
      <c r="DC36" s="661"/>
      <c r="DD36" s="634">
        <v>1054066</v>
      </c>
      <c r="DE36" s="626"/>
      <c r="DF36" s="626"/>
      <c r="DG36" s="626"/>
      <c r="DH36" s="626"/>
      <c r="DI36" s="626"/>
      <c r="DJ36" s="626"/>
      <c r="DK36" s="627"/>
      <c r="DL36" s="634">
        <v>1028851</v>
      </c>
      <c r="DM36" s="626"/>
      <c r="DN36" s="626"/>
      <c r="DO36" s="626"/>
      <c r="DP36" s="626"/>
      <c r="DQ36" s="626"/>
      <c r="DR36" s="626"/>
      <c r="DS36" s="626"/>
      <c r="DT36" s="626"/>
      <c r="DU36" s="626"/>
      <c r="DV36" s="627"/>
      <c r="DW36" s="630">
        <v>12.4</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43918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5071</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659299</v>
      </c>
      <c r="CS37" s="657"/>
      <c r="CT37" s="657"/>
      <c r="CU37" s="657"/>
      <c r="CV37" s="657"/>
      <c r="CW37" s="657"/>
      <c r="CX37" s="657"/>
      <c r="CY37" s="658"/>
      <c r="CZ37" s="659">
        <v>5</v>
      </c>
      <c r="DA37" s="660"/>
      <c r="DB37" s="660"/>
      <c r="DC37" s="661"/>
      <c r="DD37" s="634">
        <v>659299</v>
      </c>
      <c r="DE37" s="657"/>
      <c r="DF37" s="657"/>
      <c r="DG37" s="657"/>
      <c r="DH37" s="657"/>
      <c r="DI37" s="657"/>
      <c r="DJ37" s="657"/>
      <c r="DK37" s="658"/>
      <c r="DL37" s="634">
        <v>656437</v>
      </c>
      <c r="DM37" s="657"/>
      <c r="DN37" s="657"/>
      <c r="DO37" s="657"/>
      <c r="DP37" s="657"/>
      <c r="DQ37" s="657"/>
      <c r="DR37" s="657"/>
      <c r="DS37" s="657"/>
      <c r="DT37" s="657"/>
      <c r="DU37" s="657"/>
      <c r="DV37" s="658"/>
      <c r="DW37" s="630">
        <v>7.9</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7548</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8778</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1067883</v>
      </c>
      <c r="CS38" s="626"/>
      <c r="CT38" s="626"/>
      <c r="CU38" s="626"/>
      <c r="CV38" s="626"/>
      <c r="CW38" s="626"/>
      <c r="CX38" s="626"/>
      <c r="CY38" s="627"/>
      <c r="CZ38" s="659">
        <v>8.1</v>
      </c>
      <c r="DA38" s="660"/>
      <c r="DB38" s="660"/>
      <c r="DC38" s="661"/>
      <c r="DD38" s="634">
        <v>896867</v>
      </c>
      <c r="DE38" s="626"/>
      <c r="DF38" s="626"/>
      <c r="DG38" s="626"/>
      <c r="DH38" s="626"/>
      <c r="DI38" s="626"/>
      <c r="DJ38" s="626"/>
      <c r="DK38" s="627"/>
      <c r="DL38" s="634">
        <v>647795</v>
      </c>
      <c r="DM38" s="626"/>
      <c r="DN38" s="626"/>
      <c r="DO38" s="626"/>
      <c r="DP38" s="626"/>
      <c r="DQ38" s="626"/>
      <c r="DR38" s="626"/>
      <c r="DS38" s="626"/>
      <c r="DT38" s="626"/>
      <c r="DU38" s="626"/>
      <c r="DV38" s="627"/>
      <c r="DW38" s="630">
        <v>7.8</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89</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44124</v>
      </c>
      <c r="CS39" s="657"/>
      <c r="CT39" s="657"/>
      <c r="CU39" s="657"/>
      <c r="CV39" s="657"/>
      <c r="CW39" s="657"/>
      <c r="CX39" s="657"/>
      <c r="CY39" s="658"/>
      <c r="CZ39" s="659">
        <v>0.3</v>
      </c>
      <c r="DA39" s="660"/>
      <c r="DB39" s="660"/>
      <c r="DC39" s="661"/>
      <c r="DD39" s="634">
        <v>40383</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241141</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110</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178039</v>
      </c>
      <c r="CS40" s="626"/>
      <c r="CT40" s="626"/>
      <c r="CU40" s="626"/>
      <c r="CV40" s="626"/>
      <c r="CW40" s="626"/>
      <c r="CX40" s="626"/>
      <c r="CY40" s="627"/>
      <c r="CZ40" s="659">
        <v>1.4</v>
      </c>
      <c r="DA40" s="660"/>
      <c r="DB40" s="660"/>
      <c r="DC40" s="661"/>
      <c r="DD40" s="634">
        <v>24286</v>
      </c>
      <c r="DE40" s="626"/>
      <c r="DF40" s="626"/>
      <c r="DG40" s="626"/>
      <c r="DH40" s="626"/>
      <c r="DI40" s="626"/>
      <c r="DJ40" s="626"/>
      <c r="DK40" s="627"/>
      <c r="DL40" s="634">
        <v>20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635645</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302</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1604901</v>
      </c>
      <c r="CS42" s="626"/>
      <c r="CT42" s="626"/>
      <c r="CU42" s="626"/>
      <c r="CV42" s="626"/>
      <c r="CW42" s="626"/>
      <c r="CX42" s="626"/>
      <c r="CY42" s="627"/>
      <c r="CZ42" s="659">
        <v>12.2</v>
      </c>
      <c r="DA42" s="708"/>
      <c r="DB42" s="708"/>
      <c r="DC42" s="709"/>
      <c r="DD42" s="634">
        <v>712168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45654</v>
      </c>
      <c r="CS43" s="657"/>
      <c r="CT43" s="657"/>
      <c r="CU43" s="657"/>
      <c r="CV43" s="657"/>
      <c r="CW43" s="657"/>
      <c r="CX43" s="657"/>
      <c r="CY43" s="658"/>
      <c r="CZ43" s="659">
        <v>0.3</v>
      </c>
      <c r="DA43" s="660"/>
      <c r="DB43" s="660"/>
      <c r="DC43" s="661"/>
      <c r="DD43" s="634">
        <v>45654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286</v>
      </c>
      <c r="CE44" s="732"/>
      <c r="CF44" s="622" t="s">
        <v>336</v>
      </c>
      <c r="CG44" s="623"/>
      <c r="CH44" s="623"/>
      <c r="CI44" s="623"/>
      <c r="CJ44" s="623"/>
      <c r="CK44" s="623"/>
      <c r="CL44" s="623"/>
      <c r="CM44" s="623"/>
      <c r="CN44" s="623"/>
      <c r="CO44" s="623"/>
      <c r="CP44" s="623"/>
      <c r="CQ44" s="624"/>
      <c r="CR44" s="625">
        <v>1442956</v>
      </c>
      <c r="CS44" s="626"/>
      <c r="CT44" s="626"/>
      <c r="CU44" s="626"/>
      <c r="CV44" s="626"/>
      <c r="CW44" s="626"/>
      <c r="CX44" s="626"/>
      <c r="CY44" s="627"/>
      <c r="CZ44" s="659">
        <v>11</v>
      </c>
      <c r="DA44" s="708"/>
      <c r="DB44" s="708"/>
      <c r="DC44" s="709"/>
      <c r="DD44" s="634">
        <v>710775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250348</v>
      </c>
      <c r="CS45" s="657"/>
      <c r="CT45" s="657"/>
      <c r="CU45" s="657"/>
      <c r="CV45" s="657"/>
      <c r="CW45" s="657"/>
      <c r="CX45" s="657"/>
      <c r="CY45" s="658"/>
      <c r="CZ45" s="659">
        <v>1.9</v>
      </c>
      <c r="DA45" s="660"/>
      <c r="DB45" s="660"/>
      <c r="DC45" s="661"/>
      <c r="DD45" s="634">
        <v>30455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1192608</v>
      </c>
      <c r="CS46" s="626"/>
      <c r="CT46" s="626"/>
      <c r="CU46" s="626"/>
      <c r="CV46" s="626"/>
      <c r="CW46" s="626"/>
      <c r="CX46" s="626"/>
      <c r="CY46" s="627"/>
      <c r="CZ46" s="659">
        <v>9.1</v>
      </c>
      <c r="DA46" s="708"/>
      <c r="DB46" s="708"/>
      <c r="DC46" s="709"/>
      <c r="DD46" s="634">
        <v>680320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161945</v>
      </c>
      <c r="CS47" s="657"/>
      <c r="CT47" s="657"/>
      <c r="CU47" s="657"/>
      <c r="CV47" s="657"/>
      <c r="CW47" s="657"/>
      <c r="CX47" s="657"/>
      <c r="CY47" s="658"/>
      <c r="CZ47" s="659">
        <v>1.2</v>
      </c>
      <c r="DA47" s="660"/>
      <c r="DB47" s="660"/>
      <c r="DC47" s="661"/>
      <c r="DD47" s="634">
        <v>1393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13107796</v>
      </c>
      <c r="CS49" s="693"/>
      <c r="CT49" s="693"/>
      <c r="CU49" s="693"/>
      <c r="CV49" s="693"/>
      <c r="CW49" s="693"/>
      <c r="CX49" s="693"/>
      <c r="CY49" s="720"/>
      <c r="CZ49" s="721">
        <v>100</v>
      </c>
      <c r="DA49" s="722"/>
      <c r="DB49" s="722"/>
      <c r="DC49" s="723"/>
      <c r="DD49" s="724">
        <v>9069348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13877</v>
      </c>
      <c r="R7" s="755"/>
      <c r="S7" s="755"/>
      <c r="T7" s="755"/>
      <c r="U7" s="755"/>
      <c r="V7" s="755">
        <v>13108</v>
      </c>
      <c r="W7" s="755"/>
      <c r="X7" s="755"/>
      <c r="Y7" s="755"/>
      <c r="Z7" s="755"/>
      <c r="AA7" s="755">
        <v>769</v>
      </c>
      <c r="AB7" s="755"/>
      <c r="AC7" s="755"/>
      <c r="AD7" s="755"/>
      <c r="AE7" s="756"/>
      <c r="AF7" s="757">
        <v>591</v>
      </c>
      <c r="AG7" s="758"/>
      <c r="AH7" s="758"/>
      <c r="AI7" s="758"/>
      <c r="AJ7" s="759"/>
      <c r="AK7" s="794">
        <v>611</v>
      </c>
      <c r="AL7" s="795"/>
      <c r="AM7" s="795"/>
      <c r="AN7" s="795"/>
      <c r="AO7" s="795"/>
      <c r="AP7" s="795">
        <v>6750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f>Q7</f>
        <v>13877</v>
      </c>
      <c r="R23" s="814"/>
      <c r="S23" s="814"/>
      <c r="T23" s="814"/>
      <c r="U23" s="814"/>
      <c r="V23" s="814">
        <f t="shared" ref="V23" si="0">V7</f>
        <v>13108</v>
      </c>
      <c r="W23" s="814"/>
      <c r="X23" s="814"/>
      <c r="Y23" s="814"/>
      <c r="Z23" s="814"/>
      <c r="AA23" s="814">
        <f t="shared" ref="AA23" si="1">AA7</f>
        <v>769</v>
      </c>
      <c r="AB23" s="814"/>
      <c r="AC23" s="814"/>
      <c r="AD23" s="814"/>
      <c r="AE23" s="815"/>
      <c r="AF23" s="816">
        <v>591</v>
      </c>
      <c r="AG23" s="814"/>
      <c r="AH23" s="814"/>
      <c r="AI23" s="814"/>
      <c r="AJ23" s="817"/>
      <c r="AK23" s="818"/>
      <c r="AL23" s="819"/>
      <c r="AM23" s="819"/>
      <c r="AN23" s="819"/>
      <c r="AO23" s="819"/>
      <c r="AP23" s="814">
        <f t="shared" ref="AP23" si="2">AP7</f>
        <v>6750</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4408</v>
      </c>
      <c r="R28" s="843"/>
      <c r="S28" s="843"/>
      <c r="T28" s="843"/>
      <c r="U28" s="843"/>
      <c r="V28" s="843">
        <v>4260</v>
      </c>
      <c r="W28" s="843"/>
      <c r="X28" s="843"/>
      <c r="Y28" s="843"/>
      <c r="Z28" s="843"/>
      <c r="AA28" s="843">
        <v>148</v>
      </c>
      <c r="AB28" s="843"/>
      <c r="AC28" s="843"/>
      <c r="AD28" s="843"/>
      <c r="AE28" s="844"/>
      <c r="AF28" s="845">
        <v>148</v>
      </c>
      <c r="AG28" s="843"/>
      <c r="AH28" s="843"/>
      <c r="AI28" s="843"/>
      <c r="AJ28" s="846"/>
      <c r="AK28" s="847">
        <v>241</v>
      </c>
      <c r="AL28" s="838"/>
      <c r="AM28" s="838"/>
      <c r="AN28" s="838"/>
      <c r="AO28" s="838"/>
      <c r="AP28" s="838" t="s">
        <v>533</v>
      </c>
      <c r="AQ28" s="838"/>
      <c r="AR28" s="838"/>
      <c r="AS28" s="838"/>
      <c r="AT28" s="838"/>
      <c r="AU28" s="838" t="s">
        <v>533</v>
      </c>
      <c r="AV28" s="838"/>
      <c r="AW28" s="838"/>
      <c r="AX28" s="838"/>
      <c r="AY28" s="838"/>
      <c r="AZ28" s="839" t="s">
        <v>533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2354</v>
      </c>
      <c r="R29" s="779"/>
      <c r="S29" s="779"/>
      <c r="T29" s="779"/>
      <c r="U29" s="779"/>
      <c r="V29" s="779">
        <v>2337</v>
      </c>
      <c r="W29" s="779"/>
      <c r="X29" s="779"/>
      <c r="Y29" s="779"/>
      <c r="Z29" s="779"/>
      <c r="AA29" s="779">
        <v>17</v>
      </c>
      <c r="AB29" s="779"/>
      <c r="AC29" s="779"/>
      <c r="AD29" s="779"/>
      <c r="AE29" s="780"/>
      <c r="AF29" s="781">
        <v>17</v>
      </c>
      <c r="AG29" s="782"/>
      <c r="AH29" s="782"/>
      <c r="AI29" s="782"/>
      <c r="AJ29" s="783"/>
      <c r="AK29" s="850">
        <v>337</v>
      </c>
      <c r="AL29" s="851"/>
      <c r="AM29" s="851"/>
      <c r="AN29" s="851"/>
      <c r="AO29" s="851"/>
      <c r="AP29" s="851" t="s">
        <v>533</v>
      </c>
      <c r="AQ29" s="851"/>
      <c r="AR29" s="851"/>
      <c r="AS29" s="851"/>
      <c r="AT29" s="851"/>
      <c r="AU29" s="851" t="s">
        <v>533</v>
      </c>
      <c r="AV29" s="851"/>
      <c r="AW29" s="851"/>
      <c r="AX29" s="851"/>
      <c r="AY29" s="851"/>
      <c r="AZ29" s="852" t="s">
        <v>533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308</v>
      </c>
      <c r="R30" s="779"/>
      <c r="S30" s="779"/>
      <c r="T30" s="779"/>
      <c r="U30" s="779"/>
      <c r="V30" s="779">
        <v>300</v>
      </c>
      <c r="W30" s="779"/>
      <c r="X30" s="779"/>
      <c r="Y30" s="779"/>
      <c r="Z30" s="779"/>
      <c r="AA30" s="779">
        <v>8</v>
      </c>
      <c r="AB30" s="779"/>
      <c r="AC30" s="779"/>
      <c r="AD30" s="779"/>
      <c r="AE30" s="780"/>
      <c r="AF30" s="781">
        <v>8</v>
      </c>
      <c r="AG30" s="782"/>
      <c r="AH30" s="782"/>
      <c r="AI30" s="782"/>
      <c r="AJ30" s="783"/>
      <c r="AK30" s="850">
        <v>85</v>
      </c>
      <c r="AL30" s="851"/>
      <c r="AM30" s="851"/>
      <c r="AN30" s="851"/>
      <c r="AO30" s="851"/>
      <c r="AP30" s="851" t="s">
        <v>533</v>
      </c>
      <c r="AQ30" s="851"/>
      <c r="AR30" s="851"/>
      <c r="AS30" s="851"/>
      <c r="AT30" s="851"/>
      <c r="AU30" s="851" t="s">
        <v>533</v>
      </c>
      <c r="AV30" s="851"/>
      <c r="AW30" s="851"/>
      <c r="AX30" s="851"/>
      <c r="AY30" s="851"/>
      <c r="AZ30" s="852" t="s">
        <v>533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1079</v>
      </c>
      <c r="R31" s="779"/>
      <c r="S31" s="779"/>
      <c r="T31" s="779"/>
      <c r="U31" s="779"/>
      <c r="V31" s="779">
        <v>1004</v>
      </c>
      <c r="W31" s="779"/>
      <c r="X31" s="779"/>
      <c r="Y31" s="779"/>
      <c r="Z31" s="779"/>
      <c r="AA31" s="779">
        <v>75</v>
      </c>
      <c r="AB31" s="779"/>
      <c r="AC31" s="779"/>
      <c r="AD31" s="779"/>
      <c r="AE31" s="780"/>
      <c r="AF31" s="781">
        <v>1640</v>
      </c>
      <c r="AG31" s="782"/>
      <c r="AH31" s="782"/>
      <c r="AI31" s="782"/>
      <c r="AJ31" s="783"/>
      <c r="AK31" s="850">
        <v>7</v>
      </c>
      <c r="AL31" s="851"/>
      <c r="AM31" s="851"/>
      <c r="AN31" s="851"/>
      <c r="AO31" s="851"/>
      <c r="AP31" s="851">
        <v>1183</v>
      </c>
      <c r="AQ31" s="851"/>
      <c r="AR31" s="851"/>
      <c r="AS31" s="851"/>
      <c r="AT31" s="851"/>
      <c r="AU31" s="851">
        <v>14</v>
      </c>
      <c r="AV31" s="851"/>
      <c r="AW31" s="851"/>
      <c r="AX31" s="851"/>
      <c r="AY31" s="851"/>
      <c r="AZ31" s="852" t="s">
        <v>533</v>
      </c>
      <c r="BA31" s="852"/>
      <c r="BB31" s="852"/>
      <c r="BC31" s="852"/>
      <c r="BD31" s="852"/>
      <c r="BE31" s="848" t="s">
        <v>382</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1027</v>
      </c>
      <c r="R32" s="779"/>
      <c r="S32" s="779"/>
      <c r="T32" s="779"/>
      <c r="U32" s="779"/>
      <c r="V32" s="779">
        <v>1010</v>
      </c>
      <c r="W32" s="779"/>
      <c r="X32" s="779"/>
      <c r="Y32" s="779"/>
      <c r="Z32" s="779"/>
      <c r="AA32" s="779">
        <v>17</v>
      </c>
      <c r="AB32" s="779"/>
      <c r="AC32" s="779"/>
      <c r="AD32" s="779"/>
      <c r="AE32" s="780"/>
      <c r="AF32" s="781">
        <v>17</v>
      </c>
      <c r="AG32" s="782"/>
      <c r="AH32" s="782"/>
      <c r="AI32" s="782"/>
      <c r="AJ32" s="783"/>
      <c r="AK32" s="850">
        <v>191</v>
      </c>
      <c r="AL32" s="851"/>
      <c r="AM32" s="851"/>
      <c r="AN32" s="851"/>
      <c r="AO32" s="851"/>
      <c r="AP32" s="851">
        <v>1966</v>
      </c>
      <c r="AQ32" s="851"/>
      <c r="AR32" s="851"/>
      <c r="AS32" s="851"/>
      <c r="AT32" s="851"/>
      <c r="AU32" s="851">
        <v>910</v>
      </c>
      <c r="AV32" s="851"/>
      <c r="AW32" s="851"/>
      <c r="AX32" s="851"/>
      <c r="AY32" s="851"/>
      <c r="AZ32" s="852" t="s">
        <v>533</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1830</v>
      </c>
      <c r="AG63" s="862"/>
      <c r="AH63" s="862"/>
      <c r="AI63" s="862"/>
      <c r="AJ63" s="863"/>
      <c r="AK63" s="864"/>
      <c r="AL63" s="859"/>
      <c r="AM63" s="859"/>
      <c r="AN63" s="859"/>
      <c r="AO63" s="859"/>
      <c r="AP63" s="862">
        <f>AP31+AP32</f>
        <v>3149</v>
      </c>
      <c r="AQ63" s="862"/>
      <c r="AR63" s="862"/>
      <c r="AS63" s="862"/>
      <c r="AT63" s="862"/>
      <c r="AU63" s="862">
        <f>AU31+AU32</f>
        <v>924</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534</v>
      </c>
      <c r="C68" s="890"/>
      <c r="D68" s="890"/>
      <c r="E68" s="890"/>
      <c r="F68" s="890"/>
      <c r="G68" s="890"/>
      <c r="H68" s="890"/>
      <c r="I68" s="890"/>
      <c r="J68" s="890"/>
      <c r="K68" s="890"/>
      <c r="L68" s="890"/>
      <c r="M68" s="890"/>
      <c r="N68" s="890"/>
      <c r="O68" s="890"/>
      <c r="P68" s="891"/>
      <c r="Q68" s="892">
        <v>2</v>
      </c>
      <c r="R68" s="886"/>
      <c r="S68" s="886"/>
      <c r="T68" s="886"/>
      <c r="U68" s="886"/>
      <c r="V68" s="886">
        <v>1</v>
      </c>
      <c r="W68" s="886"/>
      <c r="X68" s="886"/>
      <c r="Y68" s="886"/>
      <c r="Z68" s="886"/>
      <c r="AA68" s="886">
        <v>1</v>
      </c>
      <c r="AB68" s="886"/>
      <c r="AC68" s="886"/>
      <c r="AD68" s="886"/>
      <c r="AE68" s="886"/>
      <c r="AF68" s="886">
        <v>1</v>
      </c>
      <c r="AG68" s="886"/>
      <c r="AH68" s="886"/>
      <c r="AI68" s="886"/>
      <c r="AJ68" s="886"/>
      <c r="AK68" s="886" t="s">
        <v>476</v>
      </c>
      <c r="AL68" s="886"/>
      <c r="AM68" s="886"/>
      <c r="AN68" s="886"/>
      <c r="AO68" s="886"/>
      <c r="AP68" s="886" t="s">
        <v>476</v>
      </c>
      <c r="AQ68" s="886"/>
      <c r="AR68" s="886"/>
      <c r="AS68" s="886"/>
      <c r="AT68" s="886"/>
      <c r="AU68" s="886" t="s">
        <v>476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3186</v>
      </c>
      <c r="R69" s="851"/>
      <c r="S69" s="851"/>
      <c r="T69" s="851"/>
      <c r="U69" s="851"/>
      <c r="V69" s="851">
        <v>2730</v>
      </c>
      <c r="W69" s="851"/>
      <c r="X69" s="851"/>
      <c r="Y69" s="851"/>
      <c r="Z69" s="851"/>
      <c r="AA69" s="851">
        <v>456</v>
      </c>
      <c r="AB69" s="851"/>
      <c r="AC69" s="851"/>
      <c r="AD69" s="851"/>
      <c r="AE69" s="851"/>
      <c r="AF69" s="851">
        <v>42</v>
      </c>
      <c r="AG69" s="851"/>
      <c r="AH69" s="851"/>
      <c r="AI69" s="851"/>
      <c r="AJ69" s="851"/>
      <c r="AK69" s="851">
        <v>27</v>
      </c>
      <c r="AL69" s="851"/>
      <c r="AM69" s="851"/>
      <c r="AN69" s="851"/>
      <c r="AO69" s="851"/>
      <c r="AP69" s="851">
        <v>447</v>
      </c>
      <c r="AQ69" s="851"/>
      <c r="AR69" s="851"/>
      <c r="AS69" s="851"/>
      <c r="AT69" s="851"/>
      <c r="AU69" s="851">
        <v>143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3092</v>
      </c>
      <c r="R70" s="851"/>
      <c r="S70" s="851"/>
      <c r="T70" s="851"/>
      <c r="U70" s="851"/>
      <c r="V70" s="851">
        <v>3255</v>
      </c>
      <c r="W70" s="851"/>
      <c r="X70" s="851"/>
      <c r="Y70" s="851"/>
      <c r="Z70" s="851"/>
      <c r="AA70" s="851">
        <v>-163</v>
      </c>
      <c r="AB70" s="851"/>
      <c r="AC70" s="851"/>
      <c r="AD70" s="851"/>
      <c r="AE70" s="851"/>
      <c r="AF70" s="851">
        <v>540</v>
      </c>
      <c r="AG70" s="851"/>
      <c r="AH70" s="851"/>
      <c r="AI70" s="851"/>
      <c r="AJ70" s="851"/>
      <c r="AK70" s="851">
        <v>422</v>
      </c>
      <c r="AL70" s="851"/>
      <c r="AM70" s="851"/>
      <c r="AN70" s="851"/>
      <c r="AO70" s="851"/>
      <c r="AP70" s="851">
        <v>2364</v>
      </c>
      <c r="AQ70" s="851"/>
      <c r="AR70" s="851"/>
      <c r="AS70" s="851"/>
      <c r="AT70" s="851"/>
      <c r="AU70" s="851">
        <v>232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45</v>
      </c>
      <c r="R71" s="851"/>
      <c r="S71" s="851"/>
      <c r="T71" s="851"/>
      <c r="U71" s="851"/>
      <c r="V71" s="851">
        <v>46</v>
      </c>
      <c r="W71" s="851"/>
      <c r="X71" s="851"/>
      <c r="Y71" s="851"/>
      <c r="Z71" s="851"/>
      <c r="AA71" s="851">
        <v>-1</v>
      </c>
      <c r="AB71" s="851"/>
      <c r="AC71" s="851"/>
      <c r="AD71" s="851"/>
      <c r="AE71" s="851"/>
      <c r="AF71" s="851">
        <v>15</v>
      </c>
      <c r="AG71" s="851"/>
      <c r="AH71" s="851"/>
      <c r="AI71" s="851"/>
      <c r="AJ71" s="851"/>
      <c r="AK71" s="851" t="s">
        <v>476</v>
      </c>
      <c r="AL71" s="851"/>
      <c r="AM71" s="851"/>
      <c r="AN71" s="851"/>
      <c r="AO71" s="851"/>
      <c r="AP71" s="851" t="s">
        <v>476</v>
      </c>
      <c r="AQ71" s="851"/>
      <c r="AR71" s="851"/>
      <c r="AS71" s="851"/>
      <c r="AT71" s="851"/>
      <c r="AU71" s="851" t="s">
        <v>476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15360</v>
      </c>
      <c r="R72" s="851"/>
      <c r="S72" s="851"/>
      <c r="T72" s="851"/>
      <c r="U72" s="851"/>
      <c r="V72" s="851">
        <v>14634</v>
      </c>
      <c r="W72" s="851"/>
      <c r="X72" s="851"/>
      <c r="Y72" s="851"/>
      <c r="Z72" s="851"/>
      <c r="AA72" s="851">
        <v>726</v>
      </c>
      <c r="AB72" s="851"/>
      <c r="AC72" s="851"/>
      <c r="AD72" s="851"/>
      <c r="AE72" s="851"/>
      <c r="AF72" s="851">
        <v>726</v>
      </c>
      <c r="AG72" s="851"/>
      <c r="AH72" s="851"/>
      <c r="AI72" s="851"/>
      <c r="AJ72" s="851"/>
      <c r="AK72" s="851" t="s">
        <v>533</v>
      </c>
      <c r="AL72" s="851"/>
      <c r="AM72" s="851"/>
      <c r="AN72" s="851"/>
      <c r="AO72" s="851"/>
      <c r="AP72" s="851" t="s">
        <v>476</v>
      </c>
      <c r="AQ72" s="851"/>
      <c r="AR72" s="851"/>
      <c r="AS72" s="851"/>
      <c r="AT72" s="851"/>
      <c r="AU72" s="851" t="s">
        <v>476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968</v>
      </c>
      <c r="R73" s="851"/>
      <c r="S73" s="851"/>
      <c r="T73" s="851"/>
      <c r="U73" s="851"/>
      <c r="V73" s="851">
        <v>965</v>
      </c>
      <c r="W73" s="851"/>
      <c r="X73" s="851"/>
      <c r="Y73" s="851"/>
      <c r="Z73" s="851"/>
      <c r="AA73" s="851">
        <v>2</v>
      </c>
      <c r="AB73" s="851"/>
      <c r="AC73" s="851"/>
      <c r="AD73" s="851"/>
      <c r="AE73" s="851"/>
      <c r="AF73" s="851">
        <v>2</v>
      </c>
      <c r="AG73" s="851"/>
      <c r="AH73" s="851"/>
      <c r="AI73" s="851"/>
      <c r="AJ73" s="851"/>
      <c r="AK73" s="851">
        <v>3</v>
      </c>
      <c r="AL73" s="851"/>
      <c r="AM73" s="851"/>
      <c r="AN73" s="851"/>
      <c r="AO73" s="851"/>
      <c r="AP73" s="851" t="s">
        <v>476</v>
      </c>
      <c r="AQ73" s="851"/>
      <c r="AR73" s="851"/>
      <c r="AS73" s="851"/>
      <c r="AT73" s="851"/>
      <c r="AU73" s="851" t="s">
        <v>476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540</v>
      </c>
      <c r="C74" s="894"/>
      <c r="D74" s="894"/>
      <c r="E74" s="894"/>
      <c r="F74" s="894"/>
      <c r="G74" s="894"/>
      <c r="H74" s="894"/>
      <c r="I74" s="894"/>
      <c r="J74" s="894"/>
      <c r="K74" s="894"/>
      <c r="L74" s="894"/>
      <c r="M74" s="894"/>
      <c r="N74" s="894"/>
      <c r="O74" s="894"/>
      <c r="P74" s="895"/>
      <c r="Q74" s="896">
        <v>162</v>
      </c>
      <c r="R74" s="851"/>
      <c r="S74" s="851"/>
      <c r="T74" s="851"/>
      <c r="U74" s="851"/>
      <c r="V74" s="851">
        <v>155</v>
      </c>
      <c r="W74" s="851"/>
      <c r="X74" s="851"/>
      <c r="Y74" s="851"/>
      <c r="Z74" s="851"/>
      <c r="AA74" s="851">
        <v>7</v>
      </c>
      <c r="AB74" s="851"/>
      <c r="AC74" s="851"/>
      <c r="AD74" s="851"/>
      <c r="AE74" s="851"/>
      <c r="AF74" s="851">
        <v>7</v>
      </c>
      <c r="AG74" s="851"/>
      <c r="AH74" s="851"/>
      <c r="AI74" s="851"/>
      <c r="AJ74" s="851"/>
      <c r="AK74" s="851" t="s">
        <v>476</v>
      </c>
      <c r="AL74" s="851"/>
      <c r="AM74" s="851"/>
      <c r="AN74" s="851"/>
      <c r="AO74" s="851"/>
      <c r="AP74" s="851" t="s">
        <v>476</v>
      </c>
      <c r="AQ74" s="851"/>
      <c r="AR74" s="851"/>
      <c r="AS74" s="851"/>
      <c r="AT74" s="851"/>
      <c r="AU74" s="851" t="s">
        <v>476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541</v>
      </c>
      <c r="C75" s="894"/>
      <c r="D75" s="894"/>
      <c r="E75" s="894"/>
      <c r="F75" s="894"/>
      <c r="G75" s="894"/>
      <c r="H75" s="894"/>
      <c r="I75" s="894"/>
      <c r="J75" s="894"/>
      <c r="K75" s="894"/>
      <c r="L75" s="894"/>
      <c r="M75" s="894"/>
      <c r="N75" s="894"/>
      <c r="O75" s="894"/>
      <c r="P75" s="895"/>
      <c r="Q75" s="899">
        <v>239</v>
      </c>
      <c r="R75" s="900"/>
      <c r="S75" s="900"/>
      <c r="T75" s="900"/>
      <c r="U75" s="850"/>
      <c r="V75" s="901">
        <v>177</v>
      </c>
      <c r="W75" s="900"/>
      <c r="X75" s="900"/>
      <c r="Y75" s="900"/>
      <c r="Z75" s="850"/>
      <c r="AA75" s="901">
        <v>62</v>
      </c>
      <c r="AB75" s="900"/>
      <c r="AC75" s="900"/>
      <c r="AD75" s="900"/>
      <c r="AE75" s="850"/>
      <c r="AF75" s="901">
        <v>62</v>
      </c>
      <c r="AG75" s="900"/>
      <c r="AH75" s="900"/>
      <c r="AI75" s="900"/>
      <c r="AJ75" s="850"/>
      <c r="AK75" s="901">
        <v>10</v>
      </c>
      <c r="AL75" s="900"/>
      <c r="AM75" s="900"/>
      <c r="AN75" s="900"/>
      <c r="AO75" s="850"/>
      <c r="AP75" s="901" t="s">
        <v>476</v>
      </c>
      <c r="AQ75" s="900"/>
      <c r="AR75" s="900"/>
      <c r="AS75" s="900"/>
      <c r="AT75" s="850"/>
      <c r="AU75" s="901" t="s">
        <v>476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SUM(AF68:AJ75)</f>
        <v>1395</v>
      </c>
      <c r="AG88" s="862"/>
      <c r="AH88" s="862"/>
      <c r="AI88" s="862"/>
      <c r="AJ88" s="862"/>
      <c r="AK88" s="859"/>
      <c r="AL88" s="859"/>
      <c r="AM88" s="859"/>
      <c r="AN88" s="859"/>
      <c r="AO88" s="859"/>
      <c r="AP88" s="862">
        <f>AP69+AP70</f>
        <v>2811</v>
      </c>
      <c r="AQ88" s="862"/>
      <c r="AR88" s="862"/>
      <c r="AS88" s="862"/>
      <c r="AT88" s="862"/>
      <c r="AU88" s="862">
        <f>AU69+AU70</f>
        <v>375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285</v>
      </c>
      <c r="AG109" s="915"/>
      <c r="AH109" s="915"/>
      <c r="AI109" s="915"/>
      <c r="AJ109" s="916"/>
      <c r="AK109" s="914" t="s">
        <v>284</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285</v>
      </c>
      <c r="BW109" s="915"/>
      <c r="BX109" s="915"/>
      <c r="BY109" s="915"/>
      <c r="BZ109" s="916"/>
      <c r="CA109" s="914" t="s">
        <v>284</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285</v>
      </c>
      <c r="DM109" s="915"/>
      <c r="DN109" s="915"/>
      <c r="DO109" s="915"/>
      <c r="DP109" s="916"/>
      <c r="DQ109" s="914" t="s">
        <v>284</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447684</v>
      </c>
      <c r="AB110" s="922"/>
      <c r="AC110" s="922"/>
      <c r="AD110" s="922"/>
      <c r="AE110" s="923"/>
      <c r="AF110" s="924">
        <v>472209</v>
      </c>
      <c r="AG110" s="922"/>
      <c r="AH110" s="922"/>
      <c r="AI110" s="922"/>
      <c r="AJ110" s="923"/>
      <c r="AK110" s="924">
        <v>473074</v>
      </c>
      <c r="AL110" s="922"/>
      <c r="AM110" s="922"/>
      <c r="AN110" s="922"/>
      <c r="AO110" s="923"/>
      <c r="AP110" s="925">
        <v>6.1</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5995491</v>
      </c>
      <c r="BR110" s="957"/>
      <c r="BS110" s="957"/>
      <c r="BT110" s="957"/>
      <c r="BU110" s="957"/>
      <c r="BV110" s="957">
        <v>6511659</v>
      </c>
      <c r="BW110" s="957"/>
      <c r="BX110" s="957"/>
      <c r="BY110" s="957"/>
      <c r="BZ110" s="957"/>
      <c r="CA110" s="957">
        <v>6749561</v>
      </c>
      <c r="CB110" s="957"/>
      <c r="CC110" s="957"/>
      <c r="CD110" s="957"/>
      <c r="CE110" s="957"/>
      <c r="CF110" s="971">
        <v>86.9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110</v>
      </c>
      <c r="BR111" s="950"/>
      <c r="BS111" s="950"/>
      <c r="BT111" s="950"/>
      <c r="BU111" s="950"/>
      <c r="BV111" s="950" t="s">
        <v>110</v>
      </c>
      <c r="BW111" s="950"/>
      <c r="BX111" s="950"/>
      <c r="BY111" s="950"/>
      <c r="BZ111" s="950"/>
      <c r="CA111" s="950" t="s">
        <v>110</v>
      </c>
      <c r="CB111" s="950"/>
      <c r="CC111" s="950"/>
      <c r="CD111" s="950"/>
      <c r="CE111" s="950"/>
      <c r="CF111" s="944" t="s">
        <v>110</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1335403</v>
      </c>
      <c r="BR112" s="950"/>
      <c r="BS112" s="950"/>
      <c r="BT112" s="950"/>
      <c r="BU112" s="950"/>
      <c r="BV112" s="950">
        <v>1086964</v>
      </c>
      <c r="BW112" s="950"/>
      <c r="BX112" s="950"/>
      <c r="BY112" s="950"/>
      <c r="BZ112" s="950"/>
      <c r="CA112" s="950">
        <v>925298</v>
      </c>
      <c r="CB112" s="950"/>
      <c r="CC112" s="950"/>
      <c r="CD112" s="950"/>
      <c r="CE112" s="950"/>
      <c r="CF112" s="944">
        <v>11.9</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174586</v>
      </c>
      <c r="AB113" s="964"/>
      <c r="AC113" s="964"/>
      <c r="AD113" s="964"/>
      <c r="AE113" s="965"/>
      <c r="AF113" s="966">
        <v>132696</v>
      </c>
      <c r="AG113" s="964"/>
      <c r="AH113" s="964"/>
      <c r="AI113" s="964"/>
      <c r="AJ113" s="965"/>
      <c r="AK113" s="966">
        <v>129282</v>
      </c>
      <c r="AL113" s="964"/>
      <c r="AM113" s="964"/>
      <c r="AN113" s="964"/>
      <c r="AO113" s="965"/>
      <c r="AP113" s="967">
        <v>1.7</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445078</v>
      </c>
      <c r="BR113" s="950"/>
      <c r="BS113" s="950"/>
      <c r="BT113" s="950"/>
      <c r="BU113" s="950"/>
      <c r="BV113" s="950">
        <v>427980</v>
      </c>
      <c r="BW113" s="950"/>
      <c r="BX113" s="950"/>
      <c r="BY113" s="950"/>
      <c r="BZ113" s="950"/>
      <c r="CA113" s="950">
        <v>375074</v>
      </c>
      <c r="CB113" s="950"/>
      <c r="CC113" s="950"/>
      <c r="CD113" s="950"/>
      <c r="CE113" s="950"/>
      <c r="CF113" s="944">
        <v>4.8</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44278</v>
      </c>
      <c r="AB114" s="989"/>
      <c r="AC114" s="989"/>
      <c r="AD114" s="989"/>
      <c r="AE114" s="990"/>
      <c r="AF114" s="991">
        <v>50567</v>
      </c>
      <c r="AG114" s="989"/>
      <c r="AH114" s="989"/>
      <c r="AI114" s="989"/>
      <c r="AJ114" s="990"/>
      <c r="AK114" s="991">
        <v>56023</v>
      </c>
      <c r="AL114" s="989"/>
      <c r="AM114" s="989"/>
      <c r="AN114" s="989"/>
      <c r="AO114" s="990"/>
      <c r="AP114" s="992">
        <v>0.7</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t="s">
        <v>110</v>
      </c>
      <c r="BR114" s="950"/>
      <c r="BS114" s="950"/>
      <c r="BT114" s="950"/>
      <c r="BU114" s="950"/>
      <c r="BV114" s="950" t="s">
        <v>110</v>
      </c>
      <c r="BW114" s="950"/>
      <c r="BX114" s="950"/>
      <c r="BY114" s="950"/>
      <c r="BZ114" s="950"/>
      <c r="CA114" s="950" t="s">
        <v>110</v>
      </c>
      <c r="CB114" s="950"/>
      <c r="CC114" s="950"/>
      <c r="CD114" s="950"/>
      <c r="CE114" s="950"/>
      <c r="CF114" s="944" t="s">
        <v>110</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5884</v>
      </c>
      <c r="AB115" s="964"/>
      <c r="AC115" s="964"/>
      <c r="AD115" s="964"/>
      <c r="AE115" s="965"/>
      <c r="AF115" s="966">
        <v>4692</v>
      </c>
      <c r="AG115" s="964"/>
      <c r="AH115" s="964"/>
      <c r="AI115" s="964"/>
      <c r="AJ115" s="965"/>
      <c r="AK115" s="966">
        <v>6901</v>
      </c>
      <c r="AL115" s="964"/>
      <c r="AM115" s="964"/>
      <c r="AN115" s="964"/>
      <c r="AO115" s="965"/>
      <c r="AP115" s="967">
        <v>0.1</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v>736</v>
      </c>
      <c r="BR115" s="950"/>
      <c r="BS115" s="950"/>
      <c r="BT115" s="950"/>
      <c r="BU115" s="950"/>
      <c r="BV115" s="950">
        <v>1519</v>
      </c>
      <c r="BW115" s="950"/>
      <c r="BX115" s="950"/>
      <c r="BY115" s="950"/>
      <c r="BZ115" s="950"/>
      <c r="CA115" s="950">
        <v>1680</v>
      </c>
      <c r="CB115" s="950"/>
      <c r="CC115" s="950"/>
      <c r="CD115" s="950"/>
      <c r="CE115" s="950"/>
      <c r="CF115" s="944">
        <v>0</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x14ac:dyDescent="0.15">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x14ac:dyDescent="0.15">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672432</v>
      </c>
      <c r="AB117" s="1007"/>
      <c r="AC117" s="1007"/>
      <c r="AD117" s="1007"/>
      <c r="AE117" s="1008"/>
      <c r="AF117" s="1009">
        <v>660164</v>
      </c>
      <c r="AG117" s="1007"/>
      <c r="AH117" s="1007"/>
      <c r="AI117" s="1007"/>
      <c r="AJ117" s="1008"/>
      <c r="AK117" s="1009">
        <v>665280</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285</v>
      </c>
      <c r="AG118" s="915"/>
      <c r="AH118" s="915"/>
      <c r="AI118" s="915"/>
      <c r="AJ118" s="916"/>
      <c r="AK118" s="914" t="s">
        <v>284</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430</v>
      </c>
      <c r="BP119" s="1036"/>
      <c r="BQ119" s="1027">
        <v>7776708</v>
      </c>
      <c r="BR119" s="1028"/>
      <c r="BS119" s="1028"/>
      <c r="BT119" s="1028"/>
      <c r="BU119" s="1028"/>
      <c r="BV119" s="1028">
        <v>8028122</v>
      </c>
      <c r="BW119" s="1028"/>
      <c r="BX119" s="1028"/>
      <c r="BY119" s="1028"/>
      <c r="BZ119" s="1028"/>
      <c r="CA119" s="1028">
        <v>8051613</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110</v>
      </c>
      <c r="DH119" s="1014"/>
      <c r="DI119" s="1014"/>
      <c r="DJ119" s="1014"/>
      <c r="DK119" s="1015"/>
      <c r="DL119" s="1013" t="s">
        <v>110</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x14ac:dyDescent="0.15">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8015863</v>
      </c>
      <c r="BR120" s="957"/>
      <c r="BS120" s="957"/>
      <c r="BT120" s="957"/>
      <c r="BU120" s="957"/>
      <c r="BV120" s="957">
        <v>8549840</v>
      </c>
      <c r="BW120" s="957"/>
      <c r="BX120" s="957"/>
      <c r="BY120" s="957"/>
      <c r="BZ120" s="957"/>
      <c r="CA120" s="957">
        <v>8470038</v>
      </c>
      <c r="CB120" s="957"/>
      <c r="CC120" s="957"/>
      <c r="CD120" s="957"/>
      <c r="CE120" s="957"/>
      <c r="CF120" s="971">
        <v>109</v>
      </c>
      <c r="CG120" s="972"/>
      <c r="CH120" s="972"/>
      <c r="CI120" s="972"/>
      <c r="CJ120" s="972"/>
      <c r="CK120" s="1037" t="s">
        <v>434</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1293425</v>
      </c>
      <c r="DH120" s="957"/>
      <c r="DI120" s="957"/>
      <c r="DJ120" s="957"/>
      <c r="DK120" s="957"/>
      <c r="DL120" s="957">
        <v>1061574</v>
      </c>
      <c r="DM120" s="957"/>
      <c r="DN120" s="957"/>
      <c r="DO120" s="957"/>
      <c r="DP120" s="957"/>
      <c r="DQ120" s="957">
        <v>910064</v>
      </c>
      <c r="DR120" s="957"/>
      <c r="DS120" s="957"/>
      <c r="DT120" s="957"/>
      <c r="DU120" s="957"/>
      <c r="DV120" s="958">
        <v>11.7</v>
      </c>
      <c r="DW120" s="958"/>
      <c r="DX120" s="958"/>
      <c r="DY120" s="958"/>
      <c r="DZ120" s="959"/>
    </row>
    <row r="121" spans="1:130" s="199" customFormat="1" ht="26.25" customHeight="1" x14ac:dyDescent="0.15">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v>93044</v>
      </c>
      <c r="BR121" s="950"/>
      <c r="BS121" s="950"/>
      <c r="BT121" s="950"/>
      <c r="BU121" s="950"/>
      <c r="BV121" s="950">
        <v>95519</v>
      </c>
      <c r="BW121" s="950"/>
      <c r="BX121" s="950"/>
      <c r="BY121" s="950"/>
      <c r="BZ121" s="950"/>
      <c r="CA121" s="950">
        <v>144138</v>
      </c>
      <c r="CB121" s="950"/>
      <c r="CC121" s="950"/>
      <c r="CD121" s="950"/>
      <c r="CE121" s="950"/>
      <c r="CF121" s="944">
        <v>1.9</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v>41978</v>
      </c>
      <c r="DH121" s="950"/>
      <c r="DI121" s="950"/>
      <c r="DJ121" s="950"/>
      <c r="DK121" s="950"/>
      <c r="DL121" s="950">
        <v>25390</v>
      </c>
      <c r="DM121" s="950"/>
      <c r="DN121" s="950"/>
      <c r="DO121" s="950"/>
      <c r="DP121" s="950"/>
      <c r="DQ121" s="950">
        <v>14194</v>
      </c>
      <c r="DR121" s="950"/>
      <c r="DS121" s="950"/>
      <c r="DT121" s="950"/>
      <c r="DU121" s="950"/>
      <c r="DV121" s="951">
        <v>0.2</v>
      </c>
      <c r="DW121" s="951"/>
      <c r="DX121" s="951"/>
      <c r="DY121" s="951"/>
      <c r="DZ121" s="952"/>
    </row>
    <row r="122" spans="1:130" s="199" customFormat="1" ht="26.25" customHeight="1" x14ac:dyDescent="0.15">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9624257</v>
      </c>
      <c r="BR122" s="1028"/>
      <c r="BS122" s="1028"/>
      <c r="BT122" s="1028"/>
      <c r="BU122" s="1028"/>
      <c r="BV122" s="1028">
        <v>9553335</v>
      </c>
      <c r="BW122" s="1028"/>
      <c r="BX122" s="1028"/>
      <c r="BY122" s="1028"/>
      <c r="BZ122" s="1028"/>
      <c r="CA122" s="1028">
        <v>9605002</v>
      </c>
      <c r="CB122" s="1028"/>
      <c r="CC122" s="1028"/>
      <c r="CD122" s="1028"/>
      <c r="CE122" s="1028"/>
      <c r="CF122" s="1048">
        <v>123.6</v>
      </c>
      <c r="CG122" s="1049"/>
      <c r="CH122" s="1049"/>
      <c r="CI122" s="1049"/>
      <c r="CJ122" s="1049"/>
      <c r="CK122" s="1040"/>
      <c r="CL122" s="1041"/>
      <c r="CM122" s="1041"/>
      <c r="CN122" s="1041"/>
      <c r="CO122" s="1042"/>
      <c r="CP122" s="1050" t="s">
        <v>379</v>
      </c>
      <c r="CQ122" s="1051"/>
      <c r="CR122" s="1051"/>
      <c r="CS122" s="1051"/>
      <c r="CT122" s="1051"/>
      <c r="CU122" s="1051"/>
      <c r="CV122" s="1051"/>
      <c r="CW122" s="1051"/>
      <c r="CX122" s="1051"/>
      <c r="CY122" s="1051"/>
      <c r="CZ122" s="1051"/>
      <c r="DA122" s="1051"/>
      <c r="DB122" s="1051"/>
      <c r="DC122" s="1051"/>
      <c r="DD122" s="1051"/>
      <c r="DE122" s="1051"/>
      <c r="DF122" s="1052"/>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9" customFormat="1" ht="26.25" customHeight="1" x14ac:dyDescent="0.15">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438</v>
      </c>
      <c r="BP123" s="1036"/>
      <c r="BQ123" s="1095">
        <v>17733164</v>
      </c>
      <c r="BR123" s="1096"/>
      <c r="BS123" s="1096"/>
      <c r="BT123" s="1096"/>
      <c r="BU123" s="1096"/>
      <c r="BV123" s="1096">
        <v>18198694</v>
      </c>
      <c r="BW123" s="1096"/>
      <c r="BX123" s="1096"/>
      <c r="BY123" s="1096"/>
      <c r="BZ123" s="1096"/>
      <c r="CA123" s="1096">
        <v>18219178</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x14ac:dyDescent="0.2">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439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110</v>
      </c>
      <c r="BR124" s="1058"/>
      <c r="BS124" s="1058"/>
      <c r="BT124" s="1058"/>
      <c r="BU124" s="1058"/>
      <c r="BV124" s="1058" t="s">
        <v>110</v>
      </c>
      <c r="BW124" s="1058"/>
      <c r="BX124" s="1058"/>
      <c r="BY124" s="1058"/>
      <c r="BZ124" s="1058"/>
      <c r="CA124" s="1058" t="s">
        <v>110</v>
      </c>
      <c r="CB124" s="1058"/>
      <c r="CC124" s="1058"/>
      <c r="CD124" s="1058"/>
      <c r="CE124" s="1058"/>
      <c r="CF124" s="1059"/>
      <c r="CG124" s="1060"/>
      <c r="CH124" s="1060"/>
      <c r="CI124" s="1060"/>
      <c r="CJ124" s="1061"/>
      <c r="CK124" s="1043"/>
      <c r="CL124" s="1043"/>
      <c r="CM124" s="1043"/>
      <c r="CN124" s="1043"/>
      <c r="CO124" s="1044"/>
      <c r="CP124" s="1050" t="s">
        <v>440</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15">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441</v>
      </c>
      <c r="CL125" s="1038"/>
      <c r="CM125" s="1038"/>
      <c r="CN125" s="1038"/>
      <c r="CO125" s="1039"/>
      <c r="CP125" s="970" t="s">
        <v>442</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443</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444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5884</v>
      </c>
      <c r="AB127" s="989"/>
      <c r="AC127" s="989"/>
      <c r="AD127" s="989"/>
      <c r="AE127" s="990"/>
      <c r="AF127" s="991">
        <v>4692</v>
      </c>
      <c r="AG127" s="989"/>
      <c r="AH127" s="989"/>
      <c r="AI127" s="989"/>
      <c r="AJ127" s="990"/>
      <c r="AK127" s="991">
        <v>6901</v>
      </c>
      <c r="AL127" s="989"/>
      <c r="AM127" s="989"/>
      <c r="AN127" s="989"/>
      <c r="AO127" s="990"/>
      <c r="AP127" s="992">
        <v>0.1</v>
      </c>
      <c r="AQ127" s="993"/>
      <c r="AR127" s="993"/>
      <c r="AS127" s="993"/>
      <c r="AT127" s="994"/>
      <c r="AU127" s="235"/>
      <c r="AV127" s="235"/>
      <c r="AW127" s="235"/>
      <c r="AX127" s="1062" t="s">
        <v>445</v>
      </c>
      <c r="AY127" s="1063"/>
      <c r="AZ127" s="1063"/>
      <c r="BA127" s="1063"/>
      <c r="BB127" s="1063"/>
      <c r="BC127" s="1063"/>
      <c r="BD127" s="1063"/>
      <c r="BE127" s="1064"/>
      <c r="BF127" s="1065" t="s">
        <v>446</v>
      </c>
      <c r="BG127" s="1063"/>
      <c r="BH127" s="1063"/>
      <c r="BI127" s="1063"/>
      <c r="BJ127" s="1063"/>
      <c r="BK127" s="1063"/>
      <c r="BL127" s="1064"/>
      <c r="BM127" s="1065" t="s">
        <v>447</v>
      </c>
      <c r="BN127" s="1063"/>
      <c r="BO127" s="1063"/>
      <c r="BP127" s="1063"/>
      <c r="BQ127" s="1063"/>
      <c r="BR127" s="1063"/>
      <c r="BS127" s="1064"/>
      <c r="BT127" s="1065" t="s">
        <v>448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449</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450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451</v>
      </c>
      <c r="X128" s="1075"/>
      <c r="Y128" s="1075"/>
      <c r="Z128" s="1076"/>
      <c r="AA128" s="1077" t="s">
        <v>110</v>
      </c>
      <c r="AB128" s="1078"/>
      <c r="AC128" s="1078"/>
      <c r="AD128" s="1078"/>
      <c r="AE128" s="1079"/>
      <c r="AF128" s="1080">
        <v>2525</v>
      </c>
      <c r="AG128" s="1078"/>
      <c r="AH128" s="1078"/>
      <c r="AI128" s="1078"/>
      <c r="AJ128" s="1079"/>
      <c r="AK128" s="1080">
        <v>1381</v>
      </c>
      <c r="AL128" s="1078"/>
      <c r="AM128" s="1078"/>
      <c r="AN128" s="1078"/>
      <c r="AO128" s="1079"/>
      <c r="AP128" s="1081"/>
      <c r="AQ128" s="1082"/>
      <c r="AR128" s="1082"/>
      <c r="AS128" s="1082"/>
      <c r="AT128" s="1083"/>
      <c r="AU128" s="235"/>
      <c r="AV128" s="235"/>
      <c r="AW128" s="235"/>
      <c r="AX128" s="918" t="s">
        <v>452</v>
      </c>
      <c r="AY128" s="919"/>
      <c r="AZ128" s="919"/>
      <c r="BA128" s="919"/>
      <c r="BB128" s="919"/>
      <c r="BC128" s="919"/>
      <c r="BD128" s="919"/>
      <c r="BE128" s="920"/>
      <c r="BF128" s="1084" t="s">
        <v>110</v>
      </c>
      <c r="BG128" s="1085"/>
      <c r="BH128" s="1085"/>
      <c r="BI128" s="1085"/>
      <c r="BJ128" s="1085"/>
      <c r="BK128" s="1085"/>
      <c r="BL128" s="1086"/>
      <c r="BM128" s="1084">
        <v>13.6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453</v>
      </c>
      <c r="CQ128" s="1067"/>
      <c r="CR128" s="1067"/>
      <c r="CS128" s="1067"/>
      <c r="CT128" s="1067"/>
      <c r="CU128" s="1067"/>
      <c r="CV128" s="1067"/>
      <c r="CW128" s="1067"/>
      <c r="CX128" s="1067"/>
      <c r="CY128" s="1067"/>
      <c r="CZ128" s="1067"/>
      <c r="DA128" s="1067"/>
      <c r="DB128" s="1067"/>
      <c r="DC128" s="1067"/>
      <c r="DD128" s="1067"/>
      <c r="DE128" s="1067"/>
      <c r="DF128" s="1068"/>
      <c r="DG128" s="1069">
        <v>736</v>
      </c>
      <c r="DH128" s="1070"/>
      <c r="DI128" s="1070"/>
      <c r="DJ128" s="1070"/>
      <c r="DK128" s="1070"/>
      <c r="DL128" s="1070">
        <v>1519</v>
      </c>
      <c r="DM128" s="1070"/>
      <c r="DN128" s="1070"/>
      <c r="DO128" s="1070"/>
      <c r="DP128" s="1070"/>
      <c r="DQ128" s="1070">
        <v>1680</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454</v>
      </c>
      <c r="X129" s="1104"/>
      <c r="Y129" s="1104"/>
      <c r="Z129" s="1105"/>
      <c r="AA129" s="988">
        <v>8341509</v>
      </c>
      <c r="AB129" s="989"/>
      <c r="AC129" s="989"/>
      <c r="AD129" s="989"/>
      <c r="AE129" s="990"/>
      <c r="AF129" s="991">
        <v>8594873</v>
      </c>
      <c r="AG129" s="989"/>
      <c r="AH129" s="989"/>
      <c r="AI129" s="989"/>
      <c r="AJ129" s="990"/>
      <c r="AK129" s="991">
        <v>8599575</v>
      </c>
      <c r="AL129" s="989"/>
      <c r="AM129" s="989"/>
      <c r="AN129" s="989"/>
      <c r="AO129" s="990"/>
      <c r="AP129" s="1106"/>
      <c r="AQ129" s="1107"/>
      <c r="AR129" s="1107"/>
      <c r="AS129" s="1107"/>
      <c r="AT129" s="1108"/>
      <c r="AU129" s="237"/>
      <c r="AV129" s="237"/>
      <c r="AW129" s="237"/>
      <c r="AX129" s="1097" t="s">
        <v>455</v>
      </c>
      <c r="AY129" s="980"/>
      <c r="AZ129" s="980"/>
      <c r="BA129" s="980"/>
      <c r="BB129" s="980"/>
      <c r="BC129" s="980"/>
      <c r="BD129" s="980"/>
      <c r="BE129" s="981"/>
      <c r="BF129" s="1098" t="s">
        <v>110</v>
      </c>
      <c r="BG129" s="1099"/>
      <c r="BH129" s="1099"/>
      <c r="BI129" s="1099"/>
      <c r="BJ129" s="1099"/>
      <c r="BK129" s="1099"/>
      <c r="BL129" s="1100"/>
      <c r="BM129" s="1098">
        <v>18.600000000000001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457</v>
      </c>
      <c r="X130" s="1104"/>
      <c r="Y130" s="1104"/>
      <c r="Z130" s="1105"/>
      <c r="AA130" s="988">
        <v>870730</v>
      </c>
      <c r="AB130" s="989"/>
      <c r="AC130" s="989"/>
      <c r="AD130" s="989"/>
      <c r="AE130" s="990"/>
      <c r="AF130" s="991">
        <v>831894</v>
      </c>
      <c r="AG130" s="989"/>
      <c r="AH130" s="989"/>
      <c r="AI130" s="989"/>
      <c r="AJ130" s="990"/>
      <c r="AK130" s="991">
        <v>828824</v>
      </c>
      <c r="AL130" s="989"/>
      <c r="AM130" s="989"/>
      <c r="AN130" s="989"/>
      <c r="AO130" s="990"/>
      <c r="AP130" s="1106"/>
      <c r="AQ130" s="1107"/>
      <c r="AR130" s="1107"/>
      <c r="AS130" s="1107"/>
      <c r="AT130" s="1108"/>
      <c r="AU130" s="237"/>
      <c r="AV130" s="237"/>
      <c r="AW130" s="237"/>
      <c r="AX130" s="1097" t="s">
        <v>458</v>
      </c>
      <c r="AY130" s="980"/>
      <c r="AZ130" s="980"/>
      <c r="BA130" s="980"/>
      <c r="BB130" s="980"/>
      <c r="BC130" s="980"/>
      <c r="BD130" s="980"/>
      <c r="BE130" s="981"/>
      <c r="BF130" s="1134">
        <v>-2.2999999999999998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459</v>
      </c>
      <c r="X131" s="1142"/>
      <c r="Y131" s="1142"/>
      <c r="Z131" s="1143"/>
      <c r="AA131" s="1035">
        <v>7470779</v>
      </c>
      <c r="AB131" s="1014"/>
      <c r="AC131" s="1014"/>
      <c r="AD131" s="1014"/>
      <c r="AE131" s="1015"/>
      <c r="AF131" s="1013">
        <v>7762979</v>
      </c>
      <c r="AG131" s="1014"/>
      <c r="AH131" s="1014"/>
      <c r="AI131" s="1014"/>
      <c r="AJ131" s="1015"/>
      <c r="AK131" s="1013">
        <v>7770751</v>
      </c>
      <c r="AL131" s="1014"/>
      <c r="AM131" s="1014"/>
      <c r="AN131" s="1014"/>
      <c r="AO131" s="1015"/>
      <c r="AP131" s="1144"/>
      <c r="AQ131" s="1145"/>
      <c r="AR131" s="1145"/>
      <c r="AS131" s="1145"/>
      <c r="AT131" s="1146"/>
      <c r="AU131" s="237"/>
      <c r="AV131" s="237"/>
      <c r="AW131" s="237"/>
      <c r="AX131" s="1116" t="s">
        <v>460</v>
      </c>
      <c r="AY131" s="1067"/>
      <c r="AZ131" s="1067"/>
      <c r="BA131" s="1067"/>
      <c r="BB131" s="1067"/>
      <c r="BC131" s="1067"/>
      <c r="BD131" s="1067"/>
      <c r="BE131" s="1068"/>
      <c r="BF131" s="1117" t="s">
        <v>110</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462</v>
      </c>
      <c r="W132" s="1127"/>
      <c r="X132" s="1127"/>
      <c r="Y132" s="1127"/>
      <c r="Z132" s="1128"/>
      <c r="AA132" s="1129">
        <v>-2.654314898</v>
      </c>
      <c r="AB132" s="1130"/>
      <c r="AC132" s="1130"/>
      <c r="AD132" s="1130"/>
      <c r="AE132" s="1131"/>
      <c r="AF132" s="1132">
        <v>-2.2446924049999999</v>
      </c>
      <c r="AG132" s="1130"/>
      <c r="AH132" s="1130"/>
      <c r="AI132" s="1130"/>
      <c r="AJ132" s="1131"/>
      <c r="AK132" s="1132">
        <v>-2.1223817359999999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463</v>
      </c>
      <c r="W133" s="1110"/>
      <c r="X133" s="1110"/>
      <c r="Y133" s="1110"/>
      <c r="Z133" s="1111"/>
      <c r="AA133" s="1112">
        <v>-2.4</v>
      </c>
      <c r="AB133" s="1113"/>
      <c r="AC133" s="1113"/>
      <c r="AD133" s="1113"/>
      <c r="AE133" s="1114"/>
      <c r="AF133" s="1112">
        <v>-2.5</v>
      </c>
      <c r="AG133" s="1113"/>
      <c r="AH133" s="1113"/>
      <c r="AI133" s="1113"/>
      <c r="AJ133" s="1114"/>
      <c r="AK133" s="1112">
        <v>-2.2999999999999998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0" t="s">
        <v>466</v>
      </c>
      <c r="L7" s="256"/>
      <c r="M7" s="257" t="s">
        <v>467</v>
      </c>
      <c r="N7" s="258"/>
    </row>
    <row r="8" spans="1:16" x14ac:dyDescent="0.15">
      <c r="A8" s="250"/>
      <c r="B8" s="246"/>
      <c r="C8" s="246"/>
      <c r="D8" s="246"/>
      <c r="E8" s="246"/>
      <c r="F8" s="246"/>
      <c r="G8" s="259"/>
      <c r="H8" s="260"/>
      <c r="I8" s="260"/>
      <c r="J8" s="261"/>
      <c r="K8" s="1151"/>
      <c r="L8" s="262" t="s">
        <v>468</v>
      </c>
      <c r="M8" s="263" t="s">
        <v>469</v>
      </c>
      <c r="N8" s="264" t="s">
        <v>470</v>
      </c>
    </row>
    <row r="9" spans="1:16" x14ac:dyDescent="0.15">
      <c r="A9" s="250"/>
      <c r="B9" s="246"/>
      <c r="C9" s="246"/>
      <c r="D9" s="246"/>
      <c r="E9" s="246"/>
      <c r="F9" s="246"/>
      <c r="G9" s="1152" t="s">
        <v>471</v>
      </c>
      <c r="H9" s="1153"/>
      <c r="I9" s="1153"/>
      <c r="J9" s="1154"/>
      <c r="K9" s="265">
        <v>2230988</v>
      </c>
      <c r="L9" s="266">
        <v>42474</v>
      </c>
      <c r="M9" s="267">
        <v>57713</v>
      </c>
      <c r="N9" s="268">
        <v>-26.4</v>
      </c>
    </row>
    <row r="10" spans="1:16" x14ac:dyDescent="0.15">
      <c r="A10" s="250"/>
      <c r="B10" s="246"/>
      <c r="C10" s="246"/>
      <c r="D10" s="246"/>
      <c r="E10" s="246"/>
      <c r="F10" s="246"/>
      <c r="G10" s="1152" t="s">
        <v>472</v>
      </c>
      <c r="H10" s="1153"/>
      <c r="I10" s="1153"/>
      <c r="J10" s="1154"/>
      <c r="K10" s="269">
        <v>340505</v>
      </c>
      <c r="L10" s="270">
        <v>6483</v>
      </c>
      <c r="M10" s="271">
        <v>3737</v>
      </c>
      <c r="N10" s="272">
        <v>73.5</v>
      </c>
    </row>
    <row r="11" spans="1:16" ht="13.5" customHeight="1" x14ac:dyDescent="0.15">
      <c r="A11" s="250"/>
      <c r="B11" s="246"/>
      <c r="C11" s="246"/>
      <c r="D11" s="246"/>
      <c r="E11" s="246"/>
      <c r="F11" s="246"/>
      <c r="G11" s="1152" t="s">
        <v>473</v>
      </c>
      <c r="H11" s="1153"/>
      <c r="I11" s="1153"/>
      <c r="J11" s="1154"/>
      <c r="K11" s="269">
        <v>443556</v>
      </c>
      <c r="L11" s="270">
        <v>8445</v>
      </c>
      <c r="M11" s="271">
        <v>6346</v>
      </c>
      <c r="N11" s="272">
        <v>33.1</v>
      </c>
    </row>
    <row r="12" spans="1:16" ht="13.5" customHeight="1" x14ac:dyDescent="0.15">
      <c r="A12" s="250"/>
      <c r="B12" s="246"/>
      <c r="C12" s="246"/>
      <c r="D12" s="246"/>
      <c r="E12" s="246"/>
      <c r="F12" s="246"/>
      <c r="G12" s="1152" t="s">
        <v>474</v>
      </c>
      <c r="H12" s="1153"/>
      <c r="I12" s="1153"/>
      <c r="J12" s="1154"/>
      <c r="K12" s="269">
        <v>2297</v>
      </c>
      <c r="L12" s="270">
        <v>44</v>
      </c>
      <c r="M12" s="271">
        <v>800</v>
      </c>
      <c r="N12" s="272">
        <v>-94.5</v>
      </c>
    </row>
    <row r="13" spans="1:16" ht="13.5" customHeight="1" x14ac:dyDescent="0.15">
      <c r="A13" s="250"/>
      <c r="B13" s="246"/>
      <c r="C13" s="246"/>
      <c r="D13" s="246"/>
      <c r="E13" s="246"/>
      <c r="F13" s="246"/>
      <c r="G13" s="1152" t="s">
        <v>475</v>
      </c>
      <c r="H13" s="1153"/>
      <c r="I13" s="1153"/>
      <c r="J13" s="1154"/>
      <c r="K13" s="269" t="s">
        <v>476</v>
      </c>
      <c r="L13" s="270" t="s">
        <v>476</v>
      </c>
      <c r="M13" s="271">
        <v>1</v>
      </c>
      <c r="N13" s="272" t="s">
        <v>476</v>
      </c>
    </row>
    <row r="14" spans="1:16" ht="13.5" customHeight="1" x14ac:dyDescent="0.15">
      <c r="A14" s="250"/>
      <c r="B14" s="246"/>
      <c r="C14" s="246"/>
      <c r="D14" s="246"/>
      <c r="E14" s="246"/>
      <c r="F14" s="246"/>
      <c r="G14" s="1152" t="s">
        <v>477</v>
      </c>
      <c r="H14" s="1153"/>
      <c r="I14" s="1153"/>
      <c r="J14" s="1154"/>
      <c r="K14" s="269">
        <v>79313</v>
      </c>
      <c r="L14" s="270">
        <v>1510</v>
      </c>
      <c r="M14" s="271">
        <v>2571</v>
      </c>
      <c r="N14" s="272">
        <v>-41.3</v>
      </c>
    </row>
    <row r="15" spans="1:16" ht="13.5" customHeight="1" x14ac:dyDescent="0.15">
      <c r="A15" s="250"/>
      <c r="B15" s="246"/>
      <c r="C15" s="246"/>
      <c r="D15" s="246"/>
      <c r="E15" s="246"/>
      <c r="F15" s="246"/>
      <c r="G15" s="1152" t="s">
        <v>478</v>
      </c>
      <c r="H15" s="1153"/>
      <c r="I15" s="1153"/>
      <c r="J15" s="1154"/>
      <c r="K15" s="269">
        <v>45654</v>
      </c>
      <c r="L15" s="270">
        <v>869</v>
      </c>
      <c r="M15" s="271">
        <v>1342</v>
      </c>
      <c r="N15" s="272">
        <v>-35.200000000000003</v>
      </c>
    </row>
    <row r="16" spans="1:16" x14ac:dyDescent="0.15">
      <c r="A16" s="250"/>
      <c r="B16" s="246"/>
      <c r="C16" s="246"/>
      <c r="D16" s="246"/>
      <c r="E16" s="246"/>
      <c r="F16" s="246"/>
      <c r="G16" s="1155" t="s">
        <v>479</v>
      </c>
      <c r="H16" s="1156"/>
      <c r="I16" s="1156"/>
      <c r="J16" s="1157"/>
      <c r="K16" s="270">
        <v>-164819</v>
      </c>
      <c r="L16" s="270">
        <v>-3138</v>
      </c>
      <c r="M16" s="271">
        <v>-4975</v>
      </c>
      <c r="N16" s="272">
        <v>-36.9</v>
      </c>
    </row>
    <row r="17" spans="1:16" x14ac:dyDescent="0.15">
      <c r="A17" s="250"/>
      <c r="B17" s="246"/>
      <c r="C17" s="246"/>
      <c r="D17" s="246"/>
      <c r="E17" s="246"/>
      <c r="F17" s="246"/>
      <c r="G17" s="1155" t="s">
        <v>168</v>
      </c>
      <c r="H17" s="1156"/>
      <c r="I17" s="1156"/>
      <c r="J17" s="1157"/>
      <c r="K17" s="270">
        <v>2977494</v>
      </c>
      <c r="L17" s="270">
        <v>56686</v>
      </c>
      <c r="M17" s="271">
        <v>67535</v>
      </c>
      <c r="N17" s="272">
        <v>-16.100000000000001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47" t="s">
        <v>484</v>
      </c>
      <c r="H21" s="1148"/>
      <c r="I21" s="1148"/>
      <c r="J21" s="1149"/>
      <c r="K21" s="282">
        <v>5.88</v>
      </c>
      <c r="L21" s="283">
        <v>6.24</v>
      </c>
      <c r="M21" s="284">
        <v>-0.36</v>
      </c>
      <c r="N21" s="251"/>
      <c r="O21" s="285"/>
      <c r="P21" s="281"/>
    </row>
    <row r="22" spans="1:16" s="286" customFormat="1" x14ac:dyDescent="0.15">
      <c r="A22" s="281"/>
      <c r="B22" s="251"/>
      <c r="C22" s="251"/>
      <c r="D22" s="251"/>
      <c r="E22" s="251"/>
      <c r="F22" s="251"/>
      <c r="G22" s="1147" t="s">
        <v>485</v>
      </c>
      <c r="H22" s="1148"/>
      <c r="I22" s="1148"/>
      <c r="J22" s="1149"/>
      <c r="K22" s="287">
        <v>92.8</v>
      </c>
      <c r="L22" s="288">
        <v>98.7</v>
      </c>
      <c r="M22" s="289">
        <v>-5.9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0" t="s">
        <v>466</v>
      </c>
      <c r="L30" s="256"/>
      <c r="M30" s="257" t="s">
        <v>467</v>
      </c>
      <c r="N30" s="258"/>
    </row>
    <row r="31" spans="1:16" x14ac:dyDescent="0.15">
      <c r="A31" s="250"/>
      <c r="B31" s="246"/>
      <c r="C31" s="246"/>
      <c r="D31" s="246"/>
      <c r="E31" s="246"/>
      <c r="F31" s="246"/>
      <c r="G31" s="259"/>
      <c r="H31" s="260"/>
      <c r="I31" s="260"/>
      <c r="J31" s="261"/>
      <c r="K31" s="1151"/>
      <c r="L31" s="262" t="s">
        <v>468</v>
      </c>
      <c r="M31" s="263" t="s">
        <v>469</v>
      </c>
      <c r="N31" s="264" t="s">
        <v>470</v>
      </c>
    </row>
    <row r="32" spans="1:16" ht="27" customHeight="1" x14ac:dyDescent="0.15">
      <c r="A32" s="250"/>
      <c r="B32" s="246"/>
      <c r="C32" s="246"/>
      <c r="D32" s="246"/>
      <c r="E32" s="246"/>
      <c r="F32" s="246"/>
      <c r="G32" s="1163" t="s">
        <v>489</v>
      </c>
      <c r="H32" s="1164"/>
      <c r="I32" s="1164"/>
      <c r="J32" s="1165"/>
      <c r="K32" s="296">
        <v>473074</v>
      </c>
      <c r="L32" s="296">
        <v>9006</v>
      </c>
      <c r="M32" s="297">
        <v>35267</v>
      </c>
      <c r="N32" s="298">
        <v>-74.5</v>
      </c>
    </row>
    <row r="33" spans="1:16" ht="13.5" customHeight="1" x14ac:dyDescent="0.15">
      <c r="A33" s="250"/>
      <c r="B33" s="246"/>
      <c r="C33" s="246"/>
      <c r="D33" s="246"/>
      <c r="E33" s="246"/>
      <c r="F33" s="246"/>
      <c r="G33" s="1163" t="s">
        <v>490</v>
      </c>
      <c r="H33" s="1164"/>
      <c r="I33" s="1164"/>
      <c r="J33" s="1165"/>
      <c r="K33" s="296" t="s">
        <v>476</v>
      </c>
      <c r="L33" s="296" t="s">
        <v>476</v>
      </c>
      <c r="M33" s="297">
        <v>1</v>
      </c>
      <c r="N33" s="298" t="s">
        <v>476</v>
      </c>
    </row>
    <row r="34" spans="1:16" ht="27" customHeight="1" x14ac:dyDescent="0.15">
      <c r="A34" s="250"/>
      <c r="B34" s="246"/>
      <c r="C34" s="246"/>
      <c r="D34" s="246"/>
      <c r="E34" s="246"/>
      <c r="F34" s="246"/>
      <c r="G34" s="1163" t="s">
        <v>491</v>
      </c>
      <c r="H34" s="1164"/>
      <c r="I34" s="1164"/>
      <c r="J34" s="1165"/>
      <c r="K34" s="296" t="s">
        <v>476</v>
      </c>
      <c r="L34" s="296" t="s">
        <v>476</v>
      </c>
      <c r="M34" s="297">
        <v>49</v>
      </c>
      <c r="N34" s="298" t="s">
        <v>476</v>
      </c>
    </row>
    <row r="35" spans="1:16" ht="27" customHeight="1" x14ac:dyDescent="0.15">
      <c r="A35" s="250"/>
      <c r="B35" s="246"/>
      <c r="C35" s="246"/>
      <c r="D35" s="246"/>
      <c r="E35" s="246"/>
      <c r="F35" s="246"/>
      <c r="G35" s="1163" t="s">
        <v>492</v>
      </c>
      <c r="H35" s="1164"/>
      <c r="I35" s="1164"/>
      <c r="J35" s="1165"/>
      <c r="K35" s="296">
        <v>129282</v>
      </c>
      <c r="L35" s="296">
        <v>2461</v>
      </c>
      <c r="M35" s="297">
        <v>9709</v>
      </c>
      <c r="N35" s="298">
        <v>-74.7</v>
      </c>
    </row>
    <row r="36" spans="1:16" ht="27" customHeight="1" x14ac:dyDescent="0.15">
      <c r="A36" s="250"/>
      <c r="B36" s="246"/>
      <c r="C36" s="246"/>
      <c r="D36" s="246"/>
      <c r="E36" s="246"/>
      <c r="F36" s="246"/>
      <c r="G36" s="1163" t="s">
        <v>493</v>
      </c>
      <c r="H36" s="1164"/>
      <c r="I36" s="1164"/>
      <c r="J36" s="1165"/>
      <c r="K36" s="296">
        <v>56023</v>
      </c>
      <c r="L36" s="296">
        <v>1067</v>
      </c>
      <c r="M36" s="297">
        <v>2367</v>
      </c>
      <c r="N36" s="298">
        <v>-54.9</v>
      </c>
    </row>
    <row r="37" spans="1:16" ht="13.5" customHeight="1" x14ac:dyDescent="0.15">
      <c r="A37" s="250"/>
      <c r="B37" s="246"/>
      <c r="C37" s="246"/>
      <c r="D37" s="246"/>
      <c r="E37" s="246"/>
      <c r="F37" s="246"/>
      <c r="G37" s="1163" t="s">
        <v>494</v>
      </c>
      <c r="H37" s="1164"/>
      <c r="I37" s="1164"/>
      <c r="J37" s="1165"/>
      <c r="K37" s="296">
        <v>6901</v>
      </c>
      <c r="L37" s="296">
        <v>131</v>
      </c>
      <c r="M37" s="297">
        <v>1205</v>
      </c>
      <c r="N37" s="298">
        <v>-89.1</v>
      </c>
    </row>
    <row r="38" spans="1:16" ht="27" customHeight="1" x14ac:dyDescent="0.15">
      <c r="A38" s="250"/>
      <c r="B38" s="246"/>
      <c r="C38" s="246"/>
      <c r="D38" s="246"/>
      <c r="E38" s="246"/>
      <c r="F38" s="246"/>
      <c r="G38" s="1166" t="s">
        <v>495</v>
      </c>
      <c r="H38" s="1167"/>
      <c r="I38" s="1167"/>
      <c r="J38" s="1168"/>
      <c r="K38" s="299" t="s">
        <v>476</v>
      </c>
      <c r="L38" s="299" t="s">
        <v>476</v>
      </c>
      <c r="M38" s="300">
        <v>3</v>
      </c>
      <c r="N38" s="301" t="s">
        <v>476</v>
      </c>
      <c r="O38" s="295"/>
    </row>
    <row r="39" spans="1:16" x14ac:dyDescent="0.15">
      <c r="A39" s="250"/>
      <c r="B39" s="246"/>
      <c r="C39" s="246"/>
      <c r="D39" s="246"/>
      <c r="E39" s="246"/>
      <c r="F39" s="246"/>
      <c r="G39" s="1166" t="s">
        <v>496</v>
      </c>
      <c r="H39" s="1167"/>
      <c r="I39" s="1167"/>
      <c r="J39" s="1168"/>
      <c r="K39" s="302">
        <v>-1381</v>
      </c>
      <c r="L39" s="302">
        <v>-26</v>
      </c>
      <c r="M39" s="303">
        <v>-6690</v>
      </c>
      <c r="N39" s="304">
        <v>-99.6</v>
      </c>
      <c r="O39" s="295"/>
    </row>
    <row r="40" spans="1:16" ht="27" customHeight="1" x14ac:dyDescent="0.15">
      <c r="A40" s="250"/>
      <c r="B40" s="246"/>
      <c r="C40" s="246"/>
      <c r="D40" s="246"/>
      <c r="E40" s="246"/>
      <c r="F40" s="246"/>
      <c r="G40" s="1163" t="s">
        <v>497</v>
      </c>
      <c r="H40" s="1164"/>
      <c r="I40" s="1164"/>
      <c r="J40" s="1165"/>
      <c r="K40" s="302">
        <v>-828824</v>
      </c>
      <c r="L40" s="302">
        <v>-15779</v>
      </c>
      <c r="M40" s="303">
        <v>-29386</v>
      </c>
      <c r="N40" s="304">
        <v>-46.3</v>
      </c>
      <c r="O40" s="295"/>
    </row>
    <row r="41" spans="1:16" x14ac:dyDescent="0.15">
      <c r="A41" s="250"/>
      <c r="B41" s="246"/>
      <c r="C41" s="246"/>
      <c r="D41" s="246"/>
      <c r="E41" s="246"/>
      <c r="F41" s="246"/>
      <c r="G41" s="1169" t="s">
        <v>279</v>
      </c>
      <c r="H41" s="1170"/>
      <c r="I41" s="1170"/>
      <c r="J41" s="1171"/>
      <c r="K41" s="296">
        <v>-164925</v>
      </c>
      <c r="L41" s="302">
        <v>-3140</v>
      </c>
      <c r="M41" s="303">
        <v>12524</v>
      </c>
      <c r="N41" s="304">
        <v>-125.1</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58" t="s">
        <v>466</v>
      </c>
      <c r="J49" s="1160" t="s">
        <v>501</v>
      </c>
      <c r="K49" s="1161"/>
      <c r="L49" s="1161"/>
      <c r="M49" s="1161"/>
      <c r="N49" s="1162"/>
    </row>
    <row r="50" spans="1:14" x14ac:dyDescent="0.15">
      <c r="A50" s="250"/>
      <c r="B50" s="246"/>
      <c r="C50" s="246"/>
      <c r="D50" s="246"/>
      <c r="E50" s="246"/>
      <c r="F50" s="246"/>
      <c r="G50" s="314"/>
      <c r="H50" s="315"/>
      <c r="I50" s="1159"/>
      <c r="J50" s="316" t="s">
        <v>502</v>
      </c>
      <c r="K50" s="317" t="s">
        <v>503</v>
      </c>
      <c r="L50" s="318" t="s">
        <v>504</v>
      </c>
      <c r="M50" s="319" t="s">
        <v>505</v>
      </c>
      <c r="N50" s="320" t="s">
        <v>506</v>
      </c>
    </row>
    <row r="51" spans="1:14" x14ac:dyDescent="0.15">
      <c r="A51" s="250"/>
      <c r="B51" s="246"/>
      <c r="C51" s="246"/>
      <c r="D51" s="246"/>
      <c r="E51" s="246"/>
      <c r="F51" s="246"/>
      <c r="G51" s="312" t="s">
        <v>507</v>
      </c>
      <c r="H51" s="313"/>
      <c r="I51" s="321">
        <v>2099438</v>
      </c>
      <c r="J51" s="322">
        <v>41824</v>
      </c>
      <c r="K51" s="323">
        <v>-10</v>
      </c>
      <c r="L51" s="324">
        <v>46819</v>
      </c>
      <c r="M51" s="325">
        <v>9.3000000000000007</v>
      </c>
      <c r="N51" s="326">
        <v>-19.3</v>
      </c>
    </row>
    <row r="52" spans="1:14" x14ac:dyDescent="0.15">
      <c r="A52" s="250"/>
      <c r="B52" s="246"/>
      <c r="C52" s="246"/>
      <c r="D52" s="246"/>
      <c r="E52" s="246"/>
      <c r="F52" s="246"/>
      <c r="G52" s="327"/>
      <c r="H52" s="328" t="s">
        <v>508</v>
      </c>
      <c r="I52" s="329">
        <v>1273003</v>
      </c>
      <c r="J52" s="330">
        <v>25360</v>
      </c>
      <c r="K52" s="331">
        <v>-2.2999999999999998</v>
      </c>
      <c r="L52" s="332">
        <v>24121</v>
      </c>
      <c r="M52" s="333">
        <v>9.5</v>
      </c>
      <c r="N52" s="334">
        <v>-11.8</v>
      </c>
    </row>
    <row r="53" spans="1:14" x14ac:dyDescent="0.15">
      <c r="A53" s="250"/>
      <c r="B53" s="246"/>
      <c r="C53" s="246"/>
      <c r="D53" s="246"/>
      <c r="E53" s="246"/>
      <c r="F53" s="246"/>
      <c r="G53" s="312" t="s">
        <v>509</v>
      </c>
      <c r="H53" s="313"/>
      <c r="I53" s="321">
        <v>2081163</v>
      </c>
      <c r="J53" s="322">
        <v>40697</v>
      </c>
      <c r="K53" s="323">
        <v>-2.7</v>
      </c>
      <c r="L53" s="324">
        <v>53270</v>
      </c>
      <c r="M53" s="325">
        <v>13.8</v>
      </c>
      <c r="N53" s="326">
        <v>-16.5</v>
      </c>
    </row>
    <row r="54" spans="1:14" x14ac:dyDescent="0.15">
      <c r="A54" s="250"/>
      <c r="B54" s="246"/>
      <c r="C54" s="246"/>
      <c r="D54" s="246"/>
      <c r="E54" s="246"/>
      <c r="F54" s="246"/>
      <c r="G54" s="327"/>
      <c r="H54" s="328" t="s">
        <v>508</v>
      </c>
      <c r="I54" s="329">
        <v>1356758</v>
      </c>
      <c r="J54" s="330">
        <v>26531</v>
      </c>
      <c r="K54" s="331">
        <v>4.5999999999999996</v>
      </c>
      <c r="L54" s="332">
        <v>24316</v>
      </c>
      <c r="M54" s="333">
        <v>0.8</v>
      </c>
      <c r="N54" s="334">
        <v>3.8</v>
      </c>
    </row>
    <row r="55" spans="1:14" x14ac:dyDescent="0.15">
      <c r="A55" s="250"/>
      <c r="B55" s="246"/>
      <c r="C55" s="246"/>
      <c r="D55" s="246"/>
      <c r="E55" s="246"/>
      <c r="F55" s="246"/>
      <c r="G55" s="312" t="s">
        <v>510</v>
      </c>
      <c r="H55" s="313"/>
      <c r="I55" s="321">
        <v>3483806</v>
      </c>
      <c r="J55" s="322">
        <v>67208</v>
      </c>
      <c r="K55" s="323">
        <v>65.099999999999994</v>
      </c>
      <c r="L55" s="324">
        <v>53292</v>
      </c>
      <c r="M55" s="325">
        <v>0</v>
      </c>
      <c r="N55" s="326">
        <v>65.099999999999994</v>
      </c>
    </row>
    <row r="56" spans="1:14" x14ac:dyDescent="0.15">
      <c r="A56" s="250"/>
      <c r="B56" s="246"/>
      <c r="C56" s="246"/>
      <c r="D56" s="246"/>
      <c r="E56" s="246"/>
      <c r="F56" s="246"/>
      <c r="G56" s="327"/>
      <c r="H56" s="328" t="s">
        <v>508</v>
      </c>
      <c r="I56" s="329">
        <v>2366941</v>
      </c>
      <c r="J56" s="330">
        <v>45662</v>
      </c>
      <c r="K56" s="331">
        <v>72.099999999999994</v>
      </c>
      <c r="L56" s="332">
        <v>28900</v>
      </c>
      <c r="M56" s="333">
        <v>18.899999999999999</v>
      </c>
      <c r="N56" s="334">
        <v>53.2</v>
      </c>
    </row>
    <row r="57" spans="1:14" x14ac:dyDescent="0.15">
      <c r="A57" s="250"/>
      <c r="B57" s="246"/>
      <c r="C57" s="246"/>
      <c r="D57" s="246"/>
      <c r="E57" s="246"/>
      <c r="F57" s="246"/>
      <c r="G57" s="312" t="s">
        <v>511</v>
      </c>
      <c r="H57" s="313"/>
      <c r="I57" s="321">
        <v>1527851</v>
      </c>
      <c r="J57" s="322">
        <v>29216</v>
      </c>
      <c r="K57" s="323">
        <v>-56.5</v>
      </c>
      <c r="L57" s="324">
        <v>49919</v>
      </c>
      <c r="M57" s="325">
        <v>-6.3</v>
      </c>
      <c r="N57" s="326">
        <v>-50.2</v>
      </c>
    </row>
    <row r="58" spans="1:14" x14ac:dyDescent="0.15">
      <c r="A58" s="250"/>
      <c r="B58" s="246"/>
      <c r="C58" s="246"/>
      <c r="D58" s="246"/>
      <c r="E58" s="246"/>
      <c r="F58" s="246"/>
      <c r="G58" s="327"/>
      <c r="H58" s="328" t="s">
        <v>508</v>
      </c>
      <c r="I58" s="329">
        <v>1176184</v>
      </c>
      <c r="J58" s="330">
        <v>22491</v>
      </c>
      <c r="K58" s="331">
        <v>-50.7</v>
      </c>
      <c r="L58" s="332">
        <v>26398</v>
      </c>
      <c r="M58" s="333">
        <v>-8.6999999999999993</v>
      </c>
      <c r="N58" s="334">
        <v>-42</v>
      </c>
    </row>
    <row r="59" spans="1:14" x14ac:dyDescent="0.15">
      <c r="A59" s="250"/>
      <c r="B59" s="246"/>
      <c r="C59" s="246"/>
      <c r="D59" s="246"/>
      <c r="E59" s="246"/>
      <c r="F59" s="246"/>
      <c r="G59" s="312" t="s">
        <v>512</v>
      </c>
      <c r="H59" s="313"/>
      <c r="I59" s="321">
        <v>1442956</v>
      </c>
      <c r="J59" s="322">
        <v>27471</v>
      </c>
      <c r="K59" s="323">
        <v>-6</v>
      </c>
      <c r="L59" s="324">
        <v>44504</v>
      </c>
      <c r="M59" s="325">
        <v>-10.8</v>
      </c>
      <c r="N59" s="326">
        <v>4.8</v>
      </c>
    </row>
    <row r="60" spans="1:14" x14ac:dyDescent="0.15">
      <c r="A60" s="250"/>
      <c r="B60" s="246"/>
      <c r="C60" s="246"/>
      <c r="D60" s="246"/>
      <c r="E60" s="246"/>
      <c r="F60" s="246"/>
      <c r="G60" s="327"/>
      <c r="H60" s="328" t="s">
        <v>508</v>
      </c>
      <c r="I60" s="335">
        <v>1192608</v>
      </c>
      <c r="J60" s="330">
        <v>22705</v>
      </c>
      <c r="K60" s="331">
        <v>1</v>
      </c>
      <c r="L60" s="332">
        <v>25876</v>
      </c>
      <c r="M60" s="333">
        <v>-2</v>
      </c>
      <c r="N60" s="334">
        <v>3</v>
      </c>
    </row>
    <row r="61" spans="1:14" x14ac:dyDescent="0.15">
      <c r="A61" s="250"/>
      <c r="B61" s="246"/>
      <c r="C61" s="246"/>
      <c r="D61" s="246"/>
      <c r="E61" s="246"/>
      <c r="F61" s="246"/>
      <c r="G61" s="312" t="s">
        <v>513</v>
      </c>
      <c r="H61" s="336"/>
      <c r="I61" s="337">
        <v>2127043</v>
      </c>
      <c r="J61" s="338">
        <v>41283</v>
      </c>
      <c r="K61" s="339">
        <v>-2</v>
      </c>
      <c r="L61" s="340">
        <v>49561</v>
      </c>
      <c r="M61" s="341">
        <v>1.2</v>
      </c>
      <c r="N61" s="326">
        <v>-3.2</v>
      </c>
    </row>
    <row r="62" spans="1:14" x14ac:dyDescent="0.15">
      <c r="A62" s="250"/>
      <c r="B62" s="246"/>
      <c r="C62" s="246"/>
      <c r="D62" s="246"/>
      <c r="E62" s="246"/>
      <c r="F62" s="246"/>
      <c r="G62" s="327"/>
      <c r="H62" s="328" t="s">
        <v>508</v>
      </c>
      <c r="I62" s="329">
        <v>1473099</v>
      </c>
      <c r="J62" s="330">
        <v>28550</v>
      </c>
      <c r="K62" s="331">
        <v>4.9000000000000004</v>
      </c>
      <c r="L62" s="332">
        <v>25922</v>
      </c>
      <c r="M62" s="333">
        <v>3.7</v>
      </c>
      <c r="N62" s="334">
        <v>1.2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52.13</v>
      </c>
      <c r="G47" s="12">
        <v>49.5</v>
      </c>
      <c r="H47" s="12">
        <v>43.32</v>
      </c>
      <c r="I47" s="12">
        <v>45.79</v>
      </c>
      <c r="J47" s="13">
        <v>41.83</v>
      </c>
    </row>
    <row r="48" spans="2:10" ht="57.75" customHeight="1" x14ac:dyDescent="0.15">
      <c r="B48" s="14"/>
      <c r="C48" s="1174" t="s">
        <v>4</v>
      </c>
      <c r="D48" s="1174"/>
      <c r="E48" s="1175"/>
      <c r="F48" s="15">
        <v>7.2</v>
      </c>
      <c r="G48" s="16">
        <v>5.3</v>
      </c>
      <c r="H48" s="16">
        <v>7.46</v>
      </c>
      <c r="I48" s="16">
        <v>5.07</v>
      </c>
      <c r="J48" s="17">
        <v>6.87</v>
      </c>
    </row>
    <row r="49" spans="2:10" ht="57.75" customHeight="1" thickBot="1" x14ac:dyDescent="0.2">
      <c r="B49" s="18"/>
      <c r="C49" s="1176" t="s">
        <v>5</v>
      </c>
      <c r="D49" s="1176"/>
      <c r="E49" s="1177"/>
      <c r="F49" s="19" t="s">
        <v>520</v>
      </c>
      <c r="G49" s="20" t="s">
        <v>521</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2018-10-28T23:45:46Z</cp:lastPrinted>
  <dcterms:created xsi:type="dcterms:W3CDTF">2018-01-24T03:41:53Z</dcterms:created>
  <dcterms:modified xsi:type="dcterms:W3CDTF">2018-11-06T09:42:30Z</dcterms:modified>
  <cp:category/>
</cp:coreProperties>
</file>