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645" windowHeight="82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35" i="9"/>
  <c r="CO34" i="9"/>
  <c r="CO35" i="9" s="1"/>
  <c r="BW34" i="9"/>
  <c r="BW35" i="9" s="1"/>
  <c r="BW36" i="9" s="1"/>
  <c r="BW37" i="9" s="1"/>
  <c r="BW38" i="9" s="1"/>
  <c r="U34" i="9"/>
  <c r="U35" i="9" s="1"/>
  <c r="C34" i="9"/>
  <c r="U36" i="9" l="1"/>
  <c r="AM34" i="9" s="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<sst xmlns="http://schemas.openxmlformats.org/spreadsheetml/2006/main" count="1027" uniqueCount="553">
  <si>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</si>
  <si>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</si>
  <si>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</si>
  <si>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</si>
  <si>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</si>
  <si>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</si>
  <si>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</si>
  <si>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</si>
  <si>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</si>
  <si>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</si>
  <si>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</si>
  <si>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</si>
  <si>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</si>
  <si>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</si>
  <si>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</si>
  <si>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</si>
  <si>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</si>
  <si>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</si>
  <si>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</si>
  <si>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</si>
  <si>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</si>
  <si>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</si>
  <si>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</si>
  <si>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</si>
  <si>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</si>
  <si>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</si>
  <si>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</si>
  <si>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</si>
  <si>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</si>
  <si>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</si>
  <si>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</si>
  <si>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</si>
  <si>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</si>
  <si>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</si>
  <si>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</si>
  <si>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</si>
  <si>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</si>
  <si>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</si>
  <si>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</si>
  <si>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</si>
  <si>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</si>
  <si>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</si>
  <si>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</si>
  <si>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</si>
  <si>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</si>
  <si>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</si>
  <si>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</si>
  <si>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</si>
  <si>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</si>
  <si>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</si>
  <si>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</si>
  <si>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</si>
  <si>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</si>
  <si>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</si>
  <si>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</si>
  <si>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</si>
  <si>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</si>
  <si>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</si>
  <si>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</si>
  <si>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</si>
  <si>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</si>
  <si>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</si>
  <si>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</si>
  <si>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</si>
  <si>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</si>
  <si>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</si>
  <si>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</si>
  <si>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</si>
  <si>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</si>
  <si>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</si>
  <si>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</si>
  <si>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</si>
  <si>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</si>
  <si>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</si>
  <si>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</si>
  <si>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</si>
  <si>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</si>
  <si>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</si>
  <si>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</si>
  <si>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</si>
  <si>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</si>
  <si>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</si>
  <si>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</si>
  <si>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</si>
  <si>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</si>
  <si>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</si>
  <si>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</si>
  <si>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</si>
  <si>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</si>
  <si>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</si>
  <si>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</si>
  <si>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</si>
  <si>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</si>
  <si>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</si>
  <si>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</si>
  <si>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</si>
  <si>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</si>
  <si>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</si>
  <si>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</si>
  <si>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</si>
  <si>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</si>
  <si>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</si>
  <si>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</si>
  <si>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</si>
  <si>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</si>
  <si>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</si>
  <si>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</si>
  <si>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</si>
  <si>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</si>
  <si>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</si>
  <si>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</si>
  <si>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</si>
  <si>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</si>
  <si>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</si>
  <si>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</si>
  <si>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</si>
  <si>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</si>
  <si>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</si>
  <si>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</si>
  <si>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</si>
  <si>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</si>
  <si>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</si>
  <si>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</si>
  <si>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</si>
  <si>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</si>
  <si>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</si>
  <si>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</si>
  <si>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</si>
  <si>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</si>
  <si>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</si>
  <si>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</si>
  <si>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</si>
  <si>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</si>
  <si>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</si>
  <si>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</si>
  <si>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</si>
  <si>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</si>
  <si>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</si>
  <si>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</si>
  <si>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</si>
  <si>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</si>
  <si>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</si>
  <si>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</si>
  <si>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</si>
  <si>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</si>
  <si>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</si>
  <si>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</si>
  <si>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</si>
  <si>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</si>
  <si>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</si>
  <si>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</si>
  <si>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</si>
  <si>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</si>
  <si>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</si>
  <si>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</si>
  <si>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</si>
  <si>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</si>
  <si>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</si>
  <si>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</si>
  <si>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</si>
  <si>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</si>
  <si>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</si>
  <si>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</si>
  <si>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</si>
  <si>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</si>
  <si>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</si>
  <si>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</si>
  <si>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</si>
  <si>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</si>
  <si>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</si>
  <si>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</si>
  <si>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</si>
  <si>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</si>
  <si>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</si>
  <si>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</si>
  <si>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</si>
  <si>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</si>
  <si>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</si>
  <si>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</si>
  <si>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</si>
  <si>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</si>
  <si>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</si>
  <si>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</si>
  <si>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</si>
  <si>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</si>
  <si>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</si>
  <si>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</si>
  <si>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</si>
  <si>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</si>
  <si>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</si>
  <si>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宮城県美里町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</si>
  <si>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</si>
  <si>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</si>
  <si>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</si>
  <si>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</si>
  <si>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</si>
  <si>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</si>
  <si>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</si>
  <si>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</si>
  <si>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</si>
  <si>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</si>
  <si>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</si>
  <si>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</si>
  <si>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</si>
  <si>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</si>
  <si>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</si>
  <si>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</si>
  <si>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</si>
  <si>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</si>
  <si>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</si>
  <si>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</si>
  <si>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</si>
  <si>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</si>
  <si>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</si>
  <si>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</si>
  <si>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</si>
  <si>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</si>
  <si>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</si>
  <si>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</si>
  <si>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</si>
  <si>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</si>
  <si>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</si>
  <si>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</si>
  <si>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</si>
  <si>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</si>
  <si>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</si>
  <si>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</si>
  <si>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</si>
  <si>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</si>
  <si>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</si>
  <si>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</si>
  <si>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</si>
  <si>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</si>
  <si>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</si>
  <si>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</si>
  <si>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</si>
  <si>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</si>
  <si>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</si>
  <si>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</si>
  <si>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</si>
  <si>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</si>
  <si>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</si>
  <si>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</si>
  <si>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</si>
  <si>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</si>
  <si>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</si>
  <si>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</si>
  <si>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</si>
  <si>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</si>
  <si>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</si>
  <si>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</si>
  <si>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</si>
  <si>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</si>
  <si>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</si>
  <si>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</si>
  <si>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</si>
  <si>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</si>
  <si>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</si>
  <si>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</si>
  <si>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</si>
  <si>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</si>
  <si>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</si>
  <si>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</si>
  <si>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</si>
  <si>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</si>
  <si>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</si>
  <si>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</si>
  <si>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</si>
  <si>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</si>
  <si>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</si>
  <si>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</si>
  <si>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</si>
  <si>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</si>
  <si>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</si>
  <si>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</si>
  <si>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</si>
  <si>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</si>
  <si>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</si>
  <si>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</si>
  <si>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</si>
  <si>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</si>
  <si>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</si>
  <si>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</si>
  <si>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</si>
  <si>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</si>
  <si>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</si>
  <si>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</si>
  <si>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</si>
  <si>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</si>
  <si>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</si>
  <si>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</si>
  <si>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</si>
  <si>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</si>
  <si>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</si>
  <si>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</si>
  <si>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</si>
  <si>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</si>
  <si>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</si>
  <si>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</si>
  <si>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</si>
  <si>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</si>
  <si>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</si>
  <si>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</si>
  <si>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</si>
  <si>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</si>
  <si>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</si>
  <si>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</si>
  <si>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</si>
  <si>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</si>
  <si>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</si>
  <si>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</si>
  <si>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</si>
  <si>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</si>
  <si>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</si>
  <si>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</si>
  <si>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</si>
  <si>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</si>
  <si>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</si>
  <si>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</si>
  <si>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</si>
  <si>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</si>
  <si>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</si>
  <si>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</si>
  <si>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</si>
  <si>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</si>
  <si>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</si>
  <si>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</si>
  <si>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</si>
  <si>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</si>
  <si>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</si>
  <si>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</si>
  <si>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</si>
  <si>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</si>
  <si>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</si>
  <si>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</si>
  <si>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</si>
  <si>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</si>
  <si>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</si>
  <si>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宮城県美里町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</si>
  <si>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</si>
  <si>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</si>
  <si>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</si>
  <si>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</si>
  <si>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</si>
  <si>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</si>
  <si>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</si>
  <si>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</si>
  <si>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</si>
  <si>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</si>
  <si>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</si>
  <si>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</si>
  <si>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</si>
  <si>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</si>
  <si>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</si>
  <si>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</si>
  <si>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</si>
  <si>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</si>
  <si>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</si>
  <si>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</si>
  <si>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</si>
  <si>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</si>
  <si>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</si>
  <si>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</si>
  <si>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</si>
  <si>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</si>
  <si>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</si>
  <si>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</si>
  <si>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</si>
  <si>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</si>
  <si>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</si>
  <si>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</si>
  <si>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</si>
  <si>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</si>
  <si>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</si>
  <si>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</si>
  <si>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美里町水道事業会計</t>
    <phoneticPr fontId="5"/>
  </si>
  <si>
    <t>法適用企業</t>
    <phoneticPr fontId="5"/>
  </si>
  <si>
    <t>美里町病院事業会計</t>
    <phoneticPr fontId="5"/>
  </si>
  <si>
    <t>法適用企業</t>
    <phoneticPr fontId="5"/>
  </si>
  <si>
    <t>美里町公共下水道事業特別会計</t>
    <phoneticPr fontId="5"/>
  </si>
  <si>
    <t>法非適用企業</t>
    <phoneticPr fontId="5"/>
  </si>
  <si>
    <t>美里町農業集落排水事業特別会計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</si>
  <si>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</si>
  <si>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</si>
  <si>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</si>
  <si>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</si>
  <si>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</si>
  <si>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</si>
  <si>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</si>
  <si>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</si>
  <si>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</si>
  <si>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</si>
  <si>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</si>
  <si>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</si>
  <si>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</si>
  <si>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</si>
  <si>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</si>
  <si>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</si>
  <si>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</si>
  <si>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</si>
  <si>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</si>
  <si>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</si>
  <si>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</si>
  <si>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</si>
  <si>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</si>
  <si>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</si>
  <si>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</si>
  <si>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</si>
  <si>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</si>
  <si>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</si>
  <si>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</si>
  <si>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</si>
  <si>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</si>
  <si>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</si>
  <si>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</si>
  <si>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</si>
  <si>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</si>
  <si>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</si>
  <si>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</si>
  <si>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</si>
  <si>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</si>
  <si>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</si>
  <si>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</si>
  <si>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</si>
  <si>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</si>
  <si>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</si>
  <si>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</si>
  <si>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</si>
  <si>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</si>
  <si>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</si>
  <si>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</si>
  <si>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</si>
  <si>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</si>
  <si>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</si>
  <si>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</si>
  <si>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美里町公共下水道事業特別会計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</si>
  <si>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</si>
  <si>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</si>
  <si>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美里町農業集落排水事業特別会計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</si>
  <si>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</si>
  <si>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</si>
  <si>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</si>
  <si>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</si>
  <si>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</si>
  <si>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</si>
  <si>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</si>
  <si>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</si>
  <si>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</si>
  <si>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</si>
  <si>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</si>
  <si>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</si>
  <si>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</si>
  <si>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</si>
  <si>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</si>
  <si>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</si>
  <si>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</si>
  <si>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</si>
  <si>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</si>
  <si>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</si>
  <si>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</si>
  <si>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</si>
  <si>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</si>
  <si>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</si>
  <si>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</si>
  <si>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</si>
  <si>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</si>
  <si>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</si>
  <si>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</si>
  <si>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</si>
  <si>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</si>
  <si>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</si>
  <si>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</si>
  <si>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</si>
  <si>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</si>
  <si>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</si>
  <si>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</si>
  <si>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</si>
  <si>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</si>
  <si>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</si>
  <si>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</si>
  <si>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</si>
  <si>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</si>
  <si>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</si>
  <si>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</si>
  <si>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</si>
  <si>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</si>
  <si>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</si>
  <si>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</si>
  <si>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</si>
  <si>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</si>
  <si>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</si>
  <si>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</si>
  <si>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</si>
  <si>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</si>
  <si>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</si>
  <si>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</si>
  <si>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</si>
  <si>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</si>
  <si>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</si>
  <si>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</si>
  <si>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</si>
  <si>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</si>
  <si>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</si>
  <si>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</si>
  <si>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</si>
  <si>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</si>
  <si>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</si>
  <si>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</si>
  <si>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</si>
  <si>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</si>
  <si>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</si>
  <si>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</si>
  <si>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</si>
  <si>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</si>
  <si>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</si>
  <si>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</si>
  <si>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</si>
  <si>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</si>
  <si>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</si>
  <si>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</si>
  <si>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</si>
  <si>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0.59</t>
  </si>
  <si>
    <t>▲ 2.77</t>
  </si>
  <si>
    <t>▲ 0.97</t>
  </si>
  <si>
    <t>美里町水道事業会計</t>
  </si>
  <si>
    <t>美里町病院事業会計</t>
  </si>
  <si>
    <t>一般会計</t>
  </si>
  <si>
    <t>国民健康保険特別会計</t>
  </si>
  <si>
    <t>美里町農業集落排水事業特別会計</t>
  </si>
  <si>
    <t>美里町公共下水道事業特別会計</t>
  </si>
  <si>
    <t>介護保険特別会計</t>
  </si>
  <si>
    <t>後期高齢者医療特別会計</t>
  </si>
  <si>
    <t>その他会計（赤字）</t>
  </si>
  <si>
    <t>その他会計（黒字）</t>
  </si>
  <si>
    <t>宮城県市町村職員退職手当組合</t>
  </si>
  <si>
    <t>宮城県市町村非常勤消防団員補償報償組合</t>
  </si>
  <si>
    <t>大崎地域広域行政事務組合</t>
  </si>
  <si>
    <t>宮城県市町村自治振興センター</t>
  </si>
  <si>
    <t>宮城県後期高齢者医療広域連合</t>
  </si>
  <si>
    <t>南郷ふれあい公社</t>
  </si>
  <si>
    <t>とんたろう</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</si>
  <si>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</si>
  <si>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</si>
  <si>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</si>
  <si>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</si>
  <si>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</si>
  <si>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</si>
  <si>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</si>
  <si>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</si>
  <si>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</si>
  <si>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</si>
  <si>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</si>
  <si>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美里町建設計画に基づき実施する建設事業費の財源として、合併特例債を有効活用してきたこと等により、将来負担比率、実質公債費比率がいずれも類似団体平均と比較して高い水準となっているが、償還額が順調に減少していることにより、将来負担比率、実質公債費比率共に年々減少している。
　今後ともプライマリーバランスを維持し、新規の発行の抑制に努めていく。
</t>
    <rPh sb="44" eb="45">
      <t>トウ</t>
    </rPh>
    <rPh sb="49" eb="51">
      <t>ショウライ</t>
    </rPh>
    <rPh sb="51" eb="53">
      <t>フタン</t>
    </rPh>
    <rPh sb="53" eb="55">
      <t>ヒリツ</t>
    </rPh>
    <rPh sb="56" eb="58">
      <t>ジッシツ</t>
    </rPh>
    <rPh sb="58" eb="61">
      <t>コウサイヒ</t>
    </rPh>
    <rPh sb="61" eb="63">
      <t>ヒリツ</t>
    </rPh>
    <rPh sb="124" eb="125">
      <t>トモ</t>
    </rPh>
    <rPh sb="126" eb="128">
      <t>ネンネン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</si>
</sst>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27958</c:v>
                </c:pt>
                <c:pt idx="1">
                  <c:v>67307</c:v>
                </c:pt>
                <c:pt idx="2">
                  <c:v>58133</c:v>
                </c:pt>
                <c:pt idx="3">
                  <c:v>31512</c:v>
                </c:pt>
                <c:pt idx="4">
                  <c:v>27336</c:v>
                </c:pt>
              </c:numCache>
            </c:numRef>
          </c:val>
          <c:smooth val="0"/>
        </c:ser>
        <c:dLbls>
          <c:showLegendKey val="0"/>
          <c:showVal val="0"/>
          <c:showCatName val="0"/>
          <c:showSerName val="0"/>
          <c:showPercent val="0"/>
          <c:showBubbleSize val="0"/>
        </c:dLbls>
        <c:marker val="1"/>
        <c:smooth val="0"/>
        <c:axId val="110958848"/>
        <c:axId val="110997888"/>
      </c:lineChart>
      <c:catAx>
        <c:axId val="110958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97888"/>
        <c:crosses val="autoZero"/>
        <c:auto val="1"/>
        <c:lblAlgn val="ctr"/>
        <c:lblOffset val="100"/>
        <c:tickLblSkip val="1"/>
        <c:tickMarkSkip val="1"/>
        <c:noMultiLvlLbl val="0"/>
      </c:catAx>
      <c:valAx>
        <c:axId val="1109978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58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3.1</c:v>
                </c:pt>
                <c:pt idx="1">
                  <c:v>2.6</c:v>
                </c:pt>
                <c:pt idx="2">
                  <c:v>3.18</c:v>
                </c:pt>
                <c:pt idx="3">
                  <c:v>1.7</c:v>
                </c:pt>
                <c:pt idx="4">
                  <c:v>2.94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16.86</c:v>
                </c:pt>
                <c:pt idx="1">
                  <c:v>18.809999999999999</c:v>
                </c:pt>
                <c:pt idx="2">
                  <c:v>19.07</c:v>
                </c:pt>
                <c:pt idx="3">
                  <c:v>19.63</c:v>
                </c:pt>
                <c:pt idx="4">
                  <c:v>18.36</c:v>
                </c:pt>
              </c:numCache>
            </c:numRef>
          </c:val>
        </c:ser>
        <c:dLbls>
          <c:showLegendKey val="0"/>
          <c:showVal val="0"/>
          <c:showCatName val="0"/>
          <c:showSerName val="0"/>
          <c:showPercent val="0"/>
          <c:showBubbleSize val="0"/>
        </c:dLbls>
        <c:gapWidth val="250"/>
        <c:overlap val="100"/>
        <c:axId val="3409792"/>
        <c:axId val="3411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2.83</c:v>
                </c:pt>
                <c:pt idx="1">
                  <c:v>-0.59</c:v>
                </c:pt>
                <c:pt idx="2">
                  <c:v>0.13</c:v>
                </c:pt>
                <c:pt idx="3">
                  <c:v>-2.77</c:v>
                </c:pt>
                <c:pt idx="4">
                  <c:v>-0.97</c:v>
                </c:pt>
              </c:numCache>
            </c:numRef>
          </c:val>
          <c:smooth val="0"/>
        </c:ser>
        <c:dLbls>
          <c:showLegendKey val="0"/>
          <c:showVal val="0"/>
          <c:showCatName val="0"/>
          <c:showSerName val="0"/>
          <c:showPercent val="0"/>
          <c:showBubbleSize val="0"/>
        </c:dLbls>
        <c:marker val="1"/>
        <c:smooth val="0"/>
        <c:axId val="3409792"/>
        <c:axId val="3411968"/>
      </c:lineChart>
      <c:catAx>
        <c:axId val="340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11968"/>
        <c:crosses val="autoZero"/>
        <c:auto val="1"/>
        <c:lblAlgn val="ctr"/>
        <c:lblOffset val="100"/>
        <c:tickLblSkip val="1"/>
        <c:tickMarkSkip val="1"/>
        <c:noMultiLvlLbl val="0"/>
      </c:catAx>
      <c:valAx>
        <c:axId val="341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0.61</c:v>
                </c:pt>
                <c:pt idx="2">
                  <c:v>#N/A</c:v>
                </c:pt>
                <c:pt idx="3">
                  <c:v>0.69</c:v>
                </c:pt>
                <c:pt idx="4">
                  <c:v>#N/A</c:v>
                </c:pt>
                <c:pt idx="5">
                  <c:v>0.92</c:v>
                </c:pt>
                <c:pt idx="6">
                  <c:v>#N/A</c:v>
                </c:pt>
                <c:pt idx="7">
                  <c:v>0.09</c:v>
                </c:pt>
                <c:pt idx="8">
                  <c:v>#N/A</c:v>
                </c:pt>
                <c:pt idx="9">
                  <c:v>0.54</c:v>
                </c:pt>
              </c:numCache>
            </c:numRef>
          </c:val>
        </c:ser>
        <c:ser>
          <c:idx val="4"/>
          <c:order val="4"/>
          <c:tx>
            <c:strRef>
              <c:f>データシート!$A$31</c:f>
              <c:strCache>
                <c:ptCount val="1"/>
                <c:pt idx="0">
                  <c:v>美里町公共下水道事業特別会計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0.79</c:v>
                </c:pt>
                <c:pt idx="2">
                  <c:v>#N/A</c:v>
                </c:pt>
                <c:pt idx="3">
                  <c:v>0.21</c:v>
                </c:pt>
                <c:pt idx="4">
                  <c:v>#N/A</c:v>
                </c:pt>
                <c:pt idx="5">
                  <c:v>0.12</c:v>
                </c:pt>
                <c:pt idx="6">
                  <c:v>#N/A</c:v>
                </c:pt>
                <c:pt idx="7">
                  <c:v>0.32</c:v>
                </c:pt>
                <c:pt idx="8">
                  <c:v>#N/A</c:v>
                </c:pt>
                <c:pt idx="9">
                  <c:v>0.98</c:v>
                </c:pt>
              </c:numCache>
            </c:numRef>
          </c:val>
        </c:ser>
        <c:ser>
          <c:idx val="5"/>
          <c:order val="5"/>
          <c:tx>
            <c:strRef>
              <c:f>データシート!$A$32</c:f>
              <c:strCache>
                <c:ptCount val="1"/>
                <c:pt idx="0">
                  <c:v>美里町農業集落排水事業特別会計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0.79</c:v>
                </c:pt>
                <c:pt idx="2">
                  <c:v>#N/A</c:v>
                </c:pt>
                <c:pt idx="3">
                  <c:v>0.04</c:v>
                </c:pt>
                <c:pt idx="4">
                  <c:v>#N/A</c:v>
                </c:pt>
                <c:pt idx="5">
                  <c:v>0.08</c:v>
                </c:pt>
                <c:pt idx="6">
                  <c:v>#N/A</c:v>
                </c:pt>
                <c:pt idx="7">
                  <c:v>0.13</c:v>
                </c:pt>
                <c:pt idx="8">
                  <c:v>#N/A</c:v>
                </c:pt>
                <c:pt idx="9">
                  <c:v>1.07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2.37</c:v>
                </c:pt>
                <c:pt idx="2">
                  <c:v>#N/A</c:v>
                </c:pt>
                <c:pt idx="3">
                  <c:v>2.75</c:v>
                </c:pt>
                <c:pt idx="4">
                  <c:v>#N/A</c:v>
                </c:pt>
                <c:pt idx="5">
                  <c:v>2.75</c:v>
                </c:pt>
                <c:pt idx="6">
                  <c:v>#N/A</c:v>
                </c:pt>
                <c:pt idx="7">
                  <c:v>2.2200000000000002</c:v>
                </c:pt>
                <c:pt idx="8">
                  <c:v>#N/A</c:v>
                </c:pt>
                <c:pt idx="9">
                  <c:v>1.85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3.1</c:v>
                </c:pt>
                <c:pt idx="2">
                  <c:v>#N/A</c:v>
                </c:pt>
                <c:pt idx="3">
                  <c:v>2.59</c:v>
                </c:pt>
                <c:pt idx="4">
                  <c:v>#N/A</c:v>
                </c:pt>
                <c:pt idx="5">
                  <c:v>3.17</c:v>
                </c:pt>
                <c:pt idx="6">
                  <c:v>#N/A</c:v>
                </c:pt>
                <c:pt idx="7">
                  <c:v>1.7</c:v>
                </c:pt>
                <c:pt idx="8">
                  <c:v>#N/A</c:v>
                </c:pt>
                <c:pt idx="9">
                  <c:v>2.93</c:v>
                </c:pt>
              </c:numCache>
            </c:numRef>
          </c:val>
        </c:ser>
        <c:ser>
          <c:idx val="8"/>
          <c:order val="8"/>
          <c:tx>
            <c:strRef>
              <c:f>データシート!$A$35</c:f>
              <c:strCache>
                <c:ptCount val="1"/>
                <c:pt idx="0">
                  <c:v>美里町病院事業会計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4.5599999999999996</c:v>
                </c:pt>
                <c:pt idx="2">
                  <c:v>#N/A</c:v>
                </c:pt>
                <c:pt idx="3">
                  <c:v>4.8499999999999996</c:v>
                </c:pt>
                <c:pt idx="4">
                  <c:v>#N/A</c:v>
                </c:pt>
                <c:pt idx="5">
                  <c:v>4.8499999999999996</c:v>
                </c:pt>
                <c:pt idx="6">
                  <c:v>#N/A</c:v>
                </c:pt>
                <c:pt idx="7">
                  <c:v>4.58</c:v>
                </c:pt>
                <c:pt idx="8">
                  <c:v>#N/A</c:v>
                </c:pt>
                <c:pt idx="9">
                  <c:v>3.93</c:v>
                </c:pt>
              </c:numCache>
            </c:numRef>
          </c:val>
        </c:ser>
        <c:ser>
          <c:idx val="9"/>
          <c:order val="9"/>
          <c:tx>
            <c:strRef>
              <c:f>データシート!$A$36</c:f>
              <c:strCache>
                <c:ptCount val="1"/>
                <c:pt idx="0">
                  <c:v>美里町水道事業会計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8.14</c:v>
                </c:pt>
                <c:pt idx="2">
                  <c:v>#N/A</c:v>
                </c:pt>
                <c:pt idx="3">
                  <c:v>7.73</c:v>
                </c:pt>
                <c:pt idx="4">
                  <c:v>#N/A</c:v>
                </c:pt>
                <c:pt idx="5">
                  <c:v>6.95</c:v>
                </c:pt>
                <c:pt idx="6">
                  <c:v>#N/A</c:v>
                </c:pt>
                <c:pt idx="7">
                  <c:v>6.18</c:v>
                </c:pt>
                <c:pt idx="8">
                  <c:v>#N/A</c:v>
                </c:pt>
                <c:pt idx="9">
                  <c:v>5.96</c:v>
                </c:pt>
              </c:numCache>
            </c:numRef>
          </c:val>
        </c:ser>
        <c:dLbls>
          <c:showLegendKey val="0"/>
          <c:showVal val="0"/>
          <c:showCatName val="0"/>
          <c:showSerName val="0"/>
          <c:showPercent val="0"/>
          <c:showBubbleSize val="0"/>
        </c:dLbls>
        <c:gapWidth val="150"/>
        <c:overlap val="100"/>
        <c:axId val="60583296"/>
        <c:axId val="60589184"/>
      </c:barChart>
      <c:catAx>
        <c:axId val="6058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589184"/>
        <c:crosses val="autoZero"/>
        <c:auto val="1"/>
        <c:lblAlgn val="ctr"/>
        <c:lblOffset val="100"/>
        <c:tickLblSkip val="1"/>
        <c:tickMarkSkip val="1"/>
        <c:noMultiLvlLbl val="0"/>
      </c:catAx>
      <c:valAx>
        <c:axId val="6058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583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1262</c:v>
                </c:pt>
                <c:pt idx="5">
                  <c:v>1309</c:v>
                </c:pt>
                <c:pt idx="8">
                  <c:v>1354</c:v>
                </c:pt>
                <c:pt idx="11">
                  <c:v>1347</c:v>
                </c:pt>
                <c:pt idx="14">
                  <c:v>1299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58</c:v>
                </c:pt>
                <c:pt idx="3">
                  <c:v>53</c:v>
                </c:pt>
                <c:pt idx="6">
                  <c:v>54</c:v>
                </c:pt>
                <c:pt idx="9">
                  <c:v>53</c:v>
                </c:pt>
                <c:pt idx="12">
                  <c:v>47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61</c:v>
                </c:pt>
                <c:pt idx="3">
                  <c:v>29</c:v>
                </c:pt>
                <c:pt idx="6">
                  <c:v>13</c:v>
                </c:pt>
                <c:pt idx="9">
                  <c:v>16</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466</c:v>
                </c:pt>
                <c:pt idx="3">
                  <c:v>516</c:v>
                </c:pt>
                <c:pt idx="6">
                  <c:v>480</c:v>
                </c:pt>
                <c:pt idx="9">
                  <c:v>445</c:v>
                </c:pt>
                <c:pt idx="12">
                  <c:v>437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1603</c:v>
                </c:pt>
                <c:pt idx="3">
                  <c:v>1583</c:v>
                </c:pt>
                <c:pt idx="6">
                  <c:v>1590</c:v>
                </c:pt>
                <c:pt idx="9">
                  <c:v>1478</c:v>
                </c:pt>
                <c:pt idx="12">
                  <c:v>1387</c:v>
                </c:pt>
              </c:numCache>
            </c:numRef>
          </c:val>
        </c:ser>
        <c:dLbls>
          <c:showLegendKey val="0"/>
          <c:showVal val="0"/>
          <c:showCatName val="0"/>
          <c:showSerName val="0"/>
          <c:showPercent val="0"/>
          <c:showBubbleSize val="0"/>
        </c:dLbls>
        <c:gapWidth val="100"/>
        <c:overlap val="100"/>
        <c:axId val="139889664"/>
        <c:axId val="139900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926</c:v>
                </c:pt>
                <c:pt idx="2">
                  <c:v>#N/A</c:v>
                </c:pt>
                <c:pt idx="3">
                  <c:v>#N/A</c:v>
                </c:pt>
                <c:pt idx="4">
                  <c:v>872</c:v>
                </c:pt>
                <c:pt idx="5">
                  <c:v>#N/A</c:v>
                </c:pt>
                <c:pt idx="6">
                  <c:v>#N/A</c:v>
                </c:pt>
                <c:pt idx="7">
                  <c:v>783</c:v>
                </c:pt>
                <c:pt idx="8">
                  <c:v>#N/A</c:v>
                </c:pt>
                <c:pt idx="9">
                  <c:v>#N/A</c:v>
                </c:pt>
                <c:pt idx="10">
                  <c:v>645</c:v>
                </c:pt>
                <c:pt idx="11">
                  <c:v>#N/A</c:v>
                </c:pt>
                <c:pt idx="12">
                  <c:v>#N/A</c:v>
                </c:pt>
                <c:pt idx="13">
                  <c:v>593</c:v>
                </c:pt>
                <c:pt idx="14">
                  <c:v>#N/A</c:v>
                </c:pt>
              </c:numCache>
            </c:numRef>
          </c:val>
          <c:smooth val="0"/>
        </c:ser>
        <c:dLbls>
          <c:showLegendKey val="0"/>
          <c:showVal val="0"/>
          <c:showCatName val="0"/>
          <c:showSerName val="0"/>
          <c:showPercent val="0"/>
          <c:showBubbleSize val="0"/>
        </c:dLbls>
        <c:marker val="1"/>
        <c:smooth val="0"/>
        <c:axId val="139889664"/>
        <c:axId val="139900032"/>
      </c:lineChart>
      <c:catAx>
        <c:axId val="13988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900032"/>
        <c:crosses val="autoZero"/>
        <c:auto val="1"/>
        <c:lblAlgn val="ctr"/>
        <c:lblOffset val="100"/>
        <c:tickLblSkip val="1"/>
        <c:tickMarkSkip val="1"/>
        <c:noMultiLvlLbl val="0"/>
      </c:catAx>
      <c:valAx>
        <c:axId val="139900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8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13777</c:v>
                </c:pt>
                <c:pt idx="5">
                  <c:v>13908</c:v>
                </c:pt>
                <c:pt idx="8">
                  <c:v>13791</c:v>
                </c:pt>
                <c:pt idx="11">
                  <c:v>13477</c:v>
                </c:pt>
                <c:pt idx="14">
                  <c:v>13291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2105</c:v>
                </c:pt>
                <c:pt idx="5">
                  <c:v>2046</c:v>
                </c:pt>
                <c:pt idx="8">
                  <c:v>1999</c:v>
                </c:pt>
                <c:pt idx="11">
                  <c:v>2162</c:v>
                </c:pt>
                <c:pt idx="14">
                  <c:v>2222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2978</c:v>
                </c:pt>
                <c:pt idx="5">
                  <c:v>3186</c:v>
                </c:pt>
                <c:pt idx="8">
                  <c:v>3258</c:v>
                </c:pt>
                <c:pt idx="11">
                  <c:v>3247</c:v>
                </c:pt>
                <c:pt idx="14">
                  <c:v>3154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2629</c:v>
                </c:pt>
                <c:pt idx="3">
                  <c:v>2531</c:v>
                </c:pt>
                <c:pt idx="6">
                  <c:v>2548</c:v>
                </c:pt>
                <c:pt idx="9">
                  <c:v>2741</c:v>
                </c:pt>
                <c:pt idx="12">
                  <c:v>2477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263</c:v>
                </c:pt>
                <c:pt idx="3">
                  <c:v>231</c:v>
                </c:pt>
                <c:pt idx="6">
                  <c:v>197</c:v>
                </c:pt>
                <c:pt idx="9">
                  <c:v>144</c:v>
                </c:pt>
                <c:pt idx="12">
                  <c:v>115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7256</c:v>
                </c:pt>
                <c:pt idx="3">
                  <c:v>7112</c:v>
                </c:pt>
                <c:pt idx="6">
                  <c:v>7053</c:v>
                </c:pt>
                <c:pt idx="9">
                  <c:v>7105</c:v>
                </c:pt>
                <c:pt idx="12">
                  <c:v>7040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203</c:v>
                </c:pt>
                <c:pt idx="3">
                  <c:v>151</c:v>
                </c:pt>
                <c:pt idx="6">
                  <c:v>101</c:v>
                </c:pt>
                <c:pt idx="9">
                  <c:v>51</c:v>
                </c:pt>
                <c:pt idx="12">
                  <c:v>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13942</c:v>
                </c:pt>
                <c:pt idx="3">
                  <c:v>14038</c:v>
                </c:pt>
                <c:pt idx="6">
                  <c:v>13677</c:v>
                </c:pt>
                <c:pt idx="9">
                  <c:v>13103</c:v>
                </c:pt>
                <c:pt idx="12">
                  <c:v>12662</c:v>
                </c:pt>
              </c:numCache>
            </c:numRef>
          </c:val>
        </c:ser>
        <c:dLbls>
          <c:showLegendKey val="0"/>
          <c:showVal val="0"/>
          <c:showCatName val="0"/>
          <c:showSerName val="0"/>
          <c:showPercent val="0"/>
          <c:showBubbleSize val="0"/>
        </c:dLbls>
        <c:gapWidth val="100"/>
        <c:overlap val="100"/>
        <c:axId val="140069504"/>
        <c:axId val="140083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5433</c:v>
                </c:pt>
                <c:pt idx="2">
                  <c:v>#N/A</c:v>
                </c:pt>
                <c:pt idx="3">
                  <c:v>#N/A</c:v>
                </c:pt>
                <c:pt idx="4">
                  <c:v>4923</c:v>
                </c:pt>
                <c:pt idx="5">
                  <c:v>#N/A</c:v>
                </c:pt>
                <c:pt idx="6">
                  <c:v>#N/A</c:v>
                </c:pt>
                <c:pt idx="7">
                  <c:v>4528</c:v>
                </c:pt>
                <c:pt idx="8">
                  <c:v>#N/A</c:v>
                </c:pt>
                <c:pt idx="9">
                  <c:v>#N/A</c:v>
                </c:pt>
                <c:pt idx="10">
                  <c:v>4258</c:v>
                </c:pt>
                <c:pt idx="11">
                  <c:v>#N/A</c:v>
                </c:pt>
                <c:pt idx="12">
                  <c:v>#N/A</c:v>
                </c:pt>
                <c:pt idx="13">
                  <c:v>3635</c:v>
                </c:pt>
                <c:pt idx="14">
                  <c:v>#N/A</c:v>
                </c:pt>
              </c:numCache>
            </c:numRef>
          </c:val>
          <c:smooth val="0"/>
        </c:ser>
        <c:dLbls>
          <c:showLegendKey val="0"/>
          <c:showVal val="0"/>
          <c:showCatName val="0"/>
          <c:showSerName val="0"/>
          <c:showPercent val="0"/>
          <c:showBubbleSize val="0"/>
        </c:dLbls>
        <c:marker val="1"/>
        <c:smooth val="0"/>
        <c:axId val="140069504"/>
        <c:axId val="140083968"/>
      </c:lineChart>
      <c:catAx>
        <c:axId val="14006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083968"/>
        <c:crosses val="autoZero"/>
        <c:auto val="1"/>
        <c:lblAlgn val="ctr"/>
        <c:lblOffset val="100"/>
        <c:tickLblSkip val="1"/>
        <c:tickMarkSkip val="1"/>
        <c:noMultiLvlLbl val="0"/>
      </c:catAx>
      <c:valAx>
        <c:axId val="14008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6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{9A839333-1874-434B-B6DE-9B1C82916EFB}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{4D880D90-ED69-491D-B1F8-3DC2F4EC8DDB}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{D1F639FF-63B3-43E6-9364-4C84BB99F8E2}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{C183336E-D1B5-45C6-912C-47E85D3FA596}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{A9342B22-0867-4F1A-AF5C-1705CE3A8CBB}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{C7980C47-33BF-4508-A15A-CC5407FB55D7}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{E5DF0634-196E-4A21-A842-81ED09237FB9}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{D313B74E-BED3-48AD-B8E2-3F068F5D6CC5}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{5B1FC641-3B48-48B3-9E78-EBE026FCBCE1}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{713BA484-4511-4024-A939-D19C81811C79}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3217792"/>
        <c:axId val="143219712"/>
      </c:scatterChart>
      <c:valAx>
        <c:axId val="1432177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219712"/>
        <c:crosses val="autoZero"/>
        <c:crossBetween val="midCat"/>
      </c:valAx>
      <c:valAx>
        <c:axId val="1432197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217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{3D9F1870-2135-46C4-B138-2611EAE90DED}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{72413D46-3B31-4CA8-9561-937D54EE434A}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{3FF322B3-8107-4A9B-BBDB-2691EDE5978B}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{0966CC39-39A9-478E-ADC2-26C98993A695}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{7D2218B8-ECD9-46FF-8EF7-18508760095C}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15.2</c:v>
                </c:pt>
                <c:pt idx="1">
                  <c:v>14.8</c:v>
                </c:pt>
                <c:pt idx="2">
                  <c:v>14.3</c:v>
                </c:pt>
                <c:pt idx="3">
                  <c:v>12.8</c:v>
                </c:pt>
                <c:pt idx="4">
                  <c:v>11.2</c:v>
                </c:pt>
              </c:numCache>
            </c:numRef>
          </c:xVal>
          <c:yVal>
            <c:numRef>
              <c:f>公会計指標分析・財政指標組合せ分析表!$K$73:$O$73</c:f>
              <c:numCache>
                <c:formatCode>#,##0.0;"▲ "#,##0.0</c:formatCode>
                <c:ptCount val="5"/>
                <c:pt idx="0">
                  <c:v>89.3</c:v>
                </c:pt>
                <c:pt idx="1">
                  <c:v>82.9</c:v>
                </c:pt>
                <c:pt idx="2">
                  <c:v>75.2</c:v>
                </c:pt>
                <c:pt idx="3">
                  <c:v>71.400000000000006</c:v>
                </c:pt>
                <c:pt idx="4">
                  <c:v>60.6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{598F5621-D794-4E9D-80A0-8AE729468FC6}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{194C1FC2-3576-4DF1-829B-222F693DB0D8}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{C1A20B80-B649-4012-9E2F-D3922C70A7AD}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{C797C663-D962-4AAA-9A38-49A792FB15C1}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{A1845C0C-1B51-4A72-B41C-5B0A3A21FD08}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43740928"/>
        <c:axId val="143742848"/>
      </c:scatterChart>
      <c:valAx>
        <c:axId val="143740928"/>
        <c:scaling>
          <c:orientation val="minMax"/>
          <c:max val="15.9"/>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742848"/>
        <c:crosses val="autoZero"/>
        <c:crossBetween val="midCat"/>
      </c:valAx>
      <c:valAx>
        <c:axId val="143742848"/>
        <c:scaling>
          <c:orientation val="minMax"/>
          <c:max val="10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7409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美里町建設計画に基づき実施した建設事業の財源として合併特例事業債を有効活用していることと、地方財源の補てんの意味合いで発行される臨時財政対策債のため、元利償還金の大幅な減少はないものの順調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プライマリーバランスを維持し、新規起債発行の抑制に努めていく。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美里町建設計画に基づき実施した建設事業の財源として合併特例事業債を有効活用していることと、地方財源の補てんの意味合いで発行される臨時財政対策債のため、地方債残高は依然として大きいものの順調に減少している。</a:t>
          </a:r>
        </a:p>
        <a:p>
          <a:r>
            <a:rPr kumimoji="1" lang="ja-JP" altLang="en-US" sz="1400">
              <a:latin typeface="ＭＳ ゴシック" pitchFamily="49" charset="-128"/>
              <a:ea typeface="ＭＳ ゴシック" pitchFamily="49" charset="-128"/>
            </a:rPr>
            <a:t>　プライマリーバランスを維持し、新規起債発行の抑制に努めていく。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宮城県美里町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25,185
25,105
74.95
10,609,745
10,308,137
210,900
7,175,476
12,661,841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60.6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25,185
25,105
74.95
10,609,745
10,308,137
210,900
7,175,476
12,661,841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25,185
25,105
74.95
10,609,745
10,308,137
210,900
7,175,476
12,661,841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宮城県美里町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25,185
25,105
74.95
10,609,745
10,308,137
210,900
7,175,476
12,661,841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の増収に伴い基準財政収入額が増加しているものの、まち・ひと・しごと創生に係る財政需要の増加に伴い基準財政需要額も増加しているため、前年度比で１ポイントのみの上昇にとどまっている。</a:t>
          </a:r>
        </a:p>
        <a:p>
          <a:r>
            <a:rPr kumimoji="1" lang="ja-JP" altLang="en-US" sz="1300">
              <a:latin typeface="ＭＳ Ｐゴシック"/>
            </a:rPr>
            <a:t>　平成２８年３月に策定した美里町総合計画・美里町総合戦略により今後も総合的かつ計画的なまちづくりに取り組み、財政基盤の強化に努めていく。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98072</xdr:rowOff>
    </xdr:from>
    <xdr:to>
      <xdr:col>7</xdr:col>
      <xdr:colOff>152400</xdr:colOff>
      <xdr:row>44</xdr:row>
      <xdr:rowOff>111478</xdr:rowOff>
    </xdr:to>
    <xdr:cxnSp macro="">
      <xdr:nvCxnSpPr>
        <xdr:cNvPr id="68" name="直線コネクタ 67"/>
        <xdr:cNvCxnSpPr/>
      </xdr:nvCxnSpPr>
      <xdr:spPr>
        <a:xfrm flipV="1">
          <a:off x="4114800" y="76418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111478</xdr:rowOff>
    </xdr:from>
    <xdr:to>
      <xdr:col>6</xdr:col>
      <xdr:colOff>0</xdr:colOff>
      <xdr:row>44</xdr:row>
      <xdr:rowOff>124883</xdr:rowOff>
    </xdr:to>
    <xdr:cxnSp macro="">
      <xdr:nvCxnSpPr>
        <xdr:cNvPr id="71" name="直線コネクタ 70"/>
        <xdr:cNvCxnSpPr/>
      </xdr:nvCxnSpPr>
      <xdr:spPr>
        <a:xfrm flipV="1">
          <a:off x="3225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111478</xdr:rowOff>
    </xdr:from>
    <xdr:to>
      <xdr:col>4</xdr:col>
      <xdr:colOff>482600</xdr:colOff>
      <xdr:row>44</xdr:row>
      <xdr:rowOff>124883</xdr:rowOff>
    </xdr:to>
    <xdr:cxnSp macro="">
      <xdr:nvCxnSpPr>
        <xdr:cNvPr id="74" name="直線コネクタ 73"/>
        <xdr:cNvCxnSpPr/>
      </xdr:nvCxnSpPr>
      <xdr:spPr>
        <a:xfrm>
          <a:off x="2336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98072</xdr:rowOff>
    </xdr:from>
    <xdr:to>
      <xdr:col>3</xdr:col>
      <xdr:colOff>279400</xdr:colOff>
      <xdr:row>44</xdr:row>
      <xdr:rowOff>111478</xdr:rowOff>
    </xdr:to>
    <xdr:cxnSp macro="">
      <xdr:nvCxnSpPr>
        <xdr:cNvPr id="77" name="直線コネクタ 76"/>
        <xdr:cNvCxnSpPr/>
      </xdr:nvCxnSpPr>
      <xdr:spPr>
        <a:xfrm>
          <a:off x="1447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47272</xdr:rowOff>
    </xdr:from>
    <xdr:to>
      <xdr:col>7</xdr:col>
      <xdr:colOff>203200</xdr:colOff>
      <xdr:row>44</xdr:row>
      <xdr:rowOff>148872</xdr:rowOff>
    </xdr:to>
    <xdr:sp macro="" textlink="">
      <xdr:nvSpPr>
        <xdr:cNvPr id="87" name="円/楕円 86"/>
        <xdr:cNvSpPr/>
      </xdr:nvSpPr>
      <xdr:spPr>
        <a:xfrm>
          <a:off x="49022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19349</xdr:rowOff>
    </xdr:from>
    <xdr:ext cx="762000" cy="259045"/>
    <xdr:sp macro="" textlink="">
      <xdr:nvSpPr>
        <xdr:cNvPr id="88" name="財政力該当値テキスト"/>
        <xdr:cNvSpPr txBox="1"/>
      </xdr:nvSpPr>
      <xdr:spPr>
        <a:xfrm>
          <a:off x="5041900" y="756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60678</xdr:rowOff>
    </xdr:from>
    <xdr:to>
      <xdr:col>6</xdr:col>
      <xdr:colOff>50800</xdr:colOff>
      <xdr:row>44</xdr:row>
      <xdr:rowOff>162278</xdr:rowOff>
    </xdr:to>
    <xdr:sp macro="" textlink="">
      <xdr:nvSpPr>
        <xdr:cNvPr id="89" name="円/楕円 88"/>
        <xdr:cNvSpPr/>
      </xdr:nvSpPr>
      <xdr:spPr>
        <a:xfrm>
          <a:off x="4064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147055</xdr:rowOff>
    </xdr:from>
    <xdr:ext cx="736600" cy="259045"/>
    <xdr:sp macro="" textlink="">
      <xdr:nvSpPr>
        <xdr:cNvPr id="90" name="テキスト ボックス 89"/>
        <xdr:cNvSpPr txBox="1"/>
      </xdr:nvSpPr>
      <xdr:spPr>
        <a:xfrm>
          <a:off x="3733800" y="7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60678</xdr:rowOff>
    </xdr:from>
    <xdr:to>
      <xdr:col>3</xdr:col>
      <xdr:colOff>330200</xdr:colOff>
      <xdr:row>44</xdr:row>
      <xdr:rowOff>162278</xdr:rowOff>
    </xdr:to>
    <xdr:sp macro="" textlink="">
      <xdr:nvSpPr>
        <xdr:cNvPr id="93" name="円/楕円 92"/>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147055</xdr:rowOff>
    </xdr:from>
    <xdr:ext cx="762000" cy="259045"/>
    <xdr:sp macro="" textlink="">
      <xdr:nvSpPr>
        <xdr:cNvPr id="94" name="テキスト ボックス 93"/>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47272</xdr:rowOff>
    </xdr:from>
    <xdr:to>
      <xdr:col>2</xdr:col>
      <xdr:colOff>127000</xdr:colOff>
      <xdr:row>44</xdr:row>
      <xdr:rowOff>148872</xdr:rowOff>
    </xdr:to>
    <xdr:sp macro="" textlink="">
      <xdr:nvSpPr>
        <xdr:cNvPr id="95" name="円/楕円 94"/>
        <xdr:cNvSpPr/>
      </xdr:nvSpPr>
      <xdr:spPr>
        <a:xfrm>
          <a:off x="1397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133649</xdr:rowOff>
    </xdr:from>
    <xdr:ext cx="762000" cy="259045"/>
    <xdr:sp macro="" textlink="">
      <xdr:nvSpPr>
        <xdr:cNvPr id="96" name="テキスト ボックス 95"/>
        <xdr:cNvSpPr txBox="1"/>
      </xdr:nvSpPr>
      <xdr:spPr>
        <a:xfrm>
          <a:off x="1066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内情報システムのクラウド化による通信料の増加や小学校教育用パソコン借上料の増加により物件費が増加したことや、一部事務組合負担金の経常経費分にかかる負担金が増加したこと等に伴い、前年度から</a:t>
          </a:r>
          <a:r>
            <a:rPr kumimoji="1" lang="en-US" altLang="ja-JP" sz="1300">
              <a:latin typeface="ＭＳ Ｐゴシック"/>
            </a:rPr>
            <a:t>0.6</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使用料等の見直しによる歳入確保を図るとともに事務事業の見直しにより、経常経費の削減に努めていく。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73152</xdr:rowOff>
    </xdr:from>
    <xdr:to>
      <xdr:col>7</xdr:col>
      <xdr:colOff>152400</xdr:colOff>
      <xdr:row>64</xdr:row>
      <xdr:rowOff>102108</xdr:rowOff>
    </xdr:to>
    <xdr:cxnSp macro="">
      <xdr:nvCxnSpPr>
        <xdr:cNvPr id="129" name="直線コネクタ 128"/>
        <xdr:cNvCxnSpPr/>
      </xdr:nvCxnSpPr>
      <xdr:spPr>
        <a:xfrm>
          <a:off x="4114800" y="110459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128778</xdr:rowOff>
    </xdr:from>
    <xdr:to>
      <xdr:col>6</xdr:col>
      <xdr:colOff>0</xdr:colOff>
      <xdr:row>64</xdr:row>
      <xdr:rowOff>73152</xdr:rowOff>
    </xdr:to>
    <xdr:cxnSp macro="">
      <xdr:nvCxnSpPr>
        <xdr:cNvPr id="132" name="直線コネクタ 131"/>
        <xdr:cNvCxnSpPr/>
      </xdr:nvCxnSpPr>
      <xdr:spPr>
        <a:xfrm>
          <a:off x="3225800" y="109301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128778</xdr:rowOff>
    </xdr:from>
    <xdr:to>
      <xdr:col>4</xdr:col>
      <xdr:colOff>482600</xdr:colOff>
      <xdr:row>64</xdr:row>
      <xdr:rowOff>58674</xdr:rowOff>
    </xdr:to>
    <xdr:cxnSp macro="">
      <xdr:nvCxnSpPr>
        <xdr:cNvPr id="135" name="直線コネクタ 134"/>
        <xdr:cNvCxnSpPr/>
      </xdr:nvCxnSpPr>
      <xdr:spPr>
        <a:xfrm flipV="1">
          <a:off x="2336800" y="1093012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49022</xdr:rowOff>
    </xdr:from>
    <xdr:to>
      <xdr:col>3</xdr:col>
      <xdr:colOff>279400</xdr:colOff>
      <xdr:row>64</xdr:row>
      <xdr:rowOff>58674</xdr:rowOff>
    </xdr:to>
    <xdr:cxnSp macro="">
      <xdr:nvCxnSpPr>
        <xdr:cNvPr id="138" name="直線コネクタ 137"/>
        <xdr:cNvCxnSpPr/>
      </xdr:nvCxnSpPr>
      <xdr:spPr>
        <a:xfrm>
          <a:off x="1447800" y="110218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51308</xdr:rowOff>
    </xdr:from>
    <xdr:to>
      <xdr:col>7</xdr:col>
      <xdr:colOff>203200</xdr:colOff>
      <xdr:row>64</xdr:row>
      <xdr:rowOff>152908</xdr:rowOff>
    </xdr:to>
    <xdr:sp macro="" textlink="">
      <xdr:nvSpPr>
        <xdr:cNvPr id="148" name="円/楕円 147"/>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23385</xdr:rowOff>
    </xdr:from>
    <xdr:ext cx="762000" cy="259045"/>
    <xdr:sp macro="" textlink="">
      <xdr:nvSpPr>
        <xdr:cNvPr id="149"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22352</xdr:rowOff>
    </xdr:from>
    <xdr:to>
      <xdr:col>6</xdr:col>
      <xdr:colOff>50800</xdr:colOff>
      <xdr:row>64</xdr:row>
      <xdr:rowOff>123952</xdr:rowOff>
    </xdr:to>
    <xdr:sp macro="" textlink="">
      <xdr:nvSpPr>
        <xdr:cNvPr id="150" name="円/楕円 149"/>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108729</xdr:rowOff>
    </xdr:from>
    <xdr:ext cx="736600" cy="259045"/>
    <xdr:sp macro="" textlink="">
      <xdr:nvSpPr>
        <xdr:cNvPr id="151" name="テキスト ボックス 150"/>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77978</xdr:rowOff>
    </xdr:from>
    <xdr:to>
      <xdr:col>4</xdr:col>
      <xdr:colOff>533400</xdr:colOff>
      <xdr:row>64</xdr:row>
      <xdr:rowOff>8128</xdr:rowOff>
    </xdr:to>
    <xdr:sp macro="" textlink="">
      <xdr:nvSpPr>
        <xdr:cNvPr id="152" name="円/楕円 151"/>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53" name="テキスト ボックス 152"/>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7874</xdr:rowOff>
    </xdr:from>
    <xdr:to>
      <xdr:col>3</xdr:col>
      <xdr:colOff>330200</xdr:colOff>
      <xdr:row>64</xdr:row>
      <xdr:rowOff>109474</xdr:rowOff>
    </xdr:to>
    <xdr:sp macro="" textlink="">
      <xdr:nvSpPr>
        <xdr:cNvPr id="154" name="円/楕円 153"/>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94251</xdr:rowOff>
    </xdr:from>
    <xdr:ext cx="762000" cy="259045"/>
    <xdr:sp macro="" textlink="">
      <xdr:nvSpPr>
        <xdr:cNvPr id="155" name="テキスト ボックス 154"/>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169672</xdr:rowOff>
    </xdr:from>
    <xdr:to>
      <xdr:col>2</xdr:col>
      <xdr:colOff>127000</xdr:colOff>
      <xdr:row>64</xdr:row>
      <xdr:rowOff>99822</xdr:rowOff>
    </xdr:to>
    <xdr:sp macro="" textlink="">
      <xdr:nvSpPr>
        <xdr:cNvPr id="156" name="円/楕円 155"/>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84599</xdr:rowOff>
    </xdr:from>
    <xdr:ext cx="762000" cy="259045"/>
    <xdr:sp macro="" textlink="">
      <xdr:nvSpPr>
        <xdr:cNvPr id="157" name="テキスト ボックス 156"/>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[133,586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庁内情報システムの</a:t>
          </a:r>
          <a:r>
            <a:rPr kumimoji="1" lang="ja-JP" altLang="ja-JP" sz="1300">
              <a:solidFill>
                <a:schemeClr val="dk1"/>
              </a:solidFill>
              <a:effectLst/>
              <a:latin typeface="+mn-lt"/>
              <a:ea typeface="+mn-ea"/>
              <a:cs typeface="+mn-cs"/>
            </a:rPr>
            <a:t>クラウド化による通信料の増加や小学校教育用パソコン借上料の増加により</a:t>
          </a:r>
          <a:r>
            <a:rPr kumimoji="1" lang="ja-JP" altLang="en-US" sz="1300">
              <a:solidFill>
                <a:schemeClr val="dk1"/>
              </a:solidFill>
              <a:effectLst/>
              <a:latin typeface="+mn-lt"/>
              <a:ea typeface="+mn-ea"/>
              <a:cs typeface="+mn-cs"/>
            </a:rPr>
            <a:t>、物件費が前年度より増えているものの、</a:t>
          </a:r>
          <a:r>
            <a:rPr kumimoji="1" lang="ja-JP" altLang="en-US" sz="1300">
              <a:latin typeface="ＭＳ Ｐゴシック"/>
            </a:rPr>
            <a:t>道路に係る維持補修費や職員給料の減少に伴い、人口１人当たり人件費・物件費等決算額はわずかに減少した。</a:t>
          </a:r>
          <a:endParaRPr kumimoji="1" lang="en-US" altLang="ja-JP" sz="1300">
            <a:latin typeface="ＭＳ Ｐゴシック"/>
          </a:endParaRPr>
        </a:p>
        <a:p>
          <a:r>
            <a:rPr kumimoji="1" lang="ja-JP" altLang="en-US" sz="1300">
              <a:latin typeface="ＭＳ Ｐゴシック"/>
            </a:rPr>
            <a:t>　引き続き、事務事業の見直しを行いながら、経費の削減に努めていく。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15503</xdr:rowOff>
    </xdr:from>
    <xdr:to>
      <xdr:col>7</xdr:col>
      <xdr:colOff>152400</xdr:colOff>
      <xdr:row>85</xdr:row>
      <xdr:rowOff>19007</xdr:rowOff>
    </xdr:to>
    <xdr:cxnSp macro="">
      <xdr:nvCxnSpPr>
        <xdr:cNvPr id="194" name="直線コネクタ 193"/>
        <xdr:cNvCxnSpPr/>
      </xdr:nvCxnSpPr>
      <xdr:spPr>
        <a:xfrm flipV="1">
          <a:off x="4114800" y="14588753"/>
          <a:ext cx="8382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138531</xdr:rowOff>
    </xdr:from>
    <xdr:to>
      <xdr:col>6</xdr:col>
      <xdr:colOff>0</xdr:colOff>
      <xdr:row>85</xdr:row>
      <xdr:rowOff>19007</xdr:rowOff>
    </xdr:to>
    <xdr:cxnSp macro="">
      <xdr:nvCxnSpPr>
        <xdr:cNvPr id="197" name="直線コネクタ 196"/>
        <xdr:cNvCxnSpPr/>
      </xdr:nvCxnSpPr>
      <xdr:spPr>
        <a:xfrm>
          <a:off x="3225800" y="14540331"/>
          <a:ext cx="889000" cy="5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138531</xdr:rowOff>
    </xdr:from>
    <xdr:to>
      <xdr:col>4</xdr:col>
      <xdr:colOff>482600</xdr:colOff>
      <xdr:row>85</xdr:row>
      <xdr:rowOff>52916</xdr:rowOff>
    </xdr:to>
    <xdr:cxnSp macro="">
      <xdr:nvCxnSpPr>
        <xdr:cNvPr id="200" name="直線コネクタ 199"/>
        <xdr:cNvCxnSpPr/>
      </xdr:nvCxnSpPr>
      <xdr:spPr>
        <a:xfrm flipV="1">
          <a:off x="2336800" y="14540331"/>
          <a:ext cx="889000" cy="8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52916</xdr:rowOff>
    </xdr:from>
    <xdr:to>
      <xdr:col>3</xdr:col>
      <xdr:colOff>279400</xdr:colOff>
      <xdr:row>88</xdr:row>
      <xdr:rowOff>14546</xdr:rowOff>
    </xdr:to>
    <xdr:cxnSp macro="">
      <xdr:nvCxnSpPr>
        <xdr:cNvPr id="203" name="直線コネクタ 202"/>
        <xdr:cNvCxnSpPr/>
      </xdr:nvCxnSpPr>
      <xdr:spPr>
        <a:xfrm flipV="1">
          <a:off x="1447800" y="14626166"/>
          <a:ext cx="889000" cy="47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136153</xdr:rowOff>
    </xdr:from>
    <xdr:to>
      <xdr:col>7</xdr:col>
      <xdr:colOff>203200</xdr:colOff>
      <xdr:row>85</xdr:row>
      <xdr:rowOff>66303</xdr:rowOff>
    </xdr:to>
    <xdr:sp macro="" textlink="">
      <xdr:nvSpPr>
        <xdr:cNvPr id="213" name="円/楕円 212"/>
        <xdr:cNvSpPr/>
      </xdr:nvSpPr>
      <xdr:spPr>
        <a:xfrm>
          <a:off x="4902200" y="145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108230</xdr:rowOff>
    </xdr:from>
    <xdr:ext cx="762000" cy="259045"/>
    <xdr:sp macro="" textlink="">
      <xdr:nvSpPr>
        <xdr:cNvPr id="214" name="人件費・物件費等の状況該当値テキスト"/>
        <xdr:cNvSpPr txBox="1"/>
      </xdr:nvSpPr>
      <xdr:spPr>
        <a:xfrm>
          <a:off x="5041900" y="1451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133,586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139657</xdr:rowOff>
    </xdr:from>
    <xdr:to>
      <xdr:col>6</xdr:col>
      <xdr:colOff>50800</xdr:colOff>
      <xdr:row>85</xdr:row>
      <xdr:rowOff>69807</xdr:rowOff>
    </xdr:to>
    <xdr:sp macro="" textlink="">
      <xdr:nvSpPr>
        <xdr:cNvPr id="215" name="円/楕円 214"/>
        <xdr:cNvSpPr/>
      </xdr:nvSpPr>
      <xdr:spPr>
        <a:xfrm>
          <a:off x="4064000" y="1454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54584</xdr:rowOff>
    </xdr:from>
    <xdr:ext cx="736600" cy="259045"/>
    <xdr:sp macro="" textlink="">
      <xdr:nvSpPr>
        <xdr:cNvPr id="216" name="テキスト ボックス 215"/>
        <xdr:cNvSpPr txBox="1"/>
      </xdr:nvSpPr>
      <xdr:spPr>
        <a:xfrm>
          <a:off x="3733800" y="1462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133,891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87731</xdr:rowOff>
    </xdr:from>
    <xdr:to>
      <xdr:col>4</xdr:col>
      <xdr:colOff>533400</xdr:colOff>
      <xdr:row>85</xdr:row>
      <xdr:rowOff>17881</xdr:rowOff>
    </xdr:to>
    <xdr:sp macro="" textlink="">
      <xdr:nvSpPr>
        <xdr:cNvPr id="217" name="円/楕円 216"/>
        <xdr:cNvSpPr/>
      </xdr:nvSpPr>
      <xdr:spPr>
        <a:xfrm>
          <a:off x="3175000" y="1448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2658</xdr:rowOff>
    </xdr:from>
    <xdr:ext cx="762000" cy="259045"/>
    <xdr:sp macro="" textlink="">
      <xdr:nvSpPr>
        <xdr:cNvPr id="218" name="テキスト ボックス 217"/>
        <xdr:cNvSpPr txBox="1"/>
      </xdr:nvSpPr>
      <xdr:spPr>
        <a:xfrm>
          <a:off x="2844800" y="1457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129,372</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2116</xdr:rowOff>
    </xdr:from>
    <xdr:to>
      <xdr:col>3</xdr:col>
      <xdr:colOff>330200</xdr:colOff>
      <xdr:row>85</xdr:row>
      <xdr:rowOff>103716</xdr:rowOff>
    </xdr:to>
    <xdr:sp macro="" textlink="">
      <xdr:nvSpPr>
        <xdr:cNvPr id="219" name="円/楕円 218"/>
        <xdr:cNvSpPr/>
      </xdr:nvSpPr>
      <xdr:spPr>
        <a:xfrm>
          <a:off x="2286000" y="145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88493</xdr:rowOff>
    </xdr:from>
    <xdr:ext cx="762000" cy="259045"/>
    <xdr:sp macro="" textlink="">
      <xdr:nvSpPr>
        <xdr:cNvPr id="220" name="テキスト ボックス 219"/>
        <xdr:cNvSpPr txBox="1"/>
      </xdr:nvSpPr>
      <xdr:spPr>
        <a:xfrm>
          <a:off x="1955800" y="1466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136,842</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135196</xdr:rowOff>
    </xdr:from>
    <xdr:to>
      <xdr:col>2</xdr:col>
      <xdr:colOff>127000</xdr:colOff>
      <xdr:row>88</xdr:row>
      <xdr:rowOff>65346</xdr:rowOff>
    </xdr:to>
    <xdr:sp macro="" textlink="">
      <xdr:nvSpPr>
        <xdr:cNvPr id="221" name="円/楕円 220"/>
        <xdr:cNvSpPr/>
      </xdr:nvSpPr>
      <xdr:spPr>
        <a:xfrm>
          <a:off x="1397000" y="150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50123</xdr:rowOff>
    </xdr:from>
    <xdr:ext cx="762000" cy="259045"/>
    <xdr:sp macro="" textlink="">
      <xdr:nvSpPr>
        <xdr:cNvPr id="222" name="テキスト ボックス 221"/>
        <xdr:cNvSpPr txBox="1"/>
      </xdr:nvSpPr>
      <xdr:spPr>
        <a:xfrm>
          <a:off x="1066800" y="1513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国家公務員の時限的な給与改定特例法の措置により、一時的に</a:t>
          </a:r>
          <a:r>
            <a:rPr kumimoji="1" lang="en-US" altLang="ja-JP" sz="1300">
              <a:latin typeface="ＭＳ Ｐゴシック"/>
            </a:rPr>
            <a:t>100</a:t>
          </a:r>
          <a:r>
            <a:rPr kumimoji="1" lang="ja-JP" altLang="en-US" sz="1300">
              <a:latin typeface="ＭＳ Ｐゴシック"/>
            </a:rPr>
            <a:t>ポイントを上回る状況にあったが、平成</a:t>
          </a:r>
          <a:r>
            <a:rPr kumimoji="1" lang="en-US" altLang="ja-JP" sz="1300">
              <a:latin typeface="ＭＳ Ｐゴシック"/>
            </a:rPr>
            <a:t>25</a:t>
          </a:r>
          <a:r>
            <a:rPr kumimoji="1" lang="ja-JP" altLang="en-US" sz="1300">
              <a:latin typeface="ＭＳ Ｐゴシック"/>
            </a:rPr>
            <a:t>年度には特例措置前の水準に戻った。</a:t>
          </a:r>
          <a:endParaRPr kumimoji="1" lang="en-US" altLang="ja-JP" sz="1300">
            <a:latin typeface="ＭＳ Ｐゴシック"/>
          </a:endParaRPr>
        </a:p>
        <a:p>
          <a:r>
            <a:rPr kumimoji="1" lang="ja-JP" altLang="en-US" sz="1300">
              <a:latin typeface="ＭＳ Ｐゴシック"/>
            </a:rPr>
            <a:t>　類似団体平均と比較して低い水準にあるが、引き続き給与適正化に努めていく。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82</xdr:row>
      <xdr:rowOff>132443</xdr:rowOff>
    </xdr:to>
    <xdr:cxnSp macro="">
      <xdr:nvCxnSpPr>
        <xdr:cNvPr id="258" name="直線コネクタ 257"/>
        <xdr:cNvCxnSpPr/>
      </xdr:nvCxnSpPr>
      <xdr:spPr>
        <a:xfrm flipV="1">
          <a:off x="16179800" y="141683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109462</xdr:rowOff>
    </xdr:from>
    <xdr:to>
      <xdr:col>23</xdr:col>
      <xdr:colOff>406400</xdr:colOff>
      <xdr:row>82</xdr:row>
      <xdr:rowOff>132443</xdr:rowOff>
    </xdr:to>
    <xdr:cxnSp macro="">
      <xdr:nvCxnSpPr>
        <xdr:cNvPr id="261" name="直線コネクタ 260"/>
        <xdr:cNvCxnSpPr/>
      </xdr:nvCxnSpPr>
      <xdr:spPr>
        <a:xfrm>
          <a:off x="15290800" y="141683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109462</xdr:rowOff>
    </xdr:from>
    <xdr:to>
      <xdr:col>22</xdr:col>
      <xdr:colOff>203200</xdr:colOff>
      <xdr:row>88</xdr:row>
      <xdr:rowOff>80434</xdr:rowOff>
    </xdr:to>
    <xdr:cxnSp macro="">
      <xdr:nvCxnSpPr>
        <xdr:cNvPr id="264" name="直線コネクタ 263"/>
        <xdr:cNvCxnSpPr/>
      </xdr:nvCxnSpPr>
      <xdr:spPr>
        <a:xfrm flipV="1">
          <a:off x="14401800" y="14168362"/>
          <a:ext cx="889000" cy="9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45962</xdr:rowOff>
    </xdr:from>
    <xdr:to>
      <xdr:col>21</xdr:col>
      <xdr:colOff>0</xdr:colOff>
      <xdr:row>88</xdr:row>
      <xdr:rowOff>80434</xdr:rowOff>
    </xdr:to>
    <xdr:cxnSp macro="">
      <xdr:nvCxnSpPr>
        <xdr:cNvPr id="267" name="直線コネクタ 266"/>
        <xdr:cNvCxnSpPr/>
      </xdr:nvCxnSpPr>
      <xdr:spPr>
        <a:xfrm>
          <a:off x="13512800" y="151335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77" name="円/楕円 276"/>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75189</xdr:rowOff>
    </xdr:from>
    <xdr:ext cx="762000" cy="259045"/>
    <xdr:sp macro="" textlink="">
      <xdr:nvSpPr>
        <xdr:cNvPr id="278" name="給与水準   （国との比較）該当値テキスト"/>
        <xdr:cNvSpPr txBox="1"/>
      </xdr:nvSpPr>
      <xdr:spPr>
        <a:xfrm>
          <a:off x="17106900" y="1396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81643</xdr:rowOff>
    </xdr:from>
    <xdr:to>
      <xdr:col>23</xdr:col>
      <xdr:colOff>457200</xdr:colOff>
      <xdr:row>83</xdr:row>
      <xdr:rowOff>11793</xdr:rowOff>
    </xdr:to>
    <xdr:sp macro="" textlink="">
      <xdr:nvSpPr>
        <xdr:cNvPr id="279" name="円/楕円 278"/>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80" name="テキスト ボックス 279"/>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58662</xdr:rowOff>
    </xdr:from>
    <xdr:to>
      <xdr:col>22</xdr:col>
      <xdr:colOff>254000</xdr:colOff>
      <xdr:row>82</xdr:row>
      <xdr:rowOff>160262</xdr:rowOff>
    </xdr:to>
    <xdr:sp macro="" textlink="">
      <xdr:nvSpPr>
        <xdr:cNvPr id="281" name="円/楕円 280"/>
        <xdr:cNvSpPr/>
      </xdr:nvSpPr>
      <xdr:spPr>
        <a:xfrm>
          <a:off x="15240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170439</xdr:rowOff>
    </xdr:from>
    <xdr:ext cx="762000" cy="259045"/>
    <xdr:sp macro="" textlink="">
      <xdr:nvSpPr>
        <xdr:cNvPr id="282" name="テキスト ボックス 281"/>
        <xdr:cNvSpPr txBox="1"/>
      </xdr:nvSpPr>
      <xdr:spPr>
        <a:xfrm>
          <a:off x="14909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3" name="円/楕円 282"/>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4" name="テキスト ボックス 283"/>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85" name="円/楕円 284"/>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86" name="テキスト ボックス 285"/>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美里町第</a:t>
          </a:r>
          <a:r>
            <a:rPr kumimoji="1" lang="en-US" altLang="ja-JP" sz="1300">
              <a:latin typeface="ＭＳ Ｐゴシック"/>
            </a:rPr>
            <a:t>2</a:t>
          </a:r>
          <a:r>
            <a:rPr kumimoji="1" lang="ja-JP" altLang="en-US" sz="1300">
              <a:latin typeface="ＭＳ Ｐゴシック"/>
            </a:rPr>
            <a:t>次定員適正化計画により、職員の定員適正化に努めたことで人口千人あたり職員数の減少が続いている。</a:t>
          </a:r>
          <a:endParaRPr kumimoji="1" lang="en-US" altLang="ja-JP" sz="1300">
            <a:latin typeface="ＭＳ Ｐゴシック"/>
          </a:endParaRPr>
        </a:p>
        <a:p>
          <a:r>
            <a:rPr kumimoji="1" lang="ja-JP" altLang="en-US" sz="1300">
              <a:latin typeface="ＭＳ Ｐゴシック"/>
            </a:rPr>
            <a:t>　今後も組織機構の見直しやアウトソーシングの活用を図っていく。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140063</xdr:rowOff>
    </xdr:from>
    <xdr:to>
      <xdr:col>24</xdr:col>
      <xdr:colOff>558800</xdr:colOff>
      <xdr:row>61</xdr:row>
      <xdr:rowOff>157299</xdr:rowOff>
    </xdr:to>
    <xdr:cxnSp macro="">
      <xdr:nvCxnSpPr>
        <xdr:cNvPr id="323" name="直線コネクタ 322"/>
        <xdr:cNvCxnSpPr/>
      </xdr:nvCxnSpPr>
      <xdr:spPr>
        <a:xfrm flipV="1">
          <a:off x="16179800" y="1059851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4"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157299</xdr:rowOff>
    </xdr:from>
    <xdr:to>
      <xdr:col>23</xdr:col>
      <xdr:colOff>406400</xdr:colOff>
      <xdr:row>61</xdr:row>
      <xdr:rowOff>171087</xdr:rowOff>
    </xdr:to>
    <xdr:cxnSp macro="">
      <xdr:nvCxnSpPr>
        <xdr:cNvPr id="326" name="直線コネクタ 325"/>
        <xdr:cNvCxnSpPr/>
      </xdr:nvCxnSpPr>
      <xdr:spPr>
        <a:xfrm flipV="1">
          <a:off x="15290800" y="1061574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8" name="テキスト ボックス 327"/>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171087</xdr:rowOff>
    </xdr:from>
    <xdr:to>
      <xdr:col>22</xdr:col>
      <xdr:colOff>203200</xdr:colOff>
      <xdr:row>62</xdr:row>
      <xdr:rowOff>18597</xdr:rowOff>
    </xdr:to>
    <xdr:cxnSp macro="">
      <xdr:nvCxnSpPr>
        <xdr:cNvPr id="329" name="直線コネクタ 328"/>
        <xdr:cNvCxnSpPr/>
      </xdr:nvCxnSpPr>
      <xdr:spPr>
        <a:xfrm flipV="1">
          <a:off x="14401800" y="1062953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1" name="テキスト ボックス 330"/>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18597</xdr:rowOff>
    </xdr:from>
    <xdr:to>
      <xdr:col>21</xdr:col>
      <xdr:colOff>0</xdr:colOff>
      <xdr:row>62</xdr:row>
      <xdr:rowOff>84092</xdr:rowOff>
    </xdr:to>
    <xdr:cxnSp macro="">
      <xdr:nvCxnSpPr>
        <xdr:cNvPr id="332" name="直線コネクタ 331"/>
        <xdr:cNvCxnSpPr/>
      </xdr:nvCxnSpPr>
      <xdr:spPr>
        <a:xfrm flipV="1">
          <a:off x="13512800" y="10648497"/>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4" name="テキスト ボックス 333"/>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6" name="テキスト ボックス 335"/>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89263</xdr:rowOff>
    </xdr:from>
    <xdr:to>
      <xdr:col>24</xdr:col>
      <xdr:colOff>609600</xdr:colOff>
      <xdr:row>62</xdr:row>
      <xdr:rowOff>19413</xdr:rowOff>
    </xdr:to>
    <xdr:sp macro="" textlink="">
      <xdr:nvSpPr>
        <xdr:cNvPr id="342" name="円/楕円 341"/>
        <xdr:cNvSpPr/>
      </xdr:nvSpPr>
      <xdr:spPr>
        <a:xfrm>
          <a:off x="169672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61340</xdr:rowOff>
    </xdr:from>
    <xdr:ext cx="762000" cy="259045"/>
    <xdr:sp macro="" textlink="">
      <xdr:nvSpPr>
        <xdr:cNvPr id="343" name="定員管理の状況該当値テキスト"/>
        <xdr:cNvSpPr txBox="1"/>
      </xdr:nvSpPr>
      <xdr:spPr>
        <a:xfrm>
          <a:off x="17106900" y="1051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106499</xdr:rowOff>
    </xdr:from>
    <xdr:to>
      <xdr:col>23</xdr:col>
      <xdr:colOff>457200</xdr:colOff>
      <xdr:row>62</xdr:row>
      <xdr:rowOff>36649</xdr:rowOff>
    </xdr:to>
    <xdr:sp macro="" textlink="">
      <xdr:nvSpPr>
        <xdr:cNvPr id="344" name="円/楕円 343"/>
        <xdr:cNvSpPr/>
      </xdr:nvSpPr>
      <xdr:spPr>
        <a:xfrm>
          <a:off x="16129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21426</xdr:rowOff>
    </xdr:from>
    <xdr:ext cx="736600" cy="259045"/>
    <xdr:sp macro="" textlink="">
      <xdr:nvSpPr>
        <xdr:cNvPr id="345" name="テキスト ボックス 344"/>
        <xdr:cNvSpPr txBox="1"/>
      </xdr:nvSpPr>
      <xdr:spPr>
        <a:xfrm>
          <a:off x="15798800" y="1065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120287</xdr:rowOff>
    </xdr:from>
    <xdr:to>
      <xdr:col>22</xdr:col>
      <xdr:colOff>254000</xdr:colOff>
      <xdr:row>62</xdr:row>
      <xdr:rowOff>50437</xdr:rowOff>
    </xdr:to>
    <xdr:sp macro="" textlink="">
      <xdr:nvSpPr>
        <xdr:cNvPr id="346" name="円/楕円 345"/>
        <xdr:cNvSpPr/>
      </xdr:nvSpPr>
      <xdr:spPr>
        <a:xfrm>
          <a:off x="15240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35214</xdr:rowOff>
    </xdr:from>
    <xdr:ext cx="762000" cy="259045"/>
    <xdr:sp macro="" textlink="">
      <xdr:nvSpPr>
        <xdr:cNvPr id="347" name="テキスト ボックス 346"/>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139247</xdr:rowOff>
    </xdr:from>
    <xdr:to>
      <xdr:col>21</xdr:col>
      <xdr:colOff>50800</xdr:colOff>
      <xdr:row>62</xdr:row>
      <xdr:rowOff>69397</xdr:rowOff>
    </xdr:to>
    <xdr:sp macro="" textlink="">
      <xdr:nvSpPr>
        <xdr:cNvPr id="348" name="円/楕円 347"/>
        <xdr:cNvSpPr/>
      </xdr:nvSpPr>
      <xdr:spPr>
        <a:xfrm>
          <a:off x="14351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54174</xdr:rowOff>
    </xdr:from>
    <xdr:ext cx="762000" cy="259045"/>
    <xdr:sp macro="" textlink="">
      <xdr:nvSpPr>
        <xdr:cNvPr id="349" name="テキスト ボックス 348"/>
        <xdr:cNvSpPr txBox="1"/>
      </xdr:nvSpPr>
      <xdr:spPr>
        <a:xfrm>
          <a:off x="14020800" y="1068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33292</xdr:rowOff>
    </xdr:from>
    <xdr:to>
      <xdr:col>19</xdr:col>
      <xdr:colOff>533400</xdr:colOff>
      <xdr:row>62</xdr:row>
      <xdr:rowOff>134892</xdr:rowOff>
    </xdr:to>
    <xdr:sp macro="" textlink="">
      <xdr:nvSpPr>
        <xdr:cNvPr id="350" name="円/楕円 349"/>
        <xdr:cNvSpPr/>
      </xdr:nvSpPr>
      <xdr:spPr>
        <a:xfrm>
          <a:off x="13462000" y="106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119669</xdr:rowOff>
    </xdr:from>
    <xdr:ext cx="762000" cy="259045"/>
    <xdr:sp macro="" textlink="">
      <xdr:nvSpPr>
        <xdr:cNvPr id="351" name="テキスト ボックス 350"/>
        <xdr:cNvSpPr txBox="1"/>
      </xdr:nvSpPr>
      <xdr:spPr>
        <a:xfrm>
          <a:off x="13131800" y="1074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美里町建設計画に基づき実施する建設事業費の財源として、合併特例債を有効活用してきたことにより類似団体平均と比較して高い水準を推移しているが、償還額が順調に減少していることにより前年度から</a:t>
          </a:r>
          <a:r>
            <a:rPr kumimoji="1" lang="en-US" altLang="ja-JP" sz="1300">
              <a:latin typeface="ＭＳ Ｐゴシック"/>
            </a:rPr>
            <a:t>1.6</a:t>
          </a:r>
          <a:r>
            <a:rPr kumimoji="1" lang="ja-JP" altLang="en-US" sz="1300">
              <a:latin typeface="ＭＳ Ｐゴシック"/>
            </a:rPr>
            <a:t>ポイント減少している。</a:t>
          </a:r>
          <a:endParaRPr kumimoji="1" lang="en-US" altLang="ja-JP" sz="1300">
            <a:latin typeface="ＭＳ Ｐゴシック"/>
          </a:endParaRPr>
        </a:p>
        <a:p>
          <a:r>
            <a:rPr kumimoji="1" lang="ja-JP" altLang="en-US" sz="1300">
              <a:latin typeface="ＭＳ Ｐゴシック"/>
            </a:rPr>
            <a:t>　今後ともプライマリーバランスを維持し、新規の発行の抑制に努めていく。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111337</xdr:rowOff>
    </xdr:from>
    <xdr:to>
      <xdr:col>24</xdr:col>
      <xdr:colOff>558800</xdr:colOff>
      <xdr:row>44</xdr:row>
      <xdr:rowOff>68580</xdr:rowOff>
    </xdr:to>
    <xdr:cxnSp macro="">
      <xdr:nvCxnSpPr>
        <xdr:cNvPr id="384" name="直線コネクタ 383"/>
        <xdr:cNvCxnSpPr/>
      </xdr:nvCxnSpPr>
      <xdr:spPr>
        <a:xfrm flipV="1">
          <a:off x="16179800" y="748368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5"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68580</xdr:rowOff>
    </xdr:from>
    <xdr:to>
      <xdr:col>23</xdr:col>
      <xdr:colOff>406400</xdr:colOff>
      <xdr:row>45</xdr:row>
      <xdr:rowOff>17780</xdr:rowOff>
    </xdr:to>
    <xdr:cxnSp macro="">
      <xdr:nvCxnSpPr>
        <xdr:cNvPr id="387" name="直線コネクタ 386"/>
        <xdr:cNvCxnSpPr/>
      </xdr:nvCxnSpPr>
      <xdr:spPr>
        <a:xfrm flipV="1">
          <a:off x="15290800" y="76123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9" name="テキスト ボックス 388"/>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17780</xdr:rowOff>
    </xdr:from>
    <xdr:to>
      <xdr:col>22</xdr:col>
      <xdr:colOff>203200</xdr:colOff>
      <xdr:row>45</xdr:row>
      <xdr:rowOff>57996</xdr:rowOff>
    </xdr:to>
    <xdr:cxnSp macro="">
      <xdr:nvCxnSpPr>
        <xdr:cNvPr id="390" name="直線コネクタ 389"/>
        <xdr:cNvCxnSpPr/>
      </xdr:nvCxnSpPr>
      <xdr:spPr>
        <a:xfrm flipV="1">
          <a:off x="14401800" y="77330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2" name="テキスト ボックス 391"/>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57996</xdr:rowOff>
    </xdr:from>
    <xdr:to>
      <xdr:col>21</xdr:col>
      <xdr:colOff>0</xdr:colOff>
      <xdr:row>45</xdr:row>
      <xdr:rowOff>90170</xdr:rowOff>
    </xdr:to>
    <xdr:cxnSp macro="">
      <xdr:nvCxnSpPr>
        <xdr:cNvPr id="393" name="直線コネクタ 392"/>
        <xdr:cNvCxnSpPr/>
      </xdr:nvCxnSpPr>
      <xdr:spPr>
        <a:xfrm flipV="1">
          <a:off x="13512800" y="77732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5" name="テキスト ボックス 394"/>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7" name="テキスト ボックス 396"/>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60537</xdr:rowOff>
    </xdr:from>
    <xdr:to>
      <xdr:col>24</xdr:col>
      <xdr:colOff>609600</xdr:colOff>
      <xdr:row>43</xdr:row>
      <xdr:rowOff>162137</xdr:rowOff>
    </xdr:to>
    <xdr:sp macro="" textlink="">
      <xdr:nvSpPr>
        <xdr:cNvPr id="403" name="円/楕円 402"/>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32614</xdr:rowOff>
    </xdr:from>
    <xdr:ext cx="762000" cy="259045"/>
    <xdr:sp macro="" textlink="">
      <xdr:nvSpPr>
        <xdr:cNvPr id="404" name="公債費負担の状況該当値テキスト"/>
        <xdr:cNvSpPr txBox="1"/>
      </xdr:nvSpPr>
      <xdr:spPr>
        <a:xfrm>
          <a:off x="17106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17780</xdr:rowOff>
    </xdr:from>
    <xdr:to>
      <xdr:col>23</xdr:col>
      <xdr:colOff>457200</xdr:colOff>
      <xdr:row>44</xdr:row>
      <xdr:rowOff>119380</xdr:rowOff>
    </xdr:to>
    <xdr:sp macro="" textlink="">
      <xdr:nvSpPr>
        <xdr:cNvPr id="405" name="円/楕円 404"/>
        <xdr:cNvSpPr/>
      </xdr:nvSpPr>
      <xdr:spPr>
        <a:xfrm>
          <a:off x="16129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104157</xdr:rowOff>
    </xdr:from>
    <xdr:ext cx="736600" cy="259045"/>
    <xdr:sp macro="" textlink="">
      <xdr:nvSpPr>
        <xdr:cNvPr id="406" name="テキスト ボックス 405"/>
        <xdr:cNvSpPr txBox="1"/>
      </xdr:nvSpPr>
      <xdr:spPr>
        <a:xfrm>
          <a:off x="15798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138430</xdr:rowOff>
    </xdr:from>
    <xdr:to>
      <xdr:col>22</xdr:col>
      <xdr:colOff>254000</xdr:colOff>
      <xdr:row>45</xdr:row>
      <xdr:rowOff>68580</xdr:rowOff>
    </xdr:to>
    <xdr:sp macro="" textlink="">
      <xdr:nvSpPr>
        <xdr:cNvPr id="407" name="円/楕円 406"/>
        <xdr:cNvSpPr/>
      </xdr:nvSpPr>
      <xdr:spPr>
        <a:xfrm>
          <a:off x="15240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53357</xdr:rowOff>
    </xdr:from>
    <xdr:ext cx="762000" cy="259045"/>
    <xdr:sp macro="" textlink="">
      <xdr:nvSpPr>
        <xdr:cNvPr id="408" name="テキスト ボックス 407"/>
        <xdr:cNvSpPr txBox="1"/>
      </xdr:nvSpPr>
      <xdr:spPr>
        <a:xfrm>
          <a:off x="14909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7196</xdr:rowOff>
    </xdr:from>
    <xdr:to>
      <xdr:col>21</xdr:col>
      <xdr:colOff>50800</xdr:colOff>
      <xdr:row>45</xdr:row>
      <xdr:rowOff>108796</xdr:rowOff>
    </xdr:to>
    <xdr:sp macro="" textlink="">
      <xdr:nvSpPr>
        <xdr:cNvPr id="409" name="円/楕円 408"/>
        <xdr:cNvSpPr/>
      </xdr:nvSpPr>
      <xdr:spPr>
        <a:xfrm>
          <a:off x="14351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93573</xdr:rowOff>
    </xdr:from>
    <xdr:ext cx="762000" cy="259045"/>
    <xdr:sp macro="" textlink="">
      <xdr:nvSpPr>
        <xdr:cNvPr id="410" name="テキスト ボックス 409"/>
        <xdr:cNvSpPr txBox="1"/>
      </xdr:nvSpPr>
      <xdr:spPr>
        <a:xfrm>
          <a:off x="14020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39370</xdr:rowOff>
    </xdr:from>
    <xdr:to>
      <xdr:col>19</xdr:col>
      <xdr:colOff>533400</xdr:colOff>
      <xdr:row>45</xdr:row>
      <xdr:rowOff>140970</xdr:rowOff>
    </xdr:to>
    <xdr:sp macro="" textlink="">
      <xdr:nvSpPr>
        <xdr:cNvPr id="411" name="円/楕円 410"/>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125747</xdr:rowOff>
    </xdr:from>
    <xdr:ext cx="762000" cy="259045"/>
    <xdr:sp macro="" textlink="">
      <xdr:nvSpPr>
        <xdr:cNvPr id="412" name="テキスト ボックス 411"/>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地方債現在高及び債務負担行為に基づく支出予定額の減少により、前年度から</a:t>
          </a:r>
          <a:r>
            <a:rPr kumimoji="1" lang="en-US" altLang="ja-JP" sz="1300">
              <a:latin typeface="ＭＳ Ｐゴシック"/>
            </a:rPr>
            <a:t>10.8</a:t>
          </a:r>
          <a:r>
            <a:rPr kumimoji="1" lang="ja-JP" altLang="en-US" sz="1300">
              <a:latin typeface="ＭＳ Ｐゴシック"/>
            </a:rPr>
            <a:t>ポイント低下した。</a:t>
          </a:r>
          <a:endParaRPr kumimoji="1" lang="en-US" altLang="ja-JP" sz="1300">
            <a:latin typeface="ＭＳ Ｐゴシック"/>
          </a:endParaRPr>
        </a:p>
        <a:p>
          <a:r>
            <a:rPr kumimoji="1" lang="ja-JP" altLang="en-US" sz="1300">
              <a:latin typeface="ＭＳ Ｐゴシック"/>
            </a:rPr>
            <a:t>　しかしながら、類似団体平均を上回っている状況にあり、今後も公債費等義務的経費の削減を図るなどして、財政の健全化に努めていく。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114893</xdr:rowOff>
    </xdr:from>
    <xdr:to>
      <xdr:col>24</xdr:col>
      <xdr:colOff>558800</xdr:colOff>
      <xdr:row>17</xdr:row>
      <xdr:rowOff>30311</xdr:rowOff>
    </xdr:to>
    <xdr:cxnSp macro="">
      <xdr:nvCxnSpPr>
        <xdr:cNvPr id="446" name="直線コネクタ 445"/>
        <xdr:cNvCxnSpPr/>
      </xdr:nvCxnSpPr>
      <xdr:spPr>
        <a:xfrm flipV="1">
          <a:off x="16179800" y="2858093"/>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7"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30311</xdr:rowOff>
    </xdr:from>
    <xdr:to>
      <xdr:col>23</xdr:col>
      <xdr:colOff>406400</xdr:colOff>
      <xdr:row>17</xdr:row>
      <xdr:rowOff>60875</xdr:rowOff>
    </xdr:to>
    <xdr:cxnSp macro="">
      <xdr:nvCxnSpPr>
        <xdr:cNvPr id="449" name="直線コネクタ 448"/>
        <xdr:cNvCxnSpPr/>
      </xdr:nvCxnSpPr>
      <xdr:spPr>
        <a:xfrm flipV="1">
          <a:off x="15290800" y="2944961"/>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51" name="テキスト ボックス 450"/>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60875</xdr:rowOff>
    </xdr:from>
    <xdr:to>
      <xdr:col>22</xdr:col>
      <xdr:colOff>203200</xdr:colOff>
      <xdr:row>17</xdr:row>
      <xdr:rowOff>122809</xdr:rowOff>
    </xdr:to>
    <xdr:cxnSp macro="">
      <xdr:nvCxnSpPr>
        <xdr:cNvPr id="452" name="直線コネクタ 451"/>
        <xdr:cNvCxnSpPr/>
      </xdr:nvCxnSpPr>
      <xdr:spPr>
        <a:xfrm flipV="1">
          <a:off x="14401800" y="2975525"/>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4" name="テキスト ボックス 453"/>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122809</xdr:rowOff>
    </xdr:from>
    <xdr:to>
      <xdr:col>21</xdr:col>
      <xdr:colOff>0</xdr:colOff>
      <xdr:row>18</xdr:row>
      <xdr:rowOff>2836</xdr:rowOff>
    </xdr:to>
    <xdr:cxnSp macro="">
      <xdr:nvCxnSpPr>
        <xdr:cNvPr id="455" name="直線コネクタ 454"/>
        <xdr:cNvCxnSpPr/>
      </xdr:nvCxnSpPr>
      <xdr:spPr>
        <a:xfrm flipV="1">
          <a:off x="13512800" y="3037459"/>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7" name="テキスト ボックス 45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9" name="テキスト ボックス 45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64093</xdr:rowOff>
    </xdr:from>
    <xdr:to>
      <xdr:col>24</xdr:col>
      <xdr:colOff>609600</xdr:colOff>
      <xdr:row>16</xdr:row>
      <xdr:rowOff>165693</xdr:rowOff>
    </xdr:to>
    <xdr:sp macro="" textlink="">
      <xdr:nvSpPr>
        <xdr:cNvPr id="465" name="円/楕円 464"/>
        <xdr:cNvSpPr/>
      </xdr:nvSpPr>
      <xdr:spPr>
        <a:xfrm>
          <a:off x="16967200" y="28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36170</xdr:rowOff>
    </xdr:from>
    <xdr:ext cx="762000" cy="259045"/>
    <xdr:sp macro="" textlink="">
      <xdr:nvSpPr>
        <xdr:cNvPr id="466" name="将来負担の状況該当値テキスト"/>
        <xdr:cNvSpPr txBox="1"/>
      </xdr:nvSpPr>
      <xdr:spPr>
        <a:xfrm>
          <a:off x="17106900" y="277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150961</xdr:rowOff>
    </xdr:from>
    <xdr:to>
      <xdr:col>23</xdr:col>
      <xdr:colOff>457200</xdr:colOff>
      <xdr:row>17</xdr:row>
      <xdr:rowOff>81111</xdr:rowOff>
    </xdr:to>
    <xdr:sp macro="" textlink="">
      <xdr:nvSpPr>
        <xdr:cNvPr id="467" name="円/楕円 466"/>
        <xdr:cNvSpPr/>
      </xdr:nvSpPr>
      <xdr:spPr>
        <a:xfrm>
          <a:off x="16129000" y="28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65888</xdr:rowOff>
    </xdr:from>
    <xdr:ext cx="736600" cy="259045"/>
    <xdr:sp macro="" textlink="">
      <xdr:nvSpPr>
        <xdr:cNvPr id="468" name="テキスト ボックス 467"/>
        <xdr:cNvSpPr txBox="1"/>
      </xdr:nvSpPr>
      <xdr:spPr>
        <a:xfrm>
          <a:off x="15798800" y="298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10075</xdr:rowOff>
    </xdr:from>
    <xdr:to>
      <xdr:col>22</xdr:col>
      <xdr:colOff>254000</xdr:colOff>
      <xdr:row>17</xdr:row>
      <xdr:rowOff>111675</xdr:rowOff>
    </xdr:to>
    <xdr:sp macro="" textlink="">
      <xdr:nvSpPr>
        <xdr:cNvPr id="469" name="円/楕円 468"/>
        <xdr:cNvSpPr/>
      </xdr:nvSpPr>
      <xdr:spPr>
        <a:xfrm>
          <a:off x="15240000" y="29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96452</xdr:rowOff>
    </xdr:from>
    <xdr:ext cx="762000" cy="259045"/>
    <xdr:sp macro="" textlink="">
      <xdr:nvSpPr>
        <xdr:cNvPr id="470" name="テキスト ボックス 469"/>
        <xdr:cNvSpPr txBox="1"/>
      </xdr:nvSpPr>
      <xdr:spPr>
        <a:xfrm>
          <a:off x="14909800" y="301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72009</xdr:rowOff>
    </xdr:from>
    <xdr:to>
      <xdr:col>21</xdr:col>
      <xdr:colOff>50800</xdr:colOff>
      <xdr:row>18</xdr:row>
      <xdr:rowOff>2159</xdr:rowOff>
    </xdr:to>
    <xdr:sp macro="" textlink="">
      <xdr:nvSpPr>
        <xdr:cNvPr id="471" name="円/楕円 470"/>
        <xdr:cNvSpPr/>
      </xdr:nvSpPr>
      <xdr:spPr>
        <a:xfrm>
          <a:off x="143510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158386</xdr:rowOff>
    </xdr:from>
    <xdr:ext cx="762000" cy="259045"/>
    <xdr:sp macro="" textlink="">
      <xdr:nvSpPr>
        <xdr:cNvPr id="472" name="テキスト ボックス 471"/>
        <xdr:cNvSpPr txBox="1"/>
      </xdr:nvSpPr>
      <xdr:spPr>
        <a:xfrm>
          <a:off x="14020800" y="307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123486</xdr:rowOff>
    </xdr:from>
    <xdr:to>
      <xdr:col>19</xdr:col>
      <xdr:colOff>533400</xdr:colOff>
      <xdr:row>18</xdr:row>
      <xdr:rowOff>53636</xdr:rowOff>
    </xdr:to>
    <xdr:sp macro="" textlink="">
      <xdr:nvSpPr>
        <xdr:cNvPr id="473" name="円/楕円 472"/>
        <xdr:cNvSpPr/>
      </xdr:nvSpPr>
      <xdr:spPr>
        <a:xfrm>
          <a:off x="13462000" y="30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38413</xdr:rowOff>
    </xdr:from>
    <xdr:ext cx="762000" cy="259045"/>
    <xdr:sp macro="" textlink="">
      <xdr:nvSpPr>
        <xdr:cNvPr id="474" name="テキスト ボックス 473"/>
        <xdr:cNvSpPr txBox="1"/>
      </xdr:nvSpPr>
      <xdr:spPr>
        <a:xfrm>
          <a:off x="13131800" y="312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宮城県美里町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25,185
25,105
74.95
10,609,745
10,308,137
210,900
7,175,476
12,661,841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美里町第２次定員適正化計画に基づき、職員の定員適正化に努めており、前年度よりも</a:t>
          </a:r>
          <a:r>
            <a:rPr kumimoji="1" lang="en-US" altLang="ja-JP" sz="1300">
              <a:latin typeface="ＭＳ Ｐゴシック"/>
            </a:rPr>
            <a:t>0.3</a:t>
          </a:r>
          <a:r>
            <a:rPr kumimoji="1" lang="ja-JP" altLang="en-US" sz="1300">
              <a:latin typeface="ＭＳ Ｐゴシック"/>
            </a:rPr>
            <a:t>ポイント減少している。</a:t>
          </a:r>
        </a:p>
        <a:p>
          <a:r>
            <a:rPr kumimoji="1" lang="ja-JP" altLang="en-US" sz="1300">
              <a:latin typeface="ＭＳ Ｐゴシック"/>
            </a:rPr>
            <a:t>　今後も、組織機構の見直しや指定管理者制度の導入など適正な配置に努めていく。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37846</xdr:rowOff>
    </xdr:to>
    <xdr:cxnSp macro="">
      <xdr:nvCxnSpPr>
        <xdr:cNvPr id="64" name="直線コネクタ 63"/>
        <xdr:cNvCxnSpPr/>
      </xdr:nvCxnSpPr>
      <xdr:spPr>
        <a:xfrm flipV="1">
          <a:off x="3987800" y="6367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37846</xdr:rowOff>
    </xdr:to>
    <xdr:cxnSp macro="">
      <xdr:nvCxnSpPr>
        <xdr:cNvPr id="67" name="直線コネクタ 66"/>
        <xdr:cNvCxnSpPr/>
      </xdr:nvCxnSpPr>
      <xdr:spPr>
        <a:xfrm>
          <a:off x="3098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56134</xdr:rowOff>
    </xdr:to>
    <xdr:cxnSp macro="">
      <xdr:nvCxnSpPr>
        <xdr:cNvPr id="70" name="直線コネクタ 69"/>
        <xdr:cNvCxnSpPr/>
      </xdr:nvCxnSpPr>
      <xdr:spPr>
        <a:xfrm flipV="1">
          <a:off x="2209800" y="63677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56134</xdr:rowOff>
    </xdr:from>
    <xdr:to>
      <xdr:col>3</xdr:col>
      <xdr:colOff>142875</xdr:colOff>
      <xdr:row>37</xdr:row>
      <xdr:rowOff>88138</xdr:rowOff>
    </xdr:to>
    <xdr:cxnSp macro="">
      <xdr:nvCxnSpPr>
        <xdr:cNvPr id="73" name="直線コネクタ 72"/>
        <xdr:cNvCxnSpPr/>
      </xdr:nvCxnSpPr>
      <xdr:spPr>
        <a:xfrm flipV="1">
          <a:off x="1320800" y="63997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3" name="円/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158496</xdr:rowOff>
    </xdr:from>
    <xdr:to>
      <xdr:col>5</xdr:col>
      <xdr:colOff>600075</xdr:colOff>
      <xdr:row>37</xdr:row>
      <xdr:rowOff>88646</xdr:rowOff>
    </xdr:to>
    <xdr:sp macro="" textlink="">
      <xdr:nvSpPr>
        <xdr:cNvPr id="85" name="円/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7" name="円/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88" name="テキスト ボックス 87"/>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5334</xdr:rowOff>
    </xdr:from>
    <xdr:to>
      <xdr:col>3</xdr:col>
      <xdr:colOff>193675</xdr:colOff>
      <xdr:row>37</xdr:row>
      <xdr:rowOff>106934</xdr:rowOff>
    </xdr:to>
    <xdr:sp macro="" textlink="">
      <xdr:nvSpPr>
        <xdr:cNvPr id="89" name="円/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37338</xdr:rowOff>
    </xdr:from>
    <xdr:to>
      <xdr:col>1</xdr:col>
      <xdr:colOff>676275</xdr:colOff>
      <xdr:row>37</xdr:row>
      <xdr:rowOff>138938</xdr:rowOff>
    </xdr:to>
    <xdr:sp macro="" textlink="">
      <xdr:nvSpPr>
        <xdr:cNvPr id="91" name="円/楕円 90"/>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123715</xdr:rowOff>
    </xdr:from>
    <xdr:ext cx="762000" cy="259045"/>
    <xdr:sp macro="" textlink="">
      <xdr:nvSpPr>
        <xdr:cNvPr id="92" name="テキスト ボックス 91"/>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庁内情報システムのクラウド化による通信料の増加や小学校教育用パソコン借上料の増加により、前年度から</a:t>
          </a:r>
          <a:r>
            <a:rPr kumimoji="1" lang="en-US" altLang="ja-JP" sz="1300">
              <a:latin typeface="ＭＳ Ｐゴシック"/>
            </a:rPr>
            <a:t>0.7</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効率的な業務執行が行われるように事務事業の見直しを図り、経費の削減に努めていく。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66584</xdr:rowOff>
    </xdr:to>
    <xdr:cxnSp macro="">
      <xdr:nvCxnSpPr>
        <xdr:cNvPr id="127" name="直線コネクタ 126"/>
        <xdr:cNvCxnSpPr/>
      </xdr:nvCxnSpPr>
      <xdr:spPr>
        <a:xfrm>
          <a:off x="15671800" y="259261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107406</xdr:rowOff>
    </xdr:from>
    <xdr:to>
      <xdr:col>22</xdr:col>
      <xdr:colOff>565150</xdr:colOff>
      <xdr:row>15</xdr:row>
      <xdr:rowOff>20864</xdr:rowOff>
    </xdr:to>
    <xdr:cxnSp macro="">
      <xdr:nvCxnSpPr>
        <xdr:cNvPr id="130" name="直線コネクタ 129"/>
        <xdr:cNvCxnSpPr/>
      </xdr:nvCxnSpPr>
      <xdr:spPr>
        <a:xfrm>
          <a:off x="14782800" y="250770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107406</xdr:rowOff>
    </xdr:from>
    <xdr:to>
      <xdr:col>21</xdr:col>
      <xdr:colOff>361950</xdr:colOff>
      <xdr:row>14</xdr:row>
      <xdr:rowOff>113937</xdr:rowOff>
    </xdr:to>
    <xdr:cxnSp macro="">
      <xdr:nvCxnSpPr>
        <xdr:cNvPr id="133" name="直線コネクタ 132"/>
        <xdr:cNvCxnSpPr/>
      </xdr:nvCxnSpPr>
      <xdr:spPr>
        <a:xfrm flipV="1">
          <a:off x="13893800" y="2507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94343</xdr:rowOff>
    </xdr:from>
    <xdr:to>
      <xdr:col>20</xdr:col>
      <xdr:colOff>158750</xdr:colOff>
      <xdr:row>14</xdr:row>
      <xdr:rowOff>113937</xdr:rowOff>
    </xdr:to>
    <xdr:cxnSp macro="">
      <xdr:nvCxnSpPr>
        <xdr:cNvPr id="136" name="直線コネクタ 135"/>
        <xdr:cNvCxnSpPr/>
      </xdr:nvCxnSpPr>
      <xdr:spPr>
        <a:xfrm>
          <a:off x="13004800" y="24946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15784</xdr:rowOff>
    </xdr:from>
    <xdr:to>
      <xdr:col>24</xdr:col>
      <xdr:colOff>82550</xdr:colOff>
      <xdr:row>15</xdr:row>
      <xdr:rowOff>117384</xdr:rowOff>
    </xdr:to>
    <xdr:sp macro="" textlink="">
      <xdr:nvSpPr>
        <xdr:cNvPr id="146" name="円/楕円 145"/>
        <xdr:cNvSpPr/>
      </xdr:nvSpPr>
      <xdr:spPr>
        <a:xfrm>
          <a:off x="164592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32311</xdr:rowOff>
    </xdr:from>
    <xdr:ext cx="762000" cy="259045"/>
    <xdr:sp macro="" textlink="">
      <xdr:nvSpPr>
        <xdr:cNvPr id="147" name="物件費該当値テキスト"/>
        <xdr:cNvSpPr txBox="1"/>
      </xdr:nvSpPr>
      <xdr:spPr>
        <a:xfrm>
          <a:off x="16598900" y="24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48" name="円/楕円 147"/>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49" name="テキスト ボックス 148"/>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56606</xdr:rowOff>
    </xdr:from>
    <xdr:to>
      <xdr:col>21</xdr:col>
      <xdr:colOff>412750</xdr:colOff>
      <xdr:row>14</xdr:row>
      <xdr:rowOff>158206</xdr:rowOff>
    </xdr:to>
    <xdr:sp macro="" textlink="">
      <xdr:nvSpPr>
        <xdr:cNvPr id="150" name="円/楕円 149"/>
        <xdr:cNvSpPr/>
      </xdr:nvSpPr>
      <xdr:spPr>
        <a:xfrm>
          <a:off x="14732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168383</xdr:rowOff>
    </xdr:from>
    <xdr:ext cx="762000" cy="259045"/>
    <xdr:sp macro="" textlink="">
      <xdr:nvSpPr>
        <xdr:cNvPr id="151" name="テキスト ボックス 150"/>
        <xdr:cNvSpPr txBox="1"/>
      </xdr:nvSpPr>
      <xdr:spPr>
        <a:xfrm>
          <a:off x="14401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63137</xdr:rowOff>
    </xdr:from>
    <xdr:to>
      <xdr:col>20</xdr:col>
      <xdr:colOff>209550</xdr:colOff>
      <xdr:row>14</xdr:row>
      <xdr:rowOff>164737</xdr:rowOff>
    </xdr:to>
    <xdr:sp macro="" textlink="">
      <xdr:nvSpPr>
        <xdr:cNvPr id="152" name="円/楕円 151"/>
        <xdr:cNvSpPr/>
      </xdr:nvSpPr>
      <xdr:spPr>
        <a:xfrm>
          <a:off x="138430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3464</xdr:rowOff>
    </xdr:from>
    <xdr:ext cx="762000" cy="259045"/>
    <xdr:sp macro="" textlink="">
      <xdr:nvSpPr>
        <xdr:cNvPr id="153" name="テキスト ボックス 152"/>
        <xdr:cNvSpPr txBox="1"/>
      </xdr:nvSpPr>
      <xdr:spPr>
        <a:xfrm>
          <a:off x="13512800" y="223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54" name="円/楕円 153"/>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55" name="テキスト ボックス 154"/>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子ども医療扶助費が増加傾向にあり、前年度から</a:t>
          </a:r>
          <a:r>
            <a:rPr kumimoji="1" lang="en-US" altLang="ja-JP" sz="1300">
              <a:latin typeface="ＭＳ Ｐゴシック"/>
            </a:rPr>
            <a:t>0.9</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財政を圧迫する上昇傾向に歯止めをかけるため、各種制度の適切な運営に努めていく。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139700</xdr:rowOff>
    </xdr:from>
    <xdr:to>
      <xdr:col>7</xdr:col>
      <xdr:colOff>15875</xdr:colOff>
      <xdr:row>55</xdr:row>
      <xdr:rowOff>44450</xdr:rowOff>
    </xdr:to>
    <xdr:cxnSp macro="">
      <xdr:nvCxnSpPr>
        <xdr:cNvPr id="188" name="直線コネクタ 187"/>
        <xdr:cNvCxnSpPr/>
      </xdr:nvCxnSpPr>
      <xdr:spPr>
        <a:xfrm>
          <a:off x="3987800" y="9398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114300</xdr:rowOff>
    </xdr:from>
    <xdr:to>
      <xdr:col>5</xdr:col>
      <xdr:colOff>549275</xdr:colOff>
      <xdr:row>54</xdr:row>
      <xdr:rowOff>139700</xdr:rowOff>
    </xdr:to>
    <xdr:cxnSp macro="">
      <xdr:nvCxnSpPr>
        <xdr:cNvPr id="191" name="直線コネクタ 190"/>
        <xdr:cNvCxnSpPr/>
      </xdr:nvCxnSpPr>
      <xdr:spPr>
        <a:xfrm>
          <a:off x="3098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63500</xdr:rowOff>
    </xdr:from>
    <xdr:to>
      <xdr:col>4</xdr:col>
      <xdr:colOff>346075</xdr:colOff>
      <xdr:row>54</xdr:row>
      <xdr:rowOff>114300</xdr:rowOff>
    </xdr:to>
    <xdr:cxnSp macro="">
      <xdr:nvCxnSpPr>
        <xdr:cNvPr id="194" name="直線コネクタ 193"/>
        <xdr:cNvCxnSpPr/>
      </xdr:nvCxnSpPr>
      <xdr:spPr>
        <a:xfrm>
          <a:off x="2209800" y="9321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63500</xdr:rowOff>
    </xdr:to>
    <xdr:cxnSp macro="">
      <xdr:nvCxnSpPr>
        <xdr:cNvPr id="197" name="直線コネクタ 196"/>
        <xdr:cNvCxnSpPr/>
      </xdr:nvCxnSpPr>
      <xdr:spPr>
        <a:xfrm>
          <a:off x="1320800" y="923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165100</xdr:rowOff>
    </xdr:from>
    <xdr:to>
      <xdr:col>7</xdr:col>
      <xdr:colOff>66675</xdr:colOff>
      <xdr:row>55</xdr:row>
      <xdr:rowOff>95250</xdr:rowOff>
    </xdr:to>
    <xdr:sp macro="" textlink="">
      <xdr:nvSpPr>
        <xdr:cNvPr id="207" name="円/楕円 206"/>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10177</xdr:rowOff>
    </xdr:from>
    <xdr:ext cx="762000" cy="259045"/>
    <xdr:sp macro="" textlink="">
      <xdr:nvSpPr>
        <xdr:cNvPr id="208" name="扶助費該当値テキスト"/>
        <xdr:cNvSpPr txBox="1"/>
      </xdr:nvSpPr>
      <xdr:spPr>
        <a:xfrm>
          <a:off x="4914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88900</xdr:rowOff>
    </xdr:from>
    <xdr:to>
      <xdr:col>5</xdr:col>
      <xdr:colOff>600075</xdr:colOff>
      <xdr:row>55</xdr:row>
      <xdr:rowOff>19050</xdr:rowOff>
    </xdr:to>
    <xdr:sp macro="" textlink="">
      <xdr:nvSpPr>
        <xdr:cNvPr id="209" name="円/楕円 208"/>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29227</xdr:rowOff>
    </xdr:from>
    <xdr:ext cx="736600" cy="259045"/>
    <xdr:sp macro="" textlink="">
      <xdr:nvSpPr>
        <xdr:cNvPr id="210" name="テキスト ボックス 209"/>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63500</xdr:rowOff>
    </xdr:from>
    <xdr:to>
      <xdr:col>4</xdr:col>
      <xdr:colOff>396875</xdr:colOff>
      <xdr:row>54</xdr:row>
      <xdr:rowOff>165100</xdr:rowOff>
    </xdr:to>
    <xdr:sp macro="" textlink="">
      <xdr:nvSpPr>
        <xdr:cNvPr id="211" name="円/楕円 210"/>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3827</xdr:rowOff>
    </xdr:from>
    <xdr:ext cx="762000" cy="259045"/>
    <xdr:sp macro="" textlink="">
      <xdr:nvSpPr>
        <xdr:cNvPr id="212" name="テキスト ボックス 211"/>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xdr:rowOff>
    </xdr:from>
    <xdr:to>
      <xdr:col>3</xdr:col>
      <xdr:colOff>193675</xdr:colOff>
      <xdr:row>54</xdr:row>
      <xdr:rowOff>114300</xdr:rowOff>
    </xdr:to>
    <xdr:sp macro="" textlink="">
      <xdr:nvSpPr>
        <xdr:cNvPr id="213" name="円/楕円 212"/>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124477</xdr:rowOff>
    </xdr:from>
    <xdr:ext cx="762000" cy="259045"/>
    <xdr:sp macro="" textlink="">
      <xdr:nvSpPr>
        <xdr:cNvPr id="214" name="テキスト ボックス 213"/>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5" name="円/楕円 214"/>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6" name="テキスト ボックス 215"/>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介護保険特別会計の繰出金の増加等に伴い、前年度から</a:t>
          </a:r>
          <a:r>
            <a:rPr kumimoji="1" lang="en-US" altLang="ja-JP" sz="1300">
              <a:latin typeface="ＭＳ Ｐゴシック"/>
            </a:rPr>
            <a:t>0.2</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今後もますます高齢者人口は増えていくものと見込まれるため、適正な使用料の設定など歳入の確保に努め、財政の健全化を図る。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43180</xdr:rowOff>
    </xdr:to>
    <xdr:cxnSp macro="">
      <xdr:nvCxnSpPr>
        <xdr:cNvPr id="249" name="直線コネクタ 248"/>
        <xdr:cNvCxnSpPr/>
      </xdr:nvCxnSpPr>
      <xdr:spPr>
        <a:xfrm>
          <a:off x="15671800" y="9972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58</xdr:row>
      <xdr:rowOff>43180</xdr:rowOff>
    </xdr:to>
    <xdr:cxnSp macro="">
      <xdr:nvCxnSpPr>
        <xdr:cNvPr id="252" name="直線コネクタ 251"/>
        <xdr:cNvCxnSpPr/>
      </xdr:nvCxnSpPr>
      <xdr:spPr>
        <a:xfrm flipV="1">
          <a:off x="14782800" y="997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43180</xdr:rowOff>
    </xdr:from>
    <xdr:to>
      <xdr:col>21</xdr:col>
      <xdr:colOff>361950</xdr:colOff>
      <xdr:row>58</xdr:row>
      <xdr:rowOff>58420</xdr:rowOff>
    </xdr:to>
    <xdr:cxnSp macro="">
      <xdr:nvCxnSpPr>
        <xdr:cNvPr id="255" name="直線コネクタ 254"/>
        <xdr:cNvCxnSpPr/>
      </xdr:nvCxnSpPr>
      <xdr:spPr>
        <a:xfrm flipV="1">
          <a:off x="13893800" y="998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58420</xdr:rowOff>
    </xdr:to>
    <xdr:cxnSp macro="">
      <xdr:nvCxnSpPr>
        <xdr:cNvPr id="258" name="直線コネクタ 257"/>
        <xdr:cNvCxnSpPr/>
      </xdr:nvCxnSpPr>
      <xdr:spPr>
        <a:xfrm>
          <a:off x="13004800" y="9903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68" name="円/楕円 267"/>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69"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70" name="円/楕円 269"/>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71" name="テキスト ボックス 270"/>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72" name="円/楕円 271"/>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3" name="テキスト ボックス 272"/>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4" name="円/楕円 273"/>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5" name="テキスト ボックス 274"/>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6" name="円/楕円 275"/>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7" name="テキスト ボックス 276"/>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類似団体平均とほぼ同水準であるものの、一部事務組合に対する負担金が増加しており、前年度より</a:t>
          </a:r>
          <a:r>
            <a:rPr kumimoji="1" lang="en-US" altLang="ja-JP" sz="1300">
              <a:latin typeface="ＭＳ Ｐゴシック"/>
            </a:rPr>
            <a:t>0.7</a:t>
          </a:r>
          <a:r>
            <a:rPr kumimoji="1" lang="ja-JP" altLang="en-US" sz="1300">
              <a:latin typeface="ＭＳ Ｐゴシック"/>
            </a:rPr>
            <a:t>ポイント増加している。さらに、一部事務組合における施設の大規模改修に伴い、今後も増加する見込みである。</a:t>
          </a:r>
          <a:endParaRPr kumimoji="1" lang="en-US" altLang="ja-JP" sz="1300">
            <a:latin typeface="ＭＳ Ｐゴシック"/>
          </a:endParaRPr>
        </a:p>
        <a:p>
          <a:r>
            <a:rPr kumimoji="1" lang="ja-JP" altLang="en-US" sz="1300">
              <a:latin typeface="ＭＳ Ｐゴシック"/>
            </a:rPr>
            <a:t>　財政を圧迫する状況を招かないよう、その財源については、交付税算入率が高い起債を活用するなどして、財政の健全化に努めていく。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108712</xdr:rowOff>
    </xdr:from>
    <xdr:to>
      <xdr:col>24</xdr:col>
      <xdr:colOff>31750</xdr:colOff>
      <xdr:row>36</xdr:row>
      <xdr:rowOff>140716</xdr:rowOff>
    </xdr:to>
    <xdr:cxnSp macro="">
      <xdr:nvCxnSpPr>
        <xdr:cNvPr id="307" name="直線コネクタ 306"/>
        <xdr:cNvCxnSpPr/>
      </xdr:nvCxnSpPr>
      <xdr:spPr>
        <a:xfrm>
          <a:off x="15671800" y="62809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108712</xdr:rowOff>
    </xdr:to>
    <xdr:cxnSp macro="">
      <xdr:nvCxnSpPr>
        <xdr:cNvPr id="310" name="直線コネクタ 309"/>
        <xdr:cNvCxnSpPr/>
      </xdr:nvCxnSpPr>
      <xdr:spPr>
        <a:xfrm>
          <a:off x="14782800" y="61940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81280</xdr:rowOff>
    </xdr:to>
    <xdr:cxnSp macro="">
      <xdr:nvCxnSpPr>
        <xdr:cNvPr id="313" name="直線コネクタ 312"/>
        <xdr:cNvCxnSpPr/>
      </xdr:nvCxnSpPr>
      <xdr:spPr>
        <a:xfrm flipV="1">
          <a:off x="13893800" y="6194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131572</xdr:rowOff>
    </xdr:to>
    <xdr:cxnSp macro="">
      <xdr:nvCxnSpPr>
        <xdr:cNvPr id="316" name="直線コネクタ 315"/>
        <xdr:cNvCxnSpPr/>
      </xdr:nvCxnSpPr>
      <xdr:spPr>
        <a:xfrm flipV="1">
          <a:off x="13004800" y="6253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6" name="円/楕円 325"/>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106443</xdr:rowOff>
    </xdr:from>
    <xdr:ext cx="762000" cy="259045"/>
    <xdr:sp macro="" textlink="">
      <xdr:nvSpPr>
        <xdr:cNvPr id="327"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57912</xdr:rowOff>
    </xdr:from>
    <xdr:to>
      <xdr:col>22</xdr:col>
      <xdr:colOff>615950</xdr:colOff>
      <xdr:row>36</xdr:row>
      <xdr:rowOff>159512</xdr:rowOff>
    </xdr:to>
    <xdr:sp macro="" textlink="">
      <xdr:nvSpPr>
        <xdr:cNvPr id="328" name="円/楕円 327"/>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29" name="テキスト ボックス 328"/>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30" name="円/楕円 329"/>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31" name="テキスト ボックス 330"/>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32" name="円/楕円 331"/>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33" name="テキスト ボックス 332"/>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4" name="円/楕円 333"/>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35" name="テキスト ボックス 334"/>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合併特例債の発行により類似団体平均より高い水準を推移している状況にあるが、順調にその額は減少している。</a:t>
          </a:r>
          <a:endParaRPr kumimoji="1" lang="en-US" altLang="ja-JP" sz="1300">
            <a:latin typeface="ＭＳ Ｐゴシック"/>
          </a:endParaRPr>
        </a:p>
        <a:p>
          <a:r>
            <a:rPr kumimoji="1" lang="ja-JP" altLang="en-US" sz="1300">
              <a:latin typeface="ＭＳ Ｐゴシック"/>
            </a:rPr>
            <a:t>　今後ともプライマリーバランスを維持し、新規の起債発行の抑制に努めていく。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16511</xdr:rowOff>
    </xdr:from>
    <xdr:to>
      <xdr:col>7</xdr:col>
      <xdr:colOff>15875</xdr:colOff>
      <xdr:row>79</xdr:row>
      <xdr:rowOff>115570</xdr:rowOff>
    </xdr:to>
    <xdr:cxnSp macro="">
      <xdr:nvCxnSpPr>
        <xdr:cNvPr id="368" name="直線コネクタ 367"/>
        <xdr:cNvCxnSpPr/>
      </xdr:nvCxnSpPr>
      <xdr:spPr>
        <a:xfrm flipV="1">
          <a:off x="3987800" y="135610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115570</xdr:rowOff>
    </xdr:from>
    <xdr:to>
      <xdr:col>5</xdr:col>
      <xdr:colOff>549275</xdr:colOff>
      <xdr:row>80</xdr:row>
      <xdr:rowOff>27939</xdr:rowOff>
    </xdr:to>
    <xdr:cxnSp macro="">
      <xdr:nvCxnSpPr>
        <xdr:cNvPr id="371" name="直線コネクタ 370"/>
        <xdr:cNvCxnSpPr/>
      </xdr:nvCxnSpPr>
      <xdr:spPr>
        <a:xfrm flipV="1">
          <a:off x="3098800" y="136601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27939</xdr:rowOff>
    </xdr:from>
    <xdr:to>
      <xdr:col>4</xdr:col>
      <xdr:colOff>346075</xdr:colOff>
      <xdr:row>80</xdr:row>
      <xdr:rowOff>43180</xdr:rowOff>
    </xdr:to>
    <xdr:cxnSp macro="">
      <xdr:nvCxnSpPr>
        <xdr:cNvPr id="374" name="直線コネクタ 373"/>
        <xdr:cNvCxnSpPr/>
      </xdr:nvCxnSpPr>
      <xdr:spPr>
        <a:xfrm flipV="1">
          <a:off x="2209800" y="137439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43180</xdr:rowOff>
    </xdr:from>
    <xdr:to>
      <xdr:col>3</xdr:col>
      <xdr:colOff>142875</xdr:colOff>
      <xdr:row>80</xdr:row>
      <xdr:rowOff>66039</xdr:rowOff>
    </xdr:to>
    <xdr:cxnSp macro="">
      <xdr:nvCxnSpPr>
        <xdr:cNvPr id="377" name="直線コネクタ 376"/>
        <xdr:cNvCxnSpPr/>
      </xdr:nvCxnSpPr>
      <xdr:spPr>
        <a:xfrm flipV="1">
          <a:off x="1320800" y="13759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137161</xdr:rowOff>
    </xdr:from>
    <xdr:to>
      <xdr:col>7</xdr:col>
      <xdr:colOff>66675</xdr:colOff>
      <xdr:row>79</xdr:row>
      <xdr:rowOff>67311</xdr:rowOff>
    </xdr:to>
    <xdr:sp macro="" textlink="">
      <xdr:nvSpPr>
        <xdr:cNvPr id="387" name="円/楕円 386"/>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109238</xdr:rowOff>
    </xdr:from>
    <xdr:ext cx="762000" cy="259045"/>
    <xdr:sp macro="" textlink="">
      <xdr:nvSpPr>
        <xdr:cNvPr id="388" name="公債費該当値テキスト"/>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64770</xdr:rowOff>
    </xdr:from>
    <xdr:to>
      <xdr:col>5</xdr:col>
      <xdr:colOff>600075</xdr:colOff>
      <xdr:row>79</xdr:row>
      <xdr:rowOff>166370</xdr:rowOff>
    </xdr:to>
    <xdr:sp macro="" textlink="">
      <xdr:nvSpPr>
        <xdr:cNvPr id="389" name="円/楕円 388"/>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151147</xdr:rowOff>
    </xdr:from>
    <xdr:ext cx="736600" cy="259045"/>
    <xdr:sp macro="" textlink="">
      <xdr:nvSpPr>
        <xdr:cNvPr id="390" name="テキスト ボックス 389"/>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148589</xdr:rowOff>
    </xdr:from>
    <xdr:to>
      <xdr:col>4</xdr:col>
      <xdr:colOff>396875</xdr:colOff>
      <xdr:row>80</xdr:row>
      <xdr:rowOff>78739</xdr:rowOff>
    </xdr:to>
    <xdr:sp macro="" textlink="">
      <xdr:nvSpPr>
        <xdr:cNvPr id="391" name="円/楕円 390"/>
        <xdr:cNvSpPr/>
      </xdr:nvSpPr>
      <xdr:spPr>
        <a:xfrm>
          <a:off x="3048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63516</xdr:rowOff>
    </xdr:from>
    <xdr:ext cx="762000" cy="259045"/>
    <xdr:sp macro="" textlink="">
      <xdr:nvSpPr>
        <xdr:cNvPr id="392" name="テキスト ボックス 391"/>
        <xdr:cNvSpPr txBox="1"/>
      </xdr:nvSpPr>
      <xdr:spPr>
        <a:xfrm>
          <a:off x="2717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163830</xdr:rowOff>
    </xdr:from>
    <xdr:to>
      <xdr:col>3</xdr:col>
      <xdr:colOff>193675</xdr:colOff>
      <xdr:row>80</xdr:row>
      <xdr:rowOff>93980</xdr:rowOff>
    </xdr:to>
    <xdr:sp macro="" textlink="">
      <xdr:nvSpPr>
        <xdr:cNvPr id="393" name="円/楕円 392"/>
        <xdr:cNvSpPr/>
      </xdr:nvSpPr>
      <xdr:spPr>
        <a:xfrm>
          <a:off x="2159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78757</xdr:rowOff>
    </xdr:from>
    <xdr:ext cx="762000" cy="259045"/>
    <xdr:sp macro="" textlink="">
      <xdr:nvSpPr>
        <xdr:cNvPr id="394" name="テキスト ボックス 393"/>
        <xdr:cNvSpPr txBox="1"/>
      </xdr:nvSpPr>
      <xdr:spPr>
        <a:xfrm>
          <a:off x="1828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15239</xdr:rowOff>
    </xdr:from>
    <xdr:to>
      <xdr:col>1</xdr:col>
      <xdr:colOff>676275</xdr:colOff>
      <xdr:row>80</xdr:row>
      <xdr:rowOff>116839</xdr:rowOff>
    </xdr:to>
    <xdr:sp macro="" textlink="">
      <xdr:nvSpPr>
        <xdr:cNvPr id="395" name="円/楕円 394"/>
        <xdr:cNvSpPr/>
      </xdr:nvSpPr>
      <xdr:spPr>
        <a:xfrm>
          <a:off x="1270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101616</xdr:rowOff>
    </xdr:from>
    <xdr:ext cx="762000" cy="259045"/>
    <xdr:sp macro="" textlink="">
      <xdr:nvSpPr>
        <xdr:cNvPr id="396" name="テキスト ボックス 395"/>
        <xdr:cNvSpPr txBox="1"/>
      </xdr:nvSpPr>
      <xdr:spPr>
        <a:xfrm>
          <a:off x="939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類似団体平均をやや下回っている。</a:t>
          </a:r>
          <a:endParaRPr kumimoji="1" lang="en-US" altLang="ja-JP" sz="1300">
            <a:latin typeface="ＭＳ Ｐゴシック"/>
          </a:endParaRPr>
        </a:p>
        <a:p>
          <a:r>
            <a:rPr kumimoji="1" lang="ja-JP" altLang="en-US" sz="1300">
              <a:latin typeface="ＭＳ Ｐゴシック"/>
            </a:rPr>
            <a:t>　今後も歳入確保及び歳出抑制に努める。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17272</xdr:rowOff>
    </xdr:from>
    <xdr:to>
      <xdr:col>24</xdr:col>
      <xdr:colOff>31750</xdr:colOff>
      <xdr:row>76</xdr:row>
      <xdr:rowOff>104139</xdr:rowOff>
    </xdr:to>
    <xdr:cxnSp macro="">
      <xdr:nvCxnSpPr>
        <xdr:cNvPr id="427" name="直線コネクタ 426"/>
        <xdr:cNvCxnSpPr/>
      </xdr:nvCxnSpPr>
      <xdr:spPr>
        <a:xfrm>
          <a:off x="15671800" y="13047472"/>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28702</xdr:rowOff>
    </xdr:from>
    <xdr:to>
      <xdr:col>22</xdr:col>
      <xdr:colOff>565150</xdr:colOff>
      <xdr:row>76</xdr:row>
      <xdr:rowOff>17272</xdr:rowOff>
    </xdr:to>
    <xdr:cxnSp macro="">
      <xdr:nvCxnSpPr>
        <xdr:cNvPr id="430" name="直線コネクタ 429"/>
        <xdr:cNvCxnSpPr/>
      </xdr:nvCxnSpPr>
      <xdr:spPr>
        <a:xfrm>
          <a:off x="14782800" y="128874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28702</xdr:rowOff>
    </xdr:from>
    <xdr:to>
      <xdr:col>21</xdr:col>
      <xdr:colOff>361950</xdr:colOff>
      <xdr:row>75</xdr:row>
      <xdr:rowOff>115570</xdr:rowOff>
    </xdr:to>
    <xdr:cxnSp macro="">
      <xdr:nvCxnSpPr>
        <xdr:cNvPr id="433" name="直線コネクタ 432"/>
        <xdr:cNvCxnSpPr/>
      </xdr:nvCxnSpPr>
      <xdr:spPr>
        <a:xfrm flipV="1">
          <a:off x="13893800" y="128874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75</xdr:row>
      <xdr:rowOff>115570</xdr:rowOff>
    </xdr:to>
    <xdr:cxnSp macro="">
      <xdr:nvCxnSpPr>
        <xdr:cNvPr id="436" name="直線コネクタ 435"/>
        <xdr:cNvCxnSpPr/>
      </xdr:nvCxnSpPr>
      <xdr:spPr>
        <a:xfrm>
          <a:off x="13004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46" name="円/楕円 445"/>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69867</xdr:rowOff>
    </xdr:from>
    <xdr:ext cx="762000" cy="259045"/>
    <xdr:sp macro="" textlink="">
      <xdr:nvSpPr>
        <xdr:cNvPr id="447"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137922</xdr:rowOff>
    </xdr:from>
    <xdr:to>
      <xdr:col>22</xdr:col>
      <xdr:colOff>615950</xdr:colOff>
      <xdr:row>76</xdr:row>
      <xdr:rowOff>68072</xdr:rowOff>
    </xdr:to>
    <xdr:sp macro="" textlink="">
      <xdr:nvSpPr>
        <xdr:cNvPr id="448" name="円/楕円 447"/>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78249</xdr:rowOff>
    </xdr:from>
    <xdr:ext cx="736600" cy="259045"/>
    <xdr:sp macro="" textlink="">
      <xdr:nvSpPr>
        <xdr:cNvPr id="449" name="テキスト ボックス 448"/>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149352</xdr:rowOff>
    </xdr:from>
    <xdr:to>
      <xdr:col>21</xdr:col>
      <xdr:colOff>412750</xdr:colOff>
      <xdr:row>75</xdr:row>
      <xdr:rowOff>79502</xdr:rowOff>
    </xdr:to>
    <xdr:sp macro="" textlink="">
      <xdr:nvSpPr>
        <xdr:cNvPr id="450" name="円/楕円 449"/>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89679</xdr:rowOff>
    </xdr:from>
    <xdr:ext cx="762000" cy="259045"/>
    <xdr:sp macro="" textlink="">
      <xdr:nvSpPr>
        <xdr:cNvPr id="451" name="テキスト ボックス 450"/>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52" name="円/楕円 451"/>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5097</xdr:rowOff>
    </xdr:from>
    <xdr:ext cx="762000" cy="259045"/>
    <xdr:sp macro="" textlink="">
      <xdr:nvSpPr>
        <xdr:cNvPr id="453" name="テキスト ボックス 452"/>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54" name="円/楕円 453"/>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55" name="テキスト ボックス 454"/>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宮城県美里町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138702</xdr:rowOff>
    </xdr:from>
    <xdr:to>
      <xdr:col>4</xdr:col>
      <xdr:colOff>1117600</xdr:colOff>
      <xdr:row>15</xdr:row>
      <xdr:rowOff>143046</xdr:rowOff>
    </xdr:to>
    <xdr:cxnSp macro="">
      <xdr:nvCxnSpPr>
        <xdr:cNvPr id="52" name="直線コネクタ 51"/>
        <xdr:cNvCxnSpPr/>
      </xdr:nvCxnSpPr>
      <xdr:spPr bwMode="auto">
        <a:xfrm>
          <a:off x="5003800" y="2758077"/>
          <a:ext cx="647700" cy="4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138702</xdr:rowOff>
    </xdr:from>
    <xdr:to>
      <xdr:col>4</xdr:col>
      <xdr:colOff>469900</xdr:colOff>
      <xdr:row>15</xdr:row>
      <xdr:rowOff>160566</xdr:rowOff>
    </xdr:to>
    <xdr:cxnSp macro="">
      <xdr:nvCxnSpPr>
        <xdr:cNvPr id="55" name="直線コネクタ 54"/>
        <xdr:cNvCxnSpPr/>
      </xdr:nvCxnSpPr>
      <xdr:spPr bwMode="auto">
        <a:xfrm flipV="1">
          <a:off x="4305300" y="2758077"/>
          <a:ext cx="698500" cy="21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160566</xdr:rowOff>
    </xdr:from>
    <xdr:to>
      <xdr:col>3</xdr:col>
      <xdr:colOff>904875</xdr:colOff>
      <xdr:row>16</xdr:row>
      <xdr:rowOff>3714</xdr:rowOff>
    </xdr:to>
    <xdr:cxnSp macro="">
      <xdr:nvCxnSpPr>
        <xdr:cNvPr id="58" name="直線コネクタ 57"/>
        <xdr:cNvCxnSpPr/>
      </xdr:nvCxnSpPr>
      <xdr:spPr bwMode="auto">
        <a:xfrm flipV="1">
          <a:off x="3606800" y="2779941"/>
          <a:ext cx="698500" cy="14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3796</xdr:rowOff>
    </xdr:from>
    <xdr:to>
      <xdr:col>3</xdr:col>
      <xdr:colOff>206375</xdr:colOff>
      <xdr:row>16</xdr:row>
      <xdr:rowOff>3714</xdr:rowOff>
    </xdr:to>
    <xdr:cxnSp macro="">
      <xdr:nvCxnSpPr>
        <xdr:cNvPr id="61" name="直線コネクタ 60"/>
        <xdr:cNvCxnSpPr/>
      </xdr:nvCxnSpPr>
      <xdr:spPr bwMode="auto">
        <a:xfrm>
          <a:off x="2908300" y="2623171"/>
          <a:ext cx="698500" cy="171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92246</xdr:rowOff>
    </xdr:from>
    <xdr:to>
      <xdr:col>5</xdr:col>
      <xdr:colOff>34925</xdr:colOff>
      <xdr:row>16</xdr:row>
      <xdr:rowOff>22396</xdr:rowOff>
    </xdr:to>
    <xdr:sp macro="" textlink="">
      <xdr:nvSpPr>
        <xdr:cNvPr id="71" name="円/楕円 70"/>
        <xdr:cNvSpPr/>
      </xdr:nvSpPr>
      <xdr:spPr bwMode="auto">
        <a:xfrm>
          <a:off x="5600700" y="2711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108773</xdr:rowOff>
    </xdr:from>
    <xdr:ext cx="762000" cy="259045"/>
    <xdr:sp macro="" textlink="">
      <xdr:nvSpPr>
        <xdr:cNvPr id="72" name="人口1人当たり決算額の推移該当値テキスト130"/>
        <xdr:cNvSpPr txBox="1"/>
      </xdr:nvSpPr>
      <xdr:spPr>
        <a:xfrm>
          <a:off x="5740400" y="255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91,934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87902</xdr:rowOff>
    </xdr:from>
    <xdr:to>
      <xdr:col>4</xdr:col>
      <xdr:colOff>520700</xdr:colOff>
      <xdr:row>16</xdr:row>
      <xdr:rowOff>18052</xdr:rowOff>
    </xdr:to>
    <xdr:sp macro="" textlink="">
      <xdr:nvSpPr>
        <xdr:cNvPr id="73" name="円/楕円 72"/>
        <xdr:cNvSpPr/>
      </xdr:nvSpPr>
      <xdr:spPr bwMode="auto">
        <a:xfrm>
          <a:off x="4953000" y="270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28229</xdr:rowOff>
    </xdr:from>
    <xdr:ext cx="736600" cy="259045"/>
    <xdr:sp macro="" textlink="">
      <xdr:nvSpPr>
        <xdr:cNvPr id="74" name="テキスト ボックス 73"/>
        <xdr:cNvSpPr txBox="1"/>
      </xdr:nvSpPr>
      <xdr:spPr>
        <a:xfrm>
          <a:off x="4622800" y="2476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92,200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109766</xdr:rowOff>
    </xdr:from>
    <xdr:to>
      <xdr:col>3</xdr:col>
      <xdr:colOff>955675</xdr:colOff>
      <xdr:row>16</xdr:row>
      <xdr:rowOff>39916</xdr:rowOff>
    </xdr:to>
    <xdr:sp macro="" textlink="">
      <xdr:nvSpPr>
        <xdr:cNvPr id="75" name="円/楕円 74"/>
        <xdr:cNvSpPr/>
      </xdr:nvSpPr>
      <xdr:spPr bwMode="auto">
        <a:xfrm>
          <a:off x="4254500" y="272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50093</xdr:rowOff>
    </xdr:from>
    <xdr:ext cx="762000" cy="259045"/>
    <xdr:sp macro="" textlink="">
      <xdr:nvSpPr>
        <xdr:cNvPr id="76" name="テキスト ボックス 75"/>
        <xdr:cNvSpPr txBox="1"/>
      </xdr:nvSpPr>
      <xdr:spPr>
        <a:xfrm>
          <a:off x="3924300" y="24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90,861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124364</xdr:rowOff>
    </xdr:from>
    <xdr:to>
      <xdr:col>3</xdr:col>
      <xdr:colOff>257175</xdr:colOff>
      <xdr:row>16</xdr:row>
      <xdr:rowOff>54514</xdr:rowOff>
    </xdr:to>
    <xdr:sp macro="" textlink="">
      <xdr:nvSpPr>
        <xdr:cNvPr id="77" name="円/楕円 76"/>
        <xdr:cNvSpPr/>
      </xdr:nvSpPr>
      <xdr:spPr bwMode="auto">
        <a:xfrm>
          <a:off x="3556000" y="274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64691</xdr:rowOff>
    </xdr:from>
    <xdr:ext cx="762000" cy="259045"/>
    <xdr:sp macro="" textlink="">
      <xdr:nvSpPr>
        <xdr:cNvPr id="78" name="テキスト ボックス 77"/>
        <xdr:cNvSpPr txBox="1"/>
      </xdr:nvSpPr>
      <xdr:spPr>
        <a:xfrm>
          <a:off x="3225800" y="251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89,967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124446</xdr:rowOff>
    </xdr:from>
    <xdr:to>
      <xdr:col>2</xdr:col>
      <xdr:colOff>692150</xdr:colOff>
      <xdr:row>15</xdr:row>
      <xdr:rowOff>54596</xdr:rowOff>
    </xdr:to>
    <xdr:sp macro="" textlink="">
      <xdr:nvSpPr>
        <xdr:cNvPr id="79" name="円/楕円 78"/>
        <xdr:cNvSpPr/>
      </xdr:nvSpPr>
      <xdr:spPr bwMode="auto">
        <a:xfrm>
          <a:off x="2857500" y="257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64773</xdr:rowOff>
    </xdr:from>
    <xdr:ext cx="762000" cy="259045"/>
    <xdr:sp macro="" textlink="">
      <xdr:nvSpPr>
        <xdr:cNvPr id="80" name="テキスト ボックス 79"/>
        <xdr:cNvSpPr txBox="1"/>
      </xdr:nvSpPr>
      <xdr:spPr>
        <a:xfrm>
          <a:off x="2527300" y="23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184477</xdr:rowOff>
    </xdr:from>
    <xdr:to>
      <xdr:col>4</xdr:col>
      <xdr:colOff>1117600</xdr:colOff>
      <xdr:row>34</xdr:row>
      <xdr:rowOff>246884</xdr:rowOff>
    </xdr:to>
    <xdr:cxnSp macro="">
      <xdr:nvCxnSpPr>
        <xdr:cNvPr id="115" name="直線コネクタ 114"/>
        <xdr:cNvCxnSpPr/>
      </xdr:nvCxnSpPr>
      <xdr:spPr bwMode="auto">
        <a:xfrm>
          <a:off x="5003800" y="6451927"/>
          <a:ext cx="647700" cy="62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2413</xdr:rowOff>
    </xdr:from>
    <xdr:to>
      <xdr:col>4</xdr:col>
      <xdr:colOff>469900</xdr:colOff>
      <xdr:row>34</xdr:row>
      <xdr:rowOff>184477</xdr:rowOff>
    </xdr:to>
    <xdr:cxnSp macro="">
      <xdr:nvCxnSpPr>
        <xdr:cNvPr id="118" name="直線コネクタ 117"/>
        <xdr:cNvCxnSpPr/>
      </xdr:nvCxnSpPr>
      <xdr:spPr bwMode="auto">
        <a:xfrm>
          <a:off x="4305300" y="6269863"/>
          <a:ext cx="698500" cy="182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233887</xdr:rowOff>
    </xdr:from>
    <xdr:to>
      <xdr:col>3</xdr:col>
      <xdr:colOff>904875</xdr:colOff>
      <xdr:row>34</xdr:row>
      <xdr:rowOff>2413</xdr:rowOff>
    </xdr:to>
    <xdr:cxnSp macro="">
      <xdr:nvCxnSpPr>
        <xdr:cNvPr id="121" name="直線コネクタ 120"/>
        <xdr:cNvCxnSpPr/>
      </xdr:nvCxnSpPr>
      <xdr:spPr bwMode="auto">
        <a:xfrm>
          <a:off x="3606800" y="6158437"/>
          <a:ext cx="698500" cy="111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159527</xdr:rowOff>
    </xdr:from>
    <xdr:to>
      <xdr:col>3</xdr:col>
      <xdr:colOff>206375</xdr:colOff>
      <xdr:row>33</xdr:row>
      <xdr:rowOff>233887</xdr:rowOff>
    </xdr:to>
    <xdr:cxnSp macro="">
      <xdr:nvCxnSpPr>
        <xdr:cNvPr id="124" name="直線コネクタ 123"/>
        <xdr:cNvCxnSpPr/>
      </xdr:nvCxnSpPr>
      <xdr:spPr bwMode="auto">
        <a:xfrm>
          <a:off x="2908300" y="6084077"/>
          <a:ext cx="698500" cy="74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196085</xdr:rowOff>
    </xdr:from>
    <xdr:to>
      <xdr:col>5</xdr:col>
      <xdr:colOff>34925</xdr:colOff>
      <xdr:row>34</xdr:row>
      <xdr:rowOff>297684</xdr:rowOff>
    </xdr:to>
    <xdr:sp macro="" textlink="">
      <xdr:nvSpPr>
        <xdr:cNvPr id="134" name="円/楕円 133"/>
        <xdr:cNvSpPr/>
      </xdr:nvSpPr>
      <xdr:spPr bwMode="auto">
        <a:xfrm>
          <a:off x="5600700" y="646353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41162</xdr:rowOff>
    </xdr:from>
    <xdr:ext cx="762000" cy="259045"/>
    <xdr:sp macro="" textlink="">
      <xdr:nvSpPr>
        <xdr:cNvPr id="135" name="人口1人当たり決算額の推移該当値テキスト445"/>
        <xdr:cNvSpPr txBox="1"/>
      </xdr:nvSpPr>
      <xdr:spPr>
        <a:xfrm>
          <a:off x="5740400" y="630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23,579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133677</xdr:rowOff>
    </xdr:from>
    <xdr:to>
      <xdr:col>4</xdr:col>
      <xdr:colOff>520700</xdr:colOff>
      <xdr:row>34</xdr:row>
      <xdr:rowOff>235277</xdr:rowOff>
    </xdr:to>
    <xdr:sp macro="" textlink="">
      <xdr:nvSpPr>
        <xdr:cNvPr id="136" name="円/楕円 135"/>
        <xdr:cNvSpPr/>
      </xdr:nvSpPr>
      <xdr:spPr bwMode="auto">
        <a:xfrm>
          <a:off x="4953000" y="6401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245454</xdr:rowOff>
    </xdr:from>
    <xdr:ext cx="736600" cy="259045"/>
    <xdr:sp macro="" textlink="">
      <xdr:nvSpPr>
        <xdr:cNvPr id="137" name="テキスト ボックス 136"/>
        <xdr:cNvSpPr txBox="1"/>
      </xdr:nvSpPr>
      <xdr:spPr>
        <a:xfrm>
          <a:off x="4622800" y="6170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25,490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294513</xdr:rowOff>
    </xdr:from>
    <xdr:to>
      <xdr:col>3</xdr:col>
      <xdr:colOff>955675</xdr:colOff>
      <xdr:row>34</xdr:row>
      <xdr:rowOff>53213</xdr:rowOff>
    </xdr:to>
    <xdr:sp macro="" textlink="">
      <xdr:nvSpPr>
        <xdr:cNvPr id="138" name="円/楕円 137"/>
        <xdr:cNvSpPr/>
      </xdr:nvSpPr>
      <xdr:spPr bwMode="auto">
        <a:xfrm>
          <a:off x="4254500" y="6219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63390</xdr:rowOff>
    </xdr:from>
    <xdr:ext cx="762000" cy="259045"/>
    <xdr:sp macro="" textlink="">
      <xdr:nvSpPr>
        <xdr:cNvPr id="139" name="テキスト ボックス 138"/>
        <xdr:cNvSpPr txBox="1"/>
      </xdr:nvSpPr>
      <xdr:spPr>
        <a:xfrm>
          <a:off x="3924300" y="598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31,065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183087</xdr:rowOff>
    </xdr:from>
    <xdr:to>
      <xdr:col>3</xdr:col>
      <xdr:colOff>257175</xdr:colOff>
      <xdr:row>33</xdr:row>
      <xdr:rowOff>284687</xdr:rowOff>
    </xdr:to>
    <xdr:sp macro="" textlink="">
      <xdr:nvSpPr>
        <xdr:cNvPr id="140" name="円/楕円 139"/>
        <xdr:cNvSpPr/>
      </xdr:nvSpPr>
      <xdr:spPr bwMode="auto">
        <a:xfrm>
          <a:off x="3556000" y="610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123414</xdr:rowOff>
    </xdr:from>
    <xdr:ext cx="762000" cy="259045"/>
    <xdr:sp macro="" textlink="">
      <xdr:nvSpPr>
        <xdr:cNvPr id="141" name="テキスト ボックス 140"/>
        <xdr:cNvSpPr txBox="1"/>
      </xdr:nvSpPr>
      <xdr:spPr>
        <a:xfrm>
          <a:off x="3225800" y="58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34,477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108727</xdr:rowOff>
    </xdr:from>
    <xdr:to>
      <xdr:col>2</xdr:col>
      <xdr:colOff>692150</xdr:colOff>
      <xdr:row>33</xdr:row>
      <xdr:rowOff>210327</xdr:rowOff>
    </xdr:to>
    <xdr:sp macro="" textlink="">
      <xdr:nvSpPr>
        <xdr:cNvPr id="142" name="円/楕円 141"/>
        <xdr:cNvSpPr/>
      </xdr:nvSpPr>
      <xdr:spPr bwMode="auto">
        <a:xfrm>
          <a:off x="2857500" y="6033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49054</xdr:rowOff>
    </xdr:from>
    <xdr:ext cx="762000" cy="259045"/>
    <xdr:sp macro="" textlink="">
      <xdr:nvSpPr>
        <xdr:cNvPr id="143" name="テキスト ボックス 142"/>
        <xdr:cNvSpPr txBox="1"/>
      </xdr:nvSpPr>
      <xdr:spPr>
        <a:xfrm>
          <a:off x="2527300" y="580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25,185
25,105
74.95
10,609,745
10,308,137
210,900
7,175,476
12,661,841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47651</xdr:rowOff>
    </xdr:from>
    <xdr:to>
      <xdr:col>6</xdr:col>
      <xdr:colOff>511175</xdr:colOff>
      <xdr:row>35</xdr:row>
      <xdr:rowOff>57595</xdr:rowOff>
    </xdr:to>
    <xdr:cxnSp macro="">
      <xdr:nvCxnSpPr>
        <xdr:cNvPr id="61" name="直線コネクタ 60"/>
        <xdr:cNvCxnSpPr/>
      </xdr:nvCxnSpPr>
      <xdr:spPr>
        <a:xfrm>
          <a:off x="3797300" y="6048401"/>
          <a:ext cx="8382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47651</xdr:rowOff>
    </xdr:from>
    <xdr:to>
      <xdr:col>5</xdr:col>
      <xdr:colOff>358775</xdr:colOff>
      <xdr:row>35</xdr:row>
      <xdr:rowOff>96856</xdr:rowOff>
    </xdr:to>
    <xdr:cxnSp macro="">
      <xdr:nvCxnSpPr>
        <xdr:cNvPr id="64" name="直線コネクタ 63"/>
        <xdr:cNvCxnSpPr/>
      </xdr:nvCxnSpPr>
      <xdr:spPr>
        <a:xfrm flipV="1">
          <a:off x="2908300" y="6048401"/>
          <a:ext cx="889000" cy="4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79483</xdr:rowOff>
    </xdr:from>
    <xdr:to>
      <xdr:col>4</xdr:col>
      <xdr:colOff>155575</xdr:colOff>
      <xdr:row>35</xdr:row>
      <xdr:rowOff>96856</xdr:rowOff>
    </xdr:to>
    <xdr:cxnSp macro="">
      <xdr:nvCxnSpPr>
        <xdr:cNvPr id="67" name="直線コネクタ 66"/>
        <xdr:cNvCxnSpPr/>
      </xdr:nvCxnSpPr>
      <xdr:spPr>
        <a:xfrm>
          <a:off x="2019300" y="6080233"/>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9455</xdr:rowOff>
    </xdr:from>
    <xdr:to>
      <xdr:col>2</xdr:col>
      <xdr:colOff>638175</xdr:colOff>
      <xdr:row>35</xdr:row>
      <xdr:rowOff>79483</xdr:rowOff>
    </xdr:to>
    <xdr:cxnSp macro="">
      <xdr:nvCxnSpPr>
        <xdr:cNvPr id="70" name="直線コネクタ 69"/>
        <xdr:cNvCxnSpPr/>
      </xdr:nvCxnSpPr>
      <xdr:spPr>
        <a:xfrm>
          <a:off x="1130300" y="6010205"/>
          <a:ext cx="889000" cy="7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6795</xdr:rowOff>
    </xdr:from>
    <xdr:to>
      <xdr:col>6</xdr:col>
      <xdr:colOff>561975</xdr:colOff>
      <xdr:row>35</xdr:row>
      <xdr:rowOff>108395</xdr:rowOff>
    </xdr:to>
    <xdr:sp macro="" textlink="">
      <xdr:nvSpPr>
        <xdr:cNvPr id="80" name="円/楕円 79"/>
        <xdr:cNvSpPr/>
      </xdr:nvSpPr>
      <xdr:spPr>
        <a:xfrm>
          <a:off x="4584700" y="600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29672</xdr:rowOff>
    </xdr:from>
    <xdr:ext cx="534377" cy="259045"/>
    <xdr:sp macro="" textlink="">
      <xdr:nvSpPr>
        <xdr:cNvPr id="81" name="人件費該当値テキスト"/>
        <xdr:cNvSpPr txBox="1"/>
      </xdr:nvSpPr>
      <xdr:spPr>
        <a:xfrm>
          <a:off x="4686300" y="58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75,310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168301</xdr:rowOff>
    </xdr:from>
    <xdr:to>
      <xdr:col>5</xdr:col>
      <xdr:colOff>409575</xdr:colOff>
      <xdr:row>35</xdr:row>
      <xdr:rowOff>98451</xdr:rowOff>
    </xdr:to>
    <xdr:sp macro="" textlink="">
      <xdr:nvSpPr>
        <xdr:cNvPr id="82" name="円/楕円 81"/>
        <xdr:cNvSpPr/>
      </xdr:nvSpPr>
      <xdr:spPr>
        <a:xfrm>
          <a:off x="3746500" y="59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114978</xdr:rowOff>
    </xdr:from>
    <xdr:ext cx="534377" cy="259045"/>
    <xdr:sp macro="" textlink="">
      <xdr:nvSpPr>
        <xdr:cNvPr id="83" name="テキスト ボックス 82"/>
        <xdr:cNvSpPr txBox="1"/>
      </xdr:nvSpPr>
      <xdr:spPr>
        <a:xfrm>
          <a:off x="3530111" y="577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46056</xdr:rowOff>
    </xdr:from>
    <xdr:to>
      <xdr:col>4</xdr:col>
      <xdr:colOff>206375</xdr:colOff>
      <xdr:row>35</xdr:row>
      <xdr:rowOff>147656</xdr:rowOff>
    </xdr:to>
    <xdr:sp macro="" textlink="">
      <xdr:nvSpPr>
        <xdr:cNvPr id="84" name="円/楕円 83"/>
        <xdr:cNvSpPr/>
      </xdr:nvSpPr>
      <xdr:spPr>
        <a:xfrm>
          <a:off x="2857500" y="6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164183</xdr:rowOff>
    </xdr:from>
    <xdr:ext cx="534377" cy="259045"/>
    <xdr:sp macro="" textlink="">
      <xdr:nvSpPr>
        <xdr:cNvPr id="85" name="テキスト ボックス 84"/>
        <xdr:cNvSpPr txBox="1"/>
      </xdr:nvSpPr>
      <xdr:spPr>
        <a:xfrm>
          <a:off x="2641111" y="58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73,249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28683</xdr:rowOff>
    </xdr:from>
    <xdr:to>
      <xdr:col>3</xdr:col>
      <xdr:colOff>3175</xdr:colOff>
      <xdr:row>35</xdr:row>
      <xdr:rowOff>130283</xdr:rowOff>
    </xdr:to>
    <xdr:sp macro="" textlink="">
      <xdr:nvSpPr>
        <xdr:cNvPr id="86" name="円/楕円 85"/>
        <xdr:cNvSpPr/>
      </xdr:nvSpPr>
      <xdr:spPr>
        <a:xfrm>
          <a:off x="1968500" y="60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146810</xdr:rowOff>
    </xdr:from>
    <xdr:ext cx="534377" cy="259045"/>
    <xdr:sp macro="" textlink="">
      <xdr:nvSpPr>
        <xdr:cNvPr id="87" name="テキスト ボックス 86"/>
        <xdr:cNvSpPr txBox="1"/>
      </xdr:nvSpPr>
      <xdr:spPr>
        <a:xfrm>
          <a:off x="1752111" y="580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74,161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130105</xdr:rowOff>
    </xdr:from>
    <xdr:to>
      <xdr:col>1</xdr:col>
      <xdr:colOff>485775</xdr:colOff>
      <xdr:row>35</xdr:row>
      <xdr:rowOff>60255</xdr:rowOff>
    </xdr:to>
    <xdr:sp macro="" textlink="">
      <xdr:nvSpPr>
        <xdr:cNvPr id="88" name="円/楕円 87"/>
        <xdr:cNvSpPr/>
      </xdr:nvSpPr>
      <xdr:spPr>
        <a:xfrm>
          <a:off x="1079500" y="59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76782</xdr:rowOff>
    </xdr:from>
    <xdr:ext cx="534377" cy="259045"/>
    <xdr:sp macro="" textlink="">
      <xdr:nvSpPr>
        <xdr:cNvPr id="89" name="テキスト ボックス 88"/>
        <xdr:cNvSpPr txBox="1"/>
      </xdr:nvSpPr>
      <xdr:spPr>
        <a:xfrm>
          <a:off x="863111" y="573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101719</xdr:rowOff>
    </xdr:from>
    <xdr:to>
      <xdr:col>6</xdr:col>
      <xdr:colOff>511175</xdr:colOff>
      <xdr:row>55</xdr:row>
      <xdr:rowOff>143831</xdr:rowOff>
    </xdr:to>
    <xdr:cxnSp macro="">
      <xdr:nvCxnSpPr>
        <xdr:cNvPr id="121" name="直線コネクタ 120"/>
        <xdr:cNvCxnSpPr/>
      </xdr:nvCxnSpPr>
      <xdr:spPr>
        <a:xfrm flipV="1">
          <a:off x="3797300" y="9531469"/>
          <a:ext cx="838200" cy="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143831</xdr:rowOff>
    </xdr:from>
    <xdr:to>
      <xdr:col>5</xdr:col>
      <xdr:colOff>358775</xdr:colOff>
      <xdr:row>56</xdr:row>
      <xdr:rowOff>20926</xdr:rowOff>
    </xdr:to>
    <xdr:cxnSp macro="">
      <xdr:nvCxnSpPr>
        <xdr:cNvPr id="124" name="直線コネクタ 123"/>
        <xdr:cNvCxnSpPr/>
      </xdr:nvCxnSpPr>
      <xdr:spPr>
        <a:xfrm flipV="1">
          <a:off x="2908300" y="9573581"/>
          <a:ext cx="889000" cy="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20910</xdr:rowOff>
    </xdr:from>
    <xdr:to>
      <xdr:col>4</xdr:col>
      <xdr:colOff>155575</xdr:colOff>
      <xdr:row>56</xdr:row>
      <xdr:rowOff>20926</xdr:rowOff>
    </xdr:to>
    <xdr:cxnSp macro="">
      <xdr:nvCxnSpPr>
        <xdr:cNvPr id="127" name="直線コネクタ 126"/>
        <xdr:cNvCxnSpPr/>
      </xdr:nvCxnSpPr>
      <xdr:spPr>
        <a:xfrm>
          <a:off x="2019300" y="9450660"/>
          <a:ext cx="889000" cy="17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129478</xdr:rowOff>
    </xdr:from>
    <xdr:to>
      <xdr:col>2</xdr:col>
      <xdr:colOff>638175</xdr:colOff>
      <xdr:row>55</xdr:row>
      <xdr:rowOff>20910</xdr:rowOff>
    </xdr:to>
    <xdr:cxnSp macro="">
      <xdr:nvCxnSpPr>
        <xdr:cNvPr id="130" name="直線コネクタ 129"/>
        <xdr:cNvCxnSpPr/>
      </xdr:nvCxnSpPr>
      <xdr:spPr>
        <a:xfrm>
          <a:off x="1130300" y="8873428"/>
          <a:ext cx="889000" cy="57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50919</xdr:rowOff>
    </xdr:from>
    <xdr:to>
      <xdr:col>6</xdr:col>
      <xdr:colOff>561975</xdr:colOff>
      <xdr:row>55</xdr:row>
      <xdr:rowOff>152519</xdr:rowOff>
    </xdr:to>
    <xdr:sp macro="" textlink="">
      <xdr:nvSpPr>
        <xdr:cNvPr id="140" name="円/楕円 139"/>
        <xdr:cNvSpPr/>
      </xdr:nvSpPr>
      <xdr:spPr>
        <a:xfrm>
          <a:off x="4584700" y="94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73796</xdr:rowOff>
    </xdr:from>
    <xdr:ext cx="534377" cy="259045"/>
    <xdr:sp macro="" textlink="">
      <xdr:nvSpPr>
        <xdr:cNvPr id="141" name="物件費該当値テキスト"/>
        <xdr:cNvSpPr txBox="1"/>
      </xdr:nvSpPr>
      <xdr:spPr>
        <a:xfrm>
          <a:off x="4686300" y="93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61,826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93031</xdr:rowOff>
    </xdr:from>
    <xdr:to>
      <xdr:col>5</xdr:col>
      <xdr:colOff>409575</xdr:colOff>
      <xdr:row>56</xdr:row>
      <xdr:rowOff>23181</xdr:rowOff>
    </xdr:to>
    <xdr:sp macro="" textlink="">
      <xdr:nvSpPr>
        <xdr:cNvPr id="142" name="円/楕円 141"/>
        <xdr:cNvSpPr/>
      </xdr:nvSpPr>
      <xdr:spPr>
        <a:xfrm>
          <a:off x="3746500" y="952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39708</xdr:rowOff>
    </xdr:from>
    <xdr:ext cx="534377" cy="259045"/>
    <xdr:sp macro="" textlink="">
      <xdr:nvSpPr>
        <xdr:cNvPr id="143" name="テキスト ボックス 142"/>
        <xdr:cNvSpPr txBox="1"/>
      </xdr:nvSpPr>
      <xdr:spPr>
        <a:xfrm>
          <a:off x="3530111" y="929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59,247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141576</xdr:rowOff>
    </xdr:from>
    <xdr:to>
      <xdr:col>4</xdr:col>
      <xdr:colOff>206375</xdr:colOff>
      <xdr:row>56</xdr:row>
      <xdr:rowOff>71726</xdr:rowOff>
    </xdr:to>
    <xdr:sp macro="" textlink="">
      <xdr:nvSpPr>
        <xdr:cNvPr id="144" name="円/楕円 143"/>
        <xdr:cNvSpPr/>
      </xdr:nvSpPr>
      <xdr:spPr>
        <a:xfrm>
          <a:off x="2857500" y="957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88253</xdr:rowOff>
    </xdr:from>
    <xdr:ext cx="534377" cy="259045"/>
    <xdr:sp macro="" textlink="">
      <xdr:nvSpPr>
        <xdr:cNvPr id="145" name="テキスト ボックス 144"/>
        <xdr:cNvSpPr txBox="1"/>
      </xdr:nvSpPr>
      <xdr:spPr>
        <a:xfrm>
          <a:off x="2641111" y="934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141560</xdr:rowOff>
    </xdr:from>
    <xdr:to>
      <xdr:col>3</xdr:col>
      <xdr:colOff>3175</xdr:colOff>
      <xdr:row>55</xdr:row>
      <xdr:rowOff>71710</xdr:rowOff>
    </xdr:to>
    <xdr:sp macro="" textlink="">
      <xdr:nvSpPr>
        <xdr:cNvPr id="146" name="円/楕円 145"/>
        <xdr:cNvSpPr/>
      </xdr:nvSpPr>
      <xdr:spPr>
        <a:xfrm>
          <a:off x="1968500" y="9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88237</xdr:rowOff>
    </xdr:from>
    <xdr:ext cx="534377" cy="259045"/>
    <xdr:sp macro="" textlink="">
      <xdr:nvSpPr>
        <xdr:cNvPr id="147" name="テキスト ボックス 146"/>
        <xdr:cNvSpPr txBox="1"/>
      </xdr:nvSpPr>
      <xdr:spPr>
        <a:xfrm>
          <a:off x="1752111" y="91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66,775</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78678</xdr:rowOff>
    </xdr:from>
    <xdr:to>
      <xdr:col>1</xdr:col>
      <xdr:colOff>485775</xdr:colOff>
      <xdr:row>52</xdr:row>
      <xdr:rowOff>8828</xdr:rowOff>
    </xdr:to>
    <xdr:sp macro="" textlink="">
      <xdr:nvSpPr>
        <xdr:cNvPr id="148" name="円/楕円 147"/>
        <xdr:cNvSpPr/>
      </xdr:nvSpPr>
      <xdr:spPr>
        <a:xfrm>
          <a:off x="1079500" y="882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25355</xdr:rowOff>
    </xdr:from>
    <xdr:ext cx="599010" cy="259045"/>
    <xdr:sp macro="" textlink="">
      <xdr:nvSpPr>
        <xdr:cNvPr id="149" name="テキスト ボックス 148"/>
        <xdr:cNvSpPr txBox="1"/>
      </xdr:nvSpPr>
      <xdr:spPr>
        <a:xfrm>
          <a:off x="830794" y="859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43841</xdr:rowOff>
    </xdr:from>
    <xdr:to>
      <xdr:col>6</xdr:col>
      <xdr:colOff>511175</xdr:colOff>
      <xdr:row>76</xdr:row>
      <xdr:rowOff>37973</xdr:rowOff>
    </xdr:to>
    <xdr:cxnSp macro="">
      <xdr:nvCxnSpPr>
        <xdr:cNvPr id="178" name="直線コネクタ 177"/>
        <xdr:cNvCxnSpPr/>
      </xdr:nvCxnSpPr>
      <xdr:spPr>
        <a:xfrm>
          <a:off x="3797300" y="12902591"/>
          <a:ext cx="838200" cy="16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43841</xdr:rowOff>
    </xdr:from>
    <xdr:to>
      <xdr:col>5</xdr:col>
      <xdr:colOff>358775</xdr:colOff>
      <xdr:row>75</xdr:row>
      <xdr:rowOff>139243</xdr:rowOff>
    </xdr:to>
    <xdr:cxnSp macro="">
      <xdr:nvCxnSpPr>
        <xdr:cNvPr id="181" name="直線コネクタ 180"/>
        <xdr:cNvCxnSpPr/>
      </xdr:nvCxnSpPr>
      <xdr:spPr>
        <a:xfrm flipV="1">
          <a:off x="2908300" y="12902591"/>
          <a:ext cx="889000" cy="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139243</xdr:rowOff>
    </xdr:from>
    <xdr:to>
      <xdr:col>4</xdr:col>
      <xdr:colOff>155575</xdr:colOff>
      <xdr:row>77</xdr:row>
      <xdr:rowOff>88264</xdr:rowOff>
    </xdr:to>
    <xdr:cxnSp macro="">
      <xdr:nvCxnSpPr>
        <xdr:cNvPr id="184" name="直線コネクタ 183"/>
        <xdr:cNvCxnSpPr/>
      </xdr:nvCxnSpPr>
      <xdr:spPr>
        <a:xfrm flipV="1">
          <a:off x="2019300" y="12997993"/>
          <a:ext cx="889000" cy="29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133986</xdr:rowOff>
    </xdr:from>
    <xdr:to>
      <xdr:col>2</xdr:col>
      <xdr:colOff>638175</xdr:colOff>
      <xdr:row>77</xdr:row>
      <xdr:rowOff>88264</xdr:rowOff>
    </xdr:to>
    <xdr:cxnSp macro="">
      <xdr:nvCxnSpPr>
        <xdr:cNvPr id="187" name="直線コネクタ 186"/>
        <xdr:cNvCxnSpPr/>
      </xdr:nvCxnSpPr>
      <xdr:spPr>
        <a:xfrm>
          <a:off x="1130300" y="13164186"/>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158623</xdr:rowOff>
    </xdr:from>
    <xdr:to>
      <xdr:col>6</xdr:col>
      <xdr:colOff>561975</xdr:colOff>
      <xdr:row>76</xdr:row>
      <xdr:rowOff>88773</xdr:rowOff>
    </xdr:to>
    <xdr:sp macro="" textlink="">
      <xdr:nvSpPr>
        <xdr:cNvPr id="197" name="円/楕円 196"/>
        <xdr:cNvSpPr/>
      </xdr:nvSpPr>
      <xdr:spPr>
        <a:xfrm>
          <a:off x="4584700" y="130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10050</xdr:rowOff>
    </xdr:from>
    <xdr:ext cx="469744" cy="259045"/>
    <xdr:sp macro="" textlink="">
      <xdr:nvSpPr>
        <xdr:cNvPr id="198" name="維持補修費該当値テキスト"/>
        <xdr:cNvSpPr txBox="1"/>
      </xdr:nvSpPr>
      <xdr:spPr>
        <a:xfrm>
          <a:off x="4686300" y="1286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164491</xdr:rowOff>
    </xdr:from>
    <xdr:to>
      <xdr:col>5</xdr:col>
      <xdr:colOff>409575</xdr:colOff>
      <xdr:row>75</xdr:row>
      <xdr:rowOff>94641</xdr:rowOff>
    </xdr:to>
    <xdr:sp macro="" textlink="">
      <xdr:nvSpPr>
        <xdr:cNvPr id="199" name="円/楕円 198"/>
        <xdr:cNvSpPr/>
      </xdr:nvSpPr>
      <xdr:spPr>
        <a:xfrm>
          <a:off x="3746500" y="128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111168</xdr:rowOff>
    </xdr:from>
    <xdr:ext cx="469744" cy="259045"/>
    <xdr:sp macro="" textlink="">
      <xdr:nvSpPr>
        <xdr:cNvPr id="200" name="テキスト ボックス 199"/>
        <xdr:cNvSpPr txBox="1"/>
      </xdr:nvSpPr>
      <xdr:spPr>
        <a:xfrm>
          <a:off x="3562427" y="1262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88443</xdr:rowOff>
    </xdr:from>
    <xdr:to>
      <xdr:col>4</xdr:col>
      <xdr:colOff>206375</xdr:colOff>
      <xdr:row>76</xdr:row>
      <xdr:rowOff>18593</xdr:rowOff>
    </xdr:to>
    <xdr:sp macro="" textlink="">
      <xdr:nvSpPr>
        <xdr:cNvPr id="201" name="円/楕円 200"/>
        <xdr:cNvSpPr/>
      </xdr:nvSpPr>
      <xdr:spPr>
        <a:xfrm>
          <a:off x="2857500" y="129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35120</xdr:rowOff>
    </xdr:from>
    <xdr:ext cx="469744" cy="259045"/>
    <xdr:sp macro="" textlink="">
      <xdr:nvSpPr>
        <xdr:cNvPr id="202" name="テキスト ボックス 201"/>
        <xdr:cNvSpPr txBox="1"/>
      </xdr:nvSpPr>
      <xdr:spPr>
        <a:xfrm>
          <a:off x="2673427" y="1272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37464</xdr:rowOff>
    </xdr:from>
    <xdr:to>
      <xdr:col>3</xdr:col>
      <xdr:colOff>3175</xdr:colOff>
      <xdr:row>77</xdr:row>
      <xdr:rowOff>139064</xdr:rowOff>
    </xdr:to>
    <xdr:sp macro="" textlink="">
      <xdr:nvSpPr>
        <xdr:cNvPr id="203" name="円/楕円 202"/>
        <xdr:cNvSpPr/>
      </xdr:nvSpPr>
      <xdr:spPr>
        <a:xfrm>
          <a:off x="1968500" y="132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155591</xdr:rowOff>
    </xdr:from>
    <xdr:ext cx="469744" cy="259045"/>
    <xdr:sp macro="" textlink="">
      <xdr:nvSpPr>
        <xdr:cNvPr id="204" name="テキスト ボックス 203"/>
        <xdr:cNvSpPr txBox="1"/>
      </xdr:nvSpPr>
      <xdr:spPr>
        <a:xfrm>
          <a:off x="1784427" y="130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83186</xdr:rowOff>
    </xdr:from>
    <xdr:to>
      <xdr:col>1</xdr:col>
      <xdr:colOff>485775</xdr:colOff>
      <xdr:row>77</xdr:row>
      <xdr:rowOff>13336</xdr:rowOff>
    </xdr:to>
    <xdr:sp macro="" textlink="">
      <xdr:nvSpPr>
        <xdr:cNvPr id="205" name="円/楕円 204"/>
        <xdr:cNvSpPr/>
      </xdr:nvSpPr>
      <xdr:spPr>
        <a:xfrm>
          <a:off x="1079500" y="131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29862</xdr:rowOff>
    </xdr:from>
    <xdr:ext cx="469744" cy="259045"/>
    <xdr:sp macro="" textlink="">
      <xdr:nvSpPr>
        <xdr:cNvPr id="206" name="テキスト ボックス 205"/>
        <xdr:cNvSpPr txBox="1"/>
      </xdr:nvSpPr>
      <xdr:spPr>
        <a:xfrm>
          <a:off x="895427" y="128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102839</xdr:rowOff>
    </xdr:from>
    <xdr:to>
      <xdr:col>6</xdr:col>
      <xdr:colOff>511175</xdr:colOff>
      <xdr:row>98</xdr:row>
      <xdr:rowOff>105657</xdr:rowOff>
    </xdr:to>
    <xdr:cxnSp macro="">
      <xdr:nvCxnSpPr>
        <xdr:cNvPr id="236" name="直線コネクタ 235"/>
        <xdr:cNvCxnSpPr/>
      </xdr:nvCxnSpPr>
      <xdr:spPr>
        <a:xfrm flipV="1">
          <a:off x="3797300" y="16904939"/>
          <a:ext cx="8382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105657</xdr:rowOff>
    </xdr:from>
    <xdr:to>
      <xdr:col>5</xdr:col>
      <xdr:colOff>358775</xdr:colOff>
      <xdr:row>99</xdr:row>
      <xdr:rowOff>9607</xdr:rowOff>
    </xdr:to>
    <xdr:cxnSp macro="">
      <xdr:nvCxnSpPr>
        <xdr:cNvPr id="239" name="直線コネクタ 238"/>
        <xdr:cNvCxnSpPr/>
      </xdr:nvCxnSpPr>
      <xdr:spPr>
        <a:xfrm flipV="1">
          <a:off x="2908300" y="16907757"/>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9607</xdr:rowOff>
    </xdr:from>
    <xdr:to>
      <xdr:col>4</xdr:col>
      <xdr:colOff>155575</xdr:colOff>
      <xdr:row>99</xdr:row>
      <xdr:rowOff>27820</xdr:rowOff>
    </xdr:to>
    <xdr:cxnSp macro="">
      <xdr:nvCxnSpPr>
        <xdr:cNvPr id="242" name="直線コネクタ 241"/>
        <xdr:cNvCxnSpPr/>
      </xdr:nvCxnSpPr>
      <xdr:spPr>
        <a:xfrm flipV="1">
          <a:off x="2019300" y="16983157"/>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127527</xdr:rowOff>
    </xdr:from>
    <xdr:to>
      <xdr:col>2</xdr:col>
      <xdr:colOff>638175</xdr:colOff>
      <xdr:row>99</xdr:row>
      <xdr:rowOff>27820</xdr:rowOff>
    </xdr:to>
    <xdr:cxnSp macro="">
      <xdr:nvCxnSpPr>
        <xdr:cNvPr id="245" name="直線コネクタ 244"/>
        <xdr:cNvCxnSpPr/>
      </xdr:nvCxnSpPr>
      <xdr:spPr>
        <a:xfrm>
          <a:off x="1130300" y="16929627"/>
          <a:ext cx="889000" cy="7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52039</xdr:rowOff>
    </xdr:from>
    <xdr:to>
      <xdr:col>6</xdr:col>
      <xdr:colOff>561975</xdr:colOff>
      <xdr:row>98</xdr:row>
      <xdr:rowOff>153639</xdr:rowOff>
    </xdr:to>
    <xdr:sp macro="" textlink="">
      <xdr:nvSpPr>
        <xdr:cNvPr id="255" name="円/楕円 254"/>
        <xdr:cNvSpPr/>
      </xdr:nvSpPr>
      <xdr:spPr>
        <a:xfrm>
          <a:off x="4584700" y="1685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30466</xdr:rowOff>
    </xdr:from>
    <xdr:ext cx="534377" cy="259045"/>
    <xdr:sp macro="" textlink="">
      <xdr:nvSpPr>
        <xdr:cNvPr id="256" name="扶助費該当値テキスト"/>
        <xdr:cNvSpPr txBox="1"/>
      </xdr:nvSpPr>
      <xdr:spPr>
        <a:xfrm>
          <a:off x="4686300" y="1683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45,935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54857</xdr:rowOff>
    </xdr:from>
    <xdr:to>
      <xdr:col>5</xdr:col>
      <xdr:colOff>409575</xdr:colOff>
      <xdr:row>98</xdr:row>
      <xdr:rowOff>156457</xdr:rowOff>
    </xdr:to>
    <xdr:sp macro="" textlink="">
      <xdr:nvSpPr>
        <xdr:cNvPr id="257" name="円/楕円 256"/>
        <xdr:cNvSpPr/>
      </xdr:nvSpPr>
      <xdr:spPr>
        <a:xfrm>
          <a:off x="3746500" y="168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147584</xdr:rowOff>
    </xdr:from>
    <xdr:ext cx="534377" cy="259045"/>
    <xdr:sp macro="" textlink="">
      <xdr:nvSpPr>
        <xdr:cNvPr id="258" name="テキスト ボックス 257"/>
        <xdr:cNvSpPr txBox="1"/>
      </xdr:nvSpPr>
      <xdr:spPr>
        <a:xfrm>
          <a:off x="3530111" y="169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130257</xdr:rowOff>
    </xdr:from>
    <xdr:to>
      <xdr:col>4</xdr:col>
      <xdr:colOff>206375</xdr:colOff>
      <xdr:row>99</xdr:row>
      <xdr:rowOff>60407</xdr:rowOff>
    </xdr:to>
    <xdr:sp macro="" textlink="">
      <xdr:nvSpPr>
        <xdr:cNvPr id="259" name="円/楕円 258"/>
        <xdr:cNvSpPr/>
      </xdr:nvSpPr>
      <xdr:spPr>
        <a:xfrm>
          <a:off x="2857500" y="1693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51534</xdr:rowOff>
    </xdr:from>
    <xdr:ext cx="534377" cy="259045"/>
    <xdr:sp macro="" textlink="">
      <xdr:nvSpPr>
        <xdr:cNvPr id="260" name="テキスト ボックス 259"/>
        <xdr:cNvSpPr txBox="1"/>
      </xdr:nvSpPr>
      <xdr:spPr>
        <a:xfrm>
          <a:off x="2641111" y="170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148470</xdr:rowOff>
    </xdr:from>
    <xdr:to>
      <xdr:col>3</xdr:col>
      <xdr:colOff>3175</xdr:colOff>
      <xdr:row>99</xdr:row>
      <xdr:rowOff>78620</xdr:rowOff>
    </xdr:to>
    <xdr:sp macro="" textlink="">
      <xdr:nvSpPr>
        <xdr:cNvPr id="261" name="円/楕円 260"/>
        <xdr:cNvSpPr/>
      </xdr:nvSpPr>
      <xdr:spPr>
        <a:xfrm>
          <a:off x="1968500" y="169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69747</xdr:rowOff>
    </xdr:from>
    <xdr:ext cx="534377" cy="259045"/>
    <xdr:sp macro="" textlink="">
      <xdr:nvSpPr>
        <xdr:cNvPr id="262" name="テキスト ボックス 261"/>
        <xdr:cNvSpPr txBox="1"/>
      </xdr:nvSpPr>
      <xdr:spPr>
        <a:xfrm>
          <a:off x="1752111" y="17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76727</xdr:rowOff>
    </xdr:from>
    <xdr:to>
      <xdr:col>1</xdr:col>
      <xdr:colOff>485775</xdr:colOff>
      <xdr:row>99</xdr:row>
      <xdr:rowOff>6877</xdr:rowOff>
    </xdr:to>
    <xdr:sp macro="" textlink="">
      <xdr:nvSpPr>
        <xdr:cNvPr id="263" name="円/楕円 262"/>
        <xdr:cNvSpPr/>
      </xdr:nvSpPr>
      <xdr:spPr>
        <a:xfrm>
          <a:off x="1079500" y="1687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169454</xdr:rowOff>
    </xdr:from>
    <xdr:ext cx="534377" cy="259045"/>
    <xdr:sp macro="" textlink="">
      <xdr:nvSpPr>
        <xdr:cNvPr id="264" name="テキスト ボックス 263"/>
        <xdr:cNvSpPr txBox="1"/>
      </xdr:nvSpPr>
      <xdr:spPr>
        <a:xfrm>
          <a:off x="863111" y="1697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95058</xdr:rowOff>
    </xdr:from>
    <xdr:to>
      <xdr:col>15</xdr:col>
      <xdr:colOff>180975</xdr:colOff>
      <xdr:row>35</xdr:row>
      <xdr:rowOff>168482</xdr:rowOff>
    </xdr:to>
    <xdr:cxnSp macro="">
      <xdr:nvCxnSpPr>
        <xdr:cNvPr id="295" name="直線コネクタ 294"/>
        <xdr:cNvCxnSpPr/>
      </xdr:nvCxnSpPr>
      <xdr:spPr>
        <a:xfrm flipV="1">
          <a:off x="9639300" y="6095808"/>
          <a:ext cx="838200" cy="7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168482</xdr:rowOff>
    </xdr:from>
    <xdr:to>
      <xdr:col>14</xdr:col>
      <xdr:colOff>28575</xdr:colOff>
      <xdr:row>36</xdr:row>
      <xdr:rowOff>19086</xdr:rowOff>
    </xdr:to>
    <xdr:cxnSp macro="">
      <xdr:nvCxnSpPr>
        <xdr:cNvPr id="298" name="直線コネクタ 297"/>
        <xdr:cNvCxnSpPr/>
      </xdr:nvCxnSpPr>
      <xdr:spPr>
        <a:xfrm flipV="1">
          <a:off x="8750300" y="6169232"/>
          <a:ext cx="889000" cy="2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19086</xdr:rowOff>
    </xdr:from>
    <xdr:to>
      <xdr:col>12</xdr:col>
      <xdr:colOff>511175</xdr:colOff>
      <xdr:row>36</xdr:row>
      <xdr:rowOff>36982</xdr:rowOff>
    </xdr:to>
    <xdr:cxnSp macro="">
      <xdr:nvCxnSpPr>
        <xdr:cNvPr id="301" name="直線コネクタ 300"/>
        <xdr:cNvCxnSpPr/>
      </xdr:nvCxnSpPr>
      <xdr:spPr>
        <a:xfrm flipV="1">
          <a:off x="7861300" y="6191286"/>
          <a:ext cx="8890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3" name="テキスト ボックス 302"/>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8516</xdr:rowOff>
    </xdr:from>
    <xdr:to>
      <xdr:col>11</xdr:col>
      <xdr:colOff>307975</xdr:colOff>
      <xdr:row>36</xdr:row>
      <xdr:rowOff>36982</xdr:rowOff>
    </xdr:to>
    <xdr:cxnSp macro="">
      <xdr:nvCxnSpPr>
        <xdr:cNvPr id="304" name="直線コネクタ 303"/>
        <xdr:cNvCxnSpPr/>
      </xdr:nvCxnSpPr>
      <xdr:spPr>
        <a:xfrm>
          <a:off x="6972300" y="6180716"/>
          <a:ext cx="889000" cy="2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44258</xdr:rowOff>
    </xdr:from>
    <xdr:to>
      <xdr:col>15</xdr:col>
      <xdr:colOff>231775</xdr:colOff>
      <xdr:row>35</xdr:row>
      <xdr:rowOff>145858</xdr:rowOff>
    </xdr:to>
    <xdr:sp macro="" textlink="">
      <xdr:nvSpPr>
        <xdr:cNvPr id="314" name="円/楕円 313"/>
        <xdr:cNvSpPr/>
      </xdr:nvSpPr>
      <xdr:spPr>
        <a:xfrm>
          <a:off x="10426700" y="604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67135</xdr:rowOff>
    </xdr:from>
    <xdr:ext cx="534377" cy="259045"/>
    <xdr:sp macro="" textlink="">
      <xdr:nvSpPr>
        <xdr:cNvPr id="315" name="補助費等該当値テキスト"/>
        <xdr:cNvSpPr txBox="1"/>
      </xdr:nvSpPr>
      <xdr:spPr>
        <a:xfrm>
          <a:off x="10528300" y="58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63,351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117682</xdr:rowOff>
    </xdr:from>
    <xdr:to>
      <xdr:col>14</xdr:col>
      <xdr:colOff>79375</xdr:colOff>
      <xdr:row>36</xdr:row>
      <xdr:rowOff>47832</xdr:rowOff>
    </xdr:to>
    <xdr:sp macro="" textlink="">
      <xdr:nvSpPr>
        <xdr:cNvPr id="316" name="円/楕円 315"/>
        <xdr:cNvSpPr/>
      </xdr:nvSpPr>
      <xdr:spPr>
        <a:xfrm>
          <a:off x="9588500" y="61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64359</xdr:rowOff>
    </xdr:from>
    <xdr:ext cx="534377" cy="259045"/>
    <xdr:sp macro="" textlink="">
      <xdr:nvSpPr>
        <xdr:cNvPr id="317" name="テキスト ボックス 316"/>
        <xdr:cNvSpPr txBox="1"/>
      </xdr:nvSpPr>
      <xdr:spPr>
        <a:xfrm>
          <a:off x="9372111" y="589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56,606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139736</xdr:rowOff>
    </xdr:from>
    <xdr:to>
      <xdr:col>12</xdr:col>
      <xdr:colOff>561975</xdr:colOff>
      <xdr:row>36</xdr:row>
      <xdr:rowOff>69886</xdr:rowOff>
    </xdr:to>
    <xdr:sp macro="" textlink="">
      <xdr:nvSpPr>
        <xdr:cNvPr id="318" name="円/楕円 317"/>
        <xdr:cNvSpPr/>
      </xdr:nvSpPr>
      <xdr:spPr>
        <a:xfrm>
          <a:off x="8699500" y="61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86413</xdr:rowOff>
    </xdr:from>
    <xdr:ext cx="534377" cy="259045"/>
    <xdr:sp macro="" textlink="">
      <xdr:nvSpPr>
        <xdr:cNvPr id="319" name="テキスト ボックス 318"/>
        <xdr:cNvSpPr txBox="1"/>
      </xdr:nvSpPr>
      <xdr:spPr>
        <a:xfrm>
          <a:off x="8483111" y="591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157632</xdr:rowOff>
    </xdr:from>
    <xdr:to>
      <xdr:col>11</xdr:col>
      <xdr:colOff>358775</xdr:colOff>
      <xdr:row>36</xdr:row>
      <xdr:rowOff>87782</xdr:rowOff>
    </xdr:to>
    <xdr:sp macro="" textlink="">
      <xdr:nvSpPr>
        <xdr:cNvPr id="320" name="円/楕円 319"/>
        <xdr:cNvSpPr/>
      </xdr:nvSpPr>
      <xdr:spPr>
        <a:xfrm>
          <a:off x="7810500" y="61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104309</xdr:rowOff>
    </xdr:from>
    <xdr:ext cx="534377" cy="259045"/>
    <xdr:sp macro="" textlink="">
      <xdr:nvSpPr>
        <xdr:cNvPr id="321" name="テキスト ボックス 320"/>
        <xdr:cNvSpPr txBox="1"/>
      </xdr:nvSpPr>
      <xdr:spPr>
        <a:xfrm>
          <a:off x="7594111" y="593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129166</xdr:rowOff>
    </xdr:from>
    <xdr:to>
      <xdr:col>10</xdr:col>
      <xdr:colOff>155575</xdr:colOff>
      <xdr:row>36</xdr:row>
      <xdr:rowOff>59316</xdr:rowOff>
    </xdr:to>
    <xdr:sp macro="" textlink="">
      <xdr:nvSpPr>
        <xdr:cNvPr id="322" name="円/楕円 321"/>
        <xdr:cNvSpPr/>
      </xdr:nvSpPr>
      <xdr:spPr>
        <a:xfrm>
          <a:off x="6921500" y="61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75843</xdr:rowOff>
    </xdr:from>
    <xdr:ext cx="534377" cy="259045"/>
    <xdr:sp macro="" textlink="">
      <xdr:nvSpPr>
        <xdr:cNvPr id="323" name="テキスト ボックス 322"/>
        <xdr:cNvSpPr txBox="1"/>
      </xdr:nvSpPr>
      <xdr:spPr>
        <a:xfrm>
          <a:off x="6705111" y="590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147228</xdr:rowOff>
    </xdr:from>
    <xdr:to>
      <xdr:col>15</xdr:col>
      <xdr:colOff>180975</xdr:colOff>
      <xdr:row>58</xdr:row>
      <xdr:rowOff>7600</xdr:rowOff>
    </xdr:to>
    <xdr:cxnSp macro="">
      <xdr:nvCxnSpPr>
        <xdr:cNvPr id="352" name="直線コネクタ 351"/>
        <xdr:cNvCxnSpPr/>
      </xdr:nvCxnSpPr>
      <xdr:spPr>
        <a:xfrm>
          <a:off x="9639300" y="9919878"/>
          <a:ext cx="838200" cy="3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115826</xdr:rowOff>
    </xdr:from>
    <xdr:to>
      <xdr:col>14</xdr:col>
      <xdr:colOff>28575</xdr:colOff>
      <xdr:row>57</xdr:row>
      <xdr:rowOff>147228</xdr:rowOff>
    </xdr:to>
    <xdr:cxnSp macro="">
      <xdr:nvCxnSpPr>
        <xdr:cNvPr id="355" name="直線コネクタ 354"/>
        <xdr:cNvCxnSpPr/>
      </xdr:nvCxnSpPr>
      <xdr:spPr>
        <a:xfrm>
          <a:off x="8750300" y="9717026"/>
          <a:ext cx="889000" cy="20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45920</xdr:rowOff>
    </xdr:from>
    <xdr:to>
      <xdr:col>12</xdr:col>
      <xdr:colOff>511175</xdr:colOff>
      <xdr:row>56</xdr:row>
      <xdr:rowOff>115826</xdr:rowOff>
    </xdr:to>
    <xdr:cxnSp macro="">
      <xdr:nvCxnSpPr>
        <xdr:cNvPr id="358" name="直線コネクタ 357"/>
        <xdr:cNvCxnSpPr/>
      </xdr:nvCxnSpPr>
      <xdr:spPr>
        <a:xfrm>
          <a:off x="7861300" y="9647120"/>
          <a:ext cx="8890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45920</xdr:rowOff>
    </xdr:from>
    <xdr:to>
      <xdr:col>11</xdr:col>
      <xdr:colOff>307975</xdr:colOff>
      <xdr:row>58</xdr:row>
      <xdr:rowOff>2860</xdr:rowOff>
    </xdr:to>
    <xdr:cxnSp macro="">
      <xdr:nvCxnSpPr>
        <xdr:cNvPr id="361" name="直線コネクタ 360"/>
        <xdr:cNvCxnSpPr/>
      </xdr:nvCxnSpPr>
      <xdr:spPr>
        <a:xfrm flipV="1">
          <a:off x="6972300" y="9647120"/>
          <a:ext cx="889000" cy="29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128250</xdr:rowOff>
    </xdr:from>
    <xdr:to>
      <xdr:col>15</xdr:col>
      <xdr:colOff>231775</xdr:colOff>
      <xdr:row>58</xdr:row>
      <xdr:rowOff>58400</xdr:rowOff>
    </xdr:to>
    <xdr:sp macro="" textlink="">
      <xdr:nvSpPr>
        <xdr:cNvPr id="371" name="円/楕円 370"/>
        <xdr:cNvSpPr/>
      </xdr:nvSpPr>
      <xdr:spPr>
        <a:xfrm>
          <a:off x="10426700" y="99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43177</xdr:rowOff>
    </xdr:from>
    <xdr:ext cx="534377" cy="259045"/>
    <xdr:sp macro="" textlink="">
      <xdr:nvSpPr>
        <xdr:cNvPr id="372" name="普通建設事業費該当値テキスト"/>
        <xdr:cNvSpPr txBox="1"/>
      </xdr:nvSpPr>
      <xdr:spPr>
        <a:xfrm>
          <a:off x="10528300" y="98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96428</xdr:rowOff>
    </xdr:from>
    <xdr:to>
      <xdr:col>14</xdr:col>
      <xdr:colOff>79375</xdr:colOff>
      <xdr:row>58</xdr:row>
      <xdr:rowOff>26578</xdr:rowOff>
    </xdr:to>
    <xdr:sp macro="" textlink="">
      <xdr:nvSpPr>
        <xdr:cNvPr id="373" name="円/楕円 372"/>
        <xdr:cNvSpPr/>
      </xdr:nvSpPr>
      <xdr:spPr>
        <a:xfrm>
          <a:off x="9588500" y="986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17705</xdr:rowOff>
    </xdr:from>
    <xdr:ext cx="534377" cy="259045"/>
    <xdr:sp macro="" textlink="">
      <xdr:nvSpPr>
        <xdr:cNvPr id="374" name="テキスト ボックス 373"/>
        <xdr:cNvSpPr txBox="1"/>
      </xdr:nvSpPr>
      <xdr:spPr>
        <a:xfrm>
          <a:off x="9372111" y="996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65026</xdr:rowOff>
    </xdr:from>
    <xdr:to>
      <xdr:col>12</xdr:col>
      <xdr:colOff>561975</xdr:colOff>
      <xdr:row>56</xdr:row>
      <xdr:rowOff>166626</xdr:rowOff>
    </xdr:to>
    <xdr:sp macro="" textlink="">
      <xdr:nvSpPr>
        <xdr:cNvPr id="375" name="円/楕円 374"/>
        <xdr:cNvSpPr/>
      </xdr:nvSpPr>
      <xdr:spPr>
        <a:xfrm>
          <a:off x="8699500" y="966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11703</xdr:rowOff>
    </xdr:from>
    <xdr:ext cx="534377" cy="259045"/>
    <xdr:sp macro="" textlink="">
      <xdr:nvSpPr>
        <xdr:cNvPr id="376" name="テキスト ボックス 375"/>
        <xdr:cNvSpPr txBox="1"/>
      </xdr:nvSpPr>
      <xdr:spPr>
        <a:xfrm>
          <a:off x="8483111" y="944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166570</xdr:rowOff>
    </xdr:from>
    <xdr:to>
      <xdr:col>11</xdr:col>
      <xdr:colOff>358775</xdr:colOff>
      <xdr:row>56</xdr:row>
      <xdr:rowOff>96720</xdr:rowOff>
    </xdr:to>
    <xdr:sp macro="" textlink="">
      <xdr:nvSpPr>
        <xdr:cNvPr id="377" name="円/楕円 376"/>
        <xdr:cNvSpPr/>
      </xdr:nvSpPr>
      <xdr:spPr>
        <a:xfrm>
          <a:off x="7810500" y="959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113247</xdr:rowOff>
    </xdr:from>
    <xdr:ext cx="534377" cy="259045"/>
    <xdr:sp macro="" textlink="">
      <xdr:nvSpPr>
        <xdr:cNvPr id="378" name="テキスト ボックス 377"/>
        <xdr:cNvSpPr txBox="1"/>
      </xdr:nvSpPr>
      <xdr:spPr>
        <a:xfrm>
          <a:off x="7594111" y="937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123510</xdr:rowOff>
    </xdr:from>
    <xdr:to>
      <xdr:col>10</xdr:col>
      <xdr:colOff>155575</xdr:colOff>
      <xdr:row>58</xdr:row>
      <xdr:rowOff>53660</xdr:rowOff>
    </xdr:to>
    <xdr:sp macro="" textlink="">
      <xdr:nvSpPr>
        <xdr:cNvPr id="379" name="円/楕円 378"/>
        <xdr:cNvSpPr/>
      </xdr:nvSpPr>
      <xdr:spPr>
        <a:xfrm>
          <a:off x="6921500" y="989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44787</xdr:rowOff>
    </xdr:from>
    <xdr:ext cx="534377" cy="259045"/>
    <xdr:sp macro="" textlink="">
      <xdr:nvSpPr>
        <xdr:cNvPr id="380" name="テキスト ボックス 379"/>
        <xdr:cNvSpPr txBox="1"/>
      </xdr:nvSpPr>
      <xdr:spPr>
        <a:xfrm>
          <a:off x="6705111" y="99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90703</xdr:rowOff>
    </xdr:from>
    <xdr:to>
      <xdr:col>15</xdr:col>
      <xdr:colOff>180975</xdr:colOff>
      <xdr:row>79</xdr:row>
      <xdr:rowOff>37962</xdr:rowOff>
    </xdr:to>
    <xdr:cxnSp macro="">
      <xdr:nvCxnSpPr>
        <xdr:cNvPr id="411" name="直線コネクタ 410"/>
        <xdr:cNvCxnSpPr/>
      </xdr:nvCxnSpPr>
      <xdr:spPr>
        <a:xfrm>
          <a:off x="9639300" y="13463803"/>
          <a:ext cx="838200" cy="1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158612</xdr:rowOff>
    </xdr:from>
    <xdr:to>
      <xdr:col>15</xdr:col>
      <xdr:colOff>231775</xdr:colOff>
      <xdr:row>79</xdr:row>
      <xdr:rowOff>88762</xdr:rowOff>
    </xdr:to>
    <xdr:sp macro="" textlink="">
      <xdr:nvSpPr>
        <xdr:cNvPr id="421" name="円/楕円 420"/>
        <xdr:cNvSpPr/>
      </xdr:nvSpPr>
      <xdr:spPr>
        <a:xfrm>
          <a:off x="10426700" y="135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73539</xdr:rowOff>
    </xdr:from>
    <xdr:ext cx="469744" cy="259045"/>
    <xdr:sp macro="" textlink="">
      <xdr:nvSpPr>
        <xdr:cNvPr id="422" name="普通建設事業費 （ うち新規整備　）該当値テキスト"/>
        <xdr:cNvSpPr txBox="1"/>
      </xdr:nvSpPr>
      <xdr:spPr>
        <a:xfrm>
          <a:off x="10528300" y="134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39903</xdr:rowOff>
    </xdr:from>
    <xdr:to>
      <xdr:col>14</xdr:col>
      <xdr:colOff>79375</xdr:colOff>
      <xdr:row>78</xdr:row>
      <xdr:rowOff>141503</xdr:rowOff>
    </xdr:to>
    <xdr:sp macro="" textlink="">
      <xdr:nvSpPr>
        <xdr:cNvPr id="423" name="円/楕円 422"/>
        <xdr:cNvSpPr/>
      </xdr:nvSpPr>
      <xdr:spPr>
        <a:xfrm>
          <a:off x="9588500" y="1341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132630</xdr:rowOff>
    </xdr:from>
    <xdr:ext cx="534377" cy="259045"/>
    <xdr:sp macro="" textlink="">
      <xdr:nvSpPr>
        <xdr:cNvPr id="424" name="テキスト ボックス 423"/>
        <xdr:cNvSpPr txBox="1"/>
      </xdr:nvSpPr>
      <xdr:spPr>
        <a:xfrm>
          <a:off x="9372111" y="135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28333</xdr:rowOff>
    </xdr:from>
    <xdr:to>
      <xdr:col>15</xdr:col>
      <xdr:colOff>180975</xdr:colOff>
      <xdr:row>98</xdr:row>
      <xdr:rowOff>80696</xdr:rowOff>
    </xdr:to>
    <xdr:cxnSp macro="">
      <xdr:nvCxnSpPr>
        <xdr:cNvPr id="453" name="直線コネクタ 452"/>
        <xdr:cNvCxnSpPr/>
      </xdr:nvCxnSpPr>
      <xdr:spPr>
        <a:xfrm flipV="1">
          <a:off x="9639300" y="16830433"/>
          <a:ext cx="838200" cy="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148983</xdr:rowOff>
    </xdr:from>
    <xdr:to>
      <xdr:col>15</xdr:col>
      <xdr:colOff>231775</xdr:colOff>
      <xdr:row>98</xdr:row>
      <xdr:rowOff>79133</xdr:rowOff>
    </xdr:to>
    <xdr:sp macro="" textlink="">
      <xdr:nvSpPr>
        <xdr:cNvPr id="463" name="円/楕円 462"/>
        <xdr:cNvSpPr/>
      </xdr:nvSpPr>
      <xdr:spPr>
        <a:xfrm>
          <a:off x="10426700" y="167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127410</xdr:rowOff>
    </xdr:from>
    <xdr:ext cx="534377" cy="259045"/>
    <xdr:sp macro="" textlink="">
      <xdr:nvSpPr>
        <xdr:cNvPr id="464" name="普通建設事業費 （ うち更新整備　）該当値テキスト"/>
        <xdr:cNvSpPr txBox="1"/>
      </xdr:nvSpPr>
      <xdr:spPr>
        <a:xfrm>
          <a:off x="10528300" y="167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14,769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29896</xdr:rowOff>
    </xdr:from>
    <xdr:to>
      <xdr:col>14</xdr:col>
      <xdr:colOff>79375</xdr:colOff>
      <xdr:row>98</xdr:row>
      <xdr:rowOff>131496</xdr:rowOff>
    </xdr:to>
    <xdr:sp macro="" textlink="">
      <xdr:nvSpPr>
        <xdr:cNvPr id="465" name="円/楕円 464"/>
        <xdr:cNvSpPr/>
      </xdr:nvSpPr>
      <xdr:spPr>
        <a:xfrm>
          <a:off x="9588500" y="168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122623</xdr:rowOff>
    </xdr:from>
    <xdr:ext cx="534377" cy="259045"/>
    <xdr:sp macro="" textlink="">
      <xdr:nvSpPr>
        <xdr:cNvPr id="466" name="テキスト ボックス 465"/>
        <xdr:cNvSpPr txBox="1"/>
      </xdr:nvSpPr>
      <xdr:spPr>
        <a:xfrm>
          <a:off x="9372111" y="1692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51994</xdr:rowOff>
    </xdr:from>
    <xdr:to>
      <xdr:col>23</xdr:col>
      <xdr:colOff>516889</xdr:colOff>
      <xdr:row>39</xdr:row>
      <xdr:rowOff>44450</xdr:rowOff>
    </xdr:to>
    <xdr:cxnSp macro="">
      <xdr:nvCxnSpPr>
        <xdr:cNvPr id="490" name="直線コネクタ 489"/>
        <xdr:cNvCxnSpPr/>
      </xdr:nvCxnSpPr>
      <xdr:spPr>
        <a:xfrm flipV="1">
          <a:off x="16317595" y="6052744"/>
          <a:ext cx="1269" cy="6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62691</xdr:rowOff>
    </xdr:from>
    <xdr:ext cx="249299" cy="259045"/>
    <xdr:sp macro="" textlink="">
      <xdr:nvSpPr>
        <xdr:cNvPr id="491" name="災害復旧事業費最小値テキスト"/>
        <xdr:cNvSpPr txBox="1"/>
      </xdr:nvSpPr>
      <xdr:spPr>
        <a:xfrm>
          <a:off x="16370300" y="6749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170121</xdr:rowOff>
    </xdr:from>
    <xdr:ext cx="534377" cy="259045"/>
    <xdr:sp macro="" textlink="">
      <xdr:nvSpPr>
        <xdr:cNvPr id="493" name="災害復旧事業費最大値テキスト"/>
        <xdr:cNvSpPr txBox="1"/>
      </xdr:nvSpPr>
      <xdr:spPr>
        <a:xfrm>
          <a:off x="16370300" y="58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35</xdr:row>
      <xdr:rowOff>51994</xdr:rowOff>
    </xdr:from>
    <xdr:to>
      <xdr:col>23</xdr:col>
      <xdr:colOff>606425</xdr:colOff>
      <xdr:row>35</xdr:row>
      <xdr:rowOff>51994</xdr:rowOff>
    </xdr:to>
    <xdr:cxnSp macro="">
      <xdr:nvCxnSpPr>
        <xdr:cNvPr id="494" name="直線コネクタ 493"/>
        <xdr:cNvCxnSpPr/>
      </xdr:nvCxnSpPr>
      <xdr:spPr>
        <a:xfrm>
          <a:off x="16230600" y="60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29172</xdr:rowOff>
    </xdr:from>
    <xdr:to>
      <xdr:col>23</xdr:col>
      <xdr:colOff>517525</xdr:colOff>
      <xdr:row>39</xdr:row>
      <xdr:rowOff>44450</xdr:rowOff>
    </xdr:to>
    <xdr:cxnSp macro="">
      <xdr:nvCxnSpPr>
        <xdr:cNvPr id="495" name="直線コネクタ 494"/>
        <xdr:cNvCxnSpPr/>
      </xdr:nvCxnSpPr>
      <xdr:spPr>
        <a:xfrm>
          <a:off x="15481300" y="6715722"/>
          <a:ext cx="8382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151592</xdr:rowOff>
    </xdr:from>
    <xdr:ext cx="378565" cy="259045"/>
    <xdr:sp macro="" textlink="">
      <xdr:nvSpPr>
        <xdr:cNvPr id="496" name="災害復旧事業費平均値テキスト"/>
        <xdr:cNvSpPr txBox="1"/>
      </xdr:nvSpPr>
      <xdr:spPr>
        <a:xfrm>
          <a:off x="16370300" y="64952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128715</xdr:rowOff>
    </xdr:from>
    <xdr:to>
      <xdr:col>23</xdr:col>
      <xdr:colOff>568325</xdr:colOff>
      <xdr:row>39</xdr:row>
      <xdr:rowOff>58865</xdr:rowOff>
    </xdr:to>
    <xdr:sp macro="" textlink="">
      <xdr:nvSpPr>
        <xdr:cNvPr id="497" name="フローチャート : 判断 496"/>
        <xdr:cNvSpPr/>
      </xdr:nvSpPr>
      <xdr:spPr>
        <a:xfrm>
          <a:off x="16268700" y="66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109372</xdr:rowOff>
    </xdr:from>
    <xdr:to>
      <xdr:col>22</xdr:col>
      <xdr:colOff>365125</xdr:colOff>
      <xdr:row>39</xdr:row>
      <xdr:rowOff>29172</xdr:rowOff>
    </xdr:to>
    <xdr:cxnSp macro="">
      <xdr:nvCxnSpPr>
        <xdr:cNvPr id="498" name="直線コネクタ 497"/>
        <xdr:cNvCxnSpPr/>
      </xdr:nvCxnSpPr>
      <xdr:spPr>
        <a:xfrm>
          <a:off x="14592300" y="6624472"/>
          <a:ext cx="889000" cy="9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114046</xdr:rowOff>
    </xdr:from>
    <xdr:to>
      <xdr:col>22</xdr:col>
      <xdr:colOff>415925</xdr:colOff>
      <xdr:row>39</xdr:row>
      <xdr:rowOff>44196</xdr:rowOff>
    </xdr:to>
    <xdr:sp macro="" textlink="">
      <xdr:nvSpPr>
        <xdr:cNvPr id="499" name="フローチャート : 判断 498"/>
        <xdr:cNvSpPr/>
      </xdr:nvSpPr>
      <xdr:spPr>
        <a:xfrm>
          <a:off x="15430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60723</xdr:rowOff>
    </xdr:from>
    <xdr:ext cx="469744" cy="259045"/>
    <xdr:sp macro="" textlink="">
      <xdr:nvSpPr>
        <xdr:cNvPr id="500" name="テキスト ボックス 499"/>
        <xdr:cNvSpPr txBox="1"/>
      </xdr:nvSpPr>
      <xdr:spPr>
        <a:xfrm>
          <a:off x="15246427"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12065</xdr:rowOff>
    </xdr:from>
    <xdr:to>
      <xdr:col>21</xdr:col>
      <xdr:colOff>161925</xdr:colOff>
      <xdr:row>38</xdr:row>
      <xdr:rowOff>109372</xdr:rowOff>
    </xdr:to>
    <xdr:cxnSp macro="">
      <xdr:nvCxnSpPr>
        <xdr:cNvPr id="501" name="直線コネクタ 500"/>
        <xdr:cNvCxnSpPr/>
      </xdr:nvCxnSpPr>
      <xdr:spPr>
        <a:xfrm>
          <a:off x="13703300" y="5327015"/>
          <a:ext cx="889000" cy="129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87719</xdr:rowOff>
    </xdr:from>
    <xdr:to>
      <xdr:col>21</xdr:col>
      <xdr:colOff>212725</xdr:colOff>
      <xdr:row>39</xdr:row>
      <xdr:rowOff>17869</xdr:rowOff>
    </xdr:to>
    <xdr:sp macro="" textlink="">
      <xdr:nvSpPr>
        <xdr:cNvPr id="502" name="フローチャート : 判断 501"/>
        <xdr:cNvSpPr/>
      </xdr:nvSpPr>
      <xdr:spPr>
        <a:xfrm>
          <a:off x="14541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8996</xdr:rowOff>
    </xdr:from>
    <xdr:ext cx="469744" cy="259045"/>
    <xdr:sp macro="" textlink="">
      <xdr:nvSpPr>
        <xdr:cNvPr id="503" name="テキスト ボックス 502"/>
        <xdr:cNvSpPr txBox="1"/>
      </xdr:nvSpPr>
      <xdr:spPr>
        <a:xfrm>
          <a:off x="14357427" y="669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12065</xdr:rowOff>
    </xdr:from>
    <xdr:to>
      <xdr:col>19</xdr:col>
      <xdr:colOff>644525</xdr:colOff>
      <xdr:row>34</xdr:row>
      <xdr:rowOff>138824</xdr:rowOff>
    </xdr:to>
    <xdr:cxnSp macro="">
      <xdr:nvCxnSpPr>
        <xdr:cNvPr id="504" name="直線コネクタ 503"/>
        <xdr:cNvCxnSpPr/>
      </xdr:nvCxnSpPr>
      <xdr:spPr>
        <a:xfrm flipV="1">
          <a:off x="12814300" y="5327015"/>
          <a:ext cx="889000" cy="6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44361</xdr:rowOff>
    </xdr:from>
    <xdr:to>
      <xdr:col>20</xdr:col>
      <xdr:colOff>9525</xdr:colOff>
      <xdr:row>38</xdr:row>
      <xdr:rowOff>145961</xdr:rowOff>
    </xdr:to>
    <xdr:sp macro="" textlink="">
      <xdr:nvSpPr>
        <xdr:cNvPr id="505" name="フローチャート : 判断 504"/>
        <xdr:cNvSpPr/>
      </xdr:nvSpPr>
      <xdr:spPr>
        <a:xfrm>
          <a:off x="13652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137088</xdr:rowOff>
    </xdr:from>
    <xdr:ext cx="469744" cy="259045"/>
    <xdr:sp macro="" textlink="">
      <xdr:nvSpPr>
        <xdr:cNvPr id="506" name="テキスト ボックス 505"/>
        <xdr:cNvSpPr txBox="1"/>
      </xdr:nvSpPr>
      <xdr:spPr>
        <a:xfrm>
          <a:off x="13468427" y="665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30340</xdr:rowOff>
    </xdr:from>
    <xdr:to>
      <xdr:col>18</xdr:col>
      <xdr:colOff>492125</xdr:colOff>
      <xdr:row>38</xdr:row>
      <xdr:rowOff>131940</xdr:rowOff>
    </xdr:to>
    <xdr:sp macro="" textlink="">
      <xdr:nvSpPr>
        <xdr:cNvPr id="507" name="フローチャート : 判断 506"/>
        <xdr:cNvSpPr/>
      </xdr:nvSpPr>
      <xdr:spPr>
        <a:xfrm>
          <a:off x="12763500" y="65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123067</xdr:rowOff>
    </xdr:from>
    <xdr:ext cx="469744" cy="259045"/>
    <xdr:sp macro="" textlink="">
      <xdr:nvSpPr>
        <xdr:cNvPr id="508" name="テキスト ボックス 507"/>
        <xdr:cNvSpPr txBox="1"/>
      </xdr:nvSpPr>
      <xdr:spPr>
        <a:xfrm>
          <a:off x="12579427" y="663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107141</xdr:rowOff>
    </xdr:from>
    <xdr:ext cx="249299" cy="259045"/>
    <xdr:sp macro="" textlink="">
      <xdr:nvSpPr>
        <xdr:cNvPr id="515" name="災害復旧事業費該当値テキスト"/>
        <xdr:cNvSpPr txBox="1"/>
      </xdr:nvSpPr>
      <xdr:spPr>
        <a:xfrm>
          <a:off x="16370300" y="6622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149822</xdr:rowOff>
    </xdr:from>
    <xdr:to>
      <xdr:col>22</xdr:col>
      <xdr:colOff>415925</xdr:colOff>
      <xdr:row>39</xdr:row>
      <xdr:rowOff>79972</xdr:rowOff>
    </xdr:to>
    <xdr:sp macro="" textlink="">
      <xdr:nvSpPr>
        <xdr:cNvPr id="516" name="円/楕円 515"/>
        <xdr:cNvSpPr/>
      </xdr:nvSpPr>
      <xdr:spPr>
        <a:xfrm>
          <a:off x="15430500" y="66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71099</xdr:rowOff>
    </xdr:from>
    <xdr:ext cx="378565" cy="259045"/>
    <xdr:sp macro="" textlink="">
      <xdr:nvSpPr>
        <xdr:cNvPr id="517" name="テキスト ボックス 516"/>
        <xdr:cNvSpPr txBox="1"/>
      </xdr:nvSpPr>
      <xdr:spPr>
        <a:xfrm>
          <a:off x="15292017" y="675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58572</xdr:rowOff>
    </xdr:from>
    <xdr:to>
      <xdr:col>21</xdr:col>
      <xdr:colOff>212725</xdr:colOff>
      <xdr:row>38</xdr:row>
      <xdr:rowOff>160172</xdr:rowOff>
    </xdr:to>
    <xdr:sp macro="" textlink="">
      <xdr:nvSpPr>
        <xdr:cNvPr id="518" name="円/楕円 517"/>
        <xdr:cNvSpPr/>
      </xdr:nvSpPr>
      <xdr:spPr>
        <a:xfrm>
          <a:off x="14541500" y="65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5249</xdr:rowOff>
    </xdr:from>
    <xdr:ext cx="469744" cy="259045"/>
    <xdr:sp macro="" textlink="">
      <xdr:nvSpPr>
        <xdr:cNvPr id="519" name="テキスト ボックス 518"/>
        <xdr:cNvSpPr txBox="1"/>
      </xdr:nvSpPr>
      <xdr:spPr>
        <a:xfrm>
          <a:off x="14357427" y="63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132715</xdr:rowOff>
    </xdr:from>
    <xdr:to>
      <xdr:col>20</xdr:col>
      <xdr:colOff>9525</xdr:colOff>
      <xdr:row>31</xdr:row>
      <xdr:rowOff>62865</xdr:rowOff>
    </xdr:to>
    <xdr:sp macro="" textlink="">
      <xdr:nvSpPr>
        <xdr:cNvPr id="520" name="円/楕円 519"/>
        <xdr:cNvSpPr/>
      </xdr:nvSpPr>
      <xdr:spPr>
        <a:xfrm>
          <a:off x="13652500" y="527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79392</xdr:rowOff>
    </xdr:from>
    <xdr:ext cx="534377" cy="259045"/>
    <xdr:sp macro="" textlink="">
      <xdr:nvSpPr>
        <xdr:cNvPr id="521" name="テキスト ボックス 520"/>
        <xdr:cNvSpPr txBox="1"/>
      </xdr:nvSpPr>
      <xdr:spPr>
        <a:xfrm>
          <a:off x="13436111" y="505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88024</xdr:rowOff>
    </xdr:from>
    <xdr:to>
      <xdr:col>18</xdr:col>
      <xdr:colOff>492125</xdr:colOff>
      <xdr:row>35</xdr:row>
      <xdr:rowOff>18174</xdr:rowOff>
    </xdr:to>
    <xdr:sp macro="" textlink="">
      <xdr:nvSpPr>
        <xdr:cNvPr id="522" name="円/楕円 521"/>
        <xdr:cNvSpPr/>
      </xdr:nvSpPr>
      <xdr:spPr>
        <a:xfrm>
          <a:off x="12763500" y="591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34701</xdr:rowOff>
    </xdr:from>
    <xdr:ext cx="534377" cy="259045"/>
    <xdr:sp macro="" textlink="">
      <xdr:nvSpPr>
        <xdr:cNvPr id="523" name="テキスト ボックス 522"/>
        <xdr:cNvSpPr txBox="1"/>
      </xdr:nvSpPr>
      <xdr:spPr>
        <a:xfrm>
          <a:off x="12547111" y="569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956</xdr:rowOff>
    </xdr:from>
    <xdr:to>
      <xdr:col>23</xdr:col>
      <xdr:colOff>517525</xdr:colOff>
      <xdr:row>74</xdr:row>
      <xdr:rowOff>56947</xdr:rowOff>
    </xdr:to>
    <xdr:cxnSp macro="">
      <xdr:nvCxnSpPr>
        <xdr:cNvPr id="603" name="直線コネクタ 602"/>
        <xdr:cNvCxnSpPr/>
      </xdr:nvCxnSpPr>
      <xdr:spPr>
        <a:xfrm>
          <a:off x="15481300" y="12688256"/>
          <a:ext cx="838200" cy="5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81015</xdr:rowOff>
    </xdr:from>
    <xdr:to>
      <xdr:col>22</xdr:col>
      <xdr:colOff>365125</xdr:colOff>
      <xdr:row>74</xdr:row>
      <xdr:rowOff>956</xdr:rowOff>
    </xdr:to>
    <xdr:cxnSp macro="">
      <xdr:nvCxnSpPr>
        <xdr:cNvPr id="606" name="直線コネクタ 605"/>
        <xdr:cNvCxnSpPr/>
      </xdr:nvCxnSpPr>
      <xdr:spPr>
        <a:xfrm>
          <a:off x="14592300" y="12596865"/>
          <a:ext cx="889000" cy="9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81015</xdr:rowOff>
    </xdr:from>
    <xdr:to>
      <xdr:col>21</xdr:col>
      <xdr:colOff>161925</xdr:colOff>
      <xdr:row>73</xdr:row>
      <xdr:rowOff>105067</xdr:rowOff>
    </xdr:to>
    <xdr:cxnSp macro="">
      <xdr:nvCxnSpPr>
        <xdr:cNvPr id="609" name="直線コネクタ 608"/>
        <xdr:cNvCxnSpPr/>
      </xdr:nvCxnSpPr>
      <xdr:spPr>
        <a:xfrm flipV="1">
          <a:off x="13703300" y="12596865"/>
          <a:ext cx="889000" cy="2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89229</xdr:rowOff>
    </xdr:from>
    <xdr:to>
      <xdr:col>19</xdr:col>
      <xdr:colOff>644525</xdr:colOff>
      <xdr:row>73</xdr:row>
      <xdr:rowOff>105067</xdr:rowOff>
    </xdr:to>
    <xdr:cxnSp macro="">
      <xdr:nvCxnSpPr>
        <xdr:cNvPr id="612" name="直線コネクタ 611"/>
        <xdr:cNvCxnSpPr/>
      </xdr:nvCxnSpPr>
      <xdr:spPr>
        <a:xfrm>
          <a:off x="12814300" y="12605079"/>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6147</xdr:rowOff>
    </xdr:from>
    <xdr:to>
      <xdr:col>23</xdr:col>
      <xdr:colOff>568325</xdr:colOff>
      <xdr:row>74</xdr:row>
      <xdr:rowOff>107747</xdr:rowOff>
    </xdr:to>
    <xdr:sp macro="" textlink="">
      <xdr:nvSpPr>
        <xdr:cNvPr id="622" name="円/楕円 621"/>
        <xdr:cNvSpPr/>
      </xdr:nvSpPr>
      <xdr:spPr>
        <a:xfrm>
          <a:off x="16268700" y="126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29024</xdr:rowOff>
    </xdr:from>
    <xdr:ext cx="534377" cy="259045"/>
    <xdr:sp macro="" textlink="">
      <xdr:nvSpPr>
        <xdr:cNvPr id="623" name="公債費該当値テキスト"/>
        <xdr:cNvSpPr txBox="1"/>
      </xdr:nvSpPr>
      <xdr:spPr>
        <a:xfrm>
          <a:off x="16370300" y="125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55,068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121606</xdr:rowOff>
    </xdr:from>
    <xdr:to>
      <xdr:col>22</xdr:col>
      <xdr:colOff>415925</xdr:colOff>
      <xdr:row>74</xdr:row>
      <xdr:rowOff>51756</xdr:rowOff>
    </xdr:to>
    <xdr:sp macro="" textlink="">
      <xdr:nvSpPr>
        <xdr:cNvPr id="624" name="円/楕円 623"/>
        <xdr:cNvSpPr/>
      </xdr:nvSpPr>
      <xdr:spPr>
        <a:xfrm>
          <a:off x="15430500" y="1263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68283</xdr:rowOff>
    </xdr:from>
    <xdr:ext cx="534377" cy="259045"/>
    <xdr:sp macro="" textlink="">
      <xdr:nvSpPr>
        <xdr:cNvPr id="625" name="テキスト ボックス 624"/>
        <xdr:cNvSpPr txBox="1"/>
      </xdr:nvSpPr>
      <xdr:spPr>
        <a:xfrm>
          <a:off x="15214111" y="1241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30215</xdr:rowOff>
    </xdr:from>
    <xdr:to>
      <xdr:col>21</xdr:col>
      <xdr:colOff>212725</xdr:colOff>
      <xdr:row>73</xdr:row>
      <xdr:rowOff>131815</xdr:rowOff>
    </xdr:to>
    <xdr:sp macro="" textlink="">
      <xdr:nvSpPr>
        <xdr:cNvPr id="626" name="円/楕円 625"/>
        <xdr:cNvSpPr/>
      </xdr:nvSpPr>
      <xdr:spPr>
        <a:xfrm>
          <a:off x="14541500" y="1254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148342</xdr:rowOff>
    </xdr:from>
    <xdr:ext cx="534377" cy="259045"/>
    <xdr:sp macro="" textlink="">
      <xdr:nvSpPr>
        <xdr:cNvPr id="627" name="テキスト ボックス 626"/>
        <xdr:cNvSpPr txBox="1"/>
      </xdr:nvSpPr>
      <xdr:spPr>
        <a:xfrm>
          <a:off x="14325111" y="1232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54267</xdr:rowOff>
    </xdr:from>
    <xdr:to>
      <xdr:col>20</xdr:col>
      <xdr:colOff>9525</xdr:colOff>
      <xdr:row>73</xdr:row>
      <xdr:rowOff>155867</xdr:rowOff>
    </xdr:to>
    <xdr:sp macro="" textlink="">
      <xdr:nvSpPr>
        <xdr:cNvPr id="628" name="円/楕円 627"/>
        <xdr:cNvSpPr/>
      </xdr:nvSpPr>
      <xdr:spPr>
        <a:xfrm>
          <a:off x="13652500" y="125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944</xdr:rowOff>
    </xdr:from>
    <xdr:ext cx="534377" cy="259045"/>
    <xdr:sp macro="" textlink="">
      <xdr:nvSpPr>
        <xdr:cNvPr id="629" name="テキスト ボックス 628"/>
        <xdr:cNvSpPr txBox="1"/>
      </xdr:nvSpPr>
      <xdr:spPr>
        <a:xfrm>
          <a:off x="13436111" y="1234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38429</xdr:rowOff>
    </xdr:from>
    <xdr:to>
      <xdr:col>18</xdr:col>
      <xdr:colOff>492125</xdr:colOff>
      <xdr:row>73</xdr:row>
      <xdr:rowOff>140029</xdr:rowOff>
    </xdr:to>
    <xdr:sp macro="" textlink="">
      <xdr:nvSpPr>
        <xdr:cNvPr id="630" name="円/楕円 629"/>
        <xdr:cNvSpPr/>
      </xdr:nvSpPr>
      <xdr:spPr>
        <a:xfrm>
          <a:off x="12763500" y="125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156556</xdr:rowOff>
    </xdr:from>
    <xdr:ext cx="534377" cy="259045"/>
    <xdr:sp macro="" textlink="">
      <xdr:nvSpPr>
        <xdr:cNvPr id="631" name="テキスト ボックス 630"/>
        <xdr:cNvSpPr txBox="1"/>
      </xdr:nvSpPr>
      <xdr:spPr>
        <a:xfrm>
          <a:off x="12547111" y="123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44335</xdr:rowOff>
    </xdr:from>
    <xdr:to>
      <xdr:col>23</xdr:col>
      <xdr:colOff>517525</xdr:colOff>
      <xdr:row>98</xdr:row>
      <xdr:rowOff>80835</xdr:rowOff>
    </xdr:to>
    <xdr:cxnSp macro="">
      <xdr:nvCxnSpPr>
        <xdr:cNvPr id="660" name="直線コネクタ 659"/>
        <xdr:cNvCxnSpPr/>
      </xdr:nvCxnSpPr>
      <xdr:spPr>
        <a:xfrm flipV="1">
          <a:off x="15481300" y="16846435"/>
          <a:ext cx="8382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26239</xdr:rowOff>
    </xdr:from>
    <xdr:to>
      <xdr:col>22</xdr:col>
      <xdr:colOff>365125</xdr:colOff>
      <xdr:row>98</xdr:row>
      <xdr:rowOff>80835</xdr:rowOff>
    </xdr:to>
    <xdr:cxnSp macro="">
      <xdr:nvCxnSpPr>
        <xdr:cNvPr id="663" name="直線コネクタ 662"/>
        <xdr:cNvCxnSpPr/>
      </xdr:nvCxnSpPr>
      <xdr:spPr>
        <a:xfrm>
          <a:off x="14592300" y="16828339"/>
          <a:ext cx="889000" cy="5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72861</xdr:rowOff>
    </xdr:from>
    <xdr:to>
      <xdr:col>21</xdr:col>
      <xdr:colOff>161925</xdr:colOff>
      <xdr:row>98</xdr:row>
      <xdr:rowOff>26239</xdr:rowOff>
    </xdr:to>
    <xdr:cxnSp macro="">
      <xdr:nvCxnSpPr>
        <xdr:cNvPr id="666" name="直線コネクタ 665"/>
        <xdr:cNvCxnSpPr/>
      </xdr:nvCxnSpPr>
      <xdr:spPr>
        <a:xfrm>
          <a:off x="13703300" y="16532061"/>
          <a:ext cx="889000" cy="29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72861</xdr:rowOff>
    </xdr:from>
    <xdr:to>
      <xdr:col>19</xdr:col>
      <xdr:colOff>644525</xdr:colOff>
      <xdr:row>97</xdr:row>
      <xdr:rowOff>111558</xdr:rowOff>
    </xdr:to>
    <xdr:cxnSp macro="">
      <xdr:nvCxnSpPr>
        <xdr:cNvPr id="669" name="直線コネクタ 668"/>
        <xdr:cNvCxnSpPr/>
      </xdr:nvCxnSpPr>
      <xdr:spPr>
        <a:xfrm flipV="1">
          <a:off x="12814300" y="16532061"/>
          <a:ext cx="889000" cy="2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147045</xdr:rowOff>
    </xdr:from>
    <xdr:ext cx="534377" cy="259045"/>
    <xdr:sp macro="" textlink="">
      <xdr:nvSpPr>
        <xdr:cNvPr id="671" name="テキスト ボックス 670"/>
        <xdr:cNvSpPr txBox="1"/>
      </xdr:nvSpPr>
      <xdr:spPr>
        <a:xfrm>
          <a:off x="13436111" y="16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3" name="テキスト ボックス 672"/>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164985</xdr:rowOff>
    </xdr:from>
    <xdr:to>
      <xdr:col>23</xdr:col>
      <xdr:colOff>568325</xdr:colOff>
      <xdr:row>98</xdr:row>
      <xdr:rowOff>95135</xdr:rowOff>
    </xdr:to>
    <xdr:sp macro="" textlink="">
      <xdr:nvSpPr>
        <xdr:cNvPr id="679" name="円/楕円 678"/>
        <xdr:cNvSpPr/>
      </xdr:nvSpPr>
      <xdr:spPr>
        <a:xfrm>
          <a:off x="16268700" y="1679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143412</xdr:rowOff>
    </xdr:from>
    <xdr:ext cx="534377" cy="259045"/>
    <xdr:sp macro="" textlink="">
      <xdr:nvSpPr>
        <xdr:cNvPr id="680" name="積立金該当値テキスト"/>
        <xdr:cNvSpPr txBox="1"/>
      </xdr:nvSpPr>
      <xdr:spPr>
        <a:xfrm>
          <a:off x="16370300" y="1677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30035</xdr:rowOff>
    </xdr:from>
    <xdr:to>
      <xdr:col>22</xdr:col>
      <xdr:colOff>415925</xdr:colOff>
      <xdr:row>98</xdr:row>
      <xdr:rowOff>131635</xdr:rowOff>
    </xdr:to>
    <xdr:sp macro="" textlink="">
      <xdr:nvSpPr>
        <xdr:cNvPr id="681" name="円/楕円 680"/>
        <xdr:cNvSpPr/>
      </xdr:nvSpPr>
      <xdr:spPr>
        <a:xfrm>
          <a:off x="15430500" y="168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122762</xdr:rowOff>
    </xdr:from>
    <xdr:ext cx="534377" cy="259045"/>
    <xdr:sp macro="" textlink="">
      <xdr:nvSpPr>
        <xdr:cNvPr id="682" name="テキスト ボックス 681"/>
        <xdr:cNvSpPr txBox="1"/>
      </xdr:nvSpPr>
      <xdr:spPr>
        <a:xfrm>
          <a:off x="15214111" y="1692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146889</xdr:rowOff>
    </xdr:from>
    <xdr:to>
      <xdr:col>21</xdr:col>
      <xdr:colOff>212725</xdr:colOff>
      <xdr:row>98</xdr:row>
      <xdr:rowOff>77039</xdr:rowOff>
    </xdr:to>
    <xdr:sp macro="" textlink="">
      <xdr:nvSpPr>
        <xdr:cNvPr id="683" name="円/楕円 682"/>
        <xdr:cNvSpPr/>
      </xdr:nvSpPr>
      <xdr:spPr>
        <a:xfrm>
          <a:off x="14541500" y="1677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68166</xdr:rowOff>
    </xdr:from>
    <xdr:ext cx="534377" cy="259045"/>
    <xdr:sp macro="" textlink="">
      <xdr:nvSpPr>
        <xdr:cNvPr id="684" name="テキスト ボックス 683"/>
        <xdr:cNvSpPr txBox="1"/>
      </xdr:nvSpPr>
      <xdr:spPr>
        <a:xfrm>
          <a:off x="14325111" y="1687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22061</xdr:rowOff>
    </xdr:from>
    <xdr:to>
      <xdr:col>20</xdr:col>
      <xdr:colOff>9525</xdr:colOff>
      <xdr:row>96</xdr:row>
      <xdr:rowOff>123661</xdr:rowOff>
    </xdr:to>
    <xdr:sp macro="" textlink="">
      <xdr:nvSpPr>
        <xdr:cNvPr id="685" name="円/楕円 684"/>
        <xdr:cNvSpPr/>
      </xdr:nvSpPr>
      <xdr:spPr>
        <a:xfrm>
          <a:off x="13652500" y="164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140188</xdr:rowOff>
    </xdr:from>
    <xdr:ext cx="534377" cy="259045"/>
    <xdr:sp macro="" textlink="">
      <xdr:nvSpPr>
        <xdr:cNvPr id="686" name="テキスト ボックス 685"/>
        <xdr:cNvSpPr txBox="1"/>
      </xdr:nvSpPr>
      <xdr:spPr>
        <a:xfrm>
          <a:off x="13436111" y="162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60758</xdr:rowOff>
    </xdr:from>
    <xdr:to>
      <xdr:col>18</xdr:col>
      <xdr:colOff>492125</xdr:colOff>
      <xdr:row>97</xdr:row>
      <xdr:rowOff>162358</xdr:rowOff>
    </xdr:to>
    <xdr:sp macro="" textlink="">
      <xdr:nvSpPr>
        <xdr:cNvPr id="687" name="円/楕円 686"/>
        <xdr:cNvSpPr/>
      </xdr:nvSpPr>
      <xdr:spPr>
        <a:xfrm>
          <a:off x="12763500" y="1669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7435</xdr:rowOff>
    </xdr:from>
    <xdr:ext cx="534377" cy="259045"/>
    <xdr:sp macro="" textlink="">
      <xdr:nvSpPr>
        <xdr:cNvPr id="688" name="テキスト ボックス 687"/>
        <xdr:cNvSpPr txBox="1"/>
      </xdr:nvSpPr>
      <xdr:spPr>
        <a:xfrm>
          <a:off x="12547111" y="1646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92837</xdr:rowOff>
    </xdr:from>
    <xdr:to>
      <xdr:col>32</xdr:col>
      <xdr:colOff>187325</xdr:colOff>
      <xdr:row>39</xdr:row>
      <xdr:rowOff>92837</xdr:rowOff>
    </xdr:to>
    <xdr:cxnSp macro="">
      <xdr:nvCxnSpPr>
        <xdr:cNvPr id="719" name="直線コネクタ 718"/>
        <xdr:cNvCxnSpPr/>
      </xdr:nvCxnSpPr>
      <xdr:spPr>
        <a:xfrm>
          <a:off x="21323300" y="67793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89734</xdr:rowOff>
    </xdr:from>
    <xdr:to>
      <xdr:col>31</xdr:col>
      <xdr:colOff>34925</xdr:colOff>
      <xdr:row>39</xdr:row>
      <xdr:rowOff>92837</xdr:rowOff>
    </xdr:to>
    <xdr:cxnSp macro="">
      <xdr:nvCxnSpPr>
        <xdr:cNvPr id="722" name="直線コネクタ 721"/>
        <xdr:cNvCxnSpPr/>
      </xdr:nvCxnSpPr>
      <xdr:spPr>
        <a:xfrm>
          <a:off x="20434300" y="6433384"/>
          <a:ext cx="889000" cy="34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130229</xdr:rowOff>
    </xdr:from>
    <xdr:to>
      <xdr:col>29</xdr:col>
      <xdr:colOff>517525</xdr:colOff>
      <xdr:row>37</xdr:row>
      <xdr:rowOff>89734</xdr:rowOff>
    </xdr:to>
    <xdr:cxnSp macro="">
      <xdr:nvCxnSpPr>
        <xdr:cNvPr id="725" name="直線コネクタ 724"/>
        <xdr:cNvCxnSpPr/>
      </xdr:nvCxnSpPr>
      <xdr:spPr>
        <a:xfrm>
          <a:off x="19545300" y="6302429"/>
          <a:ext cx="889000" cy="1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27" name="テキスト ボックス 726"/>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130229</xdr:rowOff>
    </xdr:from>
    <xdr:to>
      <xdr:col>28</xdr:col>
      <xdr:colOff>314325</xdr:colOff>
      <xdr:row>38</xdr:row>
      <xdr:rowOff>24747</xdr:rowOff>
    </xdr:to>
    <xdr:cxnSp macro="">
      <xdr:nvCxnSpPr>
        <xdr:cNvPr id="728" name="直線コネクタ 727"/>
        <xdr:cNvCxnSpPr/>
      </xdr:nvCxnSpPr>
      <xdr:spPr>
        <a:xfrm flipV="1">
          <a:off x="18656300" y="6302429"/>
          <a:ext cx="889000" cy="23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30" name="テキスト ボックス 729"/>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2" name="テキスト ボックス 731"/>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42037</xdr:rowOff>
    </xdr:from>
    <xdr:to>
      <xdr:col>32</xdr:col>
      <xdr:colOff>238125</xdr:colOff>
      <xdr:row>39</xdr:row>
      <xdr:rowOff>143637</xdr:rowOff>
    </xdr:to>
    <xdr:sp macro="" textlink="">
      <xdr:nvSpPr>
        <xdr:cNvPr id="738" name="円/楕円 737"/>
        <xdr:cNvSpPr/>
      </xdr:nvSpPr>
      <xdr:spPr>
        <a:xfrm>
          <a:off x="221107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128414</xdr:rowOff>
    </xdr:from>
    <xdr:ext cx="313932" cy="259045"/>
    <xdr:sp macro="" textlink="">
      <xdr:nvSpPr>
        <xdr:cNvPr id="739" name="投資及び出資金該当値テキスト"/>
        <xdr:cNvSpPr txBox="1"/>
      </xdr:nvSpPr>
      <xdr:spPr>
        <a:xfrm>
          <a:off x="22212300" y="6643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42037</xdr:rowOff>
    </xdr:from>
    <xdr:to>
      <xdr:col>31</xdr:col>
      <xdr:colOff>85725</xdr:colOff>
      <xdr:row>39</xdr:row>
      <xdr:rowOff>143637</xdr:rowOff>
    </xdr:to>
    <xdr:sp macro="" textlink="">
      <xdr:nvSpPr>
        <xdr:cNvPr id="740" name="円/楕円 739"/>
        <xdr:cNvSpPr/>
      </xdr:nvSpPr>
      <xdr:spPr>
        <a:xfrm>
          <a:off x="21272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134764</xdr:rowOff>
    </xdr:from>
    <xdr:ext cx="313932" cy="259045"/>
    <xdr:sp macro="" textlink="">
      <xdr:nvSpPr>
        <xdr:cNvPr id="741" name="テキスト ボックス 740"/>
        <xdr:cNvSpPr txBox="1"/>
      </xdr:nvSpPr>
      <xdr:spPr>
        <a:xfrm>
          <a:off x="21166333" y="6821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38934</xdr:rowOff>
    </xdr:from>
    <xdr:to>
      <xdr:col>29</xdr:col>
      <xdr:colOff>568325</xdr:colOff>
      <xdr:row>37</xdr:row>
      <xdr:rowOff>140534</xdr:rowOff>
    </xdr:to>
    <xdr:sp macro="" textlink="">
      <xdr:nvSpPr>
        <xdr:cNvPr id="742" name="円/楕円 741"/>
        <xdr:cNvSpPr/>
      </xdr:nvSpPr>
      <xdr:spPr>
        <a:xfrm>
          <a:off x="20383500" y="63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157061</xdr:rowOff>
    </xdr:from>
    <xdr:ext cx="469744" cy="259045"/>
    <xdr:sp macro="" textlink="">
      <xdr:nvSpPr>
        <xdr:cNvPr id="743" name="テキスト ボックス 742"/>
        <xdr:cNvSpPr txBox="1"/>
      </xdr:nvSpPr>
      <xdr:spPr>
        <a:xfrm>
          <a:off x="20199427" y="615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79429</xdr:rowOff>
    </xdr:from>
    <xdr:to>
      <xdr:col>28</xdr:col>
      <xdr:colOff>365125</xdr:colOff>
      <xdr:row>37</xdr:row>
      <xdr:rowOff>9579</xdr:rowOff>
    </xdr:to>
    <xdr:sp macro="" textlink="">
      <xdr:nvSpPr>
        <xdr:cNvPr id="744" name="円/楕円 743"/>
        <xdr:cNvSpPr/>
      </xdr:nvSpPr>
      <xdr:spPr>
        <a:xfrm>
          <a:off x="19494500" y="625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26106</xdr:rowOff>
    </xdr:from>
    <xdr:ext cx="469744" cy="259045"/>
    <xdr:sp macro="" textlink="">
      <xdr:nvSpPr>
        <xdr:cNvPr id="745" name="テキスト ボックス 744"/>
        <xdr:cNvSpPr txBox="1"/>
      </xdr:nvSpPr>
      <xdr:spPr>
        <a:xfrm>
          <a:off x="19310427" y="602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145397</xdr:rowOff>
    </xdr:from>
    <xdr:to>
      <xdr:col>27</xdr:col>
      <xdr:colOff>161925</xdr:colOff>
      <xdr:row>38</xdr:row>
      <xdr:rowOff>75547</xdr:rowOff>
    </xdr:to>
    <xdr:sp macro="" textlink="">
      <xdr:nvSpPr>
        <xdr:cNvPr id="746" name="円/楕円 745"/>
        <xdr:cNvSpPr/>
      </xdr:nvSpPr>
      <xdr:spPr>
        <a:xfrm>
          <a:off x="186055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92074</xdr:rowOff>
    </xdr:from>
    <xdr:ext cx="469744" cy="259045"/>
    <xdr:sp macro="" textlink="">
      <xdr:nvSpPr>
        <xdr:cNvPr id="747" name="テキスト ボックス 746"/>
        <xdr:cNvSpPr txBox="1"/>
      </xdr:nvSpPr>
      <xdr:spPr>
        <a:xfrm>
          <a:off x="18421427" y="626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52192</xdr:rowOff>
    </xdr:from>
    <xdr:to>
      <xdr:col>32</xdr:col>
      <xdr:colOff>187325</xdr:colOff>
      <xdr:row>57</xdr:row>
      <xdr:rowOff>69474</xdr:rowOff>
    </xdr:to>
    <xdr:cxnSp macro="">
      <xdr:nvCxnSpPr>
        <xdr:cNvPr id="774" name="直線コネクタ 773"/>
        <xdr:cNvCxnSpPr/>
      </xdr:nvCxnSpPr>
      <xdr:spPr>
        <a:xfrm>
          <a:off x="21323300" y="9824842"/>
          <a:ext cx="8382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5" name="貸付金平均値テキスト"/>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49723</xdr:rowOff>
    </xdr:from>
    <xdr:to>
      <xdr:col>31</xdr:col>
      <xdr:colOff>34925</xdr:colOff>
      <xdr:row>57</xdr:row>
      <xdr:rowOff>52192</xdr:rowOff>
    </xdr:to>
    <xdr:cxnSp macro="">
      <xdr:nvCxnSpPr>
        <xdr:cNvPr id="777" name="直線コネクタ 776"/>
        <xdr:cNvCxnSpPr/>
      </xdr:nvCxnSpPr>
      <xdr:spPr>
        <a:xfrm>
          <a:off x="20434300" y="9822373"/>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9" name="テキスト ボックス 778"/>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120589</xdr:rowOff>
    </xdr:from>
    <xdr:to>
      <xdr:col>29</xdr:col>
      <xdr:colOff>517525</xdr:colOff>
      <xdr:row>57</xdr:row>
      <xdr:rowOff>49723</xdr:rowOff>
    </xdr:to>
    <xdr:cxnSp macro="">
      <xdr:nvCxnSpPr>
        <xdr:cNvPr id="780" name="直線コネクタ 779"/>
        <xdr:cNvCxnSpPr/>
      </xdr:nvCxnSpPr>
      <xdr:spPr>
        <a:xfrm>
          <a:off x="19545300" y="9721789"/>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2" name="テキスト ボックス 781"/>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75509</xdr:rowOff>
    </xdr:from>
    <xdr:to>
      <xdr:col>28</xdr:col>
      <xdr:colOff>314325</xdr:colOff>
      <xdr:row>56</xdr:row>
      <xdr:rowOff>120589</xdr:rowOff>
    </xdr:to>
    <xdr:cxnSp macro="">
      <xdr:nvCxnSpPr>
        <xdr:cNvPr id="783" name="直線コネクタ 782"/>
        <xdr:cNvCxnSpPr/>
      </xdr:nvCxnSpPr>
      <xdr:spPr>
        <a:xfrm>
          <a:off x="18656300" y="9162359"/>
          <a:ext cx="889000" cy="55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785" name="テキスト ボックス 784"/>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7" name="テキスト ボックス 786"/>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18674</xdr:rowOff>
    </xdr:from>
    <xdr:to>
      <xdr:col>32</xdr:col>
      <xdr:colOff>238125</xdr:colOff>
      <xdr:row>57</xdr:row>
      <xdr:rowOff>120274</xdr:rowOff>
    </xdr:to>
    <xdr:sp macro="" textlink="">
      <xdr:nvSpPr>
        <xdr:cNvPr id="793" name="円/楕円 792"/>
        <xdr:cNvSpPr/>
      </xdr:nvSpPr>
      <xdr:spPr>
        <a:xfrm>
          <a:off x="22110700" y="97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41551</xdr:rowOff>
    </xdr:from>
    <xdr:ext cx="469744" cy="259045"/>
    <xdr:sp macro="" textlink="">
      <xdr:nvSpPr>
        <xdr:cNvPr id="794" name="貸付金該当値テキスト"/>
        <xdr:cNvSpPr txBox="1"/>
      </xdr:nvSpPr>
      <xdr:spPr>
        <a:xfrm>
          <a:off x="22212300" y="96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1392</xdr:rowOff>
    </xdr:from>
    <xdr:to>
      <xdr:col>31</xdr:col>
      <xdr:colOff>85725</xdr:colOff>
      <xdr:row>57</xdr:row>
      <xdr:rowOff>102992</xdr:rowOff>
    </xdr:to>
    <xdr:sp macro="" textlink="">
      <xdr:nvSpPr>
        <xdr:cNvPr id="795" name="円/楕円 794"/>
        <xdr:cNvSpPr/>
      </xdr:nvSpPr>
      <xdr:spPr>
        <a:xfrm>
          <a:off x="21272500" y="97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119519</xdr:rowOff>
    </xdr:from>
    <xdr:ext cx="469744" cy="259045"/>
    <xdr:sp macro="" textlink="">
      <xdr:nvSpPr>
        <xdr:cNvPr id="796" name="テキスト ボックス 795"/>
        <xdr:cNvSpPr txBox="1"/>
      </xdr:nvSpPr>
      <xdr:spPr>
        <a:xfrm>
          <a:off x="21088427" y="954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170373</xdr:rowOff>
    </xdr:from>
    <xdr:to>
      <xdr:col>29</xdr:col>
      <xdr:colOff>568325</xdr:colOff>
      <xdr:row>57</xdr:row>
      <xdr:rowOff>100523</xdr:rowOff>
    </xdr:to>
    <xdr:sp macro="" textlink="">
      <xdr:nvSpPr>
        <xdr:cNvPr id="797" name="円/楕円 796"/>
        <xdr:cNvSpPr/>
      </xdr:nvSpPr>
      <xdr:spPr>
        <a:xfrm>
          <a:off x="20383500" y="977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117050</xdr:rowOff>
    </xdr:from>
    <xdr:ext cx="469744" cy="259045"/>
    <xdr:sp macro="" textlink="">
      <xdr:nvSpPr>
        <xdr:cNvPr id="798" name="テキスト ボックス 797"/>
        <xdr:cNvSpPr txBox="1"/>
      </xdr:nvSpPr>
      <xdr:spPr>
        <a:xfrm>
          <a:off x="20199427" y="954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69789</xdr:rowOff>
    </xdr:from>
    <xdr:to>
      <xdr:col>28</xdr:col>
      <xdr:colOff>365125</xdr:colOff>
      <xdr:row>56</xdr:row>
      <xdr:rowOff>171389</xdr:rowOff>
    </xdr:to>
    <xdr:sp macro="" textlink="">
      <xdr:nvSpPr>
        <xdr:cNvPr id="799" name="円/楕円 798"/>
        <xdr:cNvSpPr/>
      </xdr:nvSpPr>
      <xdr:spPr>
        <a:xfrm>
          <a:off x="19494500" y="96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16466</xdr:rowOff>
    </xdr:from>
    <xdr:ext cx="469744" cy="259045"/>
    <xdr:sp macro="" textlink="">
      <xdr:nvSpPr>
        <xdr:cNvPr id="800" name="テキスト ボックス 799"/>
        <xdr:cNvSpPr txBox="1"/>
      </xdr:nvSpPr>
      <xdr:spPr>
        <a:xfrm>
          <a:off x="19310427" y="944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24709</xdr:rowOff>
    </xdr:from>
    <xdr:to>
      <xdr:col>27</xdr:col>
      <xdr:colOff>161925</xdr:colOff>
      <xdr:row>53</xdr:row>
      <xdr:rowOff>126309</xdr:rowOff>
    </xdr:to>
    <xdr:sp macro="" textlink="">
      <xdr:nvSpPr>
        <xdr:cNvPr id="801" name="円/楕円 800"/>
        <xdr:cNvSpPr/>
      </xdr:nvSpPr>
      <xdr:spPr>
        <a:xfrm>
          <a:off x="18605500" y="911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142836</xdr:rowOff>
    </xdr:from>
    <xdr:ext cx="534377" cy="259045"/>
    <xdr:sp macro="" textlink="">
      <xdr:nvSpPr>
        <xdr:cNvPr id="802" name="テキスト ボックス 801"/>
        <xdr:cNvSpPr txBox="1"/>
      </xdr:nvSpPr>
      <xdr:spPr>
        <a:xfrm>
          <a:off x="18389111" y="88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16904</xdr:rowOff>
    </xdr:from>
    <xdr:to>
      <xdr:col>32</xdr:col>
      <xdr:colOff>187325</xdr:colOff>
      <xdr:row>75</xdr:row>
      <xdr:rowOff>85141</xdr:rowOff>
    </xdr:to>
    <xdr:cxnSp macro="">
      <xdr:nvCxnSpPr>
        <xdr:cNvPr id="832" name="直線コネクタ 831"/>
        <xdr:cNvCxnSpPr/>
      </xdr:nvCxnSpPr>
      <xdr:spPr>
        <a:xfrm flipV="1">
          <a:off x="21323300" y="12875654"/>
          <a:ext cx="8382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85141</xdr:rowOff>
    </xdr:from>
    <xdr:to>
      <xdr:col>31</xdr:col>
      <xdr:colOff>34925</xdr:colOff>
      <xdr:row>75</xdr:row>
      <xdr:rowOff>126460</xdr:rowOff>
    </xdr:to>
    <xdr:cxnSp macro="">
      <xdr:nvCxnSpPr>
        <xdr:cNvPr id="835" name="直線コネクタ 834"/>
        <xdr:cNvCxnSpPr/>
      </xdr:nvCxnSpPr>
      <xdr:spPr>
        <a:xfrm flipV="1">
          <a:off x="20434300" y="12943891"/>
          <a:ext cx="889000" cy="4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114078</xdr:rowOff>
    </xdr:from>
    <xdr:to>
      <xdr:col>29</xdr:col>
      <xdr:colOff>517525</xdr:colOff>
      <xdr:row>75</xdr:row>
      <xdr:rowOff>126460</xdr:rowOff>
    </xdr:to>
    <xdr:cxnSp macro="">
      <xdr:nvCxnSpPr>
        <xdr:cNvPr id="838" name="直線コネクタ 837"/>
        <xdr:cNvCxnSpPr/>
      </xdr:nvCxnSpPr>
      <xdr:spPr>
        <a:xfrm>
          <a:off x="19545300" y="12972828"/>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130422</xdr:rowOff>
    </xdr:from>
    <xdr:to>
      <xdr:col>28</xdr:col>
      <xdr:colOff>314325</xdr:colOff>
      <xdr:row>75</xdr:row>
      <xdr:rowOff>114078</xdr:rowOff>
    </xdr:to>
    <xdr:cxnSp macro="">
      <xdr:nvCxnSpPr>
        <xdr:cNvPr id="841" name="直線コネクタ 840"/>
        <xdr:cNvCxnSpPr/>
      </xdr:nvCxnSpPr>
      <xdr:spPr>
        <a:xfrm>
          <a:off x="18656300" y="12817722"/>
          <a:ext cx="889000" cy="15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137554</xdr:rowOff>
    </xdr:from>
    <xdr:to>
      <xdr:col>32</xdr:col>
      <xdr:colOff>238125</xdr:colOff>
      <xdr:row>75</xdr:row>
      <xdr:rowOff>67704</xdr:rowOff>
    </xdr:to>
    <xdr:sp macro="" textlink="">
      <xdr:nvSpPr>
        <xdr:cNvPr id="851" name="円/楕円 850"/>
        <xdr:cNvSpPr/>
      </xdr:nvSpPr>
      <xdr:spPr>
        <a:xfrm>
          <a:off x="22110700" y="128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160431</xdr:rowOff>
    </xdr:from>
    <xdr:ext cx="534377" cy="259045"/>
    <xdr:sp macro="" textlink="">
      <xdr:nvSpPr>
        <xdr:cNvPr id="852" name="繰出金該当値テキスト"/>
        <xdr:cNvSpPr txBox="1"/>
      </xdr:nvSpPr>
      <xdr:spPr>
        <a:xfrm>
          <a:off x="22212300" y="1267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57,446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34341</xdr:rowOff>
    </xdr:from>
    <xdr:to>
      <xdr:col>31</xdr:col>
      <xdr:colOff>85725</xdr:colOff>
      <xdr:row>75</xdr:row>
      <xdr:rowOff>135941</xdr:rowOff>
    </xdr:to>
    <xdr:sp macro="" textlink="">
      <xdr:nvSpPr>
        <xdr:cNvPr id="853" name="円/楕円 852"/>
        <xdr:cNvSpPr/>
      </xdr:nvSpPr>
      <xdr:spPr>
        <a:xfrm>
          <a:off x="21272500" y="128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152468</xdr:rowOff>
    </xdr:from>
    <xdr:ext cx="534377" cy="259045"/>
    <xdr:sp macro="" textlink="">
      <xdr:nvSpPr>
        <xdr:cNvPr id="854" name="テキスト ボックス 853"/>
        <xdr:cNvSpPr txBox="1"/>
      </xdr:nvSpPr>
      <xdr:spPr>
        <a:xfrm>
          <a:off x="21056111" y="1266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75660</xdr:rowOff>
    </xdr:from>
    <xdr:to>
      <xdr:col>29</xdr:col>
      <xdr:colOff>568325</xdr:colOff>
      <xdr:row>76</xdr:row>
      <xdr:rowOff>5810</xdr:rowOff>
    </xdr:to>
    <xdr:sp macro="" textlink="">
      <xdr:nvSpPr>
        <xdr:cNvPr id="855" name="円/楕円 854"/>
        <xdr:cNvSpPr/>
      </xdr:nvSpPr>
      <xdr:spPr>
        <a:xfrm>
          <a:off x="20383500" y="129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22337</xdr:rowOff>
    </xdr:from>
    <xdr:ext cx="534377" cy="259045"/>
    <xdr:sp macro="" textlink="">
      <xdr:nvSpPr>
        <xdr:cNvPr id="856" name="テキスト ボックス 855"/>
        <xdr:cNvSpPr txBox="1"/>
      </xdr:nvSpPr>
      <xdr:spPr>
        <a:xfrm>
          <a:off x="20167111" y="1270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63278</xdr:rowOff>
    </xdr:from>
    <xdr:to>
      <xdr:col>28</xdr:col>
      <xdr:colOff>365125</xdr:colOff>
      <xdr:row>75</xdr:row>
      <xdr:rowOff>164877</xdr:rowOff>
    </xdr:to>
    <xdr:sp macro="" textlink="">
      <xdr:nvSpPr>
        <xdr:cNvPr id="857" name="円/楕円 856"/>
        <xdr:cNvSpPr/>
      </xdr:nvSpPr>
      <xdr:spPr>
        <a:xfrm>
          <a:off x="19494500" y="12922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9955</xdr:rowOff>
    </xdr:from>
    <xdr:ext cx="534377" cy="259045"/>
    <xdr:sp macro="" textlink="">
      <xdr:nvSpPr>
        <xdr:cNvPr id="858" name="テキスト ボックス 857"/>
        <xdr:cNvSpPr txBox="1"/>
      </xdr:nvSpPr>
      <xdr:spPr>
        <a:xfrm>
          <a:off x="19278111" y="1269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79622</xdr:rowOff>
    </xdr:from>
    <xdr:to>
      <xdr:col>27</xdr:col>
      <xdr:colOff>161925</xdr:colOff>
      <xdr:row>75</xdr:row>
      <xdr:rowOff>9772</xdr:rowOff>
    </xdr:to>
    <xdr:sp macro="" textlink="">
      <xdr:nvSpPr>
        <xdr:cNvPr id="859" name="円/楕円 858"/>
        <xdr:cNvSpPr/>
      </xdr:nvSpPr>
      <xdr:spPr>
        <a:xfrm>
          <a:off x="18605500" y="127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26299</xdr:rowOff>
    </xdr:from>
    <xdr:ext cx="534377" cy="259045"/>
    <xdr:sp macro="" textlink="">
      <xdr:nvSpPr>
        <xdr:cNvPr id="860" name="テキスト ボックス 859"/>
        <xdr:cNvSpPr txBox="1"/>
      </xdr:nvSpPr>
      <xdr:spPr>
        <a:xfrm>
          <a:off x="18389111" y="125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人件費について、</a:t>
          </a:r>
          <a:r>
            <a:rPr kumimoji="1" lang="ja-JP" altLang="en-US" sz="1300">
              <a:latin typeface="ＭＳ Ｐゴシック"/>
            </a:rPr>
            <a:t>美里町第２次定員適正化計画に基づき職員の定員適正化に努めており、住民１人当たりコストは前年度よりもわずかに減少している。しかし、類似団体平均よりも高い状況に変わりはないため、引き続き、組織機構の見直し等、職員の適正な配置に努めていく。</a:t>
          </a:r>
          <a:endParaRPr kumimoji="1" lang="en-US" altLang="ja-JP" sz="1300">
            <a:latin typeface="ＭＳ Ｐゴシック"/>
          </a:endParaRPr>
        </a:p>
        <a:p>
          <a:r>
            <a:rPr kumimoji="1" lang="ja-JP" altLang="en-US" sz="1300">
              <a:latin typeface="ＭＳ Ｐゴシック"/>
            </a:rPr>
            <a:t>　公債費について、合併特例債を活用していることもあり、類似団体平均より高い水準が続いているが、前年度に続き今年度も順調に減少している。今後とも新規の起債発行の抑制に努めていく。</a:t>
          </a: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25,185
25,105
74.95
10,609,745
10,308,137
210,900
7,175,476
12,661,841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60343</xdr:rowOff>
    </xdr:from>
    <xdr:to>
      <xdr:col>6</xdr:col>
      <xdr:colOff>511175</xdr:colOff>
      <xdr:row>34</xdr:row>
      <xdr:rowOff>111615</xdr:rowOff>
    </xdr:to>
    <xdr:cxnSp macro="">
      <xdr:nvCxnSpPr>
        <xdr:cNvPr id="63" name="直線コネクタ 62"/>
        <xdr:cNvCxnSpPr/>
      </xdr:nvCxnSpPr>
      <xdr:spPr>
        <a:xfrm flipV="1">
          <a:off x="3797300" y="5889643"/>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111615</xdr:rowOff>
    </xdr:from>
    <xdr:to>
      <xdr:col>5</xdr:col>
      <xdr:colOff>358775</xdr:colOff>
      <xdr:row>35</xdr:row>
      <xdr:rowOff>28666</xdr:rowOff>
    </xdr:to>
    <xdr:cxnSp macro="">
      <xdr:nvCxnSpPr>
        <xdr:cNvPr id="66" name="直線コネクタ 65"/>
        <xdr:cNvCxnSpPr/>
      </xdr:nvCxnSpPr>
      <xdr:spPr>
        <a:xfrm flipV="1">
          <a:off x="2908300" y="5940915"/>
          <a:ext cx="889000" cy="8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28666</xdr:rowOff>
    </xdr:from>
    <xdr:to>
      <xdr:col>4</xdr:col>
      <xdr:colOff>155575</xdr:colOff>
      <xdr:row>35</xdr:row>
      <xdr:rowOff>64915</xdr:rowOff>
    </xdr:to>
    <xdr:cxnSp macro="">
      <xdr:nvCxnSpPr>
        <xdr:cNvPr id="69" name="直線コネクタ 68"/>
        <xdr:cNvCxnSpPr/>
      </xdr:nvCxnSpPr>
      <xdr:spPr>
        <a:xfrm flipV="1">
          <a:off x="2019300" y="6029416"/>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94307</xdr:rowOff>
    </xdr:from>
    <xdr:to>
      <xdr:col>2</xdr:col>
      <xdr:colOff>638175</xdr:colOff>
      <xdr:row>35</xdr:row>
      <xdr:rowOff>64915</xdr:rowOff>
    </xdr:to>
    <xdr:cxnSp macro="">
      <xdr:nvCxnSpPr>
        <xdr:cNvPr id="72" name="直線コネクタ 71"/>
        <xdr:cNvCxnSpPr/>
      </xdr:nvCxnSpPr>
      <xdr:spPr>
        <a:xfrm>
          <a:off x="1130300" y="5923607"/>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9543</xdr:rowOff>
    </xdr:from>
    <xdr:to>
      <xdr:col>6</xdr:col>
      <xdr:colOff>561975</xdr:colOff>
      <xdr:row>34</xdr:row>
      <xdr:rowOff>111143</xdr:rowOff>
    </xdr:to>
    <xdr:sp macro="" textlink="">
      <xdr:nvSpPr>
        <xdr:cNvPr id="82" name="円/楕円 81"/>
        <xdr:cNvSpPr/>
      </xdr:nvSpPr>
      <xdr:spPr>
        <a:xfrm>
          <a:off x="4584700" y="58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32420</xdr:rowOff>
    </xdr:from>
    <xdr:ext cx="469744" cy="259045"/>
    <xdr:sp macro="" textlink="">
      <xdr:nvSpPr>
        <xdr:cNvPr id="83" name="議会費該当値テキスト"/>
        <xdr:cNvSpPr txBox="1"/>
      </xdr:nvSpPr>
      <xdr:spPr>
        <a:xfrm>
          <a:off x="4686300" y="569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60815</xdr:rowOff>
    </xdr:from>
    <xdr:to>
      <xdr:col>5</xdr:col>
      <xdr:colOff>409575</xdr:colOff>
      <xdr:row>34</xdr:row>
      <xdr:rowOff>162415</xdr:rowOff>
    </xdr:to>
    <xdr:sp macro="" textlink="">
      <xdr:nvSpPr>
        <xdr:cNvPr id="84" name="円/楕円 83"/>
        <xdr:cNvSpPr/>
      </xdr:nvSpPr>
      <xdr:spPr>
        <a:xfrm>
          <a:off x="3746500" y="58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7492</xdr:rowOff>
    </xdr:from>
    <xdr:ext cx="469744" cy="259045"/>
    <xdr:sp macro="" textlink="">
      <xdr:nvSpPr>
        <xdr:cNvPr id="85" name="テキスト ボックス 84"/>
        <xdr:cNvSpPr txBox="1"/>
      </xdr:nvSpPr>
      <xdr:spPr>
        <a:xfrm>
          <a:off x="3562427" y="566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149316</xdr:rowOff>
    </xdr:from>
    <xdr:to>
      <xdr:col>4</xdr:col>
      <xdr:colOff>206375</xdr:colOff>
      <xdr:row>35</xdr:row>
      <xdr:rowOff>79466</xdr:rowOff>
    </xdr:to>
    <xdr:sp macro="" textlink="">
      <xdr:nvSpPr>
        <xdr:cNvPr id="86" name="円/楕円 85"/>
        <xdr:cNvSpPr/>
      </xdr:nvSpPr>
      <xdr:spPr>
        <a:xfrm>
          <a:off x="28575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95993</xdr:rowOff>
    </xdr:from>
    <xdr:ext cx="469744" cy="259045"/>
    <xdr:sp macro="" textlink="">
      <xdr:nvSpPr>
        <xdr:cNvPr id="87" name="テキスト ボックス 86"/>
        <xdr:cNvSpPr txBox="1"/>
      </xdr:nvSpPr>
      <xdr:spPr>
        <a:xfrm>
          <a:off x="2673427" y="575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14115</xdr:rowOff>
    </xdr:from>
    <xdr:to>
      <xdr:col>3</xdr:col>
      <xdr:colOff>3175</xdr:colOff>
      <xdr:row>35</xdr:row>
      <xdr:rowOff>115715</xdr:rowOff>
    </xdr:to>
    <xdr:sp macro="" textlink="">
      <xdr:nvSpPr>
        <xdr:cNvPr id="88" name="円/楕円 87"/>
        <xdr:cNvSpPr/>
      </xdr:nvSpPr>
      <xdr:spPr>
        <a:xfrm>
          <a:off x="1968500" y="60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132242</xdr:rowOff>
    </xdr:from>
    <xdr:ext cx="469744" cy="259045"/>
    <xdr:sp macro="" textlink="">
      <xdr:nvSpPr>
        <xdr:cNvPr id="89" name="テキスト ボックス 88"/>
        <xdr:cNvSpPr txBox="1"/>
      </xdr:nvSpPr>
      <xdr:spPr>
        <a:xfrm>
          <a:off x="1784427" y="579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43507</xdr:rowOff>
    </xdr:from>
    <xdr:to>
      <xdr:col>1</xdr:col>
      <xdr:colOff>485775</xdr:colOff>
      <xdr:row>34</xdr:row>
      <xdr:rowOff>145107</xdr:rowOff>
    </xdr:to>
    <xdr:sp macro="" textlink="">
      <xdr:nvSpPr>
        <xdr:cNvPr id="90" name="円/楕円 89"/>
        <xdr:cNvSpPr/>
      </xdr:nvSpPr>
      <xdr:spPr>
        <a:xfrm>
          <a:off x="1079500" y="58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161634</xdr:rowOff>
    </xdr:from>
    <xdr:ext cx="469744" cy="259045"/>
    <xdr:sp macro="" textlink="">
      <xdr:nvSpPr>
        <xdr:cNvPr id="91" name="テキスト ボックス 90"/>
        <xdr:cNvSpPr txBox="1"/>
      </xdr:nvSpPr>
      <xdr:spPr>
        <a:xfrm>
          <a:off x="895427" y="564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21445</xdr:rowOff>
    </xdr:from>
    <xdr:to>
      <xdr:col>6</xdr:col>
      <xdr:colOff>511175</xdr:colOff>
      <xdr:row>56</xdr:row>
      <xdr:rowOff>53853</xdr:rowOff>
    </xdr:to>
    <xdr:cxnSp macro="">
      <xdr:nvCxnSpPr>
        <xdr:cNvPr id="120" name="直線コネクタ 119"/>
        <xdr:cNvCxnSpPr/>
      </xdr:nvCxnSpPr>
      <xdr:spPr>
        <a:xfrm flipV="1">
          <a:off x="3797300" y="9622645"/>
          <a:ext cx="838200" cy="3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53853</xdr:rowOff>
    </xdr:from>
    <xdr:to>
      <xdr:col>5</xdr:col>
      <xdr:colOff>358775</xdr:colOff>
      <xdr:row>56</xdr:row>
      <xdr:rowOff>75060</xdr:rowOff>
    </xdr:to>
    <xdr:cxnSp macro="">
      <xdr:nvCxnSpPr>
        <xdr:cNvPr id="123" name="直線コネクタ 122"/>
        <xdr:cNvCxnSpPr/>
      </xdr:nvCxnSpPr>
      <xdr:spPr>
        <a:xfrm flipV="1">
          <a:off x="2908300" y="9655053"/>
          <a:ext cx="889000" cy="2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117739</xdr:rowOff>
    </xdr:from>
    <xdr:to>
      <xdr:col>4</xdr:col>
      <xdr:colOff>155575</xdr:colOff>
      <xdr:row>56</xdr:row>
      <xdr:rowOff>75060</xdr:rowOff>
    </xdr:to>
    <xdr:cxnSp macro="">
      <xdr:nvCxnSpPr>
        <xdr:cNvPr id="126" name="直線コネクタ 125"/>
        <xdr:cNvCxnSpPr/>
      </xdr:nvCxnSpPr>
      <xdr:spPr>
        <a:xfrm>
          <a:off x="2019300" y="9547489"/>
          <a:ext cx="889000" cy="1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117739</xdr:rowOff>
    </xdr:from>
    <xdr:to>
      <xdr:col>2</xdr:col>
      <xdr:colOff>638175</xdr:colOff>
      <xdr:row>56</xdr:row>
      <xdr:rowOff>14694</xdr:rowOff>
    </xdr:to>
    <xdr:cxnSp macro="">
      <xdr:nvCxnSpPr>
        <xdr:cNvPr id="129" name="直線コネクタ 128"/>
        <xdr:cNvCxnSpPr/>
      </xdr:nvCxnSpPr>
      <xdr:spPr>
        <a:xfrm flipV="1">
          <a:off x="1130300" y="9547489"/>
          <a:ext cx="889000" cy="6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153410</xdr:rowOff>
    </xdr:from>
    <xdr:ext cx="534377" cy="259045"/>
    <xdr:sp macro="" textlink="">
      <xdr:nvSpPr>
        <xdr:cNvPr id="131" name="テキスト ボックス 130"/>
        <xdr:cNvSpPr txBox="1"/>
      </xdr:nvSpPr>
      <xdr:spPr>
        <a:xfrm>
          <a:off x="1752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142095</xdr:rowOff>
    </xdr:from>
    <xdr:to>
      <xdr:col>6</xdr:col>
      <xdr:colOff>561975</xdr:colOff>
      <xdr:row>56</xdr:row>
      <xdr:rowOff>72245</xdr:rowOff>
    </xdr:to>
    <xdr:sp macro="" textlink="">
      <xdr:nvSpPr>
        <xdr:cNvPr id="139" name="円/楕円 138"/>
        <xdr:cNvSpPr/>
      </xdr:nvSpPr>
      <xdr:spPr>
        <a:xfrm>
          <a:off x="4584700" y="95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164972</xdr:rowOff>
    </xdr:from>
    <xdr:ext cx="534377" cy="259045"/>
    <xdr:sp macro="" textlink="">
      <xdr:nvSpPr>
        <xdr:cNvPr id="140" name="総務費該当値テキスト"/>
        <xdr:cNvSpPr txBox="1"/>
      </xdr:nvSpPr>
      <xdr:spPr>
        <a:xfrm>
          <a:off x="4686300" y="942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70,519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3053</xdr:rowOff>
    </xdr:from>
    <xdr:to>
      <xdr:col>5</xdr:col>
      <xdr:colOff>409575</xdr:colOff>
      <xdr:row>56</xdr:row>
      <xdr:rowOff>104653</xdr:rowOff>
    </xdr:to>
    <xdr:sp macro="" textlink="">
      <xdr:nvSpPr>
        <xdr:cNvPr id="141" name="円/楕円 140"/>
        <xdr:cNvSpPr/>
      </xdr:nvSpPr>
      <xdr:spPr>
        <a:xfrm>
          <a:off x="3746500" y="96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121180</xdr:rowOff>
    </xdr:from>
    <xdr:ext cx="534377" cy="259045"/>
    <xdr:sp macro="" textlink="">
      <xdr:nvSpPr>
        <xdr:cNvPr id="142" name="テキスト ボックス 141"/>
        <xdr:cNvSpPr txBox="1"/>
      </xdr:nvSpPr>
      <xdr:spPr>
        <a:xfrm>
          <a:off x="3530111" y="937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24260</xdr:rowOff>
    </xdr:from>
    <xdr:to>
      <xdr:col>4</xdr:col>
      <xdr:colOff>206375</xdr:colOff>
      <xdr:row>56</xdr:row>
      <xdr:rowOff>125860</xdr:rowOff>
    </xdr:to>
    <xdr:sp macro="" textlink="">
      <xdr:nvSpPr>
        <xdr:cNvPr id="143" name="円/楕円 142"/>
        <xdr:cNvSpPr/>
      </xdr:nvSpPr>
      <xdr:spPr>
        <a:xfrm>
          <a:off x="2857500" y="96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142387</xdr:rowOff>
    </xdr:from>
    <xdr:ext cx="534377" cy="259045"/>
    <xdr:sp macro="" textlink="">
      <xdr:nvSpPr>
        <xdr:cNvPr id="144" name="テキスト ボックス 143"/>
        <xdr:cNvSpPr txBox="1"/>
      </xdr:nvSpPr>
      <xdr:spPr>
        <a:xfrm>
          <a:off x="2641111" y="94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66939</xdr:rowOff>
    </xdr:from>
    <xdr:to>
      <xdr:col>3</xdr:col>
      <xdr:colOff>3175</xdr:colOff>
      <xdr:row>55</xdr:row>
      <xdr:rowOff>168539</xdr:rowOff>
    </xdr:to>
    <xdr:sp macro="" textlink="">
      <xdr:nvSpPr>
        <xdr:cNvPr id="145" name="円/楕円 144"/>
        <xdr:cNvSpPr/>
      </xdr:nvSpPr>
      <xdr:spPr>
        <a:xfrm>
          <a:off x="1968500" y="94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13616</xdr:rowOff>
    </xdr:from>
    <xdr:ext cx="534377" cy="259045"/>
    <xdr:sp macro="" textlink="">
      <xdr:nvSpPr>
        <xdr:cNvPr id="146" name="テキスト ボックス 145"/>
        <xdr:cNvSpPr txBox="1"/>
      </xdr:nvSpPr>
      <xdr:spPr>
        <a:xfrm>
          <a:off x="1752111" y="92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80,382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135344</xdr:rowOff>
    </xdr:from>
    <xdr:to>
      <xdr:col>1</xdr:col>
      <xdr:colOff>485775</xdr:colOff>
      <xdr:row>56</xdr:row>
      <xdr:rowOff>65494</xdr:rowOff>
    </xdr:to>
    <xdr:sp macro="" textlink="">
      <xdr:nvSpPr>
        <xdr:cNvPr id="147" name="円/楕円 146"/>
        <xdr:cNvSpPr/>
      </xdr:nvSpPr>
      <xdr:spPr>
        <a:xfrm>
          <a:off x="1079500" y="95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82021</xdr:rowOff>
    </xdr:from>
    <xdr:ext cx="534377" cy="259045"/>
    <xdr:sp macro="" textlink="">
      <xdr:nvSpPr>
        <xdr:cNvPr id="148" name="テキスト ボックス 147"/>
        <xdr:cNvSpPr txBox="1"/>
      </xdr:nvSpPr>
      <xdr:spPr>
        <a:xfrm>
          <a:off x="863111" y="93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104206</xdr:rowOff>
    </xdr:from>
    <xdr:to>
      <xdr:col>6</xdr:col>
      <xdr:colOff>511175</xdr:colOff>
      <xdr:row>76</xdr:row>
      <xdr:rowOff>121740</xdr:rowOff>
    </xdr:to>
    <xdr:cxnSp macro="">
      <xdr:nvCxnSpPr>
        <xdr:cNvPr id="178" name="直線コネクタ 177"/>
        <xdr:cNvCxnSpPr/>
      </xdr:nvCxnSpPr>
      <xdr:spPr>
        <a:xfrm flipV="1">
          <a:off x="3797300" y="13134406"/>
          <a:ext cx="8382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121740</xdr:rowOff>
    </xdr:from>
    <xdr:to>
      <xdr:col>5</xdr:col>
      <xdr:colOff>358775</xdr:colOff>
      <xdr:row>77</xdr:row>
      <xdr:rowOff>5116</xdr:rowOff>
    </xdr:to>
    <xdr:cxnSp macro="">
      <xdr:nvCxnSpPr>
        <xdr:cNvPr id="181" name="直線コネクタ 180"/>
        <xdr:cNvCxnSpPr/>
      </xdr:nvCxnSpPr>
      <xdr:spPr>
        <a:xfrm flipV="1">
          <a:off x="2908300" y="13151940"/>
          <a:ext cx="8890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74450</xdr:rowOff>
    </xdr:from>
    <xdr:to>
      <xdr:col>4</xdr:col>
      <xdr:colOff>155575</xdr:colOff>
      <xdr:row>77</xdr:row>
      <xdr:rowOff>5116</xdr:rowOff>
    </xdr:to>
    <xdr:cxnSp macro="">
      <xdr:nvCxnSpPr>
        <xdr:cNvPr id="184" name="直線コネクタ 183"/>
        <xdr:cNvCxnSpPr/>
      </xdr:nvCxnSpPr>
      <xdr:spPr>
        <a:xfrm>
          <a:off x="2019300" y="13104650"/>
          <a:ext cx="889000" cy="10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34094</xdr:rowOff>
    </xdr:from>
    <xdr:to>
      <xdr:col>2</xdr:col>
      <xdr:colOff>638175</xdr:colOff>
      <xdr:row>76</xdr:row>
      <xdr:rowOff>74450</xdr:rowOff>
    </xdr:to>
    <xdr:cxnSp macro="">
      <xdr:nvCxnSpPr>
        <xdr:cNvPr id="187" name="直線コネクタ 186"/>
        <xdr:cNvCxnSpPr/>
      </xdr:nvCxnSpPr>
      <xdr:spPr>
        <a:xfrm>
          <a:off x="1130300" y="12721394"/>
          <a:ext cx="889000" cy="38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53406</xdr:rowOff>
    </xdr:from>
    <xdr:to>
      <xdr:col>6</xdr:col>
      <xdr:colOff>561975</xdr:colOff>
      <xdr:row>76</xdr:row>
      <xdr:rowOff>155006</xdr:rowOff>
    </xdr:to>
    <xdr:sp macro="" textlink="">
      <xdr:nvSpPr>
        <xdr:cNvPr id="197" name="円/楕円 196"/>
        <xdr:cNvSpPr/>
      </xdr:nvSpPr>
      <xdr:spPr>
        <a:xfrm>
          <a:off x="4584700" y="1308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31833</xdr:rowOff>
    </xdr:from>
    <xdr:ext cx="599010" cy="259045"/>
    <xdr:sp macro="" textlink="">
      <xdr:nvSpPr>
        <xdr:cNvPr id="198" name="民生費該当値テキスト"/>
        <xdr:cNvSpPr txBox="1"/>
      </xdr:nvSpPr>
      <xdr:spPr>
        <a:xfrm>
          <a:off x="4686300" y="1306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109,658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70940</xdr:rowOff>
    </xdr:from>
    <xdr:to>
      <xdr:col>5</xdr:col>
      <xdr:colOff>409575</xdr:colOff>
      <xdr:row>77</xdr:row>
      <xdr:rowOff>1090</xdr:rowOff>
    </xdr:to>
    <xdr:sp macro="" textlink="">
      <xdr:nvSpPr>
        <xdr:cNvPr id="199" name="円/楕円 198"/>
        <xdr:cNvSpPr/>
      </xdr:nvSpPr>
      <xdr:spPr>
        <a:xfrm>
          <a:off x="3746500" y="1310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163667</xdr:rowOff>
    </xdr:from>
    <xdr:ext cx="599010" cy="259045"/>
    <xdr:sp macro="" textlink="">
      <xdr:nvSpPr>
        <xdr:cNvPr id="200" name="テキスト ボックス 199"/>
        <xdr:cNvSpPr txBox="1"/>
      </xdr:nvSpPr>
      <xdr:spPr>
        <a:xfrm>
          <a:off x="3497794" y="1319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125766</xdr:rowOff>
    </xdr:from>
    <xdr:to>
      <xdr:col>4</xdr:col>
      <xdr:colOff>206375</xdr:colOff>
      <xdr:row>77</xdr:row>
      <xdr:rowOff>55916</xdr:rowOff>
    </xdr:to>
    <xdr:sp macro="" textlink="">
      <xdr:nvSpPr>
        <xdr:cNvPr id="201" name="円/楕円 200"/>
        <xdr:cNvSpPr/>
      </xdr:nvSpPr>
      <xdr:spPr>
        <a:xfrm>
          <a:off x="2857500" y="131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47043</xdr:rowOff>
    </xdr:from>
    <xdr:ext cx="599010" cy="259045"/>
    <xdr:sp macro="" textlink="">
      <xdr:nvSpPr>
        <xdr:cNvPr id="202" name="テキスト ボックス 201"/>
        <xdr:cNvSpPr txBox="1"/>
      </xdr:nvSpPr>
      <xdr:spPr>
        <a:xfrm>
          <a:off x="2608794" y="1324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100,162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23650</xdr:rowOff>
    </xdr:from>
    <xdr:to>
      <xdr:col>3</xdr:col>
      <xdr:colOff>3175</xdr:colOff>
      <xdr:row>76</xdr:row>
      <xdr:rowOff>125250</xdr:rowOff>
    </xdr:to>
    <xdr:sp macro="" textlink="">
      <xdr:nvSpPr>
        <xdr:cNvPr id="203" name="円/楕円 202"/>
        <xdr:cNvSpPr/>
      </xdr:nvSpPr>
      <xdr:spPr>
        <a:xfrm>
          <a:off x="1968500" y="1305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141777</xdr:rowOff>
    </xdr:from>
    <xdr:ext cx="599010" cy="259045"/>
    <xdr:sp macro="" textlink="">
      <xdr:nvSpPr>
        <xdr:cNvPr id="204" name="テキスト ボックス 203"/>
        <xdr:cNvSpPr txBox="1"/>
      </xdr:nvSpPr>
      <xdr:spPr>
        <a:xfrm>
          <a:off x="1719794" y="1282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113,563</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154744</xdr:rowOff>
    </xdr:from>
    <xdr:to>
      <xdr:col>1</xdr:col>
      <xdr:colOff>485775</xdr:colOff>
      <xdr:row>74</xdr:row>
      <xdr:rowOff>84894</xdr:rowOff>
    </xdr:to>
    <xdr:sp macro="" textlink="">
      <xdr:nvSpPr>
        <xdr:cNvPr id="205" name="円/楕円 204"/>
        <xdr:cNvSpPr/>
      </xdr:nvSpPr>
      <xdr:spPr>
        <a:xfrm>
          <a:off x="1079500" y="126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101421</xdr:rowOff>
    </xdr:from>
    <xdr:ext cx="599010" cy="259045"/>
    <xdr:sp macro="" textlink="">
      <xdr:nvSpPr>
        <xdr:cNvPr id="206" name="テキスト ボックス 205"/>
        <xdr:cNvSpPr txBox="1"/>
      </xdr:nvSpPr>
      <xdr:spPr>
        <a:xfrm>
          <a:off x="830794" y="1244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10215</xdr:rowOff>
    </xdr:from>
    <xdr:to>
      <xdr:col>6</xdr:col>
      <xdr:colOff>511175</xdr:colOff>
      <xdr:row>98</xdr:row>
      <xdr:rowOff>13545</xdr:rowOff>
    </xdr:to>
    <xdr:cxnSp macro="">
      <xdr:nvCxnSpPr>
        <xdr:cNvPr id="238" name="直線コネクタ 237"/>
        <xdr:cNvCxnSpPr/>
      </xdr:nvCxnSpPr>
      <xdr:spPr>
        <a:xfrm>
          <a:off x="3797300" y="16812315"/>
          <a:ext cx="8382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145839</xdr:rowOff>
    </xdr:from>
    <xdr:to>
      <xdr:col>5</xdr:col>
      <xdr:colOff>358775</xdr:colOff>
      <xdr:row>98</xdr:row>
      <xdr:rowOff>10215</xdr:rowOff>
    </xdr:to>
    <xdr:cxnSp macro="">
      <xdr:nvCxnSpPr>
        <xdr:cNvPr id="241" name="直線コネクタ 240"/>
        <xdr:cNvCxnSpPr/>
      </xdr:nvCxnSpPr>
      <xdr:spPr>
        <a:xfrm>
          <a:off x="2908300" y="16776489"/>
          <a:ext cx="889000" cy="3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145839</xdr:rowOff>
    </xdr:from>
    <xdr:to>
      <xdr:col>4</xdr:col>
      <xdr:colOff>155575</xdr:colOff>
      <xdr:row>97</xdr:row>
      <xdr:rowOff>163229</xdr:rowOff>
    </xdr:to>
    <xdr:cxnSp macro="">
      <xdr:nvCxnSpPr>
        <xdr:cNvPr id="244" name="直線コネクタ 243"/>
        <xdr:cNvCxnSpPr/>
      </xdr:nvCxnSpPr>
      <xdr:spPr>
        <a:xfrm flipV="1">
          <a:off x="2019300" y="16776489"/>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163229</xdr:rowOff>
    </xdr:from>
    <xdr:to>
      <xdr:col>2</xdr:col>
      <xdr:colOff>638175</xdr:colOff>
      <xdr:row>98</xdr:row>
      <xdr:rowOff>28519</xdr:rowOff>
    </xdr:to>
    <xdr:cxnSp macro="">
      <xdr:nvCxnSpPr>
        <xdr:cNvPr id="247" name="直線コネクタ 246"/>
        <xdr:cNvCxnSpPr/>
      </xdr:nvCxnSpPr>
      <xdr:spPr>
        <a:xfrm flipV="1">
          <a:off x="1130300" y="16793879"/>
          <a:ext cx="889000" cy="3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134195</xdr:rowOff>
    </xdr:from>
    <xdr:to>
      <xdr:col>6</xdr:col>
      <xdr:colOff>561975</xdr:colOff>
      <xdr:row>98</xdr:row>
      <xdr:rowOff>64345</xdr:rowOff>
    </xdr:to>
    <xdr:sp macro="" textlink="">
      <xdr:nvSpPr>
        <xdr:cNvPr id="257" name="円/楕円 256"/>
        <xdr:cNvSpPr/>
      </xdr:nvSpPr>
      <xdr:spPr>
        <a:xfrm>
          <a:off x="4584700" y="167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157072</xdr:rowOff>
    </xdr:from>
    <xdr:ext cx="534377" cy="259045"/>
    <xdr:sp macro="" textlink="">
      <xdr:nvSpPr>
        <xdr:cNvPr id="258" name="衛生費該当値テキスト"/>
        <xdr:cNvSpPr txBox="1"/>
      </xdr:nvSpPr>
      <xdr:spPr>
        <a:xfrm>
          <a:off x="4686300" y="166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35,726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130865</xdr:rowOff>
    </xdr:from>
    <xdr:to>
      <xdr:col>5</xdr:col>
      <xdr:colOff>409575</xdr:colOff>
      <xdr:row>98</xdr:row>
      <xdr:rowOff>61015</xdr:rowOff>
    </xdr:to>
    <xdr:sp macro="" textlink="">
      <xdr:nvSpPr>
        <xdr:cNvPr id="259" name="円/楕円 258"/>
        <xdr:cNvSpPr/>
      </xdr:nvSpPr>
      <xdr:spPr>
        <a:xfrm>
          <a:off x="3746500" y="16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77542</xdr:rowOff>
    </xdr:from>
    <xdr:ext cx="534377" cy="259045"/>
    <xdr:sp macro="" textlink="">
      <xdr:nvSpPr>
        <xdr:cNvPr id="260" name="テキスト ボックス 259"/>
        <xdr:cNvSpPr txBox="1"/>
      </xdr:nvSpPr>
      <xdr:spPr>
        <a:xfrm>
          <a:off x="3530111" y="1653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95039</xdr:rowOff>
    </xdr:from>
    <xdr:to>
      <xdr:col>4</xdr:col>
      <xdr:colOff>206375</xdr:colOff>
      <xdr:row>98</xdr:row>
      <xdr:rowOff>25189</xdr:rowOff>
    </xdr:to>
    <xdr:sp macro="" textlink="">
      <xdr:nvSpPr>
        <xdr:cNvPr id="261" name="円/楕円 260"/>
        <xdr:cNvSpPr/>
      </xdr:nvSpPr>
      <xdr:spPr>
        <a:xfrm>
          <a:off x="2857500" y="167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41716</xdr:rowOff>
    </xdr:from>
    <xdr:ext cx="534377" cy="259045"/>
    <xdr:sp macro="" textlink="">
      <xdr:nvSpPr>
        <xdr:cNvPr id="262" name="テキスト ボックス 261"/>
        <xdr:cNvSpPr txBox="1"/>
      </xdr:nvSpPr>
      <xdr:spPr>
        <a:xfrm>
          <a:off x="2641111" y="165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112429</xdr:rowOff>
    </xdr:from>
    <xdr:to>
      <xdr:col>3</xdr:col>
      <xdr:colOff>3175</xdr:colOff>
      <xdr:row>98</xdr:row>
      <xdr:rowOff>42579</xdr:rowOff>
    </xdr:to>
    <xdr:sp macro="" textlink="">
      <xdr:nvSpPr>
        <xdr:cNvPr id="263" name="円/楕円 262"/>
        <xdr:cNvSpPr/>
      </xdr:nvSpPr>
      <xdr:spPr>
        <a:xfrm>
          <a:off x="1968500" y="1674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59106</xdr:rowOff>
    </xdr:from>
    <xdr:ext cx="534377" cy="259045"/>
    <xdr:sp macro="" textlink="">
      <xdr:nvSpPr>
        <xdr:cNvPr id="264" name="テキスト ボックス 263"/>
        <xdr:cNvSpPr txBox="1"/>
      </xdr:nvSpPr>
      <xdr:spPr>
        <a:xfrm>
          <a:off x="1752111" y="1651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149169</xdr:rowOff>
    </xdr:from>
    <xdr:to>
      <xdr:col>1</xdr:col>
      <xdr:colOff>485775</xdr:colOff>
      <xdr:row>98</xdr:row>
      <xdr:rowOff>79319</xdr:rowOff>
    </xdr:to>
    <xdr:sp macro="" textlink="">
      <xdr:nvSpPr>
        <xdr:cNvPr id="265" name="円/楕円 264"/>
        <xdr:cNvSpPr/>
      </xdr:nvSpPr>
      <xdr:spPr>
        <a:xfrm>
          <a:off x="1079500" y="167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95846</xdr:rowOff>
    </xdr:from>
    <xdr:ext cx="534377" cy="259045"/>
    <xdr:sp macro="" textlink="">
      <xdr:nvSpPr>
        <xdr:cNvPr id="266" name="テキスト ボックス 265"/>
        <xdr:cNvSpPr txBox="1"/>
      </xdr:nvSpPr>
      <xdr:spPr>
        <a:xfrm>
          <a:off x="863111" y="165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167322</xdr:rowOff>
    </xdr:from>
    <xdr:to>
      <xdr:col>15</xdr:col>
      <xdr:colOff>180340</xdr:colOff>
      <xdr:row>39</xdr:row>
      <xdr:rowOff>44450</xdr:rowOff>
    </xdr:to>
    <xdr:cxnSp macro="">
      <xdr:nvCxnSpPr>
        <xdr:cNvPr id="290" name="直線コネクタ 289"/>
        <xdr:cNvCxnSpPr/>
      </xdr:nvCxnSpPr>
      <xdr:spPr>
        <a:xfrm flipV="1">
          <a:off x="10475595" y="5996622"/>
          <a:ext cx="1270" cy="734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113999</xdr:rowOff>
    </xdr:from>
    <xdr:ext cx="469744" cy="259045"/>
    <xdr:sp macro="" textlink="">
      <xdr:nvSpPr>
        <xdr:cNvPr id="293" name="労働費最大値テキスト"/>
        <xdr:cNvSpPr txBox="1"/>
      </xdr:nvSpPr>
      <xdr:spPr>
        <a:xfrm>
          <a:off x="10528300" y="577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34</xdr:row>
      <xdr:rowOff>167322</xdr:rowOff>
    </xdr:from>
    <xdr:to>
      <xdr:col>15</xdr:col>
      <xdr:colOff>269875</xdr:colOff>
      <xdr:row>34</xdr:row>
      <xdr:rowOff>167322</xdr:rowOff>
    </xdr:to>
    <xdr:cxnSp macro="">
      <xdr:nvCxnSpPr>
        <xdr:cNvPr id="294" name="直線コネクタ 293"/>
        <xdr:cNvCxnSpPr/>
      </xdr:nvCxnSpPr>
      <xdr:spPr>
        <a:xfrm>
          <a:off x="10388600" y="599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114745</xdr:rowOff>
    </xdr:from>
    <xdr:to>
      <xdr:col>15</xdr:col>
      <xdr:colOff>180975</xdr:colOff>
      <xdr:row>37</xdr:row>
      <xdr:rowOff>79692</xdr:rowOff>
    </xdr:to>
    <xdr:cxnSp macro="">
      <xdr:nvCxnSpPr>
        <xdr:cNvPr id="295" name="直線コネクタ 294"/>
        <xdr:cNvCxnSpPr/>
      </xdr:nvCxnSpPr>
      <xdr:spPr>
        <a:xfrm>
          <a:off x="9639300" y="5429695"/>
          <a:ext cx="838200" cy="99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34180</xdr:rowOff>
    </xdr:from>
    <xdr:ext cx="378565" cy="259045"/>
    <xdr:sp macro="" textlink="">
      <xdr:nvSpPr>
        <xdr:cNvPr id="296" name="労働費平均値テキスト"/>
        <xdr:cNvSpPr txBox="1"/>
      </xdr:nvSpPr>
      <xdr:spPr>
        <a:xfrm>
          <a:off x="10528300" y="65492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55753</xdr:rowOff>
    </xdr:from>
    <xdr:to>
      <xdr:col>15</xdr:col>
      <xdr:colOff>231775</xdr:colOff>
      <xdr:row>38</xdr:row>
      <xdr:rowOff>157353</xdr:rowOff>
    </xdr:to>
    <xdr:sp macro="" textlink="">
      <xdr:nvSpPr>
        <xdr:cNvPr id="297" name="フローチャート : 判断 296"/>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84836</xdr:rowOff>
    </xdr:from>
    <xdr:to>
      <xdr:col>14</xdr:col>
      <xdr:colOff>28575</xdr:colOff>
      <xdr:row>31</xdr:row>
      <xdr:rowOff>114745</xdr:rowOff>
    </xdr:to>
    <xdr:cxnSp macro="">
      <xdr:nvCxnSpPr>
        <xdr:cNvPr id="298" name="直線コネクタ 297"/>
        <xdr:cNvCxnSpPr/>
      </xdr:nvCxnSpPr>
      <xdr:spPr>
        <a:xfrm>
          <a:off x="8750300" y="5399786"/>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151765</xdr:rowOff>
    </xdr:from>
    <xdr:to>
      <xdr:col>14</xdr:col>
      <xdr:colOff>79375</xdr:colOff>
      <xdr:row>38</xdr:row>
      <xdr:rowOff>81915</xdr:rowOff>
    </xdr:to>
    <xdr:sp macro="" textlink="">
      <xdr:nvSpPr>
        <xdr:cNvPr id="299" name="フローチャート : 判断 298"/>
        <xdr:cNvSpPr/>
      </xdr:nvSpPr>
      <xdr:spPr>
        <a:xfrm>
          <a:off x="9588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73042</xdr:rowOff>
    </xdr:from>
    <xdr:ext cx="378565" cy="259045"/>
    <xdr:sp macro="" textlink="">
      <xdr:nvSpPr>
        <xdr:cNvPr id="300" name="テキスト ボックス 299"/>
        <xdr:cNvSpPr txBox="1"/>
      </xdr:nvSpPr>
      <xdr:spPr>
        <a:xfrm>
          <a:off x="9450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84836</xdr:rowOff>
    </xdr:from>
    <xdr:to>
      <xdr:col>12</xdr:col>
      <xdr:colOff>511175</xdr:colOff>
      <xdr:row>34</xdr:row>
      <xdr:rowOff>161798</xdr:rowOff>
    </xdr:to>
    <xdr:cxnSp macro="">
      <xdr:nvCxnSpPr>
        <xdr:cNvPr id="301" name="直線コネクタ 300"/>
        <xdr:cNvCxnSpPr/>
      </xdr:nvCxnSpPr>
      <xdr:spPr>
        <a:xfrm flipV="1">
          <a:off x="7861300" y="5399786"/>
          <a:ext cx="889000" cy="59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102807</xdr:rowOff>
    </xdr:from>
    <xdr:to>
      <xdr:col>12</xdr:col>
      <xdr:colOff>561975</xdr:colOff>
      <xdr:row>38</xdr:row>
      <xdr:rowOff>32956</xdr:rowOff>
    </xdr:to>
    <xdr:sp macro="" textlink="">
      <xdr:nvSpPr>
        <xdr:cNvPr id="302" name="フローチャート : 判断 301"/>
        <xdr:cNvSpPr/>
      </xdr:nvSpPr>
      <xdr:spPr>
        <a:xfrm>
          <a:off x="8699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24083</xdr:rowOff>
    </xdr:from>
    <xdr:ext cx="469744" cy="259045"/>
    <xdr:sp macro="" textlink="">
      <xdr:nvSpPr>
        <xdr:cNvPr id="303" name="テキスト ボックス 302"/>
        <xdr:cNvSpPr txBox="1"/>
      </xdr:nvSpPr>
      <xdr:spPr>
        <a:xfrm>
          <a:off x="8515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92456</xdr:rowOff>
    </xdr:from>
    <xdr:to>
      <xdr:col>11</xdr:col>
      <xdr:colOff>307975</xdr:colOff>
      <xdr:row>34</xdr:row>
      <xdr:rowOff>161798</xdr:rowOff>
    </xdr:to>
    <xdr:cxnSp macro="">
      <xdr:nvCxnSpPr>
        <xdr:cNvPr id="304" name="直線コネクタ 303"/>
        <xdr:cNvCxnSpPr/>
      </xdr:nvCxnSpPr>
      <xdr:spPr>
        <a:xfrm>
          <a:off x="6972300" y="5750306"/>
          <a:ext cx="889000" cy="2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51372</xdr:rowOff>
    </xdr:from>
    <xdr:to>
      <xdr:col>11</xdr:col>
      <xdr:colOff>358775</xdr:colOff>
      <xdr:row>37</xdr:row>
      <xdr:rowOff>152972</xdr:rowOff>
    </xdr:to>
    <xdr:sp macro="" textlink="">
      <xdr:nvSpPr>
        <xdr:cNvPr id="305" name="フローチャート : 判断 304"/>
        <xdr:cNvSpPr/>
      </xdr:nvSpPr>
      <xdr:spPr>
        <a:xfrm>
          <a:off x="7810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144098</xdr:rowOff>
    </xdr:from>
    <xdr:ext cx="469744" cy="259045"/>
    <xdr:sp macro="" textlink="">
      <xdr:nvSpPr>
        <xdr:cNvPr id="306" name="テキスト ボックス 305"/>
        <xdr:cNvSpPr txBox="1"/>
      </xdr:nvSpPr>
      <xdr:spPr>
        <a:xfrm>
          <a:off x="7626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95567</xdr:rowOff>
    </xdr:from>
    <xdr:to>
      <xdr:col>10</xdr:col>
      <xdr:colOff>155575</xdr:colOff>
      <xdr:row>37</xdr:row>
      <xdr:rowOff>25717</xdr:rowOff>
    </xdr:to>
    <xdr:sp macro="" textlink="">
      <xdr:nvSpPr>
        <xdr:cNvPr id="307" name="フローチャート : 判断 306"/>
        <xdr:cNvSpPr/>
      </xdr:nvSpPr>
      <xdr:spPr>
        <a:xfrm>
          <a:off x="6921500" y="62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16844</xdr:rowOff>
    </xdr:from>
    <xdr:ext cx="469744" cy="259045"/>
    <xdr:sp macro="" textlink="">
      <xdr:nvSpPr>
        <xdr:cNvPr id="308" name="テキスト ボックス 307"/>
        <xdr:cNvSpPr txBox="1"/>
      </xdr:nvSpPr>
      <xdr:spPr>
        <a:xfrm>
          <a:off x="6737427" y="63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28892</xdr:rowOff>
    </xdr:from>
    <xdr:to>
      <xdr:col>15</xdr:col>
      <xdr:colOff>231775</xdr:colOff>
      <xdr:row>37</xdr:row>
      <xdr:rowOff>130492</xdr:rowOff>
    </xdr:to>
    <xdr:sp macro="" textlink="">
      <xdr:nvSpPr>
        <xdr:cNvPr id="314" name="円/楕円 313"/>
        <xdr:cNvSpPr/>
      </xdr:nvSpPr>
      <xdr:spPr>
        <a:xfrm>
          <a:off x="10426700" y="63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51769</xdr:rowOff>
    </xdr:from>
    <xdr:ext cx="469744" cy="259045"/>
    <xdr:sp macro="" textlink="">
      <xdr:nvSpPr>
        <xdr:cNvPr id="315" name="労働費該当値テキスト"/>
        <xdr:cNvSpPr txBox="1"/>
      </xdr:nvSpPr>
      <xdr:spPr>
        <a:xfrm>
          <a:off x="10528300" y="622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63945</xdr:rowOff>
    </xdr:from>
    <xdr:to>
      <xdr:col>14</xdr:col>
      <xdr:colOff>79375</xdr:colOff>
      <xdr:row>31</xdr:row>
      <xdr:rowOff>165545</xdr:rowOff>
    </xdr:to>
    <xdr:sp macro="" textlink="">
      <xdr:nvSpPr>
        <xdr:cNvPr id="316" name="円/楕円 315"/>
        <xdr:cNvSpPr/>
      </xdr:nvSpPr>
      <xdr:spPr>
        <a:xfrm>
          <a:off x="9588500" y="53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10622</xdr:rowOff>
    </xdr:from>
    <xdr:ext cx="469744" cy="259045"/>
    <xdr:sp macro="" textlink="">
      <xdr:nvSpPr>
        <xdr:cNvPr id="317" name="テキスト ボックス 316"/>
        <xdr:cNvSpPr txBox="1"/>
      </xdr:nvSpPr>
      <xdr:spPr>
        <a:xfrm>
          <a:off x="9404427" y="515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34036</xdr:rowOff>
    </xdr:from>
    <xdr:to>
      <xdr:col>12</xdr:col>
      <xdr:colOff>561975</xdr:colOff>
      <xdr:row>31</xdr:row>
      <xdr:rowOff>135636</xdr:rowOff>
    </xdr:to>
    <xdr:sp macro="" textlink="">
      <xdr:nvSpPr>
        <xdr:cNvPr id="318" name="円/楕円 317"/>
        <xdr:cNvSpPr/>
      </xdr:nvSpPr>
      <xdr:spPr>
        <a:xfrm>
          <a:off x="8699500" y="53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152163</xdr:rowOff>
    </xdr:from>
    <xdr:ext cx="469744" cy="259045"/>
    <xdr:sp macro="" textlink="">
      <xdr:nvSpPr>
        <xdr:cNvPr id="319" name="テキスト ボックス 318"/>
        <xdr:cNvSpPr txBox="1"/>
      </xdr:nvSpPr>
      <xdr:spPr>
        <a:xfrm>
          <a:off x="8515427" y="51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110998</xdr:rowOff>
    </xdr:from>
    <xdr:to>
      <xdr:col>11</xdr:col>
      <xdr:colOff>358775</xdr:colOff>
      <xdr:row>35</xdr:row>
      <xdr:rowOff>41148</xdr:rowOff>
    </xdr:to>
    <xdr:sp macro="" textlink="">
      <xdr:nvSpPr>
        <xdr:cNvPr id="320" name="円/楕円 319"/>
        <xdr:cNvSpPr/>
      </xdr:nvSpPr>
      <xdr:spPr>
        <a:xfrm>
          <a:off x="7810500" y="5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57675</xdr:rowOff>
    </xdr:from>
    <xdr:ext cx="469744" cy="259045"/>
    <xdr:sp macro="" textlink="">
      <xdr:nvSpPr>
        <xdr:cNvPr id="321" name="テキスト ボックス 320"/>
        <xdr:cNvSpPr txBox="1"/>
      </xdr:nvSpPr>
      <xdr:spPr>
        <a:xfrm>
          <a:off x="7626427" y="571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41656</xdr:rowOff>
    </xdr:from>
    <xdr:to>
      <xdr:col>10</xdr:col>
      <xdr:colOff>155575</xdr:colOff>
      <xdr:row>33</xdr:row>
      <xdr:rowOff>143256</xdr:rowOff>
    </xdr:to>
    <xdr:sp macro="" textlink="">
      <xdr:nvSpPr>
        <xdr:cNvPr id="322" name="円/楕円 321"/>
        <xdr:cNvSpPr/>
      </xdr:nvSpPr>
      <xdr:spPr>
        <a:xfrm>
          <a:off x="6921500" y="56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159783</xdr:rowOff>
    </xdr:from>
    <xdr:ext cx="469744" cy="259045"/>
    <xdr:sp macro="" textlink="">
      <xdr:nvSpPr>
        <xdr:cNvPr id="323" name="テキスト ボックス 322"/>
        <xdr:cNvSpPr txBox="1"/>
      </xdr:nvSpPr>
      <xdr:spPr>
        <a:xfrm>
          <a:off x="6737427" y="547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127378</xdr:rowOff>
    </xdr:from>
    <xdr:to>
      <xdr:col>15</xdr:col>
      <xdr:colOff>180975</xdr:colOff>
      <xdr:row>56</xdr:row>
      <xdr:rowOff>37585</xdr:rowOff>
    </xdr:to>
    <xdr:cxnSp macro="">
      <xdr:nvCxnSpPr>
        <xdr:cNvPr id="350" name="直線コネクタ 349"/>
        <xdr:cNvCxnSpPr/>
      </xdr:nvCxnSpPr>
      <xdr:spPr>
        <a:xfrm flipV="1">
          <a:off x="9639300" y="9385678"/>
          <a:ext cx="838200" cy="25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154833</xdr:rowOff>
    </xdr:from>
    <xdr:to>
      <xdr:col>14</xdr:col>
      <xdr:colOff>28575</xdr:colOff>
      <xdr:row>56</xdr:row>
      <xdr:rowOff>37585</xdr:rowOff>
    </xdr:to>
    <xdr:cxnSp macro="">
      <xdr:nvCxnSpPr>
        <xdr:cNvPr id="353" name="直線コネクタ 352"/>
        <xdr:cNvCxnSpPr/>
      </xdr:nvCxnSpPr>
      <xdr:spPr>
        <a:xfrm>
          <a:off x="8750300" y="9584583"/>
          <a:ext cx="889000" cy="5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138557</xdr:rowOff>
    </xdr:from>
    <xdr:to>
      <xdr:col>12</xdr:col>
      <xdr:colOff>511175</xdr:colOff>
      <xdr:row>55</xdr:row>
      <xdr:rowOff>154833</xdr:rowOff>
    </xdr:to>
    <xdr:cxnSp macro="">
      <xdr:nvCxnSpPr>
        <xdr:cNvPr id="356" name="直線コネクタ 355"/>
        <xdr:cNvCxnSpPr/>
      </xdr:nvCxnSpPr>
      <xdr:spPr>
        <a:xfrm>
          <a:off x="7861300" y="9568307"/>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97798</xdr:rowOff>
    </xdr:from>
    <xdr:to>
      <xdr:col>11</xdr:col>
      <xdr:colOff>307975</xdr:colOff>
      <xdr:row>55</xdr:row>
      <xdr:rowOff>138557</xdr:rowOff>
    </xdr:to>
    <xdr:cxnSp macro="">
      <xdr:nvCxnSpPr>
        <xdr:cNvPr id="359" name="直線コネクタ 358"/>
        <xdr:cNvCxnSpPr/>
      </xdr:nvCxnSpPr>
      <xdr:spPr>
        <a:xfrm>
          <a:off x="6972300" y="9527548"/>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76578</xdr:rowOff>
    </xdr:from>
    <xdr:to>
      <xdr:col>15</xdr:col>
      <xdr:colOff>231775</xdr:colOff>
      <xdr:row>55</xdr:row>
      <xdr:rowOff>6728</xdr:rowOff>
    </xdr:to>
    <xdr:sp macro="" textlink="">
      <xdr:nvSpPr>
        <xdr:cNvPr id="369" name="円/楕円 368"/>
        <xdr:cNvSpPr/>
      </xdr:nvSpPr>
      <xdr:spPr>
        <a:xfrm>
          <a:off x="10426700" y="933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99455</xdr:rowOff>
    </xdr:from>
    <xdr:ext cx="534377" cy="259045"/>
    <xdr:sp macro="" textlink="">
      <xdr:nvSpPr>
        <xdr:cNvPr id="370" name="農林水産業費該当値テキスト"/>
        <xdr:cNvSpPr txBox="1"/>
      </xdr:nvSpPr>
      <xdr:spPr>
        <a:xfrm>
          <a:off x="10528300" y="918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30,539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158235</xdr:rowOff>
    </xdr:from>
    <xdr:to>
      <xdr:col>14</xdr:col>
      <xdr:colOff>79375</xdr:colOff>
      <xdr:row>56</xdr:row>
      <xdr:rowOff>88385</xdr:rowOff>
    </xdr:to>
    <xdr:sp macro="" textlink="">
      <xdr:nvSpPr>
        <xdr:cNvPr id="371" name="円/楕円 370"/>
        <xdr:cNvSpPr/>
      </xdr:nvSpPr>
      <xdr:spPr>
        <a:xfrm>
          <a:off x="9588500" y="95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104912</xdr:rowOff>
    </xdr:from>
    <xdr:ext cx="534377" cy="259045"/>
    <xdr:sp macro="" textlink="">
      <xdr:nvSpPr>
        <xdr:cNvPr id="372" name="テキスト ボックス 371"/>
        <xdr:cNvSpPr txBox="1"/>
      </xdr:nvSpPr>
      <xdr:spPr>
        <a:xfrm>
          <a:off x="9372111" y="93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104033</xdr:rowOff>
    </xdr:from>
    <xdr:to>
      <xdr:col>12</xdr:col>
      <xdr:colOff>561975</xdr:colOff>
      <xdr:row>56</xdr:row>
      <xdr:rowOff>34183</xdr:rowOff>
    </xdr:to>
    <xdr:sp macro="" textlink="">
      <xdr:nvSpPr>
        <xdr:cNvPr id="373" name="円/楕円 372"/>
        <xdr:cNvSpPr/>
      </xdr:nvSpPr>
      <xdr:spPr>
        <a:xfrm>
          <a:off x="8699500" y="953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50710</xdr:rowOff>
    </xdr:from>
    <xdr:ext cx="534377" cy="259045"/>
    <xdr:sp macro="" textlink="">
      <xdr:nvSpPr>
        <xdr:cNvPr id="374" name="テキスト ボックス 373"/>
        <xdr:cNvSpPr txBox="1"/>
      </xdr:nvSpPr>
      <xdr:spPr>
        <a:xfrm>
          <a:off x="8483111" y="93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87757</xdr:rowOff>
    </xdr:from>
    <xdr:to>
      <xdr:col>11</xdr:col>
      <xdr:colOff>358775</xdr:colOff>
      <xdr:row>56</xdr:row>
      <xdr:rowOff>17907</xdr:rowOff>
    </xdr:to>
    <xdr:sp macro="" textlink="">
      <xdr:nvSpPr>
        <xdr:cNvPr id="375" name="円/楕円 374"/>
        <xdr:cNvSpPr/>
      </xdr:nvSpPr>
      <xdr:spPr>
        <a:xfrm>
          <a:off x="7810500" y="9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34434</xdr:rowOff>
    </xdr:from>
    <xdr:ext cx="534377" cy="259045"/>
    <xdr:sp macro="" textlink="">
      <xdr:nvSpPr>
        <xdr:cNvPr id="376" name="テキスト ボックス 375"/>
        <xdr:cNvSpPr txBox="1"/>
      </xdr:nvSpPr>
      <xdr:spPr>
        <a:xfrm>
          <a:off x="7594111" y="92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46998</xdr:rowOff>
    </xdr:from>
    <xdr:to>
      <xdr:col>10</xdr:col>
      <xdr:colOff>155575</xdr:colOff>
      <xdr:row>55</xdr:row>
      <xdr:rowOff>148598</xdr:rowOff>
    </xdr:to>
    <xdr:sp macro="" textlink="">
      <xdr:nvSpPr>
        <xdr:cNvPr id="377" name="円/楕円 376"/>
        <xdr:cNvSpPr/>
      </xdr:nvSpPr>
      <xdr:spPr>
        <a:xfrm>
          <a:off x="6921500" y="94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165125</xdr:rowOff>
    </xdr:from>
    <xdr:ext cx="534377" cy="259045"/>
    <xdr:sp macro="" textlink="">
      <xdr:nvSpPr>
        <xdr:cNvPr id="378" name="テキスト ボックス 377"/>
        <xdr:cNvSpPr txBox="1"/>
      </xdr:nvSpPr>
      <xdr:spPr>
        <a:xfrm>
          <a:off x="6705111" y="925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5877</xdr:rowOff>
    </xdr:from>
    <xdr:to>
      <xdr:col>15</xdr:col>
      <xdr:colOff>180975</xdr:colOff>
      <xdr:row>77</xdr:row>
      <xdr:rowOff>47437</xdr:rowOff>
    </xdr:to>
    <xdr:cxnSp macro="">
      <xdr:nvCxnSpPr>
        <xdr:cNvPr id="405" name="直線コネクタ 404"/>
        <xdr:cNvCxnSpPr/>
      </xdr:nvCxnSpPr>
      <xdr:spPr>
        <a:xfrm flipV="1">
          <a:off x="9639300" y="13207527"/>
          <a:ext cx="838200" cy="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47437</xdr:rowOff>
    </xdr:from>
    <xdr:to>
      <xdr:col>14</xdr:col>
      <xdr:colOff>28575</xdr:colOff>
      <xdr:row>77</xdr:row>
      <xdr:rowOff>65633</xdr:rowOff>
    </xdr:to>
    <xdr:cxnSp macro="">
      <xdr:nvCxnSpPr>
        <xdr:cNvPr id="408" name="直線コネクタ 407"/>
        <xdr:cNvCxnSpPr/>
      </xdr:nvCxnSpPr>
      <xdr:spPr>
        <a:xfrm flipV="1">
          <a:off x="8750300" y="13249087"/>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65633</xdr:rowOff>
    </xdr:from>
    <xdr:to>
      <xdr:col>12</xdr:col>
      <xdr:colOff>511175</xdr:colOff>
      <xdr:row>77</xdr:row>
      <xdr:rowOff>74915</xdr:rowOff>
    </xdr:to>
    <xdr:cxnSp macro="">
      <xdr:nvCxnSpPr>
        <xdr:cNvPr id="411" name="直線コネクタ 410"/>
        <xdr:cNvCxnSpPr/>
      </xdr:nvCxnSpPr>
      <xdr:spPr>
        <a:xfrm flipV="1">
          <a:off x="7861300" y="13267283"/>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122738</xdr:rowOff>
    </xdr:from>
    <xdr:to>
      <xdr:col>11</xdr:col>
      <xdr:colOff>307975</xdr:colOff>
      <xdr:row>77</xdr:row>
      <xdr:rowOff>74915</xdr:rowOff>
    </xdr:to>
    <xdr:cxnSp macro="">
      <xdr:nvCxnSpPr>
        <xdr:cNvPr id="414" name="直線コネクタ 413"/>
        <xdr:cNvCxnSpPr/>
      </xdr:nvCxnSpPr>
      <xdr:spPr>
        <a:xfrm>
          <a:off x="6972300" y="13152938"/>
          <a:ext cx="889000" cy="1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126527</xdr:rowOff>
    </xdr:from>
    <xdr:to>
      <xdr:col>15</xdr:col>
      <xdr:colOff>231775</xdr:colOff>
      <xdr:row>77</xdr:row>
      <xdr:rowOff>56677</xdr:rowOff>
    </xdr:to>
    <xdr:sp macro="" textlink="">
      <xdr:nvSpPr>
        <xdr:cNvPr id="424" name="円/楕円 423"/>
        <xdr:cNvSpPr/>
      </xdr:nvSpPr>
      <xdr:spPr>
        <a:xfrm>
          <a:off x="10426700" y="1315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149404</xdr:rowOff>
    </xdr:from>
    <xdr:ext cx="469744" cy="259045"/>
    <xdr:sp macro="" textlink="">
      <xdr:nvSpPr>
        <xdr:cNvPr id="425" name="商工費該当値テキスト"/>
        <xdr:cNvSpPr txBox="1"/>
      </xdr:nvSpPr>
      <xdr:spPr>
        <a:xfrm>
          <a:off x="10528300" y="1300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168087</xdr:rowOff>
    </xdr:from>
    <xdr:to>
      <xdr:col>14</xdr:col>
      <xdr:colOff>79375</xdr:colOff>
      <xdr:row>77</xdr:row>
      <xdr:rowOff>98237</xdr:rowOff>
    </xdr:to>
    <xdr:sp macro="" textlink="">
      <xdr:nvSpPr>
        <xdr:cNvPr id="426" name="円/楕円 425"/>
        <xdr:cNvSpPr/>
      </xdr:nvSpPr>
      <xdr:spPr>
        <a:xfrm>
          <a:off x="9588500" y="1319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114764</xdr:rowOff>
    </xdr:from>
    <xdr:ext cx="469744" cy="259045"/>
    <xdr:sp macro="" textlink="">
      <xdr:nvSpPr>
        <xdr:cNvPr id="427" name="テキスト ボックス 426"/>
        <xdr:cNvSpPr txBox="1"/>
      </xdr:nvSpPr>
      <xdr:spPr>
        <a:xfrm>
          <a:off x="9404427" y="1297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14833</xdr:rowOff>
    </xdr:from>
    <xdr:to>
      <xdr:col>12</xdr:col>
      <xdr:colOff>561975</xdr:colOff>
      <xdr:row>77</xdr:row>
      <xdr:rowOff>116433</xdr:rowOff>
    </xdr:to>
    <xdr:sp macro="" textlink="">
      <xdr:nvSpPr>
        <xdr:cNvPr id="428" name="円/楕円 427"/>
        <xdr:cNvSpPr/>
      </xdr:nvSpPr>
      <xdr:spPr>
        <a:xfrm>
          <a:off x="86995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107560</xdr:rowOff>
    </xdr:from>
    <xdr:ext cx="469744" cy="259045"/>
    <xdr:sp macro="" textlink="">
      <xdr:nvSpPr>
        <xdr:cNvPr id="429" name="テキスト ボックス 428"/>
        <xdr:cNvSpPr txBox="1"/>
      </xdr:nvSpPr>
      <xdr:spPr>
        <a:xfrm>
          <a:off x="8515427" y="1330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24115</xdr:rowOff>
    </xdr:from>
    <xdr:to>
      <xdr:col>11</xdr:col>
      <xdr:colOff>358775</xdr:colOff>
      <xdr:row>77</xdr:row>
      <xdr:rowOff>125715</xdr:rowOff>
    </xdr:to>
    <xdr:sp macro="" textlink="">
      <xdr:nvSpPr>
        <xdr:cNvPr id="430" name="円/楕円 429"/>
        <xdr:cNvSpPr/>
      </xdr:nvSpPr>
      <xdr:spPr>
        <a:xfrm>
          <a:off x="7810500" y="1322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142242</xdr:rowOff>
    </xdr:from>
    <xdr:ext cx="469744" cy="259045"/>
    <xdr:sp macro="" textlink="">
      <xdr:nvSpPr>
        <xdr:cNvPr id="431" name="テキスト ボックス 430"/>
        <xdr:cNvSpPr txBox="1"/>
      </xdr:nvSpPr>
      <xdr:spPr>
        <a:xfrm>
          <a:off x="7626427" y="130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71938</xdr:rowOff>
    </xdr:from>
    <xdr:to>
      <xdr:col>10</xdr:col>
      <xdr:colOff>155575</xdr:colOff>
      <xdr:row>77</xdr:row>
      <xdr:rowOff>2088</xdr:rowOff>
    </xdr:to>
    <xdr:sp macro="" textlink="">
      <xdr:nvSpPr>
        <xdr:cNvPr id="432" name="円/楕円 431"/>
        <xdr:cNvSpPr/>
      </xdr:nvSpPr>
      <xdr:spPr>
        <a:xfrm>
          <a:off x="6921500" y="131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18615</xdr:rowOff>
    </xdr:from>
    <xdr:ext cx="469744" cy="259045"/>
    <xdr:sp macro="" textlink="">
      <xdr:nvSpPr>
        <xdr:cNvPr id="433" name="テキスト ボックス 432"/>
        <xdr:cNvSpPr txBox="1"/>
      </xdr:nvSpPr>
      <xdr:spPr>
        <a:xfrm>
          <a:off x="6737427"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47803</xdr:rowOff>
    </xdr:from>
    <xdr:to>
      <xdr:col>15</xdr:col>
      <xdr:colOff>180975</xdr:colOff>
      <xdr:row>97</xdr:row>
      <xdr:rowOff>48107</xdr:rowOff>
    </xdr:to>
    <xdr:cxnSp macro="">
      <xdr:nvCxnSpPr>
        <xdr:cNvPr id="462" name="直線コネクタ 461"/>
        <xdr:cNvCxnSpPr/>
      </xdr:nvCxnSpPr>
      <xdr:spPr>
        <a:xfrm flipV="1">
          <a:off x="9639300" y="16678453"/>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154090</xdr:rowOff>
    </xdr:from>
    <xdr:to>
      <xdr:col>14</xdr:col>
      <xdr:colOff>28575</xdr:colOff>
      <xdr:row>97</xdr:row>
      <xdr:rowOff>48107</xdr:rowOff>
    </xdr:to>
    <xdr:cxnSp macro="">
      <xdr:nvCxnSpPr>
        <xdr:cNvPr id="465" name="直線コネクタ 464"/>
        <xdr:cNvCxnSpPr/>
      </xdr:nvCxnSpPr>
      <xdr:spPr>
        <a:xfrm>
          <a:off x="8750300" y="16270390"/>
          <a:ext cx="889000" cy="40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154090</xdr:rowOff>
    </xdr:from>
    <xdr:to>
      <xdr:col>12</xdr:col>
      <xdr:colOff>511175</xdr:colOff>
      <xdr:row>96</xdr:row>
      <xdr:rowOff>134328</xdr:rowOff>
    </xdr:to>
    <xdr:cxnSp macro="">
      <xdr:nvCxnSpPr>
        <xdr:cNvPr id="468" name="直線コネクタ 467"/>
        <xdr:cNvCxnSpPr/>
      </xdr:nvCxnSpPr>
      <xdr:spPr>
        <a:xfrm flipV="1">
          <a:off x="7861300" y="16270390"/>
          <a:ext cx="889000" cy="3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134328</xdr:rowOff>
    </xdr:from>
    <xdr:to>
      <xdr:col>11</xdr:col>
      <xdr:colOff>307975</xdr:colOff>
      <xdr:row>97</xdr:row>
      <xdr:rowOff>41263</xdr:rowOff>
    </xdr:to>
    <xdr:cxnSp macro="">
      <xdr:nvCxnSpPr>
        <xdr:cNvPr id="471" name="直線コネクタ 470"/>
        <xdr:cNvCxnSpPr/>
      </xdr:nvCxnSpPr>
      <xdr:spPr>
        <a:xfrm flipV="1">
          <a:off x="6972300" y="16593528"/>
          <a:ext cx="889000" cy="7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168453</xdr:rowOff>
    </xdr:from>
    <xdr:to>
      <xdr:col>15</xdr:col>
      <xdr:colOff>231775</xdr:colOff>
      <xdr:row>97</xdr:row>
      <xdr:rowOff>98603</xdr:rowOff>
    </xdr:to>
    <xdr:sp macro="" textlink="">
      <xdr:nvSpPr>
        <xdr:cNvPr id="481" name="円/楕円 480"/>
        <xdr:cNvSpPr/>
      </xdr:nvSpPr>
      <xdr:spPr>
        <a:xfrm>
          <a:off x="10426700" y="166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146880</xdr:rowOff>
    </xdr:from>
    <xdr:ext cx="534377" cy="259045"/>
    <xdr:sp macro="" textlink="">
      <xdr:nvSpPr>
        <xdr:cNvPr id="482" name="土木費該当値テキスト"/>
        <xdr:cNvSpPr txBox="1"/>
      </xdr:nvSpPr>
      <xdr:spPr>
        <a:xfrm>
          <a:off x="10528300" y="166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26,736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168757</xdr:rowOff>
    </xdr:from>
    <xdr:to>
      <xdr:col>14</xdr:col>
      <xdr:colOff>79375</xdr:colOff>
      <xdr:row>97</xdr:row>
      <xdr:rowOff>98907</xdr:rowOff>
    </xdr:to>
    <xdr:sp macro="" textlink="">
      <xdr:nvSpPr>
        <xdr:cNvPr id="483" name="円/楕円 482"/>
        <xdr:cNvSpPr/>
      </xdr:nvSpPr>
      <xdr:spPr>
        <a:xfrm>
          <a:off x="9588500" y="166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90034</xdr:rowOff>
    </xdr:from>
    <xdr:ext cx="534377" cy="259045"/>
    <xdr:sp macro="" textlink="">
      <xdr:nvSpPr>
        <xdr:cNvPr id="484" name="テキスト ボックス 483"/>
        <xdr:cNvSpPr txBox="1"/>
      </xdr:nvSpPr>
      <xdr:spPr>
        <a:xfrm>
          <a:off x="9372111" y="167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103290</xdr:rowOff>
    </xdr:from>
    <xdr:to>
      <xdr:col>12</xdr:col>
      <xdr:colOff>561975</xdr:colOff>
      <xdr:row>95</xdr:row>
      <xdr:rowOff>33440</xdr:rowOff>
    </xdr:to>
    <xdr:sp macro="" textlink="">
      <xdr:nvSpPr>
        <xdr:cNvPr id="485" name="円/楕円 484"/>
        <xdr:cNvSpPr/>
      </xdr:nvSpPr>
      <xdr:spPr>
        <a:xfrm>
          <a:off x="8699500" y="162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49967</xdr:rowOff>
    </xdr:from>
    <xdr:ext cx="534377" cy="259045"/>
    <xdr:sp macro="" textlink="">
      <xdr:nvSpPr>
        <xdr:cNvPr id="486" name="テキスト ボックス 485"/>
        <xdr:cNvSpPr txBox="1"/>
      </xdr:nvSpPr>
      <xdr:spPr>
        <a:xfrm>
          <a:off x="8483111" y="1599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83528</xdr:rowOff>
    </xdr:from>
    <xdr:to>
      <xdr:col>11</xdr:col>
      <xdr:colOff>358775</xdr:colOff>
      <xdr:row>97</xdr:row>
      <xdr:rowOff>13678</xdr:rowOff>
    </xdr:to>
    <xdr:sp macro="" textlink="">
      <xdr:nvSpPr>
        <xdr:cNvPr id="487" name="円/楕円 486"/>
        <xdr:cNvSpPr/>
      </xdr:nvSpPr>
      <xdr:spPr>
        <a:xfrm>
          <a:off x="7810500" y="165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4805</xdr:rowOff>
    </xdr:from>
    <xdr:ext cx="534377" cy="259045"/>
    <xdr:sp macro="" textlink="">
      <xdr:nvSpPr>
        <xdr:cNvPr id="488" name="テキスト ボックス 487"/>
        <xdr:cNvSpPr txBox="1"/>
      </xdr:nvSpPr>
      <xdr:spPr>
        <a:xfrm>
          <a:off x="7594111" y="166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161913</xdr:rowOff>
    </xdr:from>
    <xdr:to>
      <xdr:col>10</xdr:col>
      <xdr:colOff>155575</xdr:colOff>
      <xdr:row>97</xdr:row>
      <xdr:rowOff>92063</xdr:rowOff>
    </xdr:to>
    <xdr:sp macro="" textlink="">
      <xdr:nvSpPr>
        <xdr:cNvPr id="489" name="円/楕円 488"/>
        <xdr:cNvSpPr/>
      </xdr:nvSpPr>
      <xdr:spPr>
        <a:xfrm>
          <a:off x="6921500" y="166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83190</xdr:rowOff>
    </xdr:from>
    <xdr:ext cx="534377" cy="259045"/>
    <xdr:sp macro="" textlink="">
      <xdr:nvSpPr>
        <xdr:cNvPr id="490" name="テキスト ボックス 489"/>
        <xdr:cNvSpPr txBox="1"/>
      </xdr:nvSpPr>
      <xdr:spPr>
        <a:xfrm>
          <a:off x="6705111" y="1671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131438</xdr:rowOff>
    </xdr:from>
    <xdr:to>
      <xdr:col>23</xdr:col>
      <xdr:colOff>517525</xdr:colOff>
      <xdr:row>38</xdr:row>
      <xdr:rowOff>49599</xdr:rowOff>
    </xdr:to>
    <xdr:cxnSp macro="">
      <xdr:nvCxnSpPr>
        <xdr:cNvPr id="522" name="直線コネクタ 521"/>
        <xdr:cNvCxnSpPr/>
      </xdr:nvCxnSpPr>
      <xdr:spPr>
        <a:xfrm>
          <a:off x="15481300" y="6132188"/>
          <a:ext cx="838200" cy="4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131438</xdr:rowOff>
    </xdr:from>
    <xdr:to>
      <xdr:col>22</xdr:col>
      <xdr:colOff>365125</xdr:colOff>
      <xdr:row>37</xdr:row>
      <xdr:rowOff>106847</xdr:rowOff>
    </xdr:to>
    <xdr:cxnSp macro="">
      <xdr:nvCxnSpPr>
        <xdr:cNvPr id="525" name="直線コネクタ 524"/>
        <xdr:cNvCxnSpPr/>
      </xdr:nvCxnSpPr>
      <xdr:spPr>
        <a:xfrm flipV="1">
          <a:off x="14592300" y="6132188"/>
          <a:ext cx="889000" cy="31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163866</xdr:rowOff>
    </xdr:from>
    <xdr:to>
      <xdr:col>21</xdr:col>
      <xdr:colOff>161925</xdr:colOff>
      <xdr:row>37</xdr:row>
      <xdr:rowOff>106847</xdr:rowOff>
    </xdr:to>
    <xdr:cxnSp macro="">
      <xdr:nvCxnSpPr>
        <xdr:cNvPr id="528" name="直線コネクタ 527"/>
        <xdr:cNvCxnSpPr/>
      </xdr:nvCxnSpPr>
      <xdr:spPr>
        <a:xfrm>
          <a:off x="13703300" y="5993166"/>
          <a:ext cx="889000" cy="45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0" name="テキスト ボックス 529"/>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163866</xdr:rowOff>
    </xdr:from>
    <xdr:to>
      <xdr:col>19</xdr:col>
      <xdr:colOff>644525</xdr:colOff>
      <xdr:row>37</xdr:row>
      <xdr:rowOff>145872</xdr:rowOff>
    </xdr:to>
    <xdr:cxnSp macro="">
      <xdr:nvCxnSpPr>
        <xdr:cNvPr id="531" name="直線コネクタ 530"/>
        <xdr:cNvCxnSpPr/>
      </xdr:nvCxnSpPr>
      <xdr:spPr>
        <a:xfrm flipV="1">
          <a:off x="12814300" y="5993166"/>
          <a:ext cx="889000" cy="49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170249</xdr:rowOff>
    </xdr:from>
    <xdr:to>
      <xdr:col>23</xdr:col>
      <xdr:colOff>568325</xdr:colOff>
      <xdr:row>38</xdr:row>
      <xdr:rowOff>100399</xdr:rowOff>
    </xdr:to>
    <xdr:sp macro="" textlink="">
      <xdr:nvSpPr>
        <xdr:cNvPr id="541" name="円/楕円 540"/>
        <xdr:cNvSpPr/>
      </xdr:nvSpPr>
      <xdr:spPr>
        <a:xfrm>
          <a:off x="16268700" y="65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21676</xdr:rowOff>
    </xdr:from>
    <xdr:ext cx="534377" cy="259045"/>
    <xdr:sp macro="" textlink="">
      <xdr:nvSpPr>
        <xdr:cNvPr id="542" name="消防費該当値テキスト"/>
        <xdr:cNvSpPr txBox="1"/>
      </xdr:nvSpPr>
      <xdr:spPr>
        <a:xfrm>
          <a:off x="16370300" y="63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16,759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80638</xdr:rowOff>
    </xdr:from>
    <xdr:to>
      <xdr:col>22</xdr:col>
      <xdr:colOff>415925</xdr:colOff>
      <xdr:row>36</xdr:row>
      <xdr:rowOff>10788</xdr:rowOff>
    </xdr:to>
    <xdr:sp macro="" textlink="">
      <xdr:nvSpPr>
        <xdr:cNvPr id="543" name="円/楕円 542"/>
        <xdr:cNvSpPr/>
      </xdr:nvSpPr>
      <xdr:spPr>
        <a:xfrm>
          <a:off x="15430500" y="60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27315</xdr:rowOff>
    </xdr:from>
    <xdr:ext cx="534377" cy="259045"/>
    <xdr:sp macro="" textlink="">
      <xdr:nvSpPr>
        <xdr:cNvPr id="544" name="テキスト ボックス 543"/>
        <xdr:cNvSpPr txBox="1"/>
      </xdr:nvSpPr>
      <xdr:spPr>
        <a:xfrm>
          <a:off x="15214111" y="58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56047</xdr:rowOff>
    </xdr:from>
    <xdr:to>
      <xdr:col>21</xdr:col>
      <xdr:colOff>212725</xdr:colOff>
      <xdr:row>37</xdr:row>
      <xdr:rowOff>157647</xdr:rowOff>
    </xdr:to>
    <xdr:sp macro="" textlink="">
      <xdr:nvSpPr>
        <xdr:cNvPr id="545" name="円/楕円 544"/>
        <xdr:cNvSpPr/>
      </xdr:nvSpPr>
      <xdr:spPr>
        <a:xfrm>
          <a:off x="14541500" y="63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2724</xdr:rowOff>
    </xdr:from>
    <xdr:ext cx="534377" cy="259045"/>
    <xdr:sp macro="" textlink="">
      <xdr:nvSpPr>
        <xdr:cNvPr id="546" name="テキスト ボックス 545"/>
        <xdr:cNvSpPr txBox="1"/>
      </xdr:nvSpPr>
      <xdr:spPr>
        <a:xfrm>
          <a:off x="14325111" y="617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113066</xdr:rowOff>
    </xdr:from>
    <xdr:to>
      <xdr:col>20</xdr:col>
      <xdr:colOff>9525</xdr:colOff>
      <xdr:row>35</xdr:row>
      <xdr:rowOff>43216</xdr:rowOff>
    </xdr:to>
    <xdr:sp macro="" textlink="">
      <xdr:nvSpPr>
        <xdr:cNvPr id="547" name="円/楕円 546"/>
        <xdr:cNvSpPr/>
      </xdr:nvSpPr>
      <xdr:spPr>
        <a:xfrm>
          <a:off x="13652500" y="594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59743</xdr:rowOff>
    </xdr:from>
    <xdr:ext cx="534377" cy="259045"/>
    <xdr:sp macro="" textlink="">
      <xdr:nvSpPr>
        <xdr:cNvPr id="548" name="テキスト ボックス 547"/>
        <xdr:cNvSpPr txBox="1"/>
      </xdr:nvSpPr>
      <xdr:spPr>
        <a:xfrm>
          <a:off x="13436111" y="571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49" name="円/楕円 548"/>
        <xdr:cNvSpPr/>
      </xdr:nvSpPr>
      <xdr:spPr>
        <a:xfrm>
          <a:off x="127635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41749</xdr:rowOff>
    </xdr:from>
    <xdr:ext cx="534377" cy="259045"/>
    <xdr:sp macro="" textlink="">
      <xdr:nvSpPr>
        <xdr:cNvPr id="550" name="テキスト ボックス 549"/>
        <xdr:cNvSpPr txBox="1"/>
      </xdr:nvSpPr>
      <xdr:spPr>
        <a:xfrm>
          <a:off x="12547111" y="62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117399</xdr:rowOff>
    </xdr:from>
    <xdr:to>
      <xdr:col>23</xdr:col>
      <xdr:colOff>517525</xdr:colOff>
      <xdr:row>58</xdr:row>
      <xdr:rowOff>57924</xdr:rowOff>
    </xdr:to>
    <xdr:cxnSp macro="">
      <xdr:nvCxnSpPr>
        <xdr:cNvPr id="580" name="直線コネクタ 579"/>
        <xdr:cNvCxnSpPr/>
      </xdr:nvCxnSpPr>
      <xdr:spPr>
        <a:xfrm flipV="1">
          <a:off x="15481300" y="9890049"/>
          <a:ext cx="838200" cy="1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38265</xdr:rowOff>
    </xdr:from>
    <xdr:to>
      <xdr:col>22</xdr:col>
      <xdr:colOff>365125</xdr:colOff>
      <xdr:row>58</xdr:row>
      <xdr:rowOff>57924</xdr:rowOff>
    </xdr:to>
    <xdr:cxnSp macro="">
      <xdr:nvCxnSpPr>
        <xdr:cNvPr id="583" name="直線コネクタ 582"/>
        <xdr:cNvCxnSpPr/>
      </xdr:nvCxnSpPr>
      <xdr:spPr>
        <a:xfrm>
          <a:off x="14592300" y="9982365"/>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63373</xdr:rowOff>
    </xdr:from>
    <xdr:to>
      <xdr:col>21</xdr:col>
      <xdr:colOff>161925</xdr:colOff>
      <xdr:row>58</xdr:row>
      <xdr:rowOff>38265</xdr:rowOff>
    </xdr:to>
    <xdr:cxnSp macro="">
      <xdr:nvCxnSpPr>
        <xdr:cNvPr id="586" name="直線コネクタ 585"/>
        <xdr:cNvCxnSpPr/>
      </xdr:nvCxnSpPr>
      <xdr:spPr>
        <a:xfrm>
          <a:off x="13703300" y="9664573"/>
          <a:ext cx="889000" cy="3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63373</xdr:rowOff>
    </xdr:from>
    <xdr:to>
      <xdr:col>19</xdr:col>
      <xdr:colOff>644525</xdr:colOff>
      <xdr:row>57</xdr:row>
      <xdr:rowOff>144844</xdr:rowOff>
    </xdr:to>
    <xdr:cxnSp macro="">
      <xdr:nvCxnSpPr>
        <xdr:cNvPr id="589" name="直線コネクタ 588"/>
        <xdr:cNvCxnSpPr/>
      </xdr:nvCxnSpPr>
      <xdr:spPr>
        <a:xfrm flipV="1">
          <a:off x="12814300" y="9664573"/>
          <a:ext cx="889000" cy="2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66599</xdr:rowOff>
    </xdr:from>
    <xdr:to>
      <xdr:col>23</xdr:col>
      <xdr:colOff>568325</xdr:colOff>
      <xdr:row>57</xdr:row>
      <xdr:rowOff>168199</xdr:rowOff>
    </xdr:to>
    <xdr:sp macro="" textlink="">
      <xdr:nvSpPr>
        <xdr:cNvPr id="599" name="円/楕円 598"/>
        <xdr:cNvSpPr/>
      </xdr:nvSpPr>
      <xdr:spPr>
        <a:xfrm>
          <a:off x="16268700" y="98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89476</xdr:rowOff>
    </xdr:from>
    <xdr:ext cx="534377" cy="259045"/>
    <xdr:sp macro="" textlink="">
      <xdr:nvSpPr>
        <xdr:cNvPr id="600" name="教育費該当値テキスト"/>
        <xdr:cNvSpPr txBox="1"/>
      </xdr:nvSpPr>
      <xdr:spPr>
        <a:xfrm>
          <a:off x="16370300" y="96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51,256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7124</xdr:rowOff>
    </xdr:from>
    <xdr:to>
      <xdr:col>22</xdr:col>
      <xdr:colOff>415925</xdr:colOff>
      <xdr:row>58</xdr:row>
      <xdr:rowOff>108724</xdr:rowOff>
    </xdr:to>
    <xdr:sp macro="" textlink="">
      <xdr:nvSpPr>
        <xdr:cNvPr id="601" name="円/楕円 600"/>
        <xdr:cNvSpPr/>
      </xdr:nvSpPr>
      <xdr:spPr>
        <a:xfrm>
          <a:off x="15430500" y="99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99851</xdr:rowOff>
    </xdr:from>
    <xdr:ext cx="534377" cy="259045"/>
    <xdr:sp macro="" textlink="">
      <xdr:nvSpPr>
        <xdr:cNvPr id="602" name="テキスト ボックス 601"/>
        <xdr:cNvSpPr txBox="1"/>
      </xdr:nvSpPr>
      <xdr:spPr>
        <a:xfrm>
          <a:off x="15214111" y="100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158915</xdr:rowOff>
    </xdr:from>
    <xdr:to>
      <xdr:col>21</xdr:col>
      <xdr:colOff>212725</xdr:colOff>
      <xdr:row>58</xdr:row>
      <xdr:rowOff>89065</xdr:rowOff>
    </xdr:to>
    <xdr:sp macro="" textlink="">
      <xdr:nvSpPr>
        <xdr:cNvPr id="603" name="円/楕円 602"/>
        <xdr:cNvSpPr/>
      </xdr:nvSpPr>
      <xdr:spPr>
        <a:xfrm>
          <a:off x="14541500" y="99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105592</xdr:rowOff>
    </xdr:from>
    <xdr:ext cx="534377" cy="259045"/>
    <xdr:sp macro="" textlink="">
      <xdr:nvSpPr>
        <xdr:cNvPr id="604" name="テキスト ボックス 603"/>
        <xdr:cNvSpPr txBox="1"/>
      </xdr:nvSpPr>
      <xdr:spPr>
        <a:xfrm>
          <a:off x="14325111" y="970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12573</xdr:rowOff>
    </xdr:from>
    <xdr:to>
      <xdr:col>20</xdr:col>
      <xdr:colOff>9525</xdr:colOff>
      <xdr:row>56</xdr:row>
      <xdr:rowOff>114173</xdr:rowOff>
    </xdr:to>
    <xdr:sp macro="" textlink="">
      <xdr:nvSpPr>
        <xdr:cNvPr id="605" name="円/楕円 604"/>
        <xdr:cNvSpPr/>
      </xdr:nvSpPr>
      <xdr:spPr>
        <a:xfrm>
          <a:off x="13652500" y="961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130700</xdr:rowOff>
    </xdr:from>
    <xdr:ext cx="534377" cy="259045"/>
    <xdr:sp macro="" textlink="">
      <xdr:nvSpPr>
        <xdr:cNvPr id="606" name="テキスト ボックス 605"/>
        <xdr:cNvSpPr txBox="1"/>
      </xdr:nvSpPr>
      <xdr:spPr>
        <a:xfrm>
          <a:off x="13436111" y="93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69,010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94044</xdr:rowOff>
    </xdr:from>
    <xdr:to>
      <xdr:col>18</xdr:col>
      <xdr:colOff>492125</xdr:colOff>
      <xdr:row>58</xdr:row>
      <xdr:rowOff>24194</xdr:rowOff>
    </xdr:to>
    <xdr:sp macro="" textlink="">
      <xdr:nvSpPr>
        <xdr:cNvPr id="607" name="円/楕円 606"/>
        <xdr:cNvSpPr/>
      </xdr:nvSpPr>
      <xdr:spPr>
        <a:xfrm>
          <a:off x="12763500" y="98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40721</xdr:rowOff>
    </xdr:from>
    <xdr:ext cx="534377" cy="259045"/>
    <xdr:sp macro="" textlink="">
      <xdr:nvSpPr>
        <xdr:cNvPr id="608" name="テキスト ボックス 607"/>
        <xdr:cNvSpPr txBox="1"/>
      </xdr:nvSpPr>
      <xdr:spPr>
        <a:xfrm>
          <a:off x="12547111" y="964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51994</xdr:rowOff>
    </xdr:from>
    <xdr:to>
      <xdr:col>23</xdr:col>
      <xdr:colOff>516889</xdr:colOff>
      <xdr:row>79</xdr:row>
      <xdr:rowOff>44450</xdr:rowOff>
    </xdr:to>
    <xdr:cxnSp macro="">
      <xdr:nvCxnSpPr>
        <xdr:cNvPr id="632" name="直線コネクタ 631"/>
        <xdr:cNvCxnSpPr/>
      </xdr:nvCxnSpPr>
      <xdr:spPr>
        <a:xfrm flipV="1">
          <a:off x="16317595" y="12910744"/>
          <a:ext cx="1269" cy="6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62691</xdr:rowOff>
    </xdr:from>
    <xdr:ext cx="249299" cy="259045"/>
    <xdr:sp macro="" textlink="">
      <xdr:nvSpPr>
        <xdr:cNvPr id="633" name="災害復旧費最小値テキスト"/>
        <xdr:cNvSpPr txBox="1"/>
      </xdr:nvSpPr>
      <xdr:spPr>
        <a:xfrm>
          <a:off x="16370300" y="13607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170121</xdr:rowOff>
    </xdr:from>
    <xdr:ext cx="534377" cy="259045"/>
    <xdr:sp macro="" textlink="">
      <xdr:nvSpPr>
        <xdr:cNvPr id="635" name="災害復旧費最大値テキスト"/>
        <xdr:cNvSpPr txBox="1"/>
      </xdr:nvSpPr>
      <xdr:spPr>
        <a:xfrm>
          <a:off x="16370300" y="1268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75</xdr:row>
      <xdr:rowOff>51994</xdr:rowOff>
    </xdr:from>
    <xdr:to>
      <xdr:col>23</xdr:col>
      <xdr:colOff>606425</xdr:colOff>
      <xdr:row>75</xdr:row>
      <xdr:rowOff>51994</xdr:rowOff>
    </xdr:to>
    <xdr:cxnSp macro="">
      <xdr:nvCxnSpPr>
        <xdr:cNvPr id="636" name="直線コネクタ 635"/>
        <xdr:cNvCxnSpPr/>
      </xdr:nvCxnSpPr>
      <xdr:spPr>
        <a:xfrm>
          <a:off x="16230600" y="1291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29172</xdr:rowOff>
    </xdr:from>
    <xdr:to>
      <xdr:col>23</xdr:col>
      <xdr:colOff>517525</xdr:colOff>
      <xdr:row>79</xdr:row>
      <xdr:rowOff>44450</xdr:rowOff>
    </xdr:to>
    <xdr:cxnSp macro="">
      <xdr:nvCxnSpPr>
        <xdr:cNvPr id="637" name="直線コネクタ 636"/>
        <xdr:cNvCxnSpPr/>
      </xdr:nvCxnSpPr>
      <xdr:spPr>
        <a:xfrm>
          <a:off x="15481300" y="13573722"/>
          <a:ext cx="8382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151592</xdr:rowOff>
    </xdr:from>
    <xdr:ext cx="378565" cy="259045"/>
    <xdr:sp macro="" textlink="">
      <xdr:nvSpPr>
        <xdr:cNvPr id="638" name="災害復旧費平均値テキスト"/>
        <xdr:cNvSpPr txBox="1"/>
      </xdr:nvSpPr>
      <xdr:spPr>
        <a:xfrm>
          <a:off x="16370300" y="133532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128715</xdr:rowOff>
    </xdr:from>
    <xdr:to>
      <xdr:col>23</xdr:col>
      <xdr:colOff>568325</xdr:colOff>
      <xdr:row>79</xdr:row>
      <xdr:rowOff>58865</xdr:rowOff>
    </xdr:to>
    <xdr:sp macro="" textlink="">
      <xdr:nvSpPr>
        <xdr:cNvPr id="639" name="フローチャート : 判断 638"/>
        <xdr:cNvSpPr/>
      </xdr:nvSpPr>
      <xdr:spPr>
        <a:xfrm>
          <a:off x="16268700" y="1350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106477</xdr:rowOff>
    </xdr:from>
    <xdr:to>
      <xdr:col>22</xdr:col>
      <xdr:colOff>365125</xdr:colOff>
      <xdr:row>79</xdr:row>
      <xdr:rowOff>29172</xdr:rowOff>
    </xdr:to>
    <xdr:cxnSp macro="">
      <xdr:nvCxnSpPr>
        <xdr:cNvPr id="640" name="直線コネクタ 639"/>
        <xdr:cNvCxnSpPr/>
      </xdr:nvCxnSpPr>
      <xdr:spPr>
        <a:xfrm>
          <a:off x="14592300" y="13479577"/>
          <a:ext cx="889000" cy="9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114046</xdr:rowOff>
    </xdr:from>
    <xdr:to>
      <xdr:col>22</xdr:col>
      <xdr:colOff>415925</xdr:colOff>
      <xdr:row>79</xdr:row>
      <xdr:rowOff>44196</xdr:rowOff>
    </xdr:to>
    <xdr:sp macro="" textlink="">
      <xdr:nvSpPr>
        <xdr:cNvPr id="641" name="フローチャート : 判断 640"/>
        <xdr:cNvSpPr/>
      </xdr:nvSpPr>
      <xdr:spPr>
        <a:xfrm>
          <a:off x="15430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60723</xdr:rowOff>
    </xdr:from>
    <xdr:ext cx="469744" cy="259045"/>
    <xdr:sp macro="" textlink="">
      <xdr:nvSpPr>
        <xdr:cNvPr id="642" name="テキスト ボックス 641"/>
        <xdr:cNvSpPr txBox="1"/>
      </xdr:nvSpPr>
      <xdr:spPr>
        <a:xfrm>
          <a:off x="15246427"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12065</xdr:rowOff>
    </xdr:from>
    <xdr:to>
      <xdr:col>21</xdr:col>
      <xdr:colOff>161925</xdr:colOff>
      <xdr:row>78</xdr:row>
      <xdr:rowOff>106477</xdr:rowOff>
    </xdr:to>
    <xdr:cxnSp macro="">
      <xdr:nvCxnSpPr>
        <xdr:cNvPr id="643" name="直線コネクタ 642"/>
        <xdr:cNvCxnSpPr/>
      </xdr:nvCxnSpPr>
      <xdr:spPr>
        <a:xfrm>
          <a:off x="13703300" y="12185015"/>
          <a:ext cx="889000" cy="129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87681</xdr:rowOff>
    </xdr:from>
    <xdr:to>
      <xdr:col>21</xdr:col>
      <xdr:colOff>212725</xdr:colOff>
      <xdr:row>79</xdr:row>
      <xdr:rowOff>17831</xdr:rowOff>
    </xdr:to>
    <xdr:sp macro="" textlink="">
      <xdr:nvSpPr>
        <xdr:cNvPr id="644" name="フローチャート : 判断 643"/>
        <xdr:cNvSpPr/>
      </xdr:nvSpPr>
      <xdr:spPr>
        <a:xfrm>
          <a:off x="14541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8958</xdr:rowOff>
    </xdr:from>
    <xdr:ext cx="469744" cy="259045"/>
    <xdr:sp macro="" textlink="">
      <xdr:nvSpPr>
        <xdr:cNvPr id="645" name="テキスト ボックス 644"/>
        <xdr:cNvSpPr txBox="1"/>
      </xdr:nvSpPr>
      <xdr:spPr>
        <a:xfrm>
          <a:off x="14357427" y="1355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12065</xdr:rowOff>
    </xdr:from>
    <xdr:to>
      <xdr:col>19</xdr:col>
      <xdr:colOff>644525</xdr:colOff>
      <xdr:row>74</xdr:row>
      <xdr:rowOff>138824</xdr:rowOff>
    </xdr:to>
    <xdr:cxnSp macro="">
      <xdr:nvCxnSpPr>
        <xdr:cNvPr id="646" name="直線コネクタ 645"/>
        <xdr:cNvCxnSpPr/>
      </xdr:nvCxnSpPr>
      <xdr:spPr>
        <a:xfrm flipV="1">
          <a:off x="12814300" y="12185015"/>
          <a:ext cx="889000" cy="6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44362</xdr:rowOff>
    </xdr:from>
    <xdr:to>
      <xdr:col>20</xdr:col>
      <xdr:colOff>9525</xdr:colOff>
      <xdr:row>78</xdr:row>
      <xdr:rowOff>145962</xdr:rowOff>
    </xdr:to>
    <xdr:sp macro="" textlink="">
      <xdr:nvSpPr>
        <xdr:cNvPr id="647" name="フローチャート : 判断 646"/>
        <xdr:cNvSpPr/>
      </xdr:nvSpPr>
      <xdr:spPr>
        <a:xfrm>
          <a:off x="13652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137089</xdr:rowOff>
    </xdr:from>
    <xdr:ext cx="469744" cy="259045"/>
    <xdr:sp macro="" textlink="">
      <xdr:nvSpPr>
        <xdr:cNvPr id="648" name="テキスト ボックス 647"/>
        <xdr:cNvSpPr txBox="1"/>
      </xdr:nvSpPr>
      <xdr:spPr>
        <a:xfrm>
          <a:off x="13468427" y="1351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30341</xdr:rowOff>
    </xdr:from>
    <xdr:to>
      <xdr:col>18</xdr:col>
      <xdr:colOff>492125</xdr:colOff>
      <xdr:row>78</xdr:row>
      <xdr:rowOff>131941</xdr:rowOff>
    </xdr:to>
    <xdr:sp macro="" textlink="">
      <xdr:nvSpPr>
        <xdr:cNvPr id="649" name="フローチャート : 判断 648"/>
        <xdr:cNvSpPr/>
      </xdr:nvSpPr>
      <xdr:spPr>
        <a:xfrm>
          <a:off x="12763500" y="134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123068</xdr:rowOff>
    </xdr:from>
    <xdr:ext cx="469744" cy="259045"/>
    <xdr:sp macro="" textlink="">
      <xdr:nvSpPr>
        <xdr:cNvPr id="650" name="テキスト ボックス 649"/>
        <xdr:cNvSpPr txBox="1"/>
      </xdr:nvSpPr>
      <xdr:spPr>
        <a:xfrm>
          <a:off x="12579427" y="1349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107141</xdr:rowOff>
    </xdr:from>
    <xdr:ext cx="249299" cy="259045"/>
    <xdr:sp macro="" textlink="">
      <xdr:nvSpPr>
        <xdr:cNvPr id="657" name="災害復旧費該当値テキスト"/>
        <xdr:cNvSpPr txBox="1"/>
      </xdr:nvSpPr>
      <xdr:spPr>
        <a:xfrm>
          <a:off x="16370300" y="13480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149822</xdr:rowOff>
    </xdr:from>
    <xdr:to>
      <xdr:col>22</xdr:col>
      <xdr:colOff>415925</xdr:colOff>
      <xdr:row>79</xdr:row>
      <xdr:rowOff>79972</xdr:rowOff>
    </xdr:to>
    <xdr:sp macro="" textlink="">
      <xdr:nvSpPr>
        <xdr:cNvPr id="658" name="円/楕円 657"/>
        <xdr:cNvSpPr/>
      </xdr:nvSpPr>
      <xdr:spPr>
        <a:xfrm>
          <a:off x="15430500" y="135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71099</xdr:rowOff>
    </xdr:from>
    <xdr:ext cx="378565" cy="259045"/>
    <xdr:sp macro="" textlink="">
      <xdr:nvSpPr>
        <xdr:cNvPr id="659" name="テキスト ボックス 658"/>
        <xdr:cNvSpPr txBox="1"/>
      </xdr:nvSpPr>
      <xdr:spPr>
        <a:xfrm>
          <a:off x="15292017" y="1361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55677</xdr:rowOff>
    </xdr:from>
    <xdr:to>
      <xdr:col>21</xdr:col>
      <xdr:colOff>212725</xdr:colOff>
      <xdr:row>78</xdr:row>
      <xdr:rowOff>157277</xdr:rowOff>
    </xdr:to>
    <xdr:sp macro="" textlink="">
      <xdr:nvSpPr>
        <xdr:cNvPr id="660" name="円/楕円 659"/>
        <xdr:cNvSpPr/>
      </xdr:nvSpPr>
      <xdr:spPr>
        <a:xfrm>
          <a:off x="14541500" y="134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2354</xdr:rowOff>
    </xdr:from>
    <xdr:ext cx="469744" cy="259045"/>
    <xdr:sp macro="" textlink="">
      <xdr:nvSpPr>
        <xdr:cNvPr id="661" name="テキスト ボックス 660"/>
        <xdr:cNvSpPr txBox="1"/>
      </xdr:nvSpPr>
      <xdr:spPr>
        <a:xfrm>
          <a:off x="14357427" y="1320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132715</xdr:rowOff>
    </xdr:from>
    <xdr:to>
      <xdr:col>20</xdr:col>
      <xdr:colOff>9525</xdr:colOff>
      <xdr:row>71</xdr:row>
      <xdr:rowOff>62865</xdr:rowOff>
    </xdr:to>
    <xdr:sp macro="" textlink="">
      <xdr:nvSpPr>
        <xdr:cNvPr id="662" name="円/楕円 661"/>
        <xdr:cNvSpPr/>
      </xdr:nvSpPr>
      <xdr:spPr>
        <a:xfrm>
          <a:off x="13652500" y="121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79392</xdr:rowOff>
    </xdr:from>
    <xdr:ext cx="534377" cy="259045"/>
    <xdr:sp macro="" textlink="">
      <xdr:nvSpPr>
        <xdr:cNvPr id="663" name="テキスト ボックス 662"/>
        <xdr:cNvSpPr txBox="1"/>
      </xdr:nvSpPr>
      <xdr:spPr>
        <a:xfrm>
          <a:off x="13436111" y="1190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88024</xdr:rowOff>
    </xdr:from>
    <xdr:to>
      <xdr:col>18</xdr:col>
      <xdr:colOff>492125</xdr:colOff>
      <xdr:row>75</xdr:row>
      <xdr:rowOff>18174</xdr:rowOff>
    </xdr:to>
    <xdr:sp macro="" textlink="">
      <xdr:nvSpPr>
        <xdr:cNvPr id="664" name="円/楕円 663"/>
        <xdr:cNvSpPr/>
      </xdr:nvSpPr>
      <xdr:spPr>
        <a:xfrm>
          <a:off x="12763500" y="127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34701</xdr:rowOff>
    </xdr:from>
    <xdr:ext cx="534377" cy="259045"/>
    <xdr:sp macro="" textlink="">
      <xdr:nvSpPr>
        <xdr:cNvPr id="665" name="テキスト ボックス 664"/>
        <xdr:cNvSpPr txBox="1"/>
      </xdr:nvSpPr>
      <xdr:spPr>
        <a:xfrm>
          <a:off x="12547111" y="1255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957</xdr:rowOff>
    </xdr:from>
    <xdr:to>
      <xdr:col>23</xdr:col>
      <xdr:colOff>517525</xdr:colOff>
      <xdr:row>94</xdr:row>
      <xdr:rowOff>56947</xdr:rowOff>
    </xdr:to>
    <xdr:cxnSp macro="">
      <xdr:nvCxnSpPr>
        <xdr:cNvPr id="696" name="直線コネクタ 695"/>
        <xdr:cNvCxnSpPr/>
      </xdr:nvCxnSpPr>
      <xdr:spPr>
        <a:xfrm>
          <a:off x="15481300" y="16117257"/>
          <a:ext cx="838200" cy="5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81015</xdr:rowOff>
    </xdr:from>
    <xdr:to>
      <xdr:col>22</xdr:col>
      <xdr:colOff>365125</xdr:colOff>
      <xdr:row>94</xdr:row>
      <xdr:rowOff>957</xdr:rowOff>
    </xdr:to>
    <xdr:cxnSp macro="">
      <xdr:nvCxnSpPr>
        <xdr:cNvPr id="699" name="直線コネクタ 698"/>
        <xdr:cNvCxnSpPr/>
      </xdr:nvCxnSpPr>
      <xdr:spPr>
        <a:xfrm>
          <a:off x="14592300" y="16025865"/>
          <a:ext cx="889000" cy="9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81015</xdr:rowOff>
    </xdr:from>
    <xdr:to>
      <xdr:col>21</xdr:col>
      <xdr:colOff>161925</xdr:colOff>
      <xdr:row>93</xdr:row>
      <xdr:rowOff>105066</xdr:rowOff>
    </xdr:to>
    <xdr:cxnSp macro="">
      <xdr:nvCxnSpPr>
        <xdr:cNvPr id="702" name="直線コネクタ 701"/>
        <xdr:cNvCxnSpPr/>
      </xdr:nvCxnSpPr>
      <xdr:spPr>
        <a:xfrm flipV="1">
          <a:off x="13703300" y="16025865"/>
          <a:ext cx="889000" cy="2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89229</xdr:rowOff>
    </xdr:from>
    <xdr:to>
      <xdr:col>19</xdr:col>
      <xdr:colOff>644525</xdr:colOff>
      <xdr:row>93</xdr:row>
      <xdr:rowOff>105066</xdr:rowOff>
    </xdr:to>
    <xdr:cxnSp macro="">
      <xdr:nvCxnSpPr>
        <xdr:cNvPr id="705" name="直線コネクタ 704"/>
        <xdr:cNvCxnSpPr/>
      </xdr:nvCxnSpPr>
      <xdr:spPr>
        <a:xfrm>
          <a:off x="12814300" y="16034079"/>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6147</xdr:rowOff>
    </xdr:from>
    <xdr:to>
      <xdr:col>23</xdr:col>
      <xdr:colOff>568325</xdr:colOff>
      <xdr:row>94</xdr:row>
      <xdr:rowOff>107747</xdr:rowOff>
    </xdr:to>
    <xdr:sp macro="" textlink="">
      <xdr:nvSpPr>
        <xdr:cNvPr id="715" name="円/楕円 714"/>
        <xdr:cNvSpPr/>
      </xdr:nvSpPr>
      <xdr:spPr>
        <a:xfrm>
          <a:off x="16268700" y="161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29024</xdr:rowOff>
    </xdr:from>
    <xdr:ext cx="534377" cy="259045"/>
    <xdr:sp macro="" textlink="">
      <xdr:nvSpPr>
        <xdr:cNvPr id="716" name="公債費該当値テキスト"/>
        <xdr:cNvSpPr txBox="1"/>
      </xdr:nvSpPr>
      <xdr:spPr>
        <a:xfrm>
          <a:off x="16370300" y="1597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55,068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121607</xdr:rowOff>
    </xdr:from>
    <xdr:to>
      <xdr:col>22</xdr:col>
      <xdr:colOff>415925</xdr:colOff>
      <xdr:row>94</xdr:row>
      <xdr:rowOff>51757</xdr:rowOff>
    </xdr:to>
    <xdr:sp macro="" textlink="">
      <xdr:nvSpPr>
        <xdr:cNvPr id="717" name="円/楕円 716"/>
        <xdr:cNvSpPr/>
      </xdr:nvSpPr>
      <xdr:spPr>
        <a:xfrm>
          <a:off x="15430500" y="160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68284</xdr:rowOff>
    </xdr:from>
    <xdr:ext cx="534377" cy="259045"/>
    <xdr:sp macro="" textlink="">
      <xdr:nvSpPr>
        <xdr:cNvPr id="718" name="テキスト ボックス 717"/>
        <xdr:cNvSpPr txBox="1"/>
      </xdr:nvSpPr>
      <xdr:spPr>
        <a:xfrm>
          <a:off x="15214111" y="158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30215</xdr:rowOff>
    </xdr:from>
    <xdr:to>
      <xdr:col>21</xdr:col>
      <xdr:colOff>212725</xdr:colOff>
      <xdr:row>93</xdr:row>
      <xdr:rowOff>131815</xdr:rowOff>
    </xdr:to>
    <xdr:sp macro="" textlink="">
      <xdr:nvSpPr>
        <xdr:cNvPr id="719" name="円/楕円 718"/>
        <xdr:cNvSpPr/>
      </xdr:nvSpPr>
      <xdr:spPr>
        <a:xfrm>
          <a:off x="14541500" y="1597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148342</xdr:rowOff>
    </xdr:from>
    <xdr:ext cx="534377" cy="259045"/>
    <xdr:sp macro="" textlink="">
      <xdr:nvSpPr>
        <xdr:cNvPr id="720" name="テキスト ボックス 719"/>
        <xdr:cNvSpPr txBox="1"/>
      </xdr:nvSpPr>
      <xdr:spPr>
        <a:xfrm>
          <a:off x="14325111" y="157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54266</xdr:rowOff>
    </xdr:from>
    <xdr:to>
      <xdr:col>20</xdr:col>
      <xdr:colOff>9525</xdr:colOff>
      <xdr:row>93</xdr:row>
      <xdr:rowOff>155866</xdr:rowOff>
    </xdr:to>
    <xdr:sp macro="" textlink="">
      <xdr:nvSpPr>
        <xdr:cNvPr id="721" name="円/楕円 720"/>
        <xdr:cNvSpPr/>
      </xdr:nvSpPr>
      <xdr:spPr>
        <a:xfrm>
          <a:off x="13652500" y="1599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943</xdr:rowOff>
    </xdr:from>
    <xdr:ext cx="534377" cy="259045"/>
    <xdr:sp macro="" textlink="">
      <xdr:nvSpPr>
        <xdr:cNvPr id="722" name="テキスト ボックス 721"/>
        <xdr:cNvSpPr txBox="1"/>
      </xdr:nvSpPr>
      <xdr:spPr>
        <a:xfrm>
          <a:off x="13436111" y="1577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38429</xdr:rowOff>
    </xdr:from>
    <xdr:to>
      <xdr:col>18</xdr:col>
      <xdr:colOff>492125</xdr:colOff>
      <xdr:row>93</xdr:row>
      <xdr:rowOff>140029</xdr:rowOff>
    </xdr:to>
    <xdr:sp macro="" textlink="">
      <xdr:nvSpPr>
        <xdr:cNvPr id="723" name="円/楕円 722"/>
        <xdr:cNvSpPr/>
      </xdr:nvSpPr>
      <xdr:spPr>
        <a:xfrm>
          <a:off x="12763500" y="159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156556</xdr:rowOff>
    </xdr:from>
    <xdr:ext cx="534377" cy="259045"/>
    <xdr:sp macro="" textlink="">
      <xdr:nvSpPr>
        <xdr:cNvPr id="724" name="テキスト ボックス 723"/>
        <xdr:cNvSpPr txBox="1"/>
      </xdr:nvSpPr>
      <xdr:spPr>
        <a:xfrm>
          <a:off x="12547111" y="1575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農林水産業費について、住民１人当たりコストが</a:t>
          </a:r>
          <a:r>
            <a:rPr kumimoji="1" lang="en-US" altLang="ja-JP" sz="1300">
              <a:latin typeface="ＭＳ Ｐゴシック"/>
            </a:rPr>
            <a:t>30,539</a:t>
          </a:r>
          <a:r>
            <a:rPr kumimoji="1" lang="ja-JP" altLang="en-US" sz="1300">
              <a:latin typeface="ＭＳ Ｐゴシック"/>
            </a:rPr>
            <a:t>円と、前年度から大幅に増加している。これは、機構集積協力金や農地・水保全管理共同活動支援事業交付金が増加したことが主な要因となっている。</a:t>
          </a:r>
          <a:endParaRPr kumimoji="1" lang="en-US" altLang="ja-JP" sz="1300">
            <a:latin typeface="ＭＳ Ｐゴシック"/>
          </a:endParaRPr>
        </a:p>
        <a:p>
          <a:r>
            <a:rPr kumimoji="1" lang="ja-JP" altLang="en-US" sz="1300">
              <a:latin typeface="ＭＳ Ｐゴシック"/>
            </a:rPr>
            <a:t>　教育費について、住民１人当たりコストが前年度から</a:t>
          </a:r>
          <a:r>
            <a:rPr kumimoji="1" lang="en-US" altLang="ja-JP" sz="1300">
              <a:latin typeface="ＭＳ Ｐゴシック"/>
            </a:rPr>
            <a:t>8,817</a:t>
          </a:r>
          <a:r>
            <a:rPr kumimoji="1" lang="ja-JP" altLang="en-US" sz="1300">
              <a:latin typeface="ＭＳ Ｐゴシック"/>
            </a:rPr>
            <a:t>円増加し、類似団体平均の</a:t>
          </a:r>
          <a:r>
            <a:rPr kumimoji="1" lang="en-US" altLang="ja-JP" sz="1300">
              <a:latin typeface="ＭＳ Ｐゴシック"/>
            </a:rPr>
            <a:t>46,026</a:t>
          </a:r>
          <a:r>
            <a:rPr kumimoji="1" lang="ja-JP" altLang="en-US" sz="1300">
              <a:latin typeface="ＭＳ Ｐゴシック"/>
            </a:rPr>
            <a:t>円を上回る</a:t>
          </a:r>
          <a:r>
            <a:rPr kumimoji="1" lang="en-US" altLang="ja-JP" sz="1300">
              <a:latin typeface="ＭＳ Ｐゴシック"/>
            </a:rPr>
            <a:t>51,256</a:t>
          </a:r>
          <a:r>
            <a:rPr kumimoji="1" lang="ja-JP" altLang="en-US" sz="1300">
              <a:latin typeface="ＭＳ Ｐゴシック"/>
            </a:rPr>
            <a:t>円となった。小学校</a:t>
          </a:r>
          <a:r>
            <a:rPr kumimoji="1" lang="en-US" altLang="ja-JP" sz="1300">
              <a:latin typeface="ＭＳ Ｐゴシック"/>
            </a:rPr>
            <a:t>3</a:t>
          </a:r>
          <a:r>
            <a:rPr kumimoji="1" lang="ja-JP" altLang="en-US" sz="1300">
              <a:latin typeface="ＭＳ Ｐゴシック"/>
            </a:rPr>
            <a:t>校及び中学校</a:t>
          </a:r>
          <a:r>
            <a:rPr kumimoji="1" lang="en-US" altLang="ja-JP" sz="1300">
              <a:latin typeface="ＭＳ Ｐゴシック"/>
            </a:rPr>
            <a:t>1</a:t>
          </a:r>
          <a:r>
            <a:rPr kumimoji="1" lang="ja-JP" altLang="en-US" sz="1300">
              <a:latin typeface="ＭＳ Ｐゴシック"/>
            </a:rPr>
            <a:t>校において、地震等で落下する危険性のある体育館の天井を撤去する工事を行ったことにが主な増要因となっている。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地方消費税交付金等の増加により歳入決算額が増加しており、実質収支比率は</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ポイント上昇した。しかし、財政調整基金取崩し額が前年度より増加しており、財政調整基金残高の標準財政規模比は</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ポイント下がっている。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今後も、事務事業の見直し等を図り、健全な行財政運営に努めていく。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過去のいずれにおいても、黒字となり赤字はない。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10609745</v>
      </c>
      <c r="BO4" s="379"/>
      <c r="BP4" s="379"/>
      <c r="BQ4" s="379"/>
      <c r="BR4" s="379"/>
      <c r="BS4" s="379"/>
      <c r="BT4" s="379"/>
      <c r="BU4" s="380"/>
      <c r="BV4" s="378">
        <v>10405726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2.9</v>
      </c>
      <c r="CU4" s="385"/>
      <c r="CV4" s="385"/>
      <c r="CW4" s="385"/>
      <c r="CX4" s="385"/>
      <c r="CY4" s="385"/>
      <c r="CZ4" s="385"/>
      <c r="DA4" s="386"/>
      <c r="DB4" s="384">
        <v>1.7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10308137</v>
      </c>
      <c r="BO5" s="416"/>
      <c r="BP5" s="416"/>
      <c r="BQ5" s="416"/>
      <c r="BR5" s="416"/>
      <c r="BS5" s="416"/>
      <c r="BT5" s="416"/>
      <c r="BU5" s="417"/>
      <c r="BV5" s="415">
        <v>10212362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90.8</v>
      </c>
      <c r="CU5" s="413"/>
      <c r="CV5" s="413"/>
      <c r="CW5" s="413"/>
      <c r="CX5" s="413"/>
      <c r="CY5" s="413"/>
      <c r="CZ5" s="413"/>
      <c r="DA5" s="414"/>
      <c r="DB5" s="412">
        <v>90.2</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301608</v>
      </c>
      <c r="BO6" s="416"/>
      <c r="BP6" s="416"/>
      <c r="BQ6" s="416"/>
      <c r="BR6" s="416"/>
      <c r="BS6" s="416"/>
      <c r="BT6" s="416"/>
      <c r="BU6" s="417"/>
      <c r="BV6" s="415">
        <v>193364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95.7</v>
      </c>
      <c r="CU6" s="453"/>
      <c r="CV6" s="453"/>
      <c r="CW6" s="453"/>
      <c r="CX6" s="453"/>
      <c r="CY6" s="453"/>
      <c r="CZ6" s="453"/>
      <c r="DA6" s="454"/>
      <c r="DB6" s="452">
        <v>96</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90708</v>
      </c>
      <c r="BO7" s="416"/>
      <c r="BP7" s="416"/>
      <c r="BQ7" s="416"/>
      <c r="BR7" s="416"/>
      <c r="BS7" s="416"/>
      <c r="BT7" s="416"/>
      <c r="BU7" s="417"/>
      <c r="BV7" s="415">
        <v>71437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7175476</v>
      </c>
      <c r="CU7" s="416"/>
      <c r="CV7" s="416"/>
      <c r="CW7" s="416"/>
      <c r="CX7" s="416"/>
      <c r="CY7" s="416"/>
      <c r="CZ7" s="416"/>
      <c r="DA7" s="417"/>
      <c r="DB7" s="415">
        <v>7163954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210900</v>
      </c>
      <c r="BO8" s="416"/>
      <c r="BP8" s="416"/>
      <c r="BQ8" s="416"/>
      <c r="BR8" s="416"/>
      <c r="BS8" s="416"/>
      <c r="BT8" s="416"/>
      <c r="BU8" s="417"/>
      <c r="BV8" s="415">
        <v>121927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0.41</v>
      </c>
      <c r="CU8" s="456"/>
      <c r="CV8" s="456"/>
      <c r="CW8" s="456"/>
      <c r="CX8" s="456"/>
      <c r="CY8" s="456"/>
      <c r="CZ8" s="456"/>
      <c r="DA8" s="457"/>
      <c r="DB8" s="455">
        <v>0.4</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24852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88973</v>
      </c>
      <c r="BO9" s="416"/>
      <c r="BP9" s="416"/>
      <c r="BQ9" s="416"/>
      <c r="BR9" s="416"/>
      <c r="BS9" s="416"/>
      <c r="BT9" s="416"/>
      <c r="BU9" s="417"/>
      <c r="BV9" s="415">
        <v>-107650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16.5</v>
      </c>
      <c r="CU9" s="413"/>
      <c r="CV9" s="413"/>
      <c r="CW9" s="413"/>
      <c r="CX9" s="413"/>
      <c r="CY9" s="413"/>
      <c r="CZ9" s="413"/>
      <c r="DA9" s="414"/>
      <c r="DB9" s="412">
        <v>18.100000000000001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25190</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215</v>
      </c>
      <c r="BO10" s="416"/>
      <c r="BP10" s="416"/>
      <c r="BQ10" s="416"/>
      <c r="BR10" s="416"/>
      <c r="BS10" s="416"/>
      <c r="BT10" s="416"/>
      <c r="BU10" s="417"/>
      <c r="BV10" s="415">
        <v>229</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25185</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158967</v>
      </c>
      <c r="BO12" s="416"/>
      <c r="BP12" s="416"/>
      <c r="BQ12" s="416"/>
      <c r="BR12" s="416"/>
      <c r="BS12" s="416"/>
      <c r="BT12" s="416"/>
      <c r="BU12" s="417"/>
      <c r="BV12" s="415">
        <v>91058</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25105</v>
      </c>
      <c r="S13" s="497"/>
      <c r="T13" s="497"/>
      <c r="U13" s="497"/>
      <c r="V13" s="498"/>
      <c r="W13" s="431" t="s">
        <v>119</v>
      </c>
      <c r="X13" s="432"/>
      <c r="Y13" s="432"/>
      <c r="Z13" s="432"/>
      <c r="AA13" s="432"/>
      <c r="AB13" s="422"/>
      <c r="AC13" s="466">
        <v>1440</v>
      </c>
      <c r="AD13" s="467"/>
      <c r="AE13" s="467"/>
      <c r="AF13" s="467"/>
      <c r="AG13" s="506"/>
      <c r="AH13" s="466">
        <v>1744</v>
      </c>
      <c r="AI13" s="467"/>
      <c r="AJ13" s="467"/>
      <c r="AK13" s="467"/>
      <c r="AL13" s="468"/>
      <c r="AM13" s="444" t="s">
        <v>120</v>
      </c>
      <c r="AN13" s="445"/>
      <c r="AO13" s="445"/>
      <c r="AP13" s="445"/>
      <c r="AQ13" s="445"/>
      <c r="AR13" s="445"/>
      <c r="AS13" s="445"/>
      <c r="AT13" s="446"/>
      <c r="AU13" s="447" t="s">
        <v>114</v>
      </c>
      <c r="AV13" s="448"/>
      <c r="AW13" s="448"/>
      <c r="AX13" s="448"/>
      <c r="AY13" s="449" t="s">
        <v>121</v>
      </c>
      <c r="AZ13" s="450"/>
      <c r="BA13" s="450"/>
      <c r="BB13" s="450"/>
      <c r="BC13" s="450"/>
      <c r="BD13" s="450"/>
      <c r="BE13" s="450"/>
      <c r="BF13" s="450"/>
      <c r="BG13" s="450"/>
      <c r="BH13" s="450"/>
      <c r="BI13" s="450"/>
      <c r="BJ13" s="450"/>
      <c r="BK13" s="450"/>
      <c r="BL13" s="450"/>
      <c r="BM13" s="451"/>
      <c r="BN13" s="415">
        <v>-69779</v>
      </c>
      <c r="BO13" s="416"/>
      <c r="BP13" s="416"/>
      <c r="BQ13" s="416"/>
      <c r="BR13" s="416"/>
      <c r="BS13" s="416"/>
      <c r="BT13" s="416"/>
      <c r="BU13" s="417"/>
      <c r="BV13" s="415">
        <v>-198479</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11.2</v>
      </c>
      <c r="CU13" s="413"/>
      <c r="CV13" s="413"/>
      <c r="CW13" s="413"/>
      <c r="CX13" s="413"/>
      <c r="CY13" s="413"/>
      <c r="CZ13" s="413"/>
      <c r="DA13" s="414"/>
      <c r="DB13" s="412">
        <v>12.8</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25262</v>
      </c>
      <c r="S14" s="497"/>
      <c r="T14" s="497"/>
      <c r="U14" s="497"/>
      <c r="V14" s="498"/>
      <c r="W14" s="405"/>
      <c r="X14" s="406"/>
      <c r="Y14" s="406"/>
      <c r="Z14" s="406"/>
      <c r="AA14" s="406"/>
      <c r="AB14" s="395"/>
      <c r="AC14" s="499">
        <v>12.4</v>
      </c>
      <c r="AD14" s="500"/>
      <c r="AE14" s="500"/>
      <c r="AF14" s="500"/>
      <c r="AG14" s="501"/>
      <c r="AH14" s="499">
        <v>13.7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60.6</v>
      </c>
      <c r="CU14" s="511"/>
      <c r="CV14" s="511"/>
      <c r="CW14" s="511"/>
      <c r="CX14" s="511"/>
      <c r="CY14" s="511"/>
      <c r="CZ14" s="511"/>
      <c r="DA14" s="512"/>
      <c r="DB14" s="510">
        <v>71.400000000000006</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25181</v>
      </c>
      <c r="S15" s="497"/>
      <c r="T15" s="497"/>
      <c r="U15" s="497"/>
      <c r="V15" s="498"/>
      <c r="W15" s="431" t="s">
        <v>125</v>
      </c>
      <c r="X15" s="432"/>
      <c r="Y15" s="432"/>
      <c r="Z15" s="432"/>
      <c r="AA15" s="432"/>
      <c r="AB15" s="422"/>
      <c r="AC15" s="466">
        <v>2941</v>
      </c>
      <c r="AD15" s="467"/>
      <c r="AE15" s="467"/>
      <c r="AF15" s="467"/>
      <c r="AG15" s="506"/>
      <c r="AH15" s="466">
        <v>3412</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2429523</v>
      </c>
      <c r="BO15" s="379"/>
      <c r="BP15" s="379"/>
      <c r="BQ15" s="379"/>
      <c r="BR15" s="379"/>
      <c r="BS15" s="379"/>
      <c r="BT15" s="379"/>
      <c r="BU15" s="380"/>
      <c r="BV15" s="378">
        <v>2331495</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25.4</v>
      </c>
      <c r="AD16" s="500"/>
      <c r="AE16" s="500"/>
      <c r="AF16" s="500"/>
      <c r="AG16" s="501"/>
      <c r="AH16" s="499">
        <v>26.8</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5721357</v>
      </c>
      <c r="BO16" s="416"/>
      <c r="BP16" s="416"/>
      <c r="BQ16" s="416"/>
      <c r="BR16" s="416"/>
      <c r="BS16" s="416"/>
      <c r="BT16" s="416"/>
      <c r="BU16" s="417"/>
      <c r="BV16" s="415">
        <v>5548569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7220</v>
      </c>
      <c r="AD17" s="467"/>
      <c r="AE17" s="467"/>
      <c r="AF17" s="467"/>
      <c r="AG17" s="506"/>
      <c r="AH17" s="466">
        <v>7502</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3052377</v>
      </c>
      <c r="BO17" s="416"/>
      <c r="BP17" s="416"/>
      <c r="BQ17" s="416"/>
      <c r="BR17" s="416"/>
      <c r="BS17" s="416"/>
      <c r="BT17" s="416"/>
      <c r="BU17" s="417"/>
      <c r="BV17" s="415">
        <v>2991097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134</v>
      </c>
      <c r="C18" s="458"/>
      <c r="D18" s="458"/>
      <c r="E18" s="527"/>
      <c r="F18" s="527"/>
      <c r="G18" s="527"/>
      <c r="H18" s="527"/>
      <c r="I18" s="527"/>
      <c r="J18" s="527"/>
      <c r="K18" s="527"/>
      <c r="L18" s="528">
        <v>74.95</v>
      </c>
      <c r="M18" s="528"/>
      <c r="N18" s="528"/>
      <c r="O18" s="528"/>
      <c r="P18" s="528"/>
      <c r="Q18" s="528"/>
      <c r="R18" s="529"/>
      <c r="S18" s="529"/>
      <c r="T18" s="529"/>
      <c r="U18" s="529"/>
      <c r="V18" s="530"/>
      <c r="W18" s="433"/>
      <c r="X18" s="434"/>
      <c r="Y18" s="434"/>
      <c r="Z18" s="434"/>
      <c r="AA18" s="434"/>
      <c r="AB18" s="425"/>
      <c r="AC18" s="531">
        <v>62.2</v>
      </c>
      <c r="AD18" s="532"/>
      <c r="AE18" s="532"/>
      <c r="AF18" s="532"/>
      <c r="AG18" s="533"/>
      <c r="AH18" s="531">
        <v>59</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6492617</v>
      </c>
      <c r="BO18" s="416"/>
      <c r="BP18" s="416"/>
      <c r="BQ18" s="416"/>
      <c r="BR18" s="416"/>
      <c r="BS18" s="416"/>
      <c r="BT18" s="416"/>
      <c r="BU18" s="417"/>
      <c r="BV18" s="415">
        <v>6421603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136</v>
      </c>
      <c r="C19" s="458"/>
      <c r="D19" s="458"/>
      <c r="E19" s="527"/>
      <c r="F19" s="527"/>
      <c r="G19" s="527"/>
      <c r="H19" s="527"/>
      <c r="I19" s="527"/>
      <c r="J19" s="527"/>
      <c r="K19" s="527"/>
      <c r="L19" s="535">
        <v>332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8121037</v>
      </c>
      <c r="BO19" s="416"/>
      <c r="BP19" s="416"/>
      <c r="BQ19" s="416"/>
      <c r="BR19" s="416"/>
      <c r="BS19" s="416"/>
      <c r="BT19" s="416"/>
      <c r="BU19" s="417"/>
      <c r="BV19" s="415">
        <v>7893327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138</v>
      </c>
      <c r="C20" s="458"/>
      <c r="D20" s="458"/>
      <c r="E20" s="527"/>
      <c r="F20" s="527"/>
      <c r="G20" s="527"/>
      <c r="H20" s="527"/>
      <c r="I20" s="527"/>
      <c r="J20" s="527"/>
      <c r="K20" s="527"/>
      <c r="L20" s="535">
        <v>8343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12661841</v>
      </c>
      <c r="BO23" s="416"/>
      <c r="BP23" s="416"/>
      <c r="BQ23" s="416"/>
      <c r="BR23" s="416"/>
      <c r="BS23" s="416"/>
      <c r="BT23" s="416"/>
      <c r="BU23" s="417"/>
      <c r="BV23" s="415">
        <v>13102541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147</v>
      </c>
      <c r="F24" s="445"/>
      <c r="G24" s="445"/>
      <c r="H24" s="445"/>
      <c r="I24" s="445"/>
      <c r="J24" s="445"/>
      <c r="K24" s="446"/>
      <c r="L24" s="466">
        <v>1</v>
      </c>
      <c r="M24" s="467"/>
      <c r="N24" s="467"/>
      <c r="O24" s="467"/>
      <c r="P24" s="506"/>
      <c r="Q24" s="466">
        <v>7767</v>
      </c>
      <c r="R24" s="467"/>
      <c r="S24" s="467"/>
      <c r="T24" s="467"/>
      <c r="U24" s="467"/>
      <c r="V24" s="506"/>
      <c r="W24" s="561"/>
      <c r="X24" s="549"/>
      <c r="Y24" s="550"/>
      <c r="Z24" s="465" t="s">
        <v>148</v>
      </c>
      <c r="AA24" s="445"/>
      <c r="AB24" s="445"/>
      <c r="AC24" s="445"/>
      <c r="AD24" s="445"/>
      <c r="AE24" s="445"/>
      <c r="AF24" s="445"/>
      <c r="AG24" s="446"/>
      <c r="AH24" s="466">
        <v>174</v>
      </c>
      <c r="AI24" s="467"/>
      <c r="AJ24" s="467"/>
      <c r="AK24" s="467"/>
      <c r="AL24" s="506"/>
      <c r="AM24" s="466">
        <v>543054</v>
      </c>
      <c r="AN24" s="467"/>
      <c r="AO24" s="467"/>
      <c r="AP24" s="467"/>
      <c r="AQ24" s="467"/>
      <c r="AR24" s="506"/>
      <c r="AS24" s="466">
        <v>3121</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7287057</v>
      </c>
      <c r="BO24" s="416"/>
      <c r="BP24" s="416"/>
      <c r="BQ24" s="416"/>
      <c r="BR24" s="416"/>
      <c r="BS24" s="416"/>
      <c r="BT24" s="416"/>
      <c r="BU24" s="417"/>
      <c r="BV24" s="415">
        <v>7445421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150</v>
      </c>
      <c r="F25" s="445"/>
      <c r="G25" s="445"/>
      <c r="H25" s="445"/>
      <c r="I25" s="445"/>
      <c r="J25" s="445"/>
      <c r="K25" s="446"/>
      <c r="L25" s="466">
        <v>1</v>
      </c>
      <c r="M25" s="467"/>
      <c r="N25" s="467"/>
      <c r="O25" s="467"/>
      <c r="P25" s="506"/>
      <c r="Q25" s="466">
        <v>5760</v>
      </c>
      <c r="R25" s="467"/>
      <c r="S25" s="467"/>
      <c r="T25" s="467"/>
      <c r="U25" s="467"/>
      <c r="V25" s="506"/>
      <c r="W25" s="561"/>
      <c r="X25" s="549"/>
      <c r="Y25" s="550"/>
      <c r="Z25" s="465" t="s">
        <v>151</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1906887</v>
      </c>
      <c r="BO25" s="379"/>
      <c r="BP25" s="379"/>
      <c r="BQ25" s="379"/>
      <c r="BR25" s="379"/>
      <c r="BS25" s="379"/>
      <c r="BT25" s="379"/>
      <c r="BU25" s="380"/>
      <c r="BV25" s="378">
        <v>2297634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153</v>
      </c>
      <c r="F26" s="445"/>
      <c r="G26" s="445"/>
      <c r="H26" s="445"/>
      <c r="I26" s="445"/>
      <c r="J26" s="445"/>
      <c r="K26" s="446"/>
      <c r="L26" s="466">
        <v>1</v>
      </c>
      <c r="M26" s="467"/>
      <c r="N26" s="467"/>
      <c r="O26" s="467"/>
      <c r="P26" s="506"/>
      <c r="Q26" s="466">
        <v>4734</v>
      </c>
      <c r="R26" s="467"/>
      <c r="S26" s="467"/>
      <c r="T26" s="467"/>
      <c r="U26" s="467"/>
      <c r="V26" s="506"/>
      <c r="W26" s="561"/>
      <c r="X26" s="549"/>
      <c r="Y26" s="550"/>
      <c r="Z26" s="465" t="s">
        <v>154</v>
      </c>
      <c r="AA26" s="571"/>
      <c r="AB26" s="571"/>
      <c r="AC26" s="571"/>
      <c r="AD26" s="571"/>
      <c r="AE26" s="571"/>
      <c r="AF26" s="571"/>
      <c r="AG26" s="572"/>
      <c r="AH26" s="466">
        <v>25</v>
      </c>
      <c r="AI26" s="467"/>
      <c r="AJ26" s="467"/>
      <c r="AK26" s="467"/>
      <c r="AL26" s="506"/>
      <c r="AM26" s="466">
        <v>73600</v>
      </c>
      <c r="AN26" s="467"/>
      <c r="AO26" s="467"/>
      <c r="AP26" s="467"/>
      <c r="AQ26" s="467"/>
      <c r="AR26" s="506"/>
      <c r="AS26" s="466">
        <v>2944</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156</v>
      </c>
      <c r="F27" s="445"/>
      <c r="G27" s="445"/>
      <c r="H27" s="445"/>
      <c r="I27" s="445"/>
      <c r="J27" s="445"/>
      <c r="K27" s="446"/>
      <c r="L27" s="466">
        <v>1</v>
      </c>
      <c r="M27" s="467"/>
      <c r="N27" s="467"/>
      <c r="O27" s="467"/>
      <c r="P27" s="506"/>
      <c r="Q27" s="466">
        <v>3250</v>
      </c>
      <c r="R27" s="467"/>
      <c r="S27" s="467"/>
      <c r="T27" s="467"/>
      <c r="U27" s="467"/>
      <c r="V27" s="506"/>
      <c r="W27" s="561"/>
      <c r="X27" s="549"/>
      <c r="Y27" s="550"/>
      <c r="Z27" s="465" t="s">
        <v>157</v>
      </c>
      <c r="AA27" s="445"/>
      <c r="AB27" s="445"/>
      <c r="AC27" s="445"/>
      <c r="AD27" s="445"/>
      <c r="AE27" s="445"/>
      <c r="AF27" s="445"/>
      <c r="AG27" s="446"/>
      <c r="AH27" s="466">
        <v>24</v>
      </c>
      <c r="AI27" s="467"/>
      <c r="AJ27" s="467"/>
      <c r="AK27" s="467"/>
      <c r="AL27" s="506"/>
      <c r="AM27" s="466">
        <v>64512</v>
      </c>
      <c r="AN27" s="467"/>
      <c r="AO27" s="467"/>
      <c r="AP27" s="467"/>
      <c r="AQ27" s="467"/>
      <c r="AR27" s="506"/>
      <c r="AS27" s="466">
        <v>2688</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v>382023</v>
      </c>
      <c r="BO27" s="585"/>
      <c r="BP27" s="585"/>
      <c r="BQ27" s="585"/>
      <c r="BR27" s="585"/>
      <c r="BS27" s="585"/>
      <c r="BT27" s="585"/>
      <c r="BU27" s="586"/>
      <c r="BV27" s="584">
        <v>381956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159</v>
      </c>
      <c r="F28" s="445"/>
      <c r="G28" s="445"/>
      <c r="H28" s="445"/>
      <c r="I28" s="445"/>
      <c r="J28" s="445"/>
      <c r="K28" s="446"/>
      <c r="L28" s="466">
        <v>1</v>
      </c>
      <c r="M28" s="467"/>
      <c r="N28" s="467"/>
      <c r="O28" s="467"/>
      <c r="P28" s="506"/>
      <c r="Q28" s="466">
        <v>2470</v>
      </c>
      <c r="R28" s="467"/>
      <c r="S28" s="467"/>
      <c r="T28" s="467"/>
      <c r="U28" s="467"/>
      <c r="V28" s="506"/>
      <c r="W28" s="561"/>
      <c r="X28" s="549"/>
      <c r="Y28" s="550"/>
      <c r="Z28" s="465" t="s">
        <v>160</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1317375</v>
      </c>
      <c r="BO28" s="379"/>
      <c r="BP28" s="379"/>
      <c r="BQ28" s="379"/>
      <c r="BR28" s="379"/>
      <c r="BS28" s="379"/>
      <c r="BT28" s="379"/>
      <c r="BU28" s="380"/>
      <c r="BV28" s="378">
        <v>1406127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163</v>
      </c>
      <c r="F29" s="445"/>
      <c r="G29" s="445"/>
      <c r="H29" s="445"/>
      <c r="I29" s="445"/>
      <c r="J29" s="445"/>
      <c r="K29" s="446"/>
      <c r="L29" s="466">
        <v>14</v>
      </c>
      <c r="M29" s="467"/>
      <c r="N29" s="467"/>
      <c r="O29" s="467"/>
      <c r="P29" s="506"/>
      <c r="Q29" s="466">
        <v>2300</v>
      </c>
      <c r="R29" s="467"/>
      <c r="S29" s="467"/>
      <c r="T29" s="467"/>
      <c r="U29" s="467"/>
      <c r="V29" s="506"/>
      <c r="W29" s="562"/>
      <c r="X29" s="563"/>
      <c r="Y29" s="564"/>
      <c r="Z29" s="465" t="s">
        <v>164</v>
      </c>
      <c r="AA29" s="445"/>
      <c r="AB29" s="445"/>
      <c r="AC29" s="445"/>
      <c r="AD29" s="445"/>
      <c r="AE29" s="445"/>
      <c r="AF29" s="445"/>
      <c r="AG29" s="446"/>
      <c r="AH29" s="466">
        <v>198</v>
      </c>
      <c r="AI29" s="467"/>
      <c r="AJ29" s="467"/>
      <c r="AK29" s="467"/>
      <c r="AL29" s="506"/>
      <c r="AM29" s="466">
        <v>607566</v>
      </c>
      <c r="AN29" s="467"/>
      <c r="AO29" s="467"/>
      <c r="AP29" s="467"/>
      <c r="AQ29" s="467"/>
      <c r="AR29" s="506"/>
      <c r="AS29" s="466">
        <v>3069</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272417</v>
      </c>
      <c r="BO29" s="416"/>
      <c r="BP29" s="416"/>
      <c r="BQ29" s="416"/>
      <c r="BR29" s="416"/>
      <c r="BS29" s="416"/>
      <c r="BT29" s="416"/>
      <c r="BU29" s="417"/>
      <c r="BV29" s="415">
        <v>267587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93.7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1936069</v>
      </c>
      <c r="BO30" s="585"/>
      <c r="BP30" s="585"/>
      <c r="BQ30" s="585"/>
      <c r="BR30" s="585"/>
      <c r="BS30" s="585"/>
      <c r="BT30" s="585"/>
      <c r="BU30" s="586"/>
      <c r="BV30" s="584">
        <v>1920712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美里町水道事業会計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美里町公共下水道事業特別会計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宮城県市町村職員退職手当組合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南郷ふれあい公社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美里町病院事業会計</v>
      </c>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美里町農業集落排水事業特別会計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宮城県市町村非常勤消防団員補償報償組合</v>
      </c>
      <c r="BZ35" s="597"/>
      <c r="CA35" s="597"/>
      <c r="CB35" s="597"/>
      <c r="CC35" s="597"/>
      <c r="CD35" s="597"/>
      <c r="CE35" s="597"/>
      <c r="CF35" s="597"/>
      <c r="CG35" s="597"/>
      <c r="CH35" s="597"/>
      <c r="CI35" s="597"/>
      <c r="CJ35" s="597"/>
      <c r="CK35" s="597"/>
      <c r="CL35" s="597"/>
      <c r="CM35" s="597"/>
      <c r="CN35" s="165"/>
      <c r="CO35" s="596">
        <f t="shared" ref="CO35:CO43" si="3">IF(CQ35="","",CO34+1)</f>
        <v>15</v>
      </c>
      <c r="CP35" s="596"/>
      <c r="CQ35" s="597" t="str">
        <f>IF('各会計、関係団体の財政状況及び健全化判断比率'!BS8="","",'各会計、関係団体の財政状況及び健全化判断比率'!BS8)</f>
        <v>とんたろう</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大崎地域広域行政事務組合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宮城県市町村自治振興センター</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宮城県後期高齢者医療広域連合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524</v>
      </c>
      <c r="D34" s="1181"/>
      <c r="E34" s="1182"/>
      <c r="F34" s="32">
        <v>8.14</v>
      </c>
      <c r="G34" s="33">
        <v>7.73</v>
      </c>
      <c r="H34" s="33">
        <v>6.95</v>
      </c>
      <c r="I34" s="33">
        <v>6.18</v>
      </c>
      <c r="J34" s="34">
        <v>5.96</v>
      </c>
      <c r="K34" s="22"/>
      <c r="L34" s="22"/>
      <c r="M34" s="22"/>
      <c r="N34" s="22"/>
      <c r="O34" s="22"/>
      <c r="P34" s="22"/>
    </row>
    <row r="35" spans="1:16" ht="39" customHeight="1" x14ac:dyDescent="0.15">
      <c r="A35" s="22"/>
      <c r="B35" s="35"/>
      <c r="C35" s="1175" t="s">
        <v>525</v>
      </c>
      <c r="D35" s="1176"/>
      <c r="E35" s="1177"/>
      <c r="F35" s="36">
        <v>4.5599999999999996</v>
      </c>
      <c r="G35" s="37">
        <v>4.8499999999999996</v>
      </c>
      <c r="H35" s="37">
        <v>4.8499999999999996</v>
      </c>
      <c r="I35" s="37">
        <v>4.58</v>
      </c>
      <c r="J35" s="38">
        <v>3.93</v>
      </c>
      <c r="K35" s="22"/>
      <c r="L35" s="22"/>
      <c r="M35" s="22"/>
      <c r="N35" s="22"/>
      <c r="O35" s="22"/>
      <c r="P35" s="22"/>
    </row>
    <row r="36" spans="1:16" ht="39" customHeight="1" x14ac:dyDescent="0.15">
      <c r="A36" s="22"/>
      <c r="B36" s="35"/>
      <c r="C36" s="1175" t="s">
        <v>526</v>
      </c>
      <c r="D36" s="1176"/>
      <c r="E36" s="1177"/>
      <c r="F36" s="36">
        <v>3.1</v>
      </c>
      <c r="G36" s="37">
        <v>2.59</v>
      </c>
      <c r="H36" s="37">
        <v>3.17</v>
      </c>
      <c r="I36" s="37">
        <v>1.7</v>
      </c>
      <c r="J36" s="38">
        <v>2.93</v>
      </c>
      <c r="K36" s="22"/>
      <c r="L36" s="22"/>
      <c r="M36" s="22"/>
      <c r="N36" s="22"/>
      <c r="O36" s="22"/>
      <c r="P36" s="22"/>
    </row>
    <row r="37" spans="1:16" ht="39" customHeight="1" x14ac:dyDescent="0.15">
      <c r="A37" s="22"/>
      <c r="B37" s="35"/>
      <c r="C37" s="1175" t="s">
        <v>527</v>
      </c>
      <c r="D37" s="1176"/>
      <c r="E37" s="1177"/>
      <c r="F37" s="36">
        <v>2.37</v>
      </c>
      <c r="G37" s="37">
        <v>2.75</v>
      </c>
      <c r="H37" s="37">
        <v>2.75</v>
      </c>
      <c r="I37" s="37">
        <v>2.2200000000000002</v>
      </c>
      <c r="J37" s="38">
        <v>1.85</v>
      </c>
      <c r="K37" s="22"/>
      <c r="L37" s="22"/>
      <c r="M37" s="22"/>
      <c r="N37" s="22"/>
      <c r="O37" s="22"/>
      <c r="P37" s="22"/>
    </row>
    <row r="38" spans="1:16" ht="39" customHeight="1" x14ac:dyDescent="0.15">
      <c r="A38" s="22"/>
      <c r="B38" s="35"/>
      <c r="C38" s="1175" t="s">
        <v>528</v>
      </c>
      <c r="D38" s="1176"/>
      <c r="E38" s="1177"/>
      <c r="F38" s="36">
        <v>0.79</v>
      </c>
      <c r="G38" s="37">
        <v>0.04</v>
      </c>
      <c r="H38" s="37">
        <v>0.08</v>
      </c>
      <c r="I38" s="37">
        <v>0.13</v>
      </c>
      <c r="J38" s="38">
        <v>1.07</v>
      </c>
      <c r="K38" s="22"/>
      <c r="L38" s="22"/>
      <c r="M38" s="22"/>
      <c r="N38" s="22"/>
      <c r="O38" s="22"/>
      <c r="P38" s="22"/>
    </row>
    <row r="39" spans="1:16" ht="39" customHeight="1" x14ac:dyDescent="0.15">
      <c r="A39" s="22"/>
      <c r="B39" s="35"/>
      <c r="C39" s="1175" t="s">
        <v>529</v>
      </c>
      <c r="D39" s="1176"/>
      <c r="E39" s="1177"/>
      <c r="F39" s="36">
        <v>0.79</v>
      </c>
      <c r="G39" s="37">
        <v>0.21</v>
      </c>
      <c r="H39" s="37">
        <v>0.12</v>
      </c>
      <c r="I39" s="37">
        <v>0.32</v>
      </c>
      <c r="J39" s="38">
        <v>0.98</v>
      </c>
      <c r="K39" s="22"/>
      <c r="L39" s="22"/>
      <c r="M39" s="22"/>
      <c r="N39" s="22"/>
      <c r="O39" s="22"/>
      <c r="P39" s="22"/>
    </row>
    <row r="40" spans="1:16" ht="39" customHeight="1" x14ac:dyDescent="0.15">
      <c r="A40" s="22"/>
      <c r="B40" s="35"/>
      <c r="C40" s="1175" t="s">
        <v>530</v>
      </c>
      <c r="D40" s="1176"/>
      <c r="E40" s="1177"/>
      <c r="F40" s="36">
        <v>0.61</v>
      </c>
      <c r="G40" s="37">
        <v>0.69</v>
      </c>
      <c r="H40" s="37">
        <v>0.92</v>
      </c>
      <c r="I40" s="37">
        <v>0.09</v>
      </c>
      <c r="J40" s="38">
        <v>0.54</v>
      </c>
      <c r="K40" s="22"/>
      <c r="L40" s="22"/>
      <c r="M40" s="22"/>
      <c r="N40" s="22"/>
      <c r="O40" s="22"/>
      <c r="P40" s="22"/>
    </row>
    <row r="41" spans="1:16" ht="39" customHeight="1" x14ac:dyDescent="0.15">
      <c r="A41" s="22"/>
      <c r="B41" s="35"/>
      <c r="C41" s="1175" t="s">
        <v>531</v>
      </c>
      <c r="D41" s="1176"/>
      <c r="E41" s="1177"/>
      <c r="F41" s="36">
        <v>0.01</v>
      </c>
      <c r="G41" s="37">
        <v>0.02</v>
      </c>
      <c r="H41" s="37">
        <v>0.01</v>
      </c>
      <c r="I41" s="37">
        <v>0.01</v>
      </c>
      <c r="J41" s="38">
        <v>0.02</v>
      </c>
      <c r="K41" s="22"/>
      <c r="L41" s="22"/>
      <c r="M41" s="22"/>
      <c r="N41" s="22"/>
      <c r="O41" s="22"/>
      <c r="P41" s="22"/>
    </row>
    <row r="42" spans="1:16" ht="39" customHeight="1" x14ac:dyDescent="0.15">
      <c r="A42" s="22"/>
      <c r="B42" s="39"/>
      <c r="C42" s="1175" t="s">
        <v>532</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533</v>
      </c>
      <c r="D43" s="1179"/>
      <c r="E43" s="1180"/>
      <c r="F43" s="41" t="s">
        <v>477</v>
      </c>
      <c r="G43" s="42" t="s">
        <v>477</v>
      </c>
      <c r="H43" s="42" t="s">
        <v>477</v>
      </c>
      <c r="I43" s="42" t="s">
        <v>477</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1603</v>
      </c>
      <c r="L45" s="60">
        <v>1583</v>
      </c>
      <c r="M45" s="60">
        <v>1590</v>
      </c>
      <c r="N45" s="60">
        <v>1478</v>
      </c>
      <c r="O45" s="61">
        <v>1387</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14</v>
      </c>
      <c r="F48" s="1185"/>
      <c r="G48" s="1185"/>
      <c r="H48" s="1185"/>
      <c r="I48" s="1185"/>
      <c r="J48" s="1186"/>
      <c r="K48" s="63">
        <v>466</v>
      </c>
      <c r="L48" s="64">
        <v>516</v>
      </c>
      <c r="M48" s="64">
        <v>480</v>
      </c>
      <c r="N48" s="64">
        <v>445</v>
      </c>
      <c r="O48" s="65">
        <v>437</v>
      </c>
      <c r="P48" s="48"/>
      <c r="Q48" s="48"/>
      <c r="R48" s="48"/>
      <c r="S48" s="48"/>
      <c r="T48" s="48"/>
      <c r="U48" s="48"/>
    </row>
    <row r="49" spans="1:21" ht="30.75" customHeight="1" x14ac:dyDescent="0.15">
      <c r="A49" s="48"/>
      <c r="B49" s="1193"/>
      <c r="C49" s="1194"/>
      <c r="D49" s="62"/>
      <c r="E49" s="1185" t="s">
        <v>15</v>
      </c>
      <c r="F49" s="1185"/>
      <c r="G49" s="1185"/>
      <c r="H49" s="1185"/>
      <c r="I49" s="1185"/>
      <c r="J49" s="1186"/>
      <c r="K49" s="63">
        <v>61</v>
      </c>
      <c r="L49" s="64">
        <v>29</v>
      </c>
      <c r="M49" s="64">
        <v>13</v>
      </c>
      <c r="N49" s="64">
        <v>16</v>
      </c>
      <c r="O49" s="65">
        <v>21</v>
      </c>
      <c r="P49" s="48"/>
      <c r="Q49" s="48"/>
      <c r="R49" s="48"/>
      <c r="S49" s="48"/>
      <c r="T49" s="48"/>
      <c r="U49" s="48"/>
    </row>
    <row r="50" spans="1:21" ht="30.75" customHeight="1" x14ac:dyDescent="0.15">
      <c r="A50" s="48"/>
      <c r="B50" s="1193"/>
      <c r="C50" s="1194"/>
      <c r="D50" s="62"/>
      <c r="E50" s="1185" t="s">
        <v>16</v>
      </c>
      <c r="F50" s="1185"/>
      <c r="G50" s="1185"/>
      <c r="H50" s="1185"/>
      <c r="I50" s="1185"/>
      <c r="J50" s="1186"/>
      <c r="K50" s="63">
        <v>58</v>
      </c>
      <c r="L50" s="64">
        <v>53</v>
      </c>
      <c r="M50" s="64">
        <v>54</v>
      </c>
      <c r="N50" s="64">
        <v>53</v>
      </c>
      <c r="O50" s="65">
        <v>47</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1262</v>
      </c>
      <c r="L52" s="64">
        <v>1309</v>
      </c>
      <c r="M52" s="64">
        <v>1354</v>
      </c>
      <c r="N52" s="64">
        <v>1347</v>
      </c>
      <c r="O52" s="65">
        <v>1299</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926</v>
      </c>
      <c r="L53" s="69">
        <v>872</v>
      </c>
      <c r="M53" s="69">
        <v>783</v>
      </c>
      <c r="N53" s="69">
        <v>645</v>
      </c>
      <c r="O53" s="70">
        <v>593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199" t="s">
        <v>23</v>
      </c>
      <c r="C41" s="1200"/>
      <c r="D41" s="81"/>
      <c r="E41" s="1205" t="s">
        <v>24</v>
      </c>
      <c r="F41" s="1205"/>
      <c r="G41" s="1205"/>
      <c r="H41" s="1206"/>
      <c r="I41" s="82">
        <v>13942</v>
      </c>
      <c r="J41" s="83">
        <v>14038</v>
      </c>
      <c r="K41" s="83">
        <v>13677</v>
      </c>
      <c r="L41" s="83">
        <v>13103</v>
      </c>
      <c r="M41" s="84">
        <v>12662</v>
      </c>
    </row>
    <row r="42" spans="2:13" ht="27.75" customHeight="1" x14ac:dyDescent="0.15">
      <c r="B42" s="1201"/>
      <c r="C42" s="1202"/>
      <c r="D42" s="85"/>
      <c r="E42" s="1207" t="s">
        <v>25</v>
      </c>
      <c r="F42" s="1207"/>
      <c r="G42" s="1207"/>
      <c r="H42" s="1208"/>
      <c r="I42" s="86">
        <v>203</v>
      </c>
      <c r="J42" s="87">
        <v>151</v>
      </c>
      <c r="K42" s="87">
        <v>101</v>
      </c>
      <c r="L42" s="87">
        <v>51</v>
      </c>
      <c r="M42" s="88">
        <v>8</v>
      </c>
    </row>
    <row r="43" spans="2:13" ht="27.75" customHeight="1" x14ac:dyDescent="0.15">
      <c r="B43" s="1201"/>
      <c r="C43" s="1202"/>
      <c r="D43" s="85"/>
      <c r="E43" s="1207" t="s">
        <v>26</v>
      </c>
      <c r="F43" s="1207"/>
      <c r="G43" s="1207"/>
      <c r="H43" s="1208"/>
      <c r="I43" s="86">
        <v>7256</v>
      </c>
      <c r="J43" s="87">
        <v>7112</v>
      </c>
      <c r="K43" s="87">
        <v>7053</v>
      </c>
      <c r="L43" s="87">
        <v>7105</v>
      </c>
      <c r="M43" s="88">
        <v>7040</v>
      </c>
    </row>
    <row r="44" spans="2:13" ht="27.75" customHeight="1" x14ac:dyDescent="0.15">
      <c r="B44" s="1201"/>
      <c r="C44" s="1202"/>
      <c r="D44" s="85"/>
      <c r="E44" s="1207" t="s">
        <v>27</v>
      </c>
      <c r="F44" s="1207"/>
      <c r="G44" s="1207"/>
      <c r="H44" s="1208"/>
      <c r="I44" s="86">
        <v>263</v>
      </c>
      <c r="J44" s="87">
        <v>231</v>
      </c>
      <c r="K44" s="87">
        <v>197</v>
      </c>
      <c r="L44" s="87">
        <v>144</v>
      </c>
      <c r="M44" s="88">
        <v>115</v>
      </c>
    </row>
    <row r="45" spans="2:13" ht="27.75" customHeight="1" x14ac:dyDescent="0.15">
      <c r="B45" s="1201"/>
      <c r="C45" s="1202"/>
      <c r="D45" s="85"/>
      <c r="E45" s="1207" t="s">
        <v>28</v>
      </c>
      <c r="F45" s="1207"/>
      <c r="G45" s="1207"/>
      <c r="H45" s="1208"/>
      <c r="I45" s="86">
        <v>2629</v>
      </c>
      <c r="J45" s="87">
        <v>2531</v>
      </c>
      <c r="K45" s="87">
        <v>2548</v>
      </c>
      <c r="L45" s="87">
        <v>2741</v>
      </c>
      <c r="M45" s="88">
        <v>2477</v>
      </c>
    </row>
    <row r="46" spans="2:13" ht="27.75" customHeight="1" x14ac:dyDescent="0.15">
      <c r="B46" s="1201"/>
      <c r="C46" s="1202"/>
      <c r="D46" s="85"/>
      <c r="E46" s="1207" t="s">
        <v>29</v>
      </c>
      <c r="F46" s="1207"/>
      <c r="G46" s="1207"/>
      <c r="H46" s="1208"/>
      <c r="I46" s="86">
        <v>0</v>
      </c>
      <c r="J46" s="87" t="s">
        <v>477</v>
      </c>
      <c r="K46" s="87" t="s">
        <v>477</v>
      </c>
      <c r="L46" s="87" t="s">
        <v>477</v>
      </c>
      <c r="M46" s="88">
        <v>0</v>
      </c>
    </row>
    <row r="47" spans="2:13" ht="27.75" customHeight="1" x14ac:dyDescent="0.15">
      <c r="B47" s="1201"/>
      <c r="C47" s="1202"/>
      <c r="D47" s="85"/>
      <c r="E47" s="1207" t="s">
        <v>30</v>
      </c>
      <c r="F47" s="1207"/>
      <c r="G47" s="1207"/>
      <c r="H47" s="1208"/>
      <c r="I47" s="86" t="s">
        <v>477</v>
      </c>
      <c r="J47" s="87" t="s">
        <v>477</v>
      </c>
      <c r="K47" s="87" t="s">
        <v>477</v>
      </c>
      <c r="L47" s="87" t="s">
        <v>477</v>
      </c>
      <c r="M47" s="88" t="s">
        <v>477</v>
      </c>
    </row>
    <row r="48" spans="2:13" ht="27.75" customHeight="1" x14ac:dyDescent="0.15">
      <c r="B48" s="1203"/>
      <c r="C48" s="1204"/>
      <c r="D48" s="85"/>
      <c r="E48" s="1207" t="s">
        <v>31</v>
      </c>
      <c r="F48" s="1207"/>
      <c r="G48" s="1207"/>
      <c r="H48" s="1208"/>
      <c r="I48" s="86" t="s">
        <v>477</v>
      </c>
      <c r="J48" s="87" t="s">
        <v>477</v>
      </c>
      <c r="K48" s="87" t="s">
        <v>477</v>
      </c>
      <c r="L48" s="87" t="s">
        <v>477</v>
      </c>
      <c r="M48" s="88" t="s">
        <v>477</v>
      </c>
    </row>
    <row r="49" spans="2:13" ht="27.75" customHeight="1" x14ac:dyDescent="0.15">
      <c r="B49" s="1209" t="s">
        <v>32</v>
      </c>
      <c r="C49" s="1210"/>
      <c r="D49" s="89"/>
      <c r="E49" s="1207" t="s">
        <v>33</v>
      </c>
      <c r="F49" s="1207"/>
      <c r="G49" s="1207"/>
      <c r="H49" s="1208"/>
      <c r="I49" s="86">
        <v>2978</v>
      </c>
      <c r="J49" s="87">
        <v>3186</v>
      </c>
      <c r="K49" s="87">
        <v>3258</v>
      </c>
      <c r="L49" s="87">
        <v>3247</v>
      </c>
      <c r="M49" s="88">
        <v>3154</v>
      </c>
    </row>
    <row r="50" spans="2:13" ht="27.75" customHeight="1" x14ac:dyDescent="0.15">
      <c r="B50" s="1201"/>
      <c r="C50" s="1202"/>
      <c r="D50" s="85"/>
      <c r="E50" s="1207" t="s">
        <v>34</v>
      </c>
      <c r="F50" s="1207"/>
      <c r="G50" s="1207"/>
      <c r="H50" s="1208"/>
      <c r="I50" s="86">
        <v>2105</v>
      </c>
      <c r="J50" s="87">
        <v>2046</v>
      </c>
      <c r="K50" s="87">
        <v>1999</v>
      </c>
      <c r="L50" s="87">
        <v>2162</v>
      </c>
      <c r="M50" s="88">
        <v>2222</v>
      </c>
    </row>
    <row r="51" spans="2:13" ht="27.75" customHeight="1" x14ac:dyDescent="0.15">
      <c r="B51" s="1203"/>
      <c r="C51" s="1204"/>
      <c r="D51" s="85"/>
      <c r="E51" s="1207" t="s">
        <v>35</v>
      </c>
      <c r="F51" s="1207"/>
      <c r="G51" s="1207"/>
      <c r="H51" s="1208"/>
      <c r="I51" s="86">
        <v>13777</v>
      </c>
      <c r="J51" s="87">
        <v>13908</v>
      </c>
      <c r="K51" s="87">
        <v>13791</v>
      </c>
      <c r="L51" s="87">
        <v>13477</v>
      </c>
      <c r="M51" s="88">
        <v>13291</v>
      </c>
    </row>
    <row r="52" spans="2:13" ht="27.75" customHeight="1" thickBot="1" x14ac:dyDescent="0.2">
      <c r="B52" s="1211" t="s">
        <v>36</v>
      </c>
      <c r="C52" s="1212"/>
      <c r="D52" s="90"/>
      <c r="E52" s="1213" t="s">
        <v>37</v>
      </c>
      <c r="F52" s="1213"/>
      <c r="G52" s="1213"/>
      <c r="H52" s="1214"/>
      <c r="I52" s="91">
        <v>5433</v>
      </c>
      <c r="J52" s="92">
        <v>4923</v>
      </c>
      <c r="K52" s="92">
        <v>4528</v>
      </c>
      <c r="L52" s="92">
        <v>4258</v>
      </c>
      <c r="M52" s="93">
        <v>3635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543</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544</v>
      </c>
    </row>
    <row r="50" spans="1:17" x14ac:dyDescent="0.15">
      <c r="B50" s="248"/>
      <c r="C50" s="244"/>
      <c r="D50" s="244"/>
      <c r="E50" s="244"/>
      <c r="F50" s="244"/>
      <c r="G50" s="1224"/>
      <c r="H50" s="1225"/>
      <c r="I50" s="1225"/>
      <c r="J50" s="1226"/>
      <c r="K50" s="354" t="s">
        <v>516</v>
      </c>
      <c r="L50" s="354" t="s">
        <v>517</v>
      </c>
      <c r="M50" s="354" t="s">
        <v>518</v>
      </c>
      <c r="N50" s="354" t="s">
        <v>519</v>
      </c>
      <c r="O50" s="354" t="s">
        <v>520</v>
      </c>
    </row>
    <row r="51" spans="1:17" x14ac:dyDescent="0.15">
      <c r="B51" s="248"/>
      <c r="C51" s="244"/>
      <c r="D51" s="244"/>
      <c r="E51" s="244"/>
      <c r="F51" s="244"/>
      <c r="G51" s="1227" t="s">
        <v>545</v>
      </c>
      <c r="H51" s="1228"/>
      <c r="I51" s="1233" t="s">
        <v>546</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547</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548</v>
      </c>
      <c r="H55" s="1241"/>
      <c r="I55" s="1237" t="s">
        <v>546</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547</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549</v>
      </c>
      <c r="C63" s="244"/>
      <c r="D63" s="244"/>
      <c r="E63" s="244"/>
      <c r="F63" s="244"/>
      <c r="G63" s="244"/>
      <c r="H63" s="244"/>
      <c r="I63" s="244"/>
      <c r="J63" s="244"/>
      <c r="K63" s="244"/>
      <c r="L63" s="244"/>
      <c r="M63" s="244"/>
      <c r="N63" s="244"/>
      <c r="O63" s="244"/>
    </row>
    <row r="64" spans="1:17" x14ac:dyDescent="0.15">
      <c r="B64" s="248"/>
      <c r="C64" s="244"/>
      <c r="D64" s="244"/>
      <c r="E64" s="244"/>
      <c r="F64" s="244"/>
      <c r="G64" s="351" t="s">
        <v>543</v>
      </c>
      <c r="I64" s="352"/>
      <c r="J64" s="352"/>
      <c r="K64" s="352"/>
      <c r="L64" s="244"/>
      <c r="M64" s="244"/>
      <c r="N64" s="244"/>
      <c r="O64" s="244"/>
    </row>
    <row r="65" spans="2:30" x14ac:dyDescent="0.15">
      <c r="B65" s="248"/>
      <c r="C65" s="244"/>
      <c r="D65" s="244"/>
      <c r="E65" s="244"/>
      <c r="F65" s="244"/>
      <c r="G65" s="1247" t="s">
        <v>552</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550</v>
      </c>
      <c r="I71" s="368"/>
      <c r="J71" s="364"/>
      <c r="K71" s="364"/>
      <c r="L71" s="365"/>
      <c r="M71" s="364"/>
      <c r="N71" s="365"/>
      <c r="O71" s="366"/>
    </row>
    <row r="72" spans="2:30" x14ac:dyDescent="0.15">
      <c r="B72" s="248"/>
      <c r="C72" s="244"/>
      <c r="D72" s="244"/>
      <c r="E72" s="244"/>
      <c r="F72" s="244"/>
      <c r="G72" s="1224"/>
      <c r="H72" s="1225"/>
      <c r="I72" s="1225"/>
      <c r="J72" s="1226"/>
      <c r="K72" s="354" t="s">
        <v>516</v>
      </c>
      <c r="L72" s="354" t="s">
        <v>517</v>
      </c>
      <c r="M72" s="354" t="s">
        <v>518</v>
      </c>
      <c r="N72" s="354" t="s">
        <v>519</v>
      </c>
      <c r="O72" s="354" t="s">
        <v>520</v>
      </c>
    </row>
    <row r="73" spans="2:30" x14ac:dyDescent="0.15">
      <c r="B73" s="248"/>
      <c r="C73" s="244"/>
      <c r="D73" s="244"/>
      <c r="E73" s="244"/>
      <c r="F73" s="244"/>
      <c r="G73" s="1227" t="s">
        <v>545</v>
      </c>
      <c r="H73" s="1228"/>
      <c r="I73" s="1233" t="s">
        <v>546</v>
      </c>
      <c r="J73" s="1233"/>
      <c r="K73" s="1248">
        <v>89.3</v>
      </c>
      <c r="L73" s="1248">
        <v>82.9</v>
      </c>
      <c r="M73" s="1236">
        <v>75.2</v>
      </c>
      <c r="N73" s="1236">
        <v>71.400000000000006</v>
      </c>
      <c r="O73" s="1236">
        <v>60.6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551</v>
      </c>
      <c r="J75" s="1237"/>
      <c r="K75" s="1249">
        <v>15.2</v>
      </c>
      <c r="L75" s="1249">
        <v>14.8</v>
      </c>
      <c r="M75" s="1249">
        <v>14.3</v>
      </c>
      <c r="N75" s="1249">
        <v>12.8</v>
      </c>
      <c r="O75" s="1249">
        <v>11.2</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548</v>
      </c>
      <c r="H77" s="1241"/>
      <c r="I77" s="1237" t="s">
        <v>546</v>
      </c>
      <c r="J77" s="1237"/>
      <c r="K77" s="1248">
        <v>40.200000000000003</v>
      </c>
      <c r="L77" s="1248">
        <v>30.7</v>
      </c>
      <c r="M77" s="1236">
        <v>22.3</v>
      </c>
      <c r="N77" s="1236">
        <v>20.3</v>
      </c>
      <c r="O77" s="1236">
        <v>13</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551</v>
      </c>
      <c r="J79" s="1246"/>
      <c r="K79" s="1251">
        <v>10.1</v>
      </c>
      <c r="L79" s="1251">
        <v>9.1999999999999993</v>
      </c>
      <c r="M79" s="1251">
        <v>8.5</v>
      </c>
      <c r="N79" s="1251">
        <v>7.7</v>
      </c>
      <c r="O79" s="1251">
        <v>6.8</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27958</v>
      </c>
      <c r="E3" s="116"/>
      <c r="F3" s="117">
        <v>42839</v>
      </c>
      <c r="G3" s="118"/>
      <c r="H3" s="119"/>
    </row>
    <row r="4" spans="1:8" x14ac:dyDescent="0.15">
      <c r="A4" s="120"/>
      <c r="B4" s="121"/>
      <c r="C4" s="122"/>
      <c r="D4" s="123">
        <v>18886</v>
      </c>
      <c r="E4" s="124"/>
      <c r="F4" s="125">
        <v>22027</v>
      </c>
      <c r="G4" s="126"/>
      <c r="H4" s="127"/>
    </row>
    <row r="5" spans="1:8" x14ac:dyDescent="0.15">
      <c r="A5" s="108" t="s">
        <v>510</v>
      </c>
      <c r="B5" s="113"/>
      <c r="C5" s="114"/>
      <c r="D5" s="115">
        <v>67307</v>
      </c>
      <c r="E5" s="116"/>
      <c r="F5" s="117">
        <v>46819</v>
      </c>
      <c r="G5" s="118"/>
      <c r="H5" s="119"/>
    </row>
    <row r="6" spans="1:8" x14ac:dyDescent="0.15">
      <c r="A6" s="120"/>
      <c r="B6" s="121"/>
      <c r="C6" s="122"/>
      <c r="D6" s="123">
        <v>34621</v>
      </c>
      <c r="E6" s="124"/>
      <c r="F6" s="125">
        <v>24121</v>
      </c>
      <c r="G6" s="126"/>
      <c r="H6" s="127"/>
    </row>
    <row r="7" spans="1:8" x14ac:dyDescent="0.15">
      <c r="A7" s="108" t="s">
        <v>511</v>
      </c>
      <c r="B7" s="113"/>
      <c r="C7" s="114"/>
      <c r="D7" s="115">
        <v>58133</v>
      </c>
      <c r="E7" s="116"/>
      <c r="F7" s="117">
        <v>53270</v>
      </c>
      <c r="G7" s="118"/>
      <c r="H7" s="119"/>
    </row>
    <row r="8" spans="1:8" x14ac:dyDescent="0.15">
      <c r="A8" s="120"/>
      <c r="B8" s="121"/>
      <c r="C8" s="122"/>
      <c r="D8" s="123">
        <v>24623</v>
      </c>
      <c r="E8" s="124"/>
      <c r="F8" s="125">
        <v>24316</v>
      </c>
      <c r="G8" s="126"/>
      <c r="H8" s="127"/>
    </row>
    <row r="9" spans="1:8" x14ac:dyDescent="0.15">
      <c r="A9" s="108" t="s">
        <v>512</v>
      </c>
      <c r="B9" s="113"/>
      <c r="C9" s="114"/>
      <c r="D9" s="115">
        <v>31512</v>
      </c>
      <c r="E9" s="116"/>
      <c r="F9" s="117">
        <v>53292</v>
      </c>
      <c r="G9" s="118"/>
      <c r="H9" s="119"/>
    </row>
    <row r="10" spans="1:8" x14ac:dyDescent="0.15">
      <c r="A10" s="120"/>
      <c r="B10" s="121"/>
      <c r="C10" s="122"/>
      <c r="D10" s="123">
        <v>13510</v>
      </c>
      <c r="E10" s="124"/>
      <c r="F10" s="125">
        <v>28900</v>
      </c>
      <c r="G10" s="126"/>
      <c r="H10" s="127"/>
    </row>
    <row r="11" spans="1:8" x14ac:dyDescent="0.15">
      <c r="A11" s="108" t="s">
        <v>513</v>
      </c>
      <c r="B11" s="113"/>
      <c r="C11" s="114"/>
      <c r="D11" s="115">
        <v>27336</v>
      </c>
      <c r="E11" s="116"/>
      <c r="F11" s="117">
        <v>49919</v>
      </c>
      <c r="G11" s="118"/>
      <c r="H11" s="119"/>
    </row>
    <row r="12" spans="1:8" x14ac:dyDescent="0.15">
      <c r="A12" s="120"/>
      <c r="B12" s="121"/>
      <c r="C12" s="128"/>
      <c r="D12" s="123">
        <v>11335</v>
      </c>
      <c r="E12" s="124"/>
      <c r="F12" s="125">
        <v>26398</v>
      </c>
      <c r="G12" s="126"/>
      <c r="H12" s="127"/>
    </row>
    <row r="13" spans="1:8" x14ac:dyDescent="0.15">
      <c r="A13" s="108"/>
      <c r="B13" s="113"/>
      <c r="C13" s="129"/>
      <c r="D13" s="130">
        <v>42449</v>
      </c>
      <c r="E13" s="131"/>
      <c r="F13" s="132">
        <v>49228</v>
      </c>
      <c r="G13" s="133"/>
      <c r="H13" s="119"/>
    </row>
    <row r="14" spans="1:8" x14ac:dyDescent="0.15">
      <c r="A14" s="120"/>
      <c r="B14" s="121"/>
      <c r="C14" s="122"/>
      <c r="D14" s="123">
        <v>20595</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3.1</v>
      </c>
      <c r="C19" s="134">
        <f>ROUND(VALUE(SUBSTITUTE(実質収支比率等に係る経年分析!G$48,"▲","-")),2)</f>
        <v>2.6</v>
      </c>
      <c r="D19" s="134">
        <f>ROUND(VALUE(SUBSTITUTE(実質収支比率等に係る経年分析!H$48,"▲","-")),2)</f>
        <v>3.18</v>
      </c>
      <c r="E19" s="134">
        <f>ROUND(VALUE(SUBSTITUTE(実質収支比率等に係る経年分析!I$48,"▲","-")),2)</f>
        <v>1.7</v>
      </c>
      <c r="F19" s="134">
        <f>ROUND(VALUE(SUBSTITUTE(実質収支比率等に係る経年分析!J$48,"▲","-")),2)</f>
        <v>2.94</v>
      </c>
    </row>
    <row r="20" spans="1:11" x14ac:dyDescent="0.15">
      <c r="A20" s="134" t="s">
        <v>42</v>
      </c>
      <c r="B20" s="134">
        <f>ROUND(VALUE(SUBSTITUTE(実質収支比率等に係る経年分析!F$47,"▲","-")),2)</f>
        <v>16.86</v>
      </c>
      <c r="C20" s="134">
        <f>ROUND(VALUE(SUBSTITUTE(実質収支比率等に係る経年分析!G$47,"▲","-")),2)</f>
        <v>18.809999999999999</v>
      </c>
      <c r="D20" s="134">
        <f>ROUND(VALUE(SUBSTITUTE(実質収支比率等に係る経年分析!H$47,"▲","-")),2)</f>
        <v>19.07</v>
      </c>
      <c r="E20" s="134">
        <f>ROUND(VALUE(SUBSTITUTE(実質収支比率等に係る経年分析!I$47,"▲","-")),2)</f>
        <v>19.63</v>
      </c>
      <c r="F20" s="134">
        <f>ROUND(VALUE(SUBSTITUTE(実質収支比率等に係る経年分析!J$47,"▲","-")),2)</f>
        <v>18.36</v>
      </c>
    </row>
    <row r="21" spans="1:11" x14ac:dyDescent="0.15">
      <c r="A21" s="134" t="s">
        <v>43</v>
      </c>
      <c r="B21" s="134">
        <f>IF(ISNUMBER(VALUE(SUBSTITUTE(実質収支比率等に係る経年分析!F$49,"▲","-"))),ROUND(VALUE(SUBSTITUTE(実質収支比率等に係る経年分析!F$49,"▲","-")),2),NA())</f>
        <v>2.83</v>
      </c>
      <c r="C21" s="134">
        <f>IF(ISNUMBER(VALUE(SUBSTITUTE(実質収支比率等に係る経年分析!G$49,"▲","-"))),ROUND(VALUE(SUBSTITUTE(実質収支比率等に係る経年分析!G$49,"▲","-")),2),NA())</f>
        <v>-0.59</v>
      </c>
      <c r="D21" s="134">
        <f>IF(ISNUMBER(VALUE(SUBSTITUTE(実質収支比率等に係る経年分析!H$49,"▲","-"))),ROUND(VALUE(SUBSTITUTE(実質収支比率等に係る経年分析!H$49,"▲","-")),2),NA())</f>
        <v>0.13</v>
      </c>
      <c r="E21" s="134">
        <f>IF(ISNUMBER(VALUE(SUBSTITUTE(実質収支比率等に係る経年分析!I$49,"▲","-"))),ROUND(VALUE(SUBSTITUTE(実質収支比率等に係る経年分析!I$49,"▲","-")),2),NA())</f>
        <v>-2.77</v>
      </c>
      <c r="F21" s="134">
        <f>IF(ISNUMBER(VALUE(SUBSTITUTE(実質収支比率等に係る経年分析!J$49,"▲","-"))),ROUND(VALUE(SUBSTITUTE(実質収支比率等に係る経年分析!J$49,"▲","-")),2),NA())</f>
        <v>-0.97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0.92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0.54</v>
      </c>
    </row>
    <row r="31" spans="1:11" x14ac:dyDescent="0.15">
      <c r="A31" s="135" t="str">
        <f>IF(連結実質赤字比率に係る赤字・黒字の構成分析!C$39="",NA(),連結実質赤字比率に係る赤字・黒字の構成分析!C$39)</f>
        <v>美里町公共下水道事業特別会計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0.98</v>
      </c>
    </row>
    <row r="32" spans="1:11" x14ac:dyDescent="0.15">
      <c r="A32" s="135" t="str">
        <f>IF(連結実質赤字比率に係る赤字・黒字の構成分析!C$38="",NA(),連結実質赤字比率に係る赤字・黒字の構成分析!C$38)</f>
        <v>美里町農業集落排水事業特別会計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1.07</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2.2200000000000002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2.93</v>
      </c>
    </row>
    <row r="35" spans="1:16" x14ac:dyDescent="0.15">
      <c r="A35" s="135" t="str">
        <f>IF(連結実質赤字比率に係る赤字・黒字の構成分析!C$35="",NA(),連結実質赤字比率に係る赤字・黒字の構成分析!C$35)</f>
        <v>美里町病院事業会計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4.5599999999999996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4.8499999999999996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4.8499999999999996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3.93</v>
      </c>
    </row>
    <row r="36" spans="1:16" x14ac:dyDescent="0.15">
      <c r="A36" s="135" t="str">
        <f>IF(連結実質赤字比率に係る赤字・黒字の構成分析!C$34="",NA(),連結実質赤字比率に係る赤字・黒字の構成分析!C$34)</f>
        <v>美里町水道事業会計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1262</v>
      </c>
      <c r="E42" s="136"/>
      <c r="F42" s="136"/>
      <c r="G42" s="136">
        <f>'実質公債費比率（分子）の構造'!L$52</f>
        <v>1309</v>
      </c>
      <c r="H42" s="136"/>
      <c r="I42" s="136"/>
      <c r="J42" s="136">
        <f>'実質公債費比率（分子）の構造'!M$52</f>
        <v>1354</v>
      </c>
      <c r="K42" s="136"/>
      <c r="L42" s="136"/>
      <c r="M42" s="136">
        <f>'実質公債費比率（分子）の構造'!N$52</f>
        <v>1347</v>
      </c>
      <c r="N42" s="136"/>
      <c r="O42" s="136"/>
      <c r="P42" s="136">
        <f>'実質公債費比率（分子）の構造'!O$52</f>
        <v>1299</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58</v>
      </c>
      <c r="C44" s="136"/>
      <c r="D44" s="136"/>
      <c r="E44" s="136">
        <f>'実質公債費比率（分子）の構造'!L$50</f>
        <v>53</v>
      </c>
      <c r="F44" s="136"/>
      <c r="G44" s="136"/>
      <c r="H44" s="136">
        <f>'実質公債費比率（分子）の構造'!M$50</f>
        <v>54</v>
      </c>
      <c r="I44" s="136"/>
      <c r="J44" s="136"/>
      <c r="K44" s="136">
        <f>'実質公債費比率（分子）の構造'!N$50</f>
        <v>53</v>
      </c>
      <c r="L44" s="136"/>
      <c r="M44" s="136"/>
      <c r="N44" s="136">
        <f>'実質公債費比率（分子）の構造'!O$50</f>
        <v>47</v>
      </c>
      <c r="O44" s="136"/>
      <c r="P44" s="136"/>
    </row>
    <row r="45" spans="1:16" x14ac:dyDescent="0.15">
      <c r="A45" s="136" t="s">
        <v>53</v>
      </c>
      <c r="B45" s="136">
        <f>'実質公債費比率（分子）の構造'!K$49</f>
        <v>61</v>
      </c>
      <c r="C45" s="136"/>
      <c r="D45" s="136"/>
      <c r="E45" s="136">
        <f>'実質公債費比率（分子）の構造'!L$49</f>
        <v>29</v>
      </c>
      <c r="F45" s="136"/>
      <c r="G45" s="136"/>
      <c r="H45" s="136">
        <f>'実質公債費比率（分子）の構造'!M$49</f>
        <v>13</v>
      </c>
      <c r="I45" s="136"/>
      <c r="J45" s="136"/>
      <c r="K45" s="136">
        <f>'実質公債費比率（分子）の構造'!N$49</f>
        <v>16</v>
      </c>
      <c r="L45" s="136"/>
      <c r="M45" s="136"/>
      <c r="N45" s="136">
        <f>'実質公債費比率（分子）の構造'!O$49</f>
        <v>21</v>
      </c>
      <c r="O45" s="136"/>
      <c r="P45" s="136"/>
    </row>
    <row r="46" spans="1:16" x14ac:dyDescent="0.15">
      <c r="A46" s="136" t="s">
        <v>54</v>
      </c>
      <c r="B46" s="136">
        <f>'実質公債費比率（分子）の構造'!K$48</f>
        <v>466</v>
      </c>
      <c r="C46" s="136"/>
      <c r="D46" s="136"/>
      <c r="E46" s="136">
        <f>'実質公債費比率（分子）の構造'!L$48</f>
        <v>516</v>
      </c>
      <c r="F46" s="136"/>
      <c r="G46" s="136"/>
      <c r="H46" s="136">
        <f>'実質公債費比率（分子）の構造'!M$48</f>
        <v>480</v>
      </c>
      <c r="I46" s="136"/>
      <c r="J46" s="136"/>
      <c r="K46" s="136">
        <f>'実質公債費比率（分子）の構造'!N$48</f>
        <v>445</v>
      </c>
      <c r="L46" s="136"/>
      <c r="M46" s="136"/>
      <c r="N46" s="136">
        <f>'実質公債費比率（分子）の構造'!O$48</f>
        <v>437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1603</v>
      </c>
      <c r="C49" s="136"/>
      <c r="D49" s="136"/>
      <c r="E49" s="136">
        <f>'実質公債費比率（分子）の構造'!L$45</f>
        <v>1583</v>
      </c>
      <c r="F49" s="136"/>
      <c r="G49" s="136"/>
      <c r="H49" s="136">
        <f>'実質公債費比率（分子）の構造'!M$45</f>
        <v>1590</v>
      </c>
      <c r="I49" s="136"/>
      <c r="J49" s="136"/>
      <c r="K49" s="136">
        <f>'実質公債費比率（分子）の構造'!N$45</f>
        <v>1478</v>
      </c>
      <c r="L49" s="136"/>
      <c r="M49" s="136"/>
      <c r="N49" s="136">
        <f>'実質公債費比率（分子）の構造'!O$45</f>
        <v>1387</v>
      </c>
      <c r="O49" s="136"/>
      <c r="P49" s="136"/>
    </row>
    <row r="50" spans="1:16" x14ac:dyDescent="0.15">
      <c r="A50" s="136" t="s">
        <v>58</v>
      </c>
      <c r="B50" s="136" t="e">
        <f>NA()</f>
        <v>#N/A</v>
      </c>
      <c r="C50" s="136">
        <f>IF(ISNUMBER('実質公債費比率（分子）の構造'!K$53),'実質公債費比率（分子）の構造'!K$53,NA())</f>
        <v>926</v>
      </c>
      <c r="D50" s="136" t="e">
        <f>NA()</f>
        <v>#N/A</v>
      </c>
      <c r="E50" s="136" t="e">
        <f>NA()</f>
        <v>#N/A</v>
      </c>
      <c r="F50" s="136">
        <f>IF(ISNUMBER('実質公債費比率（分子）の構造'!L$53),'実質公債費比率（分子）の構造'!L$53,NA())</f>
        <v>872</v>
      </c>
      <c r="G50" s="136" t="e">
        <f>NA()</f>
        <v>#N/A</v>
      </c>
      <c r="H50" s="136" t="e">
        <f>NA()</f>
        <v>#N/A</v>
      </c>
      <c r="I50" s="136">
        <f>IF(ISNUMBER('実質公債費比率（分子）の構造'!M$53),'実質公債費比率（分子）の構造'!M$53,NA())</f>
        <v>783</v>
      </c>
      <c r="J50" s="136" t="e">
        <f>NA()</f>
        <v>#N/A</v>
      </c>
      <c r="K50" s="136" t="e">
        <f>NA()</f>
        <v>#N/A</v>
      </c>
      <c r="L50" s="136">
        <f>IF(ISNUMBER('実質公債費比率（分子）の構造'!N$53),'実質公債費比率（分子）の構造'!N$53,NA())</f>
        <v>645</v>
      </c>
      <c r="M50" s="136" t="e">
        <f>NA()</f>
        <v>#N/A</v>
      </c>
      <c r="N50" s="136" t="e">
        <f>NA()</f>
        <v>#N/A</v>
      </c>
      <c r="O50" s="136">
        <f>IF(ISNUMBER('実質公債費比率（分子）の構造'!O$53),'実質公債費比率（分子）の構造'!O$53,NA())</f>
        <v>593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13777</v>
      </c>
      <c r="E56" s="135"/>
      <c r="F56" s="135"/>
      <c r="G56" s="135">
        <f>'将来負担比率（分子）の構造'!J$51</f>
        <v>13908</v>
      </c>
      <c r="H56" s="135"/>
      <c r="I56" s="135"/>
      <c r="J56" s="135">
        <f>'将来負担比率（分子）の構造'!K$51</f>
        <v>13791</v>
      </c>
      <c r="K56" s="135"/>
      <c r="L56" s="135"/>
      <c r="M56" s="135">
        <f>'将来負担比率（分子）の構造'!L$51</f>
        <v>13477</v>
      </c>
      <c r="N56" s="135"/>
      <c r="O56" s="135"/>
      <c r="P56" s="135">
        <f>'将来負担比率（分子）の構造'!M$51</f>
        <v>13291</v>
      </c>
    </row>
    <row r="57" spans="1:16" x14ac:dyDescent="0.15">
      <c r="A57" s="135" t="s">
        <v>34</v>
      </c>
      <c r="B57" s="135"/>
      <c r="C57" s="135"/>
      <c r="D57" s="135">
        <f>'将来負担比率（分子）の構造'!I$50</f>
        <v>2105</v>
      </c>
      <c r="E57" s="135"/>
      <c r="F57" s="135"/>
      <c r="G57" s="135">
        <f>'将来負担比率（分子）の構造'!J$50</f>
        <v>2046</v>
      </c>
      <c r="H57" s="135"/>
      <c r="I57" s="135"/>
      <c r="J57" s="135">
        <f>'将来負担比率（分子）の構造'!K$50</f>
        <v>1999</v>
      </c>
      <c r="K57" s="135"/>
      <c r="L57" s="135"/>
      <c r="M57" s="135">
        <f>'将来負担比率（分子）の構造'!L$50</f>
        <v>2162</v>
      </c>
      <c r="N57" s="135"/>
      <c r="O57" s="135"/>
      <c r="P57" s="135">
        <f>'将来負担比率（分子）の構造'!M$50</f>
        <v>2222</v>
      </c>
    </row>
    <row r="58" spans="1:16" x14ac:dyDescent="0.15">
      <c r="A58" s="135" t="s">
        <v>33</v>
      </c>
      <c r="B58" s="135"/>
      <c r="C58" s="135"/>
      <c r="D58" s="135">
        <f>'将来負担比率（分子）の構造'!I$49</f>
        <v>2978</v>
      </c>
      <c r="E58" s="135"/>
      <c r="F58" s="135"/>
      <c r="G58" s="135">
        <f>'将来負担比率（分子）の構造'!J$49</f>
        <v>3186</v>
      </c>
      <c r="H58" s="135"/>
      <c r="I58" s="135"/>
      <c r="J58" s="135">
        <f>'将来負担比率（分子）の構造'!K$49</f>
        <v>3258</v>
      </c>
      <c r="K58" s="135"/>
      <c r="L58" s="135"/>
      <c r="M58" s="135">
        <f>'将来負担比率（分子）の構造'!L$49</f>
        <v>3247</v>
      </c>
      <c r="N58" s="135"/>
      <c r="O58" s="135"/>
      <c r="P58" s="135">
        <f>'将来負担比率（分子）の構造'!M$49</f>
        <v>3154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0</v>
      </c>
      <c r="O61" s="135"/>
      <c r="P61" s="135"/>
    </row>
    <row r="62" spans="1:16" x14ac:dyDescent="0.15">
      <c r="A62" s="135" t="s">
        <v>28</v>
      </c>
      <c r="B62" s="135">
        <f>'将来負担比率（分子）の構造'!I$45</f>
        <v>2629</v>
      </c>
      <c r="C62" s="135"/>
      <c r="D62" s="135"/>
      <c r="E62" s="135">
        <f>'将来負担比率（分子）の構造'!J$45</f>
        <v>2531</v>
      </c>
      <c r="F62" s="135"/>
      <c r="G62" s="135"/>
      <c r="H62" s="135">
        <f>'将来負担比率（分子）の構造'!K$45</f>
        <v>2548</v>
      </c>
      <c r="I62" s="135"/>
      <c r="J62" s="135"/>
      <c r="K62" s="135">
        <f>'将来負担比率（分子）の構造'!L$45</f>
        <v>2741</v>
      </c>
      <c r="L62" s="135"/>
      <c r="M62" s="135"/>
      <c r="N62" s="135">
        <f>'将来負担比率（分子）の構造'!M$45</f>
        <v>2477</v>
      </c>
      <c r="O62" s="135"/>
      <c r="P62" s="135"/>
    </row>
    <row r="63" spans="1:16" x14ac:dyDescent="0.15">
      <c r="A63" s="135" t="s">
        <v>27</v>
      </c>
      <c r="B63" s="135">
        <f>'将来負担比率（分子）の構造'!I$44</f>
        <v>263</v>
      </c>
      <c r="C63" s="135"/>
      <c r="D63" s="135"/>
      <c r="E63" s="135">
        <f>'将来負担比率（分子）の構造'!J$44</f>
        <v>231</v>
      </c>
      <c r="F63" s="135"/>
      <c r="G63" s="135"/>
      <c r="H63" s="135">
        <f>'将来負担比率（分子）の構造'!K$44</f>
        <v>197</v>
      </c>
      <c r="I63" s="135"/>
      <c r="J63" s="135"/>
      <c r="K63" s="135">
        <f>'将来負担比率（分子）の構造'!L$44</f>
        <v>144</v>
      </c>
      <c r="L63" s="135"/>
      <c r="M63" s="135"/>
      <c r="N63" s="135">
        <f>'将来負担比率（分子）の構造'!M$44</f>
        <v>115</v>
      </c>
      <c r="O63" s="135"/>
      <c r="P63" s="135"/>
    </row>
    <row r="64" spans="1:16" x14ac:dyDescent="0.15">
      <c r="A64" s="135" t="s">
        <v>26</v>
      </c>
      <c r="B64" s="135">
        <f>'将来負担比率（分子）の構造'!I$43</f>
        <v>7256</v>
      </c>
      <c r="C64" s="135"/>
      <c r="D64" s="135"/>
      <c r="E64" s="135">
        <f>'将来負担比率（分子）の構造'!J$43</f>
        <v>7112</v>
      </c>
      <c r="F64" s="135"/>
      <c r="G64" s="135"/>
      <c r="H64" s="135">
        <f>'将来負担比率（分子）の構造'!K$43</f>
        <v>7053</v>
      </c>
      <c r="I64" s="135"/>
      <c r="J64" s="135"/>
      <c r="K64" s="135">
        <f>'将来負担比率（分子）の構造'!L$43</f>
        <v>7105</v>
      </c>
      <c r="L64" s="135"/>
      <c r="M64" s="135"/>
      <c r="N64" s="135">
        <f>'将来負担比率（分子）の構造'!M$43</f>
        <v>7040</v>
      </c>
      <c r="O64" s="135"/>
      <c r="P64" s="135"/>
    </row>
    <row r="65" spans="1:16" x14ac:dyDescent="0.15">
      <c r="A65" s="135" t="s">
        <v>25</v>
      </c>
      <c r="B65" s="135">
        <f>'将来負担比率（分子）の構造'!I$42</f>
        <v>203</v>
      </c>
      <c r="C65" s="135"/>
      <c r="D65" s="135"/>
      <c r="E65" s="135">
        <f>'将来負担比率（分子）の構造'!J$42</f>
        <v>151</v>
      </c>
      <c r="F65" s="135"/>
      <c r="G65" s="135"/>
      <c r="H65" s="135">
        <f>'将来負担比率（分子）の構造'!K$42</f>
        <v>101</v>
      </c>
      <c r="I65" s="135"/>
      <c r="J65" s="135"/>
      <c r="K65" s="135">
        <f>'将来負担比率（分子）の構造'!L$42</f>
        <v>51</v>
      </c>
      <c r="L65" s="135"/>
      <c r="M65" s="135"/>
      <c r="N65" s="135">
        <f>'将来負担比率（分子）の構造'!M$42</f>
        <v>8</v>
      </c>
      <c r="O65" s="135"/>
      <c r="P65" s="135"/>
    </row>
    <row r="66" spans="1:16" x14ac:dyDescent="0.15">
      <c r="A66" s="135" t="s">
        <v>24</v>
      </c>
      <c r="B66" s="135">
        <f>'将来負担比率（分子）の構造'!I$41</f>
        <v>13942</v>
      </c>
      <c r="C66" s="135"/>
      <c r="D66" s="135"/>
      <c r="E66" s="135">
        <f>'将来負担比率（分子）の構造'!J$41</f>
        <v>14038</v>
      </c>
      <c r="F66" s="135"/>
      <c r="G66" s="135"/>
      <c r="H66" s="135">
        <f>'将来負担比率（分子）の構造'!K$41</f>
        <v>13677</v>
      </c>
      <c r="I66" s="135"/>
      <c r="J66" s="135"/>
      <c r="K66" s="135">
        <f>'将来負担比率（分子）の構造'!L$41</f>
        <v>13103</v>
      </c>
      <c r="L66" s="135"/>
      <c r="M66" s="135"/>
      <c r="N66" s="135">
        <f>'将来負担比率（分子）の構造'!M$41</f>
        <v>12662</v>
      </c>
      <c r="O66" s="135"/>
      <c r="P66" s="135"/>
    </row>
    <row r="67" spans="1:16" x14ac:dyDescent="0.15">
      <c r="A67" s="135" t="s">
        <v>62</v>
      </c>
      <c r="B67" s="135" t="e">
        <f>NA()</f>
        <v>#N/A</v>
      </c>
      <c r="C67" s="135">
        <f>IF(ISNUMBER('将来負担比率（分子）の構造'!I$52), IF('将来負担比率（分子）の構造'!I$52 &lt; 0, 0, '将来負担比率（分子）の構造'!I$52), NA())</f>
        <v>5433</v>
      </c>
      <c r="D67" s="135" t="e">
        <f>NA()</f>
        <v>#N/A</v>
      </c>
      <c r="E67" s="135" t="e">
        <f>NA()</f>
        <v>#N/A</v>
      </c>
      <c r="F67" s="135">
        <f>IF(ISNUMBER('将来負担比率（分子）の構造'!J$52), IF('将来負担比率（分子）の構造'!J$52 &lt; 0, 0, '将来負担比率（分子）の構造'!J$52), NA())</f>
        <v>4923</v>
      </c>
      <c r="G67" s="135" t="e">
        <f>NA()</f>
        <v>#N/A</v>
      </c>
      <c r="H67" s="135" t="e">
        <f>NA()</f>
        <v>#N/A</v>
      </c>
      <c r="I67" s="135">
        <f>IF(ISNUMBER('将来負担比率（分子）の構造'!K$52), IF('将来負担比率（分子）の構造'!K$52 &lt; 0, 0, '将来負担比率（分子）の構造'!K$52), NA())</f>
        <v>4528</v>
      </c>
      <c r="J67" s="135" t="e">
        <f>NA()</f>
        <v>#N/A</v>
      </c>
      <c r="K67" s="135" t="e">
        <f>NA()</f>
        <v>#N/A</v>
      </c>
      <c r="L67" s="135">
        <f>IF(ISNUMBER('将来負担比率（分子）の構造'!L$52), IF('将来負担比率（分子）の構造'!L$52 &lt; 0, 0, '将来負担比率（分子）の構造'!L$52), NA())</f>
        <v>4258</v>
      </c>
      <c r="M67" s="135" t="e">
        <f>NA()</f>
        <v>#N/A</v>
      </c>
      <c r="N67" s="135" t="e">
        <f>NA()</f>
        <v>#N/A</v>
      </c>
      <c r="O67" s="135">
        <f>IF(ISNUMBER('将来負担比率（分子）の構造'!M$52), IF('将来負担比率（分子）の構造'!M$52 &lt; 0, 0, '将来負担比率（分子）の構造'!M$52), NA())</f>
        <v>3635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202</v>
      </c>
      <c r="C5" s="610"/>
      <c r="D5" s="610"/>
      <c r="E5" s="610"/>
      <c r="F5" s="610"/>
      <c r="G5" s="610"/>
      <c r="H5" s="610"/>
      <c r="I5" s="610"/>
      <c r="J5" s="610"/>
      <c r="K5" s="610"/>
      <c r="L5" s="610"/>
      <c r="M5" s="610"/>
      <c r="N5" s="610"/>
      <c r="O5" s="610"/>
      <c r="P5" s="610"/>
      <c r="Q5" s="611"/>
      <c r="R5" s="612">
        <v>2487599</v>
      </c>
      <c r="S5" s="613"/>
      <c r="T5" s="613"/>
      <c r="U5" s="613"/>
      <c r="V5" s="613"/>
      <c r="W5" s="613"/>
      <c r="X5" s="613"/>
      <c r="Y5" s="614"/>
      <c r="Z5" s="615">
        <v>23.4</v>
      </c>
      <c r="AA5" s="615"/>
      <c r="AB5" s="615"/>
      <c r="AC5" s="615"/>
      <c r="AD5" s="616">
        <v>2392246</v>
      </c>
      <c r="AE5" s="616"/>
      <c r="AF5" s="616"/>
      <c r="AG5" s="616"/>
      <c r="AH5" s="616"/>
      <c r="AI5" s="616"/>
      <c r="AJ5" s="616"/>
      <c r="AK5" s="616"/>
      <c r="AL5" s="617">
        <v>35.299999999999997</v>
      </c>
      <c r="AM5" s="618"/>
      <c r="AN5" s="618"/>
      <c r="AO5" s="619"/>
      <c r="AP5" s="609" t="s">
        <v>203</v>
      </c>
      <c r="AQ5" s="610"/>
      <c r="AR5" s="610"/>
      <c r="AS5" s="610"/>
      <c r="AT5" s="610"/>
      <c r="AU5" s="610"/>
      <c r="AV5" s="610"/>
      <c r="AW5" s="610"/>
      <c r="AX5" s="610"/>
      <c r="AY5" s="610"/>
      <c r="AZ5" s="610"/>
      <c r="BA5" s="610"/>
      <c r="BB5" s="610"/>
      <c r="BC5" s="610"/>
      <c r="BD5" s="610"/>
      <c r="BE5" s="610"/>
      <c r="BF5" s="611"/>
      <c r="BG5" s="623">
        <v>2392246</v>
      </c>
      <c r="BH5" s="624"/>
      <c r="BI5" s="624"/>
      <c r="BJ5" s="624"/>
      <c r="BK5" s="624"/>
      <c r="BL5" s="624"/>
      <c r="BM5" s="624"/>
      <c r="BN5" s="625"/>
      <c r="BO5" s="626">
        <v>96.2</v>
      </c>
      <c r="BP5" s="626"/>
      <c r="BQ5" s="626"/>
      <c r="BR5" s="626"/>
      <c r="BS5" s="627" t="s">
        <v>204</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196</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x14ac:dyDescent="0.15">
      <c r="B6" s="620" t="s">
        <v>208</v>
      </c>
      <c r="C6" s="621"/>
      <c r="D6" s="621"/>
      <c r="E6" s="621"/>
      <c r="F6" s="621"/>
      <c r="G6" s="621"/>
      <c r="H6" s="621"/>
      <c r="I6" s="621"/>
      <c r="J6" s="621"/>
      <c r="K6" s="621"/>
      <c r="L6" s="621"/>
      <c r="M6" s="621"/>
      <c r="N6" s="621"/>
      <c r="O6" s="621"/>
      <c r="P6" s="621"/>
      <c r="Q6" s="622"/>
      <c r="R6" s="623">
        <v>137347</v>
      </c>
      <c r="S6" s="624"/>
      <c r="T6" s="624"/>
      <c r="U6" s="624"/>
      <c r="V6" s="624"/>
      <c r="W6" s="624"/>
      <c r="X6" s="624"/>
      <c r="Y6" s="625"/>
      <c r="Z6" s="626">
        <v>1.3</v>
      </c>
      <c r="AA6" s="626"/>
      <c r="AB6" s="626"/>
      <c r="AC6" s="626"/>
      <c r="AD6" s="627">
        <v>137347</v>
      </c>
      <c r="AE6" s="627"/>
      <c r="AF6" s="627"/>
      <c r="AG6" s="627"/>
      <c r="AH6" s="627"/>
      <c r="AI6" s="627"/>
      <c r="AJ6" s="627"/>
      <c r="AK6" s="627"/>
      <c r="AL6" s="628">
        <v>2</v>
      </c>
      <c r="AM6" s="629"/>
      <c r="AN6" s="629"/>
      <c r="AO6" s="630"/>
      <c r="AP6" s="620" t="s">
        <v>209</v>
      </c>
      <c r="AQ6" s="621"/>
      <c r="AR6" s="621"/>
      <c r="AS6" s="621"/>
      <c r="AT6" s="621"/>
      <c r="AU6" s="621"/>
      <c r="AV6" s="621"/>
      <c r="AW6" s="621"/>
      <c r="AX6" s="621"/>
      <c r="AY6" s="621"/>
      <c r="AZ6" s="621"/>
      <c r="BA6" s="621"/>
      <c r="BB6" s="621"/>
      <c r="BC6" s="621"/>
      <c r="BD6" s="621"/>
      <c r="BE6" s="621"/>
      <c r="BF6" s="622"/>
      <c r="BG6" s="623">
        <v>2392246</v>
      </c>
      <c r="BH6" s="624"/>
      <c r="BI6" s="624"/>
      <c r="BJ6" s="624"/>
      <c r="BK6" s="624"/>
      <c r="BL6" s="624"/>
      <c r="BM6" s="624"/>
      <c r="BN6" s="625"/>
      <c r="BO6" s="626">
        <v>96.2</v>
      </c>
      <c r="BP6" s="626"/>
      <c r="BQ6" s="626"/>
      <c r="BR6" s="626"/>
      <c r="BS6" s="627" t="s">
        <v>204</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119459</v>
      </c>
      <c r="CS6" s="624"/>
      <c r="CT6" s="624"/>
      <c r="CU6" s="624"/>
      <c r="CV6" s="624"/>
      <c r="CW6" s="624"/>
      <c r="CX6" s="624"/>
      <c r="CY6" s="625"/>
      <c r="CZ6" s="626">
        <v>1.2</v>
      </c>
      <c r="DA6" s="626"/>
      <c r="DB6" s="626"/>
      <c r="DC6" s="626"/>
      <c r="DD6" s="632" t="s">
        <v>204</v>
      </c>
      <c r="DE6" s="624"/>
      <c r="DF6" s="624"/>
      <c r="DG6" s="624"/>
      <c r="DH6" s="624"/>
      <c r="DI6" s="624"/>
      <c r="DJ6" s="624"/>
      <c r="DK6" s="624"/>
      <c r="DL6" s="624"/>
      <c r="DM6" s="624"/>
      <c r="DN6" s="624"/>
      <c r="DO6" s="624"/>
      <c r="DP6" s="625"/>
      <c r="DQ6" s="632">
        <v>119451</v>
      </c>
      <c r="DR6" s="624"/>
      <c r="DS6" s="624"/>
      <c r="DT6" s="624"/>
      <c r="DU6" s="624"/>
      <c r="DV6" s="624"/>
      <c r="DW6" s="624"/>
      <c r="DX6" s="624"/>
      <c r="DY6" s="624"/>
      <c r="DZ6" s="624"/>
      <c r="EA6" s="624"/>
      <c r="EB6" s="624"/>
      <c r="EC6" s="633"/>
    </row>
    <row r="7" spans="2:143" ht="11.25" customHeight="1" x14ac:dyDescent="0.15">
      <c r="B7" s="620" t="s">
        <v>211</v>
      </c>
      <c r="C7" s="621"/>
      <c r="D7" s="621"/>
      <c r="E7" s="621"/>
      <c r="F7" s="621"/>
      <c r="G7" s="621"/>
      <c r="H7" s="621"/>
      <c r="I7" s="621"/>
      <c r="J7" s="621"/>
      <c r="K7" s="621"/>
      <c r="L7" s="621"/>
      <c r="M7" s="621"/>
      <c r="N7" s="621"/>
      <c r="O7" s="621"/>
      <c r="P7" s="621"/>
      <c r="Q7" s="622"/>
      <c r="R7" s="623">
        <v>3634</v>
      </c>
      <c r="S7" s="624"/>
      <c r="T7" s="624"/>
      <c r="U7" s="624"/>
      <c r="V7" s="624"/>
      <c r="W7" s="624"/>
      <c r="X7" s="624"/>
      <c r="Y7" s="625"/>
      <c r="Z7" s="626">
        <v>0</v>
      </c>
      <c r="AA7" s="626"/>
      <c r="AB7" s="626"/>
      <c r="AC7" s="626"/>
      <c r="AD7" s="627">
        <v>3634</v>
      </c>
      <c r="AE7" s="627"/>
      <c r="AF7" s="627"/>
      <c r="AG7" s="627"/>
      <c r="AH7" s="627"/>
      <c r="AI7" s="627"/>
      <c r="AJ7" s="627"/>
      <c r="AK7" s="627"/>
      <c r="AL7" s="628">
        <v>0.1</v>
      </c>
      <c r="AM7" s="629"/>
      <c r="AN7" s="629"/>
      <c r="AO7" s="630"/>
      <c r="AP7" s="620" t="s">
        <v>212</v>
      </c>
      <c r="AQ7" s="621"/>
      <c r="AR7" s="621"/>
      <c r="AS7" s="621"/>
      <c r="AT7" s="621"/>
      <c r="AU7" s="621"/>
      <c r="AV7" s="621"/>
      <c r="AW7" s="621"/>
      <c r="AX7" s="621"/>
      <c r="AY7" s="621"/>
      <c r="AZ7" s="621"/>
      <c r="BA7" s="621"/>
      <c r="BB7" s="621"/>
      <c r="BC7" s="621"/>
      <c r="BD7" s="621"/>
      <c r="BE7" s="621"/>
      <c r="BF7" s="622"/>
      <c r="BG7" s="623">
        <v>1026667</v>
      </c>
      <c r="BH7" s="624"/>
      <c r="BI7" s="624"/>
      <c r="BJ7" s="624"/>
      <c r="BK7" s="624"/>
      <c r="BL7" s="624"/>
      <c r="BM7" s="624"/>
      <c r="BN7" s="625"/>
      <c r="BO7" s="626">
        <v>41.3</v>
      </c>
      <c r="BP7" s="626"/>
      <c r="BQ7" s="626"/>
      <c r="BR7" s="626"/>
      <c r="BS7" s="627" t="s">
        <v>204</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1776026</v>
      </c>
      <c r="CS7" s="624"/>
      <c r="CT7" s="624"/>
      <c r="CU7" s="624"/>
      <c r="CV7" s="624"/>
      <c r="CW7" s="624"/>
      <c r="CX7" s="624"/>
      <c r="CY7" s="625"/>
      <c r="CZ7" s="626">
        <v>17.2</v>
      </c>
      <c r="DA7" s="626"/>
      <c r="DB7" s="626"/>
      <c r="DC7" s="626"/>
      <c r="DD7" s="632">
        <v>67504</v>
      </c>
      <c r="DE7" s="624"/>
      <c r="DF7" s="624"/>
      <c r="DG7" s="624"/>
      <c r="DH7" s="624"/>
      <c r="DI7" s="624"/>
      <c r="DJ7" s="624"/>
      <c r="DK7" s="624"/>
      <c r="DL7" s="624"/>
      <c r="DM7" s="624"/>
      <c r="DN7" s="624"/>
      <c r="DO7" s="624"/>
      <c r="DP7" s="625"/>
      <c r="DQ7" s="632">
        <v>1295726</v>
      </c>
      <c r="DR7" s="624"/>
      <c r="DS7" s="624"/>
      <c r="DT7" s="624"/>
      <c r="DU7" s="624"/>
      <c r="DV7" s="624"/>
      <c r="DW7" s="624"/>
      <c r="DX7" s="624"/>
      <c r="DY7" s="624"/>
      <c r="DZ7" s="624"/>
      <c r="EA7" s="624"/>
      <c r="EB7" s="624"/>
      <c r="EC7" s="633"/>
    </row>
    <row r="8" spans="2:143" ht="11.25" customHeight="1" x14ac:dyDescent="0.15">
      <c r="B8" s="620" t="s">
        <v>214</v>
      </c>
      <c r="C8" s="621"/>
      <c r="D8" s="621"/>
      <c r="E8" s="621"/>
      <c r="F8" s="621"/>
      <c r="G8" s="621"/>
      <c r="H8" s="621"/>
      <c r="I8" s="621"/>
      <c r="J8" s="621"/>
      <c r="K8" s="621"/>
      <c r="L8" s="621"/>
      <c r="M8" s="621"/>
      <c r="N8" s="621"/>
      <c r="O8" s="621"/>
      <c r="P8" s="621"/>
      <c r="Q8" s="622"/>
      <c r="R8" s="623">
        <v>8210</v>
      </c>
      <c r="S8" s="624"/>
      <c r="T8" s="624"/>
      <c r="U8" s="624"/>
      <c r="V8" s="624"/>
      <c r="W8" s="624"/>
      <c r="X8" s="624"/>
      <c r="Y8" s="625"/>
      <c r="Z8" s="626">
        <v>0.1</v>
      </c>
      <c r="AA8" s="626"/>
      <c r="AB8" s="626"/>
      <c r="AC8" s="626"/>
      <c r="AD8" s="627">
        <v>8210</v>
      </c>
      <c r="AE8" s="627"/>
      <c r="AF8" s="627"/>
      <c r="AG8" s="627"/>
      <c r="AH8" s="627"/>
      <c r="AI8" s="627"/>
      <c r="AJ8" s="627"/>
      <c r="AK8" s="627"/>
      <c r="AL8" s="628">
        <v>0.1</v>
      </c>
      <c r="AM8" s="629"/>
      <c r="AN8" s="629"/>
      <c r="AO8" s="630"/>
      <c r="AP8" s="620" t="s">
        <v>215</v>
      </c>
      <c r="AQ8" s="621"/>
      <c r="AR8" s="621"/>
      <c r="AS8" s="621"/>
      <c r="AT8" s="621"/>
      <c r="AU8" s="621"/>
      <c r="AV8" s="621"/>
      <c r="AW8" s="621"/>
      <c r="AX8" s="621"/>
      <c r="AY8" s="621"/>
      <c r="AZ8" s="621"/>
      <c r="BA8" s="621"/>
      <c r="BB8" s="621"/>
      <c r="BC8" s="621"/>
      <c r="BD8" s="621"/>
      <c r="BE8" s="621"/>
      <c r="BF8" s="622"/>
      <c r="BG8" s="623">
        <v>40469</v>
      </c>
      <c r="BH8" s="624"/>
      <c r="BI8" s="624"/>
      <c r="BJ8" s="624"/>
      <c r="BK8" s="624"/>
      <c r="BL8" s="624"/>
      <c r="BM8" s="624"/>
      <c r="BN8" s="625"/>
      <c r="BO8" s="626">
        <v>1.6</v>
      </c>
      <c r="BP8" s="626"/>
      <c r="BQ8" s="626"/>
      <c r="BR8" s="626"/>
      <c r="BS8" s="632" t="s">
        <v>107</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2761738</v>
      </c>
      <c r="CS8" s="624"/>
      <c r="CT8" s="624"/>
      <c r="CU8" s="624"/>
      <c r="CV8" s="624"/>
      <c r="CW8" s="624"/>
      <c r="CX8" s="624"/>
      <c r="CY8" s="625"/>
      <c r="CZ8" s="626">
        <v>26.8</v>
      </c>
      <c r="DA8" s="626"/>
      <c r="DB8" s="626"/>
      <c r="DC8" s="626"/>
      <c r="DD8" s="632">
        <v>94089</v>
      </c>
      <c r="DE8" s="624"/>
      <c r="DF8" s="624"/>
      <c r="DG8" s="624"/>
      <c r="DH8" s="624"/>
      <c r="DI8" s="624"/>
      <c r="DJ8" s="624"/>
      <c r="DK8" s="624"/>
      <c r="DL8" s="624"/>
      <c r="DM8" s="624"/>
      <c r="DN8" s="624"/>
      <c r="DO8" s="624"/>
      <c r="DP8" s="625"/>
      <c r="DQ8" s="632">
        <v>1688782</v>
      </c>
      <c r="DR8" s="624"/>
      <c r="DS8" s="624"/>
      <c r="DT8" s="624"/>
      <c r="DU8" s="624"/>
      <c r="DV8" s="624"/>
      <c r="DW8" s="624"/>
      <c r="DX8" s="624"/>
      <c r="DY8" s="624"/>
      <c r="DZ8" s="624"/>
      <c r="EA8" s="624"/>
      <c r="EB8" s="624"/>
      <c r="EC8" s="633"/>
    </row>
    <row r="9" spans="2:143" ht="11.25" customHeight="1" x14ac:dyDescent="0.15">
      <c r="B9" s="620" t="s">
        <v>217</v>
      </c>
      <c r="C9" s="621"/>
      <c r="D9" s="621"/>
      <c r="E9" s="621"/>
      <c r="F9" s="621"/>
      <c r="G9" s="621"/>
      <c r="H9" s="621"/>
      <c r="I9" s="621"/>
      <c r="J9" s="621"/>
      <c r="K9" s="621"/>
      <c r="L9" s="621"/>
      <c r="M9" s="621"/>
      <c r="N9" s="621"/>
      <c r="O9" s="621"/>
      <c r="P9" s="621"/>
      <c r="Q9" s="622"/>
      <c r="R9" s="623">
        <v>8463</v>
      </c>
      <c r="S9" s="624"/>
      <c r="T9" s="624"/>
      <c r="U9" s="624"/>
      <c r="V9" s="624"/>
      <c r="W9" s="624"/>
      <c r="X9" s="624"/>
      <c r="Y9" s="625"/>
      <c r="Z9" s="626">
        <v>0.1</v>
      </c>
      <c r="AA9" s="626"/>
      <c r="AB9" s="626"/>
      <c r="AC9" s="626"/>
      <c r="AD9" s="627">
        <v>8463</v>
      </c>
      <c r="AE9" s="627"/>
      <c r="AF9" s="627"/>
      <c r="AG9" s="627"/>
      <c r="AH9" s="627"/>
      <c r="AI9" s="627"/>
      <c r="AJ9" s="627"/>
      <c r="AK9" s="627"/>
      <c r="AL9" s="628">
        <v>0.1</v>
      </c>
      <c r="AM9" s="629"/>
      <c r="AN9" s="629"/>
      <c r="AO9" s="630"/>
      <c r="AP9" s="620" t="s">
        <v>218</v>
      </c>
      <c r="AQ9" s="621"/>
      <c r="AR9" s="621"/>
      <c r="AS9" s="621"/>
      <c r="AT9" s="621"/>
      <c r="AU9" s="621"/>
      <c r="AV9" s="621"/>
      <c r="AW9" s="621"/>
      <c r="AX9" s="621"/>
      <c r="AY9" s="621"/>
      <c r="AZ9" s="621"/>
      <c r="BA9" s="621"/>
      <c r="BB9" s="621"/>
      <c r="BC9" s="621"/>
      <c r="BD9" s="621"/>
      <c r="BE9" s="621"/>
      <c r="BF9" s="622"/>
      <c r="BG9" s="623">
        <v>844458</v>
      </c>
      <c r="BH9" s="624"/>
      <c r="BI9" s="624"/>
      <c r="BJ9" s="624"/>
      <c r="BK9" s="624"/>
      <c r="BL9" s="624"/>
      <c r="BM9" s="624"/>
      <c r="BN9" s="625"/>
      <c r="BO9" s="626">
        <v>33.9</v>
      </c>
      <c r="BP9" s="626"/>
      <c r="BQ9" s="626"/>
      <c r="BR9" s="626"/>
      <c r="BS9" s="632" t="s">
        <v>107</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899765</v>
      </c>
      <c r="CS9" s="624"/>
      <c r="CT9" s="624"/>
      <c r="CU9" s="624"/>
      <c r="CV9" s="624"/>
      <c r="CW9" s="624"/>
      <c r="CX9" s="624"/>
      <c r="CY9" s="625"/>
      <c r="CZ9" s="626">
        <v>8.6999999999999993</v>
      </c>
      <c r="DA9" s="626"/>
      <c r="DB9" s="626"/>
      <c r="DC9" s="626"/>
      <c r="DD9" s="632">
        <v>4484</v>
      </c>
      <c r="DE9" s="624"/>
      <c r="DF9" s="624"/>
      <c r="DG9" s="624"/>
      <c r="DH9" s="624"/>
      <c r="DI9" s="624"/>
      <c r="DJ9" s="624"/>
      <c r="DK9" s="624"/>
      <c r="DL9" s="624"/>
      <c r="DM9" s="624"/>
      <c r="DN9" s="624"/>
      <c r="DO9" s="624"/>
      <c r="DP9" s="625"/>
      <c r="DQ9" s="632">
        <v>878797</v>
      </c>
      <c r="DR9" s="624"/>
      <c r="DS9" s="624"/>
      <c r="DT9" s="624"/>
      <c r="DU9" s="624"/>
      <c r="DV9" s="624"/>
      <c r="DW9" s="624"/>
      <c r="DX9" s="624"/>
      <c r="DY9" s="624"/>
      <c r="DZ9" s="624"/>
      <c r="EA9" s="624"/>
      <c r="EB9" s="624"/>
      <c r="EC9" s="633"/>
    </row>
    <row r="10" spans="2:143" ht="11.25" customHeight="1" x14ac:dyDescent="0.15">
      <c r="B10" s="620" t="s">
        <v>220</v>
      </c>
      <c r="C10" s="621"/>
      <c r="D10" s="621"/>
      <c r="E10" s="621"/>
      <c r="F10" s="621"/>
      <c r="G10" s="621"/>
      <c r="H10" s="621"/>
      <c r="I10" s="621"/>
      <c r="J10" s="621"/>
      <c r="K10" s="621"/>
      <c r="L10" s="621"/>
      <c r="M10" s="621"/>
      <c r="N10" s="621"/>
      <c r="O10" s="621"/>
      <c r="P10" s="621"/>
      <c r="Q10" s="622"/>
      <c r="R10" s="623">
        <v>445954</v>
      </c>
      <c r="S10" s="624"/>
      <c r="T10" s="624"/>
      <c r="U10" s="624"/>
      <c r="V10" s="624"/>
      <c r="W10" s="624"/>
      <c r="X10" s="624"/>
      <c r="Y10" s="625"/>
      <c r="Z10" s="626">
        <v>4.2</v>
      </c>
      <c r="AA10" s="626"/>
      <c r="AB10" s="626"/>
      <c r="AC10" s="626"/>
      <c r="AD10" s="627">
        <v>445954</v>
      </c>
      <c r="AE10" s="627"/>
      <c r="AF10" s="627"/>
      <c r="AG10" s="627"/>
      <c r="AH10" s="627"/>
      <c r="AI10" s="627"/>
      <c r="AJ10" s="627"/>
      <c r="AK10" s="627"/>
      <c r="AL10" s="628">
        <v>6.6</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51550</v>
      </c>
      <c r="BH10" s="624"/>
      <c r="BI10" s="624"/>
      <c r="BJ10" s="624"/>
      <c r="BK10" s="624"/>
      <c r="BL10" s="624"/>
      <c r="BM10" s="624"/>
      <c r="BN10" s="625"/>
      <c r="BO10" s="626">
        <v>2.1</v>
      </c>
      <c r="BP10" s="626"/>
      <c r="BQ10" s="626"/>
      <c r="BR10" s="626"/>
      <c r="BS10" s="632" t="s">
        <v>107</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40673</v>
      </c>
      <c r="CS10" s="624"/>
      <c r="CT10" s="624"/>
      <c r="CU10" s="624"/>
      <c r="CV10" s="624"/>
      <c r="CW10" s="624"/>
      <c r="CX10" s="624"/>
      <c r="CY10" s="625"/>
      <c r="CZ10" s="626">
        <v>0.4</v>
      </c>
      <c r="DA10" s="626"/>
      <c r="DB10" s="626"/>
      <c r="DC10" s="626"/>
      <c r="DD10" s="632" t="s">
        <v>107</v>
      </c>
      <c r="DE10" s="624"/>
      <c r="DF10" s="624"/>
      <c r="DG10" s="624"/>
      <c r="DH10" s="624"/>
      <c r="DI10" s="624"/>
      <c r="DJ10" s="624"/>
      <c r="DK10" s="624"/>
      <c r="DL10" s="624"/>
      <c r="DM10" s="624"/>
      <c r="DN10" s="624"/>
      <c r="DO10" s="624"/>
      <c r="DP10" s="625"/>
      <c r="DQ10" s="632">
        <v>26198</v>
      </c>
      <c r="DR10" s="624"/>
      <c r="DS10" s="624"/>
      <c r="DT10" s="624"/>
      <c r="DU10" s="624"/>
      <c r="DV10" s="624"/>
      <c r="DW10" s="624"/>
      <c r="DX10" s="624"/>
      <c r="DY10" s="624"/>
      <c r="DZ10" s="624"/>
      <c r="EA10" s="624"/>
      <c r="EB10" s="624"/>
      <c r="EC10" s="633"/>
    </row>
    <row r="11" spans="2:143" ht="11.25" customHeight="1" x14ac:dyDescent="0.15">
      <c r="B11" s="620" t="s">
        <v>223</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90190</v>
      </c>
      <c r="BH11" s="624"/>
      <c r="BI11" s="624"/>
      <c r="BJ11" s="624"/>
      <c r="BK11" s="624"/>
      <c r="BL11" s="624"/>
      <c r="BM11" s="624"/>
      <c r="BN11" s="625"/>
      <c r="BO11" s="626">
        <v>3.6</v>
      </c>
      <c r="BP11" s="626"/>
      <c r="BQ11" s="626"/>
      <c r="BR11" s="626"/>
      <c r="BS11" s="632" t="s">
        <v>107</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769128</v>
      </c>
      <c r="CS11" s="624"/>
      <c r="CT11" s="624"/>
      <c r="CU11" s="624"/>
      <c r="CV11" s="624"/>
      <c r="CW11" s="624"/>
      <c r="CX11" s="624"/>
      <c r="CY11" s="625"/>
      <c r="CZ11" s="626">
        <v>7.5</v>
      </c>
      <c r="DA11" s="626"/>
      <c r="DB11" s="626"/>
      <c r="DC11" s="626"/>
      <c r="DD11" s="632">
        <v>73856</v>
      </c>
      <c r="DE11" s="624"/>
      <c r="DF11" s="624"/>
      <c r="DG11" s="624"/>
      <c r="DH11" s="624"/>
      <c r="DI11" s="624"/>
      <c r="DJ11" s="624"/>
      <c r="DK11" s="624"/>
      <c r="DL11" s="624"/>
      <c r="DM11" s="624"/>
      <c r="DN11" s="624"/>
      <c r="DO11" s="624"/>
      <c r="DP11" s="625"/>
      <c r="DQ11" s="632">
        <v>510885</v>
      </c>
      <c r="DR11" s="624"/>
      <c r="DS11" s="624"/>
      <c r="DT11" s="624"/>
      <c r="DU11" s="624"/>
      <c r="DV11" s="624"/>
      <c r="DW11" s="624"/>
      <c r="DX11" s="624"/>
      <c r="DY11" s="624"/>
      <c r="DZ11" s="624"/>
      <c r="EA11" s="624"/>
      <c r="EB11" s="624"/>
      <c r="EC11" s="633"/>
    </row>
    <row r="12" spans="2:143" ht="11.25" customHeight="1" x14ac:dyDescent="0.15">
      <c r="B12" s="620" t="s">
        <v>226</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1116542</v>
      </c>
      <c r="BH12" s="624"/>
      <c r="BI12" s="624"/>
      <c r="BJ12" s="624"/>
      <c r="BK12" s="624"/>
      <c r="BL12" s="624"/>
      <c r="BM12" s="624"/>
      <c r="BN12" s="625"/>
      <c r="BO12" s="626">
        <v>44.9</v>
      </c>
      <c r="BP12" s="626"/>
      <c r="BQ12" s="626"/>
      <c r="BR12" s="626"/>
      <c r="BS12" s="632" t="s">
        <v>107</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168152</v>
      </c>
      <c r="CS12" s="624"/>
      <c r="CT12" s="624"/>
      <c r="CU12" s="624"/>
      <c r="CV12" s="624"/>
      <c r="CW12" s="624"/>
      <c r="CX12" s="624"/>
      <c r="CY12" s="625"/>
      <c r="CZ12" s="626">
        <v>1.6</v>
      </c>
      <c r="DA12" s="626"/>
      <c r="DB12" s="626"/>
      <c r="DC12" s="626"/>
      <c r="DD12" s="632">
        <v>1836</v>
      </c>
      <c r="DE12" s="624"/>
      <c r="DF12" s="624"/>
      <c r="DG12" s="624"/>
      <c r="DH12" s="624"/>
      <c r="DI12" s="624"/>
      <c r="DJ12" s="624"/>
      <c r="DK12" s="624"/>
      <c r="DL12" s="624"/>
      <c r="DM12" s="624"/>
      <c r="DN12" s="624"/>
      <c r="DO12" s="624"/>
      <c r="DP12" s="625"/>
      <c r="DQ12" s="632">
        <v>89405</v>
      </c>
      <c r="DR12" s="624"/>
      <c r="DS12" s="624"/>
      <c r="DT12" s="624"/>
      <c r="DU12" s="624"/>
      <c r="DV12" s="624"/>
      <c r="DW12" s="624"/>
      <c r="DX12" s="624"/>
      <c r="DY12" s="624"/>
      <c r="DZ12" s="624"/>
      <c r="EA12" s="624"/>
      <c r="EB12" s="624"/>
      <c r="EC12" s="633"/>
    </row>
    <row r="13" spans="2:143" ht="11.25" customHeight="1" x14ac:dyDescent="0.15">
      <c r="B13" s="620" t="s">
        <v>229</v>
      </c>
      <c r="C13" s="621"/>
      <c r="D13" s="621"/>
      <c r="E13" s="621"/>
      <c r="F13" s="621"/>
      <c r="G13" s="621"/>
      <c r="H13" s="621"/>
      <c r="I13" s="621"/>
      <c r="J13" s="621"/>
      <c r="K13" s="621"/>
      <c r="L13" s="621"/>
      <c r="M13" s="621"/>
      <c r="N13" s="621"/>
      <c r="O13" s="621"/>
      <c r="P13" s="621"/>
      <c r="Q13" s="622"/>
      <c r="R13" s="623">
        <v>33232</v>
      </c>
      <c r="S13" s="624"/>
      <c r="T13" s="624"/>
      <c r="U13" s="624"/>
      <c r="V13" s="624"/>
      <c r="W13" s="624"/>
      <c r="X13" s="624"/>
      <c r="Y13" s="625"/>
      <c r="Z13" s="626">
        <v>0.3</v>
      </c>
      <c r="AA13" s="626"/>
      <c r="AB13" s="626"/>
      <c r="AC13" s="626"/>
      <c r="AD13" s="627">
        <v>33232</v>
      </c>
      <c r="AE13" s="627"/>
      <c r="AF13" s="627"/>
      <c r="AG13" s="627"/>
      <c r="AH13" s="627"/>
      <c r="AI13" s="627"/>
      <c r="AJ13" s="627"/>
      <c r="AK13" s="627"/>
      <c r="AL13" s="628">
        <v>0.5</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1114327</v>
      </c>
      <c r="BH13" s="624"/>
      <c r="BI13" s="624"/>
      <c r="BJ13" s="624"/>
      <c r="BK13" s="624"/>
      <c r="BL13" s="624"/>
      <c r="BM13" s="624"/>
      <c r="BN13" s="625"/>
      <c r="BO13" s="626">
        <v>44.8</v>
      </c>
      <c r="BP13" s="626"/>
      <c r="BQ13" s="626"/>
      <c r="BR13" s="626"/>
      <c r="BS13" s="632" t="s">
        <v>107</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673342</v>
      </c>
      <c r="CS13" s="624"/>
      <c r="CT13" s="624"/>
      <c r="CU13" s="624"/>
      <c r="CV13" s="624"/>
      <c r="CW13" s="624"/>
      <c r="CX13" s="624"/>
      <c r="CY13" s="625"/>
      <c r="CZ13" s="626">
        <v>6.5</v>
      </c>
      <c r="DA13" s="626"/>
      <c r="DB13" s="626"/>
      <c r="DC13" s="626"/>
      <c r="DD13" s="632">
        <v>202256</v>
      </c>
      <c r="DE13" s="624"/>
      <c r="DF13" s="624"/>
      <c r="DG13" s="624"/>
      <c r="DH13" s="624"/>
      <c r="DI13" s="624"/>
      <c r="DJ13" s="624"/>
      <c r="DK13" s="624"/>
      <c r="DL13" s="624"/>
      <c r="DM13" s="624"/>
      <c r="DN13" s="624"/>
      <c r="DO13" s="624"/>
      <c r="DP13" s="625"/>
      <c r="DQ13" s="632">
        <v>495088</v>
      </c>
      <c r="DR13" s="624"/>
      <c r="DS13" s="624"/>
      <c r="DT13" s="624"/>
      <c r="DU13" s="624"/>
      <c r="DV13" s="624"/>
      <c r="DW13" s="624"/>
      <c r="DX13" s="624"/>
      <c r="DY13" s="624"/>
      <c r="DZ13" s="624"/>
      <c r="EA13" s="624"/>
      <c r="EB13" s="624"/>
      <c r="EC13" s="633"/>
    </row>
    <row r="14" spans="2:143" ht="11.25" customHeight="1" x14ac:dyDescent="0.15">
      <c r="B14" s="620" t="s">
        <v>232</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60817</v>
      </c>
      <c r="BH14" s="624"/>
      <c r="BI14" s="624"/>
      <c r="BJ14" s="624"/>
      <c r="BK14" s="624"/>
      <c r="BL14" s="624"/>
      <c r="BM14" s="624"/>
      <c r="BN14" s="625"/>
      <c r="BO14" s="626">
        <v>2.4</v>
      </c>
      <c r="BP14" s="626"/>
      <c r="BQ14" s="626"/>
      <c r="BR14" s="626"/>
      <c r="BS14" s="632" t="s">
        <v>107</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422086</v>
      </c>
      <c r="CS14" s="624"/>
      <c r="CT14" s="624"/>
      <c r="CU14" s="624"/>
      <c r="CV14" s="624"/>
      <c r="CW14" s="624"/>
      <c r="CX14" s="624"/>
      <c r="CY14" s="625"/>
      <c r="CZ14" s="626">
        <v>4.0999999999999996</v>
      </c>
      <c r="DA14" s="626"/>
      <c r="DB14" s="626"/>
      <c r="DC14" s="626"/>
      <c r="DD14" s="632">
        <v>9260</v>
      </c>
      <c r="DE14" s="624"/>
      <c r="DF14" s="624"/>
      <c r="DG14" s="624"/>
      <c r="DH14" s="624"/>
      <c r="DI14" s="624"/>
      <c r="DJ14" s="624"/>
      <c r="DK14" s="624"/>
      <c r="DL14" s="624"/>
      <c r="DM14" s="624"/>
      <c r="DN14" s="624"/>
      <c r="DO14" s="624"/>
      <c r="DP14" s="625"/>
      <c r="DQ14" s="632">
        <v>391998</v>
      </c>
      <c r="DR14" s="624"/>
      <c r="DS14" s="624"/>
      <c r="DT14" s="624"/>
      <c r="DU14" s="624"/>
      <c r="DV14" s="624"/>
      <c r="DW14" s="624"/>
      <c r="DX14" s="624"/>
      <c r="DY14" s="624"/>
      <c r="DZ14" s="624"/>
      <c r="EA14" s="624"/>
      <c r="EB14" s="624"/>
      <c r="EC14" s="633"/>
    </row>
    <row r="15" spans="2:143" ht="11.25" customHeight="1" x14ac:dyDescent="0.15">
      <c r="B15" s="620" t="s">
        <v>235</v>
      </c>
      <c r="C15" s="621"/>
      <c r="D15" s="621"/>
      <c r="E15" s="621"/>
      <c r="F15" s="621"/>
      <c r="G15" s="621"/>
      <c r="H15" s="621"/>
      <c r="I15" s="621"/>
      <c r="J15" s="621"/>
      <c r="K15" s="621"/>
      <c r="L15" s="621"/>
      <c r="M15" s="621"/>
      <c r="N15" s="621"/>
      <c r="O15" s="621"/>
      <c r="P15" s="621"/>
      <c r="Q15" s="622"/>
      <c r="R15" s="623">
        <v>14130</v>
      </c>
      <c r="S15" s="624"/>
      <c r="T15" s="624"/>
      <c r="U15" s="624"/>
      <c r="V15" s="624"/>
      <c r="W15" s="624"/>
      <c r="X15" s="624"/>
      <c r="Y15" s="625"/>
      <c r="Z15" s="626">
        <v>0.1</v>
      </c>
      <c r="AA15" s="626"/>
      <c r="AB15" s="626"/>
      <c r="AC15" s="626"/>
      <c r="AD15" s="627">
        <v>14130</v>
      </c>
      <c r="AE15" s="627"/>
      <c r="AF15" s="627"/>
      <c r="AG15" s="627"/>
      <c r="AH15" s="627"/>
      <c r="AI15" s="627"/>
      <c r="AJ15" s="627"/>
      <c r="AK15" s="627"/>
      <c r="AL15" s="628">
        <v>0.2</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188220</v>
      </c>
      <c r="BH15" s="624"/>
      <c r="BI15" s="624"/>
      <c r="BJ15" s="624"/>
      <c r="BK15" s="624"/>
      <c r="BL15" s="624"/>
      <c r="BM15" s="624"/>
      <c r="BN15" s="625"/>
      <c r="BO15" s="626">
        <v>7.6</v>
      </c>
      <c r="BP15" s="626"/>
      <c r="BQ15" s="626"/>
      <c r="BR15" s="626"/>
      <c r="BS15" s="632" t="s">
        <v>107</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1290872</v>
      </c>
      <c r="CS15" s="624"/>
      <c r="CT15" s="624"/>
      <c r="CU15" s="624"/>
      <c r="CV15" s="624"/>
      <c r="CW15" s="624"/>
      <c r="CX15" s="624"/>
      <c r="CY15" s="625"/>
      <c r="CZ15" s="626">
        <v>12.5</v>
      </c>
      <c r="DA15" s="626"/>
      <c r="DB15" s="626"/>
      <c r="DC15" s="626"/>
      <c r="DD15" s="632">
        <v>235170</v>
      </c>
      <c r="DE15" s="624"/>
      <c r="DF15" s="624"/>
      <c r="DG15" s="624"/>
      <c r="DH15" s="624"/>
      <c r="DI15" s="624"/>
      <c r="DJ15" s="624"/>
      <c r="DK15" s="624"/>
      <c r="DL15" s="624"/>
      <c r="DM15" s="624"/>
      <c r="DN15" s="624"/>
      <c r="DO15" s="624"/>
      <c r="DP15" s="625"/>
      <c r="DQ15" s="632">
        <v>987829</v>
      </c>
      <c r="DR15" s="624"/>
      <c r="DS15" s="624"/>
      <c r="DT15" s="624"/>
      <c r="DU15" s="624"/>
      <c r="DV15" s="624"/>
      <c r="DW15" s="624"/>
      <c r="DX15" s="624"/>
      <c r="DY15" s="624"/>
      <c r="DZ15" s="624"/>
      <c r="EA15" s="624"/>
      <c r="EB15" s="624"/>
      <c r="EC15" s="633"/>
    </row>
    <row r="16" spans="2:143" ht="11.25" customHeight="1" x14ac:dyDescent="0.15">
      <c r="B16" s="620" t="s">
        <v>238</v>
      </c>
      <c r="C16" s="621"/>
      <c r="D16" s="621"/>
      <c r="E16" s="621"/>
      <c r="F16" s="621"/>
      <c r="G16" s="621"/>
      <c r="H16" s="621"/>
      <c r="I16" s="621"/>
      <c r="J16" s="621"/>
      <c r="K16" s="621"/>
      <c r="L16" s="621"/>
      <c r="M16" s="621"/>
      <c r="N16" s="621"/>
      <c r="O16" s="621"/>
      <c r="P16" s="621"/>
      <c r="Q16" s="622"/>
      <c r="R16" s="623">
        <v>4021429</v>
      </c>
      <c r="S16" s="624"/>
      <c r="T16" s="624"/>
      <c r="U16" s="624"/>
      <c r="V16" s="624"/>
      <c r="W16" s="624"/>
      <c r="X16" s="624"/>
      <c r="Y16" s="625"/>
      <c r="Z16" s="626">
        <v>37.9</v>
      </c>
      <c r="AA16" s="626"/>
      <c r="AB16" s="626"/>
      <c r="AC16" s="626"/>
      <c r="AD16" s="627">
        <v>3718072</v>
      </c>
      <c r="AE16" s="627"/>
      <c r="AF16" s="627"/>
      <c r="AG16" s="627"/>
      <c r="AH16" s="627"/>
      <c r="AI16" s="627"/>
      <c r="AJ16" s="627"/>
      <c r="AK16" s="627"/>
      <c r="AL16" s="628">
        <v>54.8</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t="s">
        <v>107</v>
      </c>
      <c r="CS16" s="624"/>
      <c r="CT16" s="624"/>
      <c r="CU16" s="624"/>
      <c r="CV16" s="624"/>
      <c r="CW16" s="624"/>
      <c r="CX16" s="624"/>
      <c r="CY16" s="625"/>
      <c r="CZ16" s="626" t="s">
        <v>107</v>
      </c>
      <c r="DA16" s="626"/>
      <c r="DB16" s="626"/>
      <c r="DC16" s="626"/>
      <c r="DD16" s="632" t="s">
        <v>107</v>
      </c>
      <c r="DE16" s="624"/>
      <c r="DF16" s="624"/>
      <c r="DG16" s="624"/>
      <c r="DH16" s="624"/>
      <c r="DI16" s="624"/>
      <c r="DJ16" s="624"/>
      <c r="DK16" s="624"/>
      <c r="DL16" s="624"/>
      <c r="DM16" s="624"/>
      <c r="DN16" s="624"/>
      <c r="DO16" s="624"/>
      <c r="DP16" s="625"/>
      <c r="DQ16" s="632" t="s">
        <v>107</v>
      </c>
      <c r="DR16" s="624"/>
      <c r="DS16" s="624"/>
      <c r="DT16" s="624"/>
      <c r="DU16" s="624"/>
      <c r="DV16" s="624"/>
      <c r="DW16" s="624"/>
      <c r="DX16" s="624"/>
      <c r="DY16" s="624"/>
      <c r="DZ16" s="624"/>
      <c r="EA16" s="624"/>
      <c r="EB16" s="624"/>
      <c r="EC16" s="633"/>
    </row>
    <row r="17" spans="2:133" ht="11.25" customHeight="1" x14ac:dyDescent="0.15">
      <c r="B17" s="620" t="s">
        <v>241</v>
      </c>
      <c r="C17" s="621"/>
      <c r="D17" s="621"/>
      <c r="E17" s="621"/>
      <c r="F17" s="621"/>
      <c r="G17" s="621"/>
      <c r="H17" s="621"/>
      <c r="I17" s="621"/>
      <c r="J17" s="621"/>
      <c r="K17" s="621"/>
      <c r="L17" s="621"/>
      <c r="M17" s="621"/>
      <c r="N17" s="621"/>
      <c r="O17" s="621"/>
      <c r="P17" s="621"/>
      <c r="Q17" s="622"/>
      <c r="R17" s="623">
        <v>3718072</v>
      </c>
      <c r="S17" s="624"/>
      <c r="T17" s="624"/>
      <c r="U17" s="624"/>
      <c r="V17" s="624"/>
      <c r="W17" s="624"/>
      <c r="X17" s="624"/>
      <c r="Y17" s="625"/>
      <c r="Z17" s="626">
        <v>35</v>
      </c>
      <c r="AA17" s="626"/>
      <c r="AB17" s="626"/>
      <c r="AC17" s="626"/>
      <c r="AD17" s="627">
        <v>3718072</v>
      </c>
      <c r="AE17" s="627"/>
      <c r="AF17" s="627"/>
      <c r="AG17" s="627"/>
      <c r="AH17" s="627"/>
      <c r="AI17" s="627"/>
      <c r="AJ17" s="627"/>
      <c r="AK17" s="627"/>
      <c r="AL17" s="628">
        <v>54.8</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1386896</v>
      </c>
      <c r="CS17" s="624"/>
      <c r="CT17" s="624"/>
      <c r="CU17" s="624"/>
      <c r="CV17" s="624"/>
      <c r="CW17" s="624"/>
      <c r="CX17" s="624"/>
      <c r="CY17" s="625"/>
      <c r="CZ17" s="626">
        <v>13.5</v>
      </c>
      <c r="DA17" s="626"/>
      <c r="DB17" s="626"/>
      <c r="DC17" s="626"/>
      <c r="DD17" s="632" t="s">
        <v>107</v>
      </c>
      <c r="DE17" s="624"/>
      <c r="DF17" s="624"/>
      <c r="DG17" s="624"/>
      <c r="DH17" s="624"/>
      <c r="DI17" s="624"/>
      <c r="DJ17" s="624"/>
      <c r="DK17" s="624"/>
      <c r="DL17" s="624"/>
      <c r="DM17" s="624"/>
      <c r="DN17" s="624"/>
      <c r="DO17" s="624"/>
      <c r="DP17" s="625"/>
      <c r="DQ17" s="632">
        <v>1343926</v>
      </c>
      <c r="DR17" s="624"/>
      <c r="DS17" s="624"/>
      <c r="DT17" s="624"/>
      <c r="DU17" s="624"/>
      <c r="DV17" s="624"/>
      <c r="DW17" s="624"/>
      <c r="DX17" s="624"/>
      <c r="DY17" s="624"/>
      <c r="DZ17" s="624"/>
      <c r="EA17" s="624"/>
      <c r="EB17" s="624"/>
      <c r="EC17" s="633"/>
    </row>
    <row r="18" spans="2:133" ht="11.25" customHeight="1" x14ac:dyDescent="0.15">
      <c r="B18" s="620" t="s">
        <v>244</v>
      </c>
      <c r="C18" s="621"/>
      <c r="D18" s="621"/>
      <c r="E18" s="621"/>
      <c r="F18" s="621"/>
      <c r="G18" s="621"/>
      <c r="H18" s="621"/>
      <c r="I18" s="621"/>
      <c r="J18" s="621"/>
      <c r="K18" s="621"/>
      <c r="L18" s="621"/>
      <c r="M18" s="621"/>
      <c r="N18" s="621"/>
      <c r="O18" s="621"/>
      <c r="P18" s="621"/>
      <c r="Q18" s="622"/>
      <c r="R18" s="623">
        <v>231354</v>
      </c>
      <c r="S18" s="624"/>
      <c r="T18" s="624"/>
      <c r="U18" s="624"/>
      <c r="V18" s="624"/>
      <c r="W18" s="624"/>
      <c r="X18" s="624"/>
      <c r="Y18" s="625"/>
      <c r="Z18" s="626">
        <v>2.2000000000000002</v>
      </c>
      <c r="AA18" s="626"/>
      <c r="AB18" s="626"/>
      <c r="AC18" s="626"/>
      <c r="AD18" s="627" t="s">
        <v>107</v>
      </c>
      <c r="AE18" s="627"/>
      <c r="AF18" s="627"/>
      <c r="AG18" s="627"/>
      <c r="AH18" s="627"/>
      <c r="AI18" s="627"/>
      <c r="AJ18" s="627"/>
      <c r="AK18" s="627"/>
      <c r="AL18" s="628" t="s">
        <v>107</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247</v>
      </c>
      <c r="C19" s="621"/>
      <c r="D19" s="621"/>
      <c r="E19" s="621"/>
      <c r="F19" s="621"/>
      <c r="G19" s="621"/>
      <c r="H19" s="621"/>
      <c r="I19" s="621"/>
      <c r="J19" s="621"/>
      <c r="K19" s="621"/>
      <c r="L19" s="621"/>
      <c r="M19" s="621"/>
      <c r="N19" s="621"/>
      <c r="O19" s="621"/>
      <c r="P19" s="621"/>
      <c r="Q19" s="622"/>
      <c r="R19" s="623">
        <v>72003</v>
      </c>
      <c r="S19" s="624"/>
      <c r="T19" s="624"/>
      <c r="U19" s="624"/>
      <c r="V19" s="624"/>
      <c r="W19" s="624"/>
      <c r="X19" s="624"/>
      <c r="Y19" s="625"/>
      <c r="Z19" s="626">
        <v>0.7</v>
      </c>
      <c r="AA19" s="626"/>
      <c r="AB19" s="626"/>
      <c r="AC19" s="626"/>
      <c r="AD19" s="627" t="s">
        <v>107</v>
      </c>
      <c r="AE19" s="627"/>
      <c r="AF19" s="627"/>
      <c r="AG19" s="627"/>
      <c r="AH19" s="627"/>
      <c r="AI19" s="627"/>
      <c r="AJ19" s="627"/>
      <c r="AK19" s="627"/>
      <c r="AL19" s="628" t="s">
        <v>107</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v>95353</v>
      </c>
      <c r="BH19" s="624"/>
      <c r="BI19" s="624"/>
      <c r="BJ19" s="624"/>
      <c r="BK19" s="624"/>
      <c r="BL19" s="624"/>
      <c r="BM19" s="624"/>
      <c r="BN19" s="625"/>
      <c r="BO19" s="626">
        <v>3.8</v>
      </c>
      <c r="BP19" s="626"/>
      <c r="BQ19" s="626"/>
      <c r="BR19" s="626"/>
      <c r="BS19" s="632" t="s">
        <v>107</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250</v>
      </c>
      <c r="C20" s="621"/>
      <c r="D20" s="621"/>
      <c r="E20" s="621"/>
      <c r="F20" s="621"/>
      <c r="G20" s="621"/>
      <c r="H20" s="621"/>
      <c r="I20" s="621"/>
      <c r="J20" s="621"/>
      <c r="K20" s="621"/>
      <c r="L20" s="621"/>
      <c r="M20" s="621"/>
      <c r="N20" s="621"/>
      <c r="O20" s="621"/>
      <c r="P20" s="621"/>
      <c r="Q20" s="622"/>
      <c r="R20" s="623">
        <v>7159998</v>
      </c>
      <c r="S20" s="624"/>
      <c r="T20" s="624"/>
      <c r="U20" s="624"/>
      <c r="V20" s="624"/>
      <c r="W20" s="624"/>
      <c r="X20" s="624"/>
      <c r="Y20" s="625"/>
      <c r="Z20" s="626">
        <v>67.5</v>
      </c>
      <c r="AA20" s="626"/>
      <c r="AB20" s="626"/>
      <c r="AC20" s="626"/>
      <c r="AD20" s="627">
        <v>6761288</v>
      </c>
      <c r="AE20" s="627"/>
      <c r="AF20" s="627"/>
      <c r="AG20" s="627"/>
      <c r="AH20" s="627"/>
      <c r="AI20" s="627"/>
      <c r="AJ20" s="627"/>
      <c r="AK20" s="627"/>
      <c r="AL20" s="628">
        <v>99.7</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v>95353</v>
      </c>
      <c r="BH20" s="624"/>
      <c r="BI20" s="624"/>
      <c r="BJ20" s="624"/>
      <c r="BK20" s="624"/>
      <c r="BL20" s="624"/>
      <c r="BM20" s="624"/>
      <c r="BN20" s="625"/>
      <c r="BO20" s="626">
        <v>3.8</v>
      </c>
      <c r="BP20" s="626"/>
      <c r="BQ20" s="626"/>
      <c r="BR20" s="626"/>
      <c r="BS20" s="632" t="s">
        <v>107</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10308137</v>
      </c>
      <c r="CS20" s="624"/>
      <c r="CT20" s="624"/>
      <c r="CU20" s="624"/>
      <c r="CV20" s="624"/>
      <c r="CW20" s="624"/>
      <c r="CX20" s="624"/>
      <c r="CY20" s="625"/>
      <c r="CZ20" s="626">
        <v>100</v>
      </c>
      <c r="DA20" s="626"/>
      <c r="DB20" s="626"/>
      <c r="DC20" s="626"/>
      <c r="DD20" s="632">
        <v>688455</v>
      </c>
      <c r="DE20" s="624"/>
      <c r="DF20" s="624"/>
      <c r="DG20" s="624"/>
      <c r="DH20" s="624"/>
      <c r="DI20" s="624"/>
      <c r="DJ20" s="624"/>
      <c r="DK20" s="624"/>
      <c r="DL20" s="624"/>
      <c r="DM20" s="624"/>
      <c r="DN20" s="624"/>
      <c r="DO20" s="624"/>
      <c r="DP20" s="625"/>
      <c r="DQ20" s="632">
        <v>7828085</v>
      </c>
      <c r="DR20" s="624"/>
      <c r="DS20" s="624"/>
      <c r="DT20" s="624"/>
      <c r="DU20" s="624"/>
      <c r="DV20" s="624"/>
      <c r="DW20" s="624"/>
      <c r="DX20" s="624"/>
      <c r="DY20" s="624"/>
      <c r="DZ20" s="624"/>
      <c r="EA20" s="624"/>
      <c r="EB20" s="624"/>
      <c r="EC20" s="633"/>
    </row>
    <row r="21" spans="2:133" ht="11.25" customHeight="1" x14ac:dyDescent="0.15">
      <c r="B21" s="620" t="s">
        <v>253</v>
      </c>
      <c r="C21" s="621"/>
      <c r="D21" s="621"/>
      <c r="E21" s="621"/>
      <c r="F21" s="621"/>
      <c r="G21" s="621"/>
      <c r="H21" s="621"/>
      <c r="I21" s="621"/>
      <c r="J21" s="621"/>
      <c r="K21" s="621"/>
      <c r="L21" s="621"/>
      <c r="M21" s="621"/>
      <c r="N21" s="621"/>
      <c r="O21" s="621"/>
      <c r="P21" s="621"/>
      <c r="Q21" s="622"/>
      <c r="R21" s="623">
        <v>4134</v>
      </c>
      <c r="S21" s="624"/>
      <c r="T21" s="624"/>
      <c r="U21" s="624"/>
      <c r="V21" s="624"/>
      <c r="W21" s="624"/>
      <c r="X21" s="624"/>
      <c r="Y21" s="625"/>
      <c r="Z21" s="626">
        <v>0</v>
      </c>
      <c r="AA21" s="626"/>
      <c r="AB21" s="626"/>
      <c r="AC21" s="626"/>
      <c r="AD21" s="627">
        <v>4134</v>
      </c>
      <c r="AE21" s="627"/>
      <c r="AF21" s="627"/>
      <c r="AG21" s="627"/>
      <c r="AH21" s="627"/>
      <c r="AI21" s="627"/>
      <c r="AJ21" s="627"/>
      <c r="AK21" s="627"/>
      <c r="AL21" s="628">
        <v>0.1</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255</v>
      </c>
      <c r="C22" s="621"/>
      <c r="D22" s="621"/>
      <c r="E22" s="621"/>
      <c r="F22" s="621"/>
      <c r="G22" s="621"/>
      <c r="H22" s="621"/>
      <c r="I22" s="621"/>
      <c r="J22" s="621"/>
      <c r="K22" s="621"/>
      <c r="L22" s="621"/>
      <c r="M22" s="621"/>
      <c r="N22" s="621"/>
      <c r="O22" s="621"/>
      <c r="P22" s="621"/>
      <c r="Q22" s="622"/>
      <c r="R22" s="623">
        <v>16473</v>
      </c>
      <c r="S22" s="624"/>
      <c r="T22" s="624"/>
      <c r="U22" s="624"/>
      <c r="V22" s="624"/>
      <c r="W22" s="624"/>
      <c r="X22" s="624"/>
      <c r="Y22" s="625"/>
      <c r="Z22" s="626">
        <v>0.2</v>
      </c>
      <c r="AA22" s="626"/>
      <c r="AB22" s="626"/>
      <c r="AC22" s="626"/>
      <c r="AD22" s="627" t="s">
        <v>107</v>
      </c>
      <c r="AE22" s="627"/>
      <c r="AF22" s="627"/>
      <c r="AG22" s="627"/>
      <c r="AH22" s="627"/>
      <c r="AI22" s="627"/>
      <c r="AJ22" s="627"/>
      <c r="AK22" s="627"/>
      <c r="AL22" s="628" t="s">
        <v>107</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258</v>
      </c>
      <c r="C23" s="621"/>
      <c r="D23" s="621"/>
      <c r="E23" s="621"/>
      <c r="F23" s="621"/>
      <c r="G23" s="621"/>
      <c r="H23" s="621"/>
      <c r="I23" s="621"/>
      <c r="J23" s="621"/>
      <c r="K23" s="621"/>
      <c r="L23" s="621"/>
      <c r="M23" s="621"/>
      <c r="N23" s="621"/>
      <c r="O23" s="621"/>
      <c r="P23" s="621"/>
      <c r="Q23" s="622"/>
      <c r="R23" s="623">
        <v>166439</v>
      </c>
      <c r="S23" s="624"/>
      <c r="T23" s="624"/>
      <c r="U23" s="624"/>
      <c r="V23" s="624"/>
      <c r="W23" s="624"/>
      <c r="X23" s="624"/>
      <c r="Y23" s="625"/>
      <c r="Z23" s="626">
        <v>1.6</v>
      </c>
      <c r="AA23" s="626"/>
      <c r="AB23" s="626"/>
      <c r="AC23" s="626"/>
      <c r="AD23" s="627">
        <v>6444</v>
      </c>
      <c r="AE23" s="627"/>
      <c r="AF23" s="627"/>
      <c r="AG23" s="627"/>
      <c r="AH23" s="627"/>
      <c r="AI23" s="627"/>
      <c r="AJ23" s="627"/>
      <c r="AK23" s="627"/>
      <c r="AL23" s="628">
        <v>0.1</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v>95353</v>
      </c>
      <c r="BH23" s="624"/>
      <c r="BI23" s="624"/>
      <c r="BJ23" s="624"/>
      <c r="BK23" s="624"/>
      <c r="BL23" s="624"/>
      <c r="BM23" s="624"/>
      <c r="BN23" s="625"/>
      <c r="BO23" s="626">
        <v>3.8</v>
      </c>
      <c r="BP23" s="626"/>
      <c r="BQ23" s="626"/>
      <c r="BR23" s="626"/>
      <c r="BS23" s="632" t="s">
        <v>107</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8" t="s">
        <v>263</v>
      </c>
      <c r="DM23" s="649"/>
      <c r="DN23" s="649"/>
      <c r="DO23" s="649"/>
      <c r="DP23" s="649"/>
      <c r="DQ23" s="649"/>
      <c r="DR23" s="649"/>
      <c r="DS23" s="649"/>
      <c r="DT23" s="649"/>
      <c r="DU23" s="649"/>
      <c r="DV23" s="650"/>
      <c r="DW23" s="605" t="s">
        <v>264</v>
      </c>
      <c r="DX23" s="606"/>
      <c r="DY23" s="606"/>
      <c r="DZ23" s="606"/>
      <c r="EA23" s="606"/>
      <c r="EB23" s="606"/>
      <c r="EC23" s="607"/>
    </row>
    <row r="24" spans="2:133" ht="11.25" customHeight="1" x14ac:dyDescent="0.15">
      <c r="B24" s="620" t="s">
        <v>265</v>
      </c>
      <c r="C24" s="621"/>
      <c r="D24" s="621"/>
      <c r="E24" s="621"/>
      <c r="F24" s="621"/>
      <c r="G24" s="621"/>
      <c r="H24" s="621"/>
      <c r="I24" s="621"/>
      <c r="J24" s="621"/>
      <c r="K24" s="621"/>
      <c r="L24" s="621"/>
      <c r="M24" s="621"/>
      <c r="N24" s="621"/>
      <c r="O24" s="621"/>
      <c r="P24" s="621"/>
      <c r="Q24" s="622"/>
      <c r="R24" s="623">
        <v>12158</v>
      </c>
      <c r="S24" s="624"/>
      <c r="T24" s="624"/>
      <c r="U24" s="624"/>
      <c r="V24" s="624"/>
      <c r="W24" s="624"/>
      <c r="X24" s="624"/>
      <c r="Y24" s="625"/>
      <c r="Z24" s="626">
        <v>0.1</v>
      </c>
      <c r="AA24" s="626"/>
      <c r="AB24" s="626"/>
      <c r="AC24" s="626"/>
      <c r="AD24" s="627" t="s">
        <v>107</v>
      </c>
      <c r="AE24" s="627"/>
      <c r="AF24" s="627"/>
      <c r="AG24" s="627"/>
      <c r="AH24" s="627"/>
      <c r="AI24" s="627"/>
      <c r="AJ24" s="627"/>
      <c r="AK24" s="627"/>
      <c r="AL24" s="628" t="s">
        <v>107</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4440467</v>
      </c>
      <c r="CS24" s="613"/>
      <c r="CT24" s="613"/>
      <c r="CU24" s="613"/>
      <c r="CV24" s="613"/>
      <c r="CW24" s="613"/>
      <c r="CX24" s="613"/>
      <c r="CY24" s="614"/>
      <c r="CZ24" s="652">
        <v>43.1</v>
      </c>
      <c r="DA24" s="653"/>
      <c r="DB24" s="653"/>
      <c r="DC24" s="654"/>
      <c r="DD24" s="651">
        <v>3608482</v>
      </c>
      <c r="DE24" s="613"/>
      <c r="DF24" s="613"/>
      <c r="DG24" s="613"/>
      <c r="DH24" s="613"/>
      <c r="DI24" s="613"/>
      <c r="DJ24" s="613"/>
      <c r="DK24" s="614"/>
      <c r="DL24" s="651">
        <v>3491002</v>
      </c>
      <c r="DM24" s="613"/>
      <c r="DN24" s="613"/>
      <c r="DO24" s="613"/>
      <c r="DP24" s="613"/>
      <c r="DQ24" s="613"/>
      <c r="DR24" s="613"/>
      <c r="DS24" s="613"/>
      <c r="DT24" s="613"/>
      <c r="DU24" s="613"/>
      <c r="DV24" s="614"/>
      <c r="DW24" s="617">
        <v>48.8</v>
      </c>
      <c r="DX24" s="618"/>
      <c r="DY24" s="618"/>
      <c r="DZ24" s="618"/>
      <c r="EA24" s="618"/>
      <c r="EB24" s="618"/>
      <c r="EC24" s="619"/>
    </row>
    <row r="25" spans="2:133" ht="11.25" customHeight="1" x14ac:dyDescent="0.15">
      <c r="B25" s="620" t="s">
        <v>268</v>
      </c>
      <c r="C25" s="621"/>
      <c r="D25" s="621"/>
      <c r="E25" s="621"/>
      <c r="F25" s="621"/>
      <c r="G25" s="621"/>
      <c r="H25" s="621"/>
      <c r="I25" s="621"/>
      <c r="J25" s="621"/>
      <c r="K25" s="621"/>
      <c r="L25" s="621"/>
      <c r="M25" s="621"/>
      <c r="N25" s="621"/>
      <c r="O25" s="621"/>
      <c r="P25" s="621"/>
      <c r="Q25" s="622"/>
      <c r="R25" s="623">
        <v>853060</v>
      </c>
      <c r="S25" s="624"/>
      <c r="T25" s="624"/>
      <c r="U25" s="624"/>
      <c r="V25" s="624"/>
      <c r="W25" s="624"/>
      <c r="X25" s="624"/>
      <c r="Y25" s="625"/>
      <c r="Z25" s="626">
        <v>8</v>
      </c>
      <c r="AA25" s="626"/>
      <c r="AB25" s="626"/>
      <c r="AC25" s="626"/>
      <c r="AD25" s="627" t="s">
        <v>107</v>
      </c>
      <c r="AE25" s="627"/>
      <c r="AF25" s="627"/>
      <c r="AG25" s="627"/>
      <c r="AH25" s="627"/>
      <c r="AI25" s="627"/>
      <c r="AJ25" s="627"/>
      <c r="AK25" s="627"/>
      <c r="AL25" s="628" t="s">
        <v>107</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1896688</v>
      </c>
      <c r="CS25" s="643"/>
      <c r="CT25" s="643"/>
      <c r="CU25" s="643"/>
      <c r="CV25" s="643"/>
      <c r="CW25" s="643"/>
      <c r="CX25" s="643"/>
      <c r="CY25" s="644"/>
      <c r="CZ25" s="657">
        <v>18.399999999999999</v>
      </c>
      <c r="DA25" s="658"/>
      <c r="DB25" s="658"/>
      <c r="DC25" s="659"/>
      <c r="DD25" s="632">
        <v>1826422</v>
      </c>
      <c r="DE25" s="643"/>
      <c r="DF25" s="643"/>
      <c r="DG25" s="643"/>
      <c r="DH25" s="643"/>
      <c r="DI25" s="643"/>
      <c r="DJ25" s="643"/>
      <c r="DK25" s="644"/>
      <c r="DL25" s="632">
        <v>1713008</v>
      </c>
      <c r="DM25" s="643"/>
      <c r="DN25" s="643"/>
      <c r="DO25" s="643"/>
      <c r="DP25" s="643"/>
      <c r="DQ25" s="643"/>
      <c r="DR25" s="643"/>
      <c r="DS25" s="643"/>
      <c r="DT25" s="643"/>
      <c r="DU25" s="643"/>
      <c r="DV25" s="644"/>
      <c r="DW25" s="628">
        <v>24</v>
      </c>
      <c r="DX25" s="655"/>
      <c r="DY25" s="655"/>
      <c r="DZ25" s="655"/>
      <c r="EA25" s="655"/>
      <c r="EB25" s="655"/>
      <c r="EC25" s="656"/>
    </row>
    <row r="26" spans="2:133" ht="11.25" customHeight="1" x14ac:dyDescent="0.15">
      <c r="B26" s="660" t="s">
        <v>271</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1145701</v>
      </c>
      <c r="CS26" s="624"/>
      <c r="CT26" s="624"/>
      <c r="CU26" s="624"/>
      <c r="CV26" s="624"/>
      <c r="CW26" s="624"/>
      <c r="CX26" s="624"/>
      <c r="CY26" s="625"/>
      <c r="CZ26" s="657">
        <v>11.1</v>
      </c>
      <c r="DA26" s="658"/>
      <c r="DB26" s="658"/>
      <c r="DC26" s="659"/>
      <c r="DD26" s="632">
        <v>1080840</v>
      </c>
      <c r="DE26" s="624"/>
      <c r="DF26" s="624"/>
      <c r="DG26" s="624"/>
      <c r="DH26" s="624"/>
      <c r="DI26" s="624"/>
      <c r="DJ26" s="624"/>
      <c r="DK26" s="625"/>
      <c r="DL26" s="632" t="s">
        <v>204</v>
      </c>
      <c r="DM26" s="624"/>
      <c r="DN26" s="624"/>
      <c r="DO26" s="624"/>
      <c r="DP26" s="624"/>
      <c r="DQ26" s="624"/>
      <c r="DR26" s="624"/>
      <c r="DS26" s="624"/>
      <c r="DT26" s="624"/>
      <c r="DU26" s="624"/>
      <c r="DV26" s="625"/>
      <c r="DW26" s="628" t="s">
        <v>204</v>
      </c>
      <c r="DX26" s="655"/>
      <c r="DY26" s="655"/>
      <c r="DZ26" s="655"/>
      <c r="EA26" s="655"/>
      <c r="EB26" s="655"/>
      <c r="EC26" s="656"/>
    </row>
    <row r="27" spans="2:133" ht="11.25" customHeight="1" x14ac:dyDescent="0.15">
      <c r="B27" s="620" t="s">
        <v>274</v>
      </c>
      <c r="C27" s="621"/>
      <c r="D27" s="621"/>
      <c r="E27" s="621"/>
      <c r="F27" s="621"/>
      <c r="G27" s="621"/>
      <c r="H27" s="621"/>
      <c r="I27" s="621"/>
      <c r="J27" s="621"/>
      <c r="K27" s="621"/>
      <c r="L27" s="621"/>
      <c r="M27" s="621"/>
      <c r="N27" s="621"/>
      <c r="O27" s="621"/>
      <c r="P27" s="621"/>
      <c r="Q27" s="622"/>
      <c r="R27" s="623">
        <v>682271</v>
      </c>
      <c r="S27" s="624"/>
      <c r="T27" s="624"/>
      <c r="U27" s="624"/>
      <c r="V27" s="624"/>
      <c r="W27" s="624"/>
      <c r="X27" s="624"/>
      <c r="Y27" s="625"/>
      <c r="Z27" s="626">
        <v>6.4</v>
      </c>
      <c r="AA27" s="626"/>
      <c r="AB27" s="626"/>
      <c r="AC27" s="626"/>
      <c r="AD27" s="627" t="s">
        <v>107</v>
      </c>
      <c r="AE27" s="627"/>
      <c r="AF27" s="627"/>
      <c r="AG27" s="627"/>
      <c r="AH27" s="627"/>
      <c r="AI27" s="627"/>
      <c r="AJ27" s="627"/>
      <c r="AK27" s="627"/>
      <c r="AL27" s="628" t="s">
        <v>107</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2487599</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1156883</v>
      </c>
      <c r="CS27" s="643"/>
      <c r="CT27" s="643"/>
      <c r="CU27" s="643"/>
      <c r="CV27" s="643"/>
      <c r="CW27" s="643"/>
      <c r="CX27" s="643"/>
      <c r="CY27" s="644"/>
      <c r="CZ27" s="657">
        <v>11.2</v>
      </c>
      <c r="DA27" s="658"/>
      <c r="DB27" s="658"/>
      <c r="DC27" s="659"/>
      <c r="DD27" s="632">
        <v>438134</v>
      </c>
      <c r="DE27" s="643"/>
      <c r="DF27" s="643"/>
      <c r="DG27" s="643"/>
      <c r="DH27" s="643"/>
      <c r="DI27" s="643"/>
      <c r="DJ27" s="643"/>
      <c r="DK27" s="644"/>
      <c r="DL27" s="632">
        <v>434068</v>
      </c>
      <c r="DM27" s="643"/>
      <c r="DN27" s="643"/>
      <c r="DO27" s="643"/>
      <c r="DP27" s="643"/>
      <c r="DQ27" s="643"/>
      <c r="DR27" s="643"/>
      <c r="DS27" s="643"/>
      <c r="DT27" s="643"/>
      <c r="DU27" s="643"/>
      <c r="DV27" s="644"/>
      <c r="DW27" s="628">
        <v>6.1</v>
      </c>
      <c r="DX27" s="655"/>
      <c r="DY27" s="655"/>
      <c r="DZ27" s="655"/>
      <c r="EA27" s="655"/>
      <c r="EB27" s="655"/>
      <c r="EC27" s="656"/>
    </row>
    <row r="28" spans="2:133" ht="11.25" customHeight="1" x14ac:dyDescent="0.15">
      <c r="B28" s="620" t="s">
        <v>277</v>
      </c>
      <c r="C28" s="621"/>
      <c r="D28" s="621"/>
      <c r="E28" s="621"/>
      <c r="F28" s="621"/>
      <c r="G28" s="621"/>
      <c r="H28" s="621"/>
      <c r="I28" s="621"/>
      <c r="J28" s="621"/>
      <c r="K28" s="621"/>
      <c r="L28" s="621"/>
      <c r="M28" s="621"/>
      <c r="N28" s="621"/>
      <c r="O28" s="621"/>
      <c r="P28" s="621"/>
      <c r="Q28" s="622"/>
      <c r="R28" s="623">
        <v>75673</v>
      </c>
      <c r="S28" s="624"/>
      <c r="T28" s="624"/>
      <c r="U28" s="624"/>
      <c r="V28" s="624"/>
      <c r="W28" s="624"/>
      <c r="X28" s="624"/>
      <c r="Y28" s="625"/>
      <c r="Z28" s="626">
        <v>0.7</v>
      </c>
      <c r="AA28" s="626"/>
      <c r="AB28" s="626"/>
      <c r="AC28" s="626"/>
      <c r="AD28" s="627">
        <v>9298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1386896</v>
      </c>
      <c r="CS28" s="624"/>
      <c r="CT28" s="624"/>
      <c r="CU28" s="624"/>
      <c r="CV28" s="624"/>
      <c r="CW28" s="624"/>
      <c r="CX28" s="624"/>
      <c r="CY28" s="625"/>
      <c r="CZ28" s="657">
        <v>13.5</v>
      </c>
      <c r="DA28" s="658"/>
      <c r="DB28" s="658"/>
      <c r="DC28" s="659"/>
      <c r="DD28" s="632">
        <v>1343926</v>
      </c>
      <c r="DE28" s="624"/>
      <c r="DF28" s="624"/>
      <c r="DG28" s="624"/>
      <c r="DH28" s="624"/>
      <c r="DI28" s="624"/>
      <c r="DJ28" s="624"/>
      <c r="DK28" s="625"/>
      <c r="DL28" s="632">
        <v>1343926</v>
      </c>
      <c r="DM28" s="624"/>
      <c r="DN28" s="624"/>
      <c r="DO28" s="624"/>
      <c r="DP28" s="624"/>
      <c r="DQ28" s="624"/>
      <c r="DR28" s="624"/>
      <c r="DS28" s="624"/>
      <c r="DT28" s="624"/>
      <c r="DU28" s="624"/>
      <c r="DV28" s="625"/>
      <c r="DW28" s="628">
        <v>18.8</v>
      </c>
      <c r="DX28" s="655"/>
      <c r="DY28" s="655"/>
      <c r="DZ28" s="655"/>
      <c r="EA28" s="655"/>
      <c r="EB28" s="655"/>
      <c r="EC28" s="656"/>
    </row>
    <row r="29" spans="2:133" ht="11.25" customHeight="1" x14ac:dyDescent="0.15">
      <c r="B29" s="620" t="s">
        <v>279</v>
      </c>
      <c r="C29" s="621"/>
      <c r="D29" s="621"/>
      <c r="E29" s="621"/>
      <c r="F29" s="621"/>
      <c r="G29" s="621"/>
      <c r="H29" s="621"/>
      <c r="I29" s="621"/>
      <c r="J29" s="621"/>
      <c r="K29" s="621"/>
      <c r="L29" s="621"/>
      <c r="M29" s="621"/>
      <c r="N29" s="621"/>
      <c r="O29" s="621"/>
      <c r="P29" s="621"/>
      <c r="Q29" s="622"/>
      <c r="R29" s="623">
        <v>566</v>
      </c>
      <c r="S29" s="624"/>
      <c r="T29" s="624"/>
      <c r="U29" s="624"/>
      <c r="V29" s="624"/>
      <c r="W29" s="624"/>
      <c r="X29" s="624"/>
      <c r="Y29" s="625"/>
      <c r="Z29" s="626">
        <v>0</v>
      </c>
      <c r="AA29" s="626"/>
      <c r="AB29" s="626"/>
      <c r="AC29" s="626"/>
      <c r="AD29" s="627" t="s">
        <v>107</v>
      </c>
      <c r="AE29" s="627"/>
      <c r="AF29" s="627"/>
      <c r="AG29" s="627"/>
      <c r="AH29" s="627"/>
      <c r="AI29" s="627"/>
      <c r="AJ29" s="627"/>
      <c r="AK29" s="627"/>
      <c r="AL29" s="628" t="s">
        <v>107</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1386896</v>
      </c>
      <c r="CS29" s="643"/>
      <c r="CT29" s="643"/>
      <c r="CU29" s="643"/>
      <c r="CV29" s="643"/>
      <c r="CW29" s="643"/>
      <c r="CX29" s="643"/>
      <c r="CY29" s="644"/>
      <c r="CZ29" s="657">
        <v>13.5</v>
      </c>
      <c r="DA29" s="658"/>
      <c r="DB29" s="658"/>
      <c r="DC29" s="659"/>
      <c r="DD29" s="632">
        <v>1343926</v>
      </c>
      <c r="DE29" s="643"/>
      <c r="DF29" s="643"/>
      <c r="DG29" s="643"/>
      <c r="DH29" s="643"/>
      <c r="DI29" s="643"/>
      <c r="DJ29" s="643"/>
      <c r="DK29" s="644"/>
      <c r="DL29" s="632">
        <v>1343926</v>
      </c>
      <c r="DM29" s="643"/>
      <c r="DN29" s="643"/>
      <c r="DO29" s="643"/>
      <c r="DP29" s="643"/>
      <c r="DQ29" s="643"/>
      <c r="DR29" s="643"/>
      <c r="DS29" s="643"/>
      <c r="DT29" s="643"/>
      <c r="DU29" s="643"/>
      <c r="DV29" s="644"/>
      <c r="DW29" s="628">
        <v>18.8</v>
      </c>
      <c r="DX29" s="655"/>
      <c r="DY29" s="655"/>
      <c r="DZ29" s="655"/>
      <c r="EA29" s="655"/>
      <c r="EB29" s="655"/>
      <c r="EC29" s="656"/>
    </row>
    <row r="30" spans="2:133" ht="11.25" customHeight="1" x14ac:dyDescent="0.15">
      <c r="B30" s="620" t="s">
        <v>284</v>
      </c>
      <c r="C30" s="621"/>
      <c r="D30" s="621"/>
      <c r="E30" s="621"/>
      <c r="F30" s="621"/>
      <c r="G30" s="621"/>
      <c r="H30" s="621"/>
      <c r="I30" s="621"/>
      <c r="J30" s="621"/>
      <c r="K30" s="621"/>
      <c r="L30" s="621"/>
      <c r="M30" s="621"/>
      <c r="N30" s="621"/>
      <c r="O30" s="621"/>
      <c r="P30" s="621"/>
      <c r="Q30" s="622"/>
      <c r="R30" s="623">
        <v>519598</v>
      </c>
      <c r="S30" s="624"/>
      <c r="T30" s="624"/>
      <c r="U30" s="624"/>
      <c r="V30" s="624"/>
      <c r="W30" s="624"/>
      <c r="X30" s="624"/>
      <c r="Y30" s="625"/>
      <c r="Z30" s="626">
        <v>4.9000000000000004</v>
      </c>
      <c r="AA30" s="626"/>
      <c r="AB30" s="626"/>
      <c r="AC30" s="626"/>
      <c r="AD30" s="627" t="s">
        <v>107</v>
      </c>
      <c r="AE30" s="627"/>
      <c r="AF30" s="627"/>
      <c r="AG30" s="627"/>
      <c r="AH30" s="627"/>
      <c r="AI30" s="627"/>
      <c r="AJ30" s="627"/>
      <c r="AK30" s="627"/>
      <c r="AL30" s="628" t="s">
        <v>107</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98.7</v>
      </c>
      <c r="BH30" s="682"/>
      <c r="BI30" s="682"/>
      <c r="BJ30" s="682"/>
      <c r="BK30" s="682"/>
      <c r="BL30" s="682"/>
      <c r="BM30" s="618">
        <v>95.3</v>
      </c>
      <c r="BN30" s="682"/>
      <c r="BO30" s="682"/>
      <c r="BP30" s="682"/>
      <c r="BQ30" s="683"/>
      <c r="BR30" s="681">
        <v>98.7</v>
      </c>
      <c r="BS30" s="682"/>
      <c r="BT30" s="682"/>
      <c r="BU30" s="682"/>
      <c r="BV30" s="682"/>
      <c r="BW30" s="682"/>
      <c r="BX30" s="618">
        <v>95.1</v>
      </c>
      <c r="BY30" s="682"/>
      <c r="BZ30" s="682"/>
      <c r="CA30" s="682"/>
      <c r="CB30" s="683"/>
      <c r="CD30" s="686"/>
      <c r="CE30" s="687"/>
      <c r="CF30" s="637" t="s">
        <v>287</v>
      </c>
      <c r="CG30" s="638"/>
      <c r="CH30" s="638"/>
      <c r="CI30" s="638"/>
      <c r="CJ30" s="638"/>
      <c r="CK30" s="638"/>
      <c r="CL30" s="638"/>
      <c r="CM30" s="638"/>
      <c r="CN30" s="638"/>
      <c r="CO30" s="638"/>
      <c r="CP30" s="638"/>
      <c r="CQ30" s="639"/>
      <c r="CR30" s="623">
        <v>1236400</v>
      </c>
      <c r="CS30" s="624"/>
      <c r="CT30" s="624"/>
      <c r="CU30" s="624"/>
      <c r="CV30" s="624"/>
      <c r="CW30" s="624"/>
      <c r="CX30" s="624"/>
      <c r="CY30" s="625"/>
      <c r="CZ30" s="657">
        <v>12</v>
      </c>
      <c r="DA30" s="658"/>
      <c r="DB30" s="658"/>
      <c r="DC30" s="659"/>
      <c r="DD30" s="632">
        <v>1194186</v>
      </c>
      <c r="DE30" s="624"/>
      <c r="DF30" s="624"/>
      <c r="DG30" s="624"/>
      <c r="DH30" s="624"/>
      <c r="DI30" s="624"/>
      <c r="DJ30" s="624"/>
      <c r="DK30" s="625"/>
      <c r="DL30" s="632">
        <v>1194186</v>
      </c>
      <c r="DM30" s="624"/>
      <c r="DN30" s="624"/>
      <c r="DO30" s="624"/>
      <c r="DP30" s="624"/>
      <c r="DQ30" s="624"/>
      <c r="DR30" s="624"/>
      <c r="DS30" s="624"/>
      <c r="DT30" s="624"/>
      <c r="DU30" s="624"/>
      <c r="DV30" s="625"/>
      <c r="DW30" s="628">
        <v>16.7</v>
      </c>
      <c r="DX30" s="655"/>
      <c r="DY30" s="655"/>
      <c r="DZ30" s="655"/>
      <c r="EA30" s="655"/>
      <c r="EB30" s="655"/>
      <c r="EC30" s="656"/>
    </row>
    <row r="31" spans="2:133" ht="11.25" customHeight="1" x14ac:dyDescent="0.15">
      <c r="B31" s="620" t="s">
        <v>288</v>
      </c>
      <c r="C31" s="621"/>
      <c r="D31" s="621"/>
      <c r="E31" s="621"/>
      <c r="F31" s="621"/>
      <c r="G31" s="621"/>
      <c r="H31" s="621"/>
      <c r="I31" s="621"/>
      <c r="J31" s="621"/>
      <c r="K31" s="621"/>
      <c r="L31" s="621"/>
      <c r="M31" s="621"/>
      <c r="N31" s="621"/>
      <c r="O31" s="621"/>
      <c r="P31" s="621"/>
      <c r="Q31" s="622"/>
      <c r="R31" s="623">
        <v>123364</v>
      </c>
      <c r="S31" s="624"/>
      <c r="T31" s="624"/>
      <c r="U31" s="624"/>
      <c r="V31" s="624"/>
      <c r="W31" s="624"/>
      <c r="X31" s="624"/>
      <c r="Y31" s="625"/>
      <c r="Z31" s="626">
        <v>1.2</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99</v>
      </c>
      <c r="BH31" s="643"/>
      <c r="BI31" s="643"/>
      <c r="BJ31" s="643"/>
      <c r="BK31" s="643"/>
      <c r="BL31" s="643"/>
      <c r="BM31" s="629">
        <v>96.8</v>
      </c>
      <c r="BN31" s="679"/>
      <c r="BO31" s="679"/>
      <c r="BP31" s="679"/>
      <c r="BQ31" s="680"/>
      <c r="BR31" s="678">
        <v>98.9</v>
      </c>
      <c r="BS31" s="643"/>
      <c r="BT31" s="643"/>
      <c r="BU31" s="643"/>
      <c r="BV31" s="643"/>
      <c r="BW31" s="643"/>
      <c r="BX31" s="629">
        <v>96.6</v>
      </c>
      <c r="BY31" s="679"/>
      <c r="BZ31" s="679"/>
      <c r="CA31" s="679"/>
      <c r="CB31" s="680"/>
      <c r="CD31" s="686"/>
      <c r="CE31" s="687"/>
      <c r="CF31" s="637" t="s">
        <v>291</v>
      </c>
      <c r="CG31" s="638"/>
      <c r="CH31" s="638"/>
      <c r="CI31" s="638"/>
      <c r="CJ31" s="638"/>
      <c r="CK31" s="638"/>
      <c r="CL31" s="638"/>
      <c r="CM31" s="638"/>
      <c r="CN31" s="638"/>
      <c r="CO31" s="638"/>
      <c r="CP31" s="638"/>
      <c r="CQ31" s="639"/>
      <c r="CR31" s="623">
        <v>150496</v>
      </c>
      <c r="CS31" s="643"/>
      <c r="CT31" s="643"/>
      <c r="CU31" s="643"/>
      <c r="CV31" s="643"/>
      <c r="CW31" s="643"/>
      <c r="CX31" s="643"/>
      <c r="CY31" s="644"/>
      <c r="CZ31" s="657">
        <v>1.5</v>
      </c>
      <c r="DA31" s="658"/>
      <c r="DB31" s="658"/>
      <c r="DC31" s="659"/>
      <c r="DD31" s="632">
        <v>149740</v>
      </c>
      <c r="DE31" s="643"/>
      <c r="DF31" s="643"/>
      <c r="DG31" s="643"/>
      <c r="DH31" s="643"/>
      <c r="DI31" s="643"/>
      <c r="DJ31" s="643"/>
      <c r="DK31" s="644"/>
      <c r="DL31" s="632">
        <v>149740</v>
      </c>
      <c r="DM31" s="643"/>
      <c r="DN31" s="643"/>
      <c r="DO31" s="643"/>
      <c r="DP31" s="643"/>
      <c r="DQ31" s="643"/>
      <c r="DR31" s="643"/>
      <c r="DS31" s="643"/>
      <c r="DT31" s="643"/>
      <c r="DU31" s="643"/>
      <c r="DV31" s="644"/>
      <c r="DW31" s="628">
        <v>2.1</v>
      </c>
      <c r="DX31" s="655"/>
      <c r="DY31" s="655"/>
      <c r="DZ31" s="655"/>
      <c r="EA31" s="655"/>
      <c r="EB31" s="655"/>
      <c r="EC31" s="656"/>
    </row>
    <row r="32" spans="2:133" ht="11.25" customHeight="1" x14ac:dyDescent="0.15">
      <c r="B32" s="620" t="s">
        <v>292</v>
      </c>
      <c r="C32" s="621"/>
      <c r="D32" s="621"/>
      <c r="E32" s="621"/>
      <c r="F32" s="621"/>
      <c r="G32" s="621"/>
      <c r="H32" s="621"/>
      <c r="I32" s="621"/>
      <c r="J32" s="621"/>
      <c r="K32" s="621"/>
      <c r="L32" s="621"/>
      <c r="M32" s="621"/>
      <c r="N32" s="621"/>
      <c r="O32" s="621"/>
      <c r="P32" s="621"/>
      <c r="Q32" s="622"/>
      <c r="R32" s="623">
        <v>200311</v>
      </c>
      <c r="S32" s="624"/>
      <c r="T32" s="624"/>
      <c r="U32" s="624"/>
      <c r="V32" s="624"/>
      <c r="W32" s="624"/>
      <c r="X32" s="624"/>
      <c r="Y32" s="625"/>
      <c r="Z32" s="626">
        <v>1.9</v>
      </c>
      <c r="AA32" s="626"/>
      <c r="AB32" s="626"/>
      <c r="AC32" s="626"/>
      <c r="AD32" s="627">
        <v>104</v>
      </c>
      <c r="AE32" s="627"/>
      <c r="AF32" s="627"/>
      <c r="AG32" s="627"/>
      <c r="AH32" s="627"/>
      <c r="AI32" s="627"/>
      <c r="AJ32" s="627"/>
      <c r="AK32" s="627"/>
      <c r="AL32" s="628">
        <v>0</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98.2</v>
      </c>
      <c r="BH32" s="691"/>
      <c r="BI32" s="691"/>
      <c r="BJ32" s="691"/>
      <c r="BK32" s="691"/>
      <c r="BL32" s="691"/>
      <c r="BM32" s="692">
        <v>93.4</v>
      </c>
      <c r="BN32" s="691"/>
      <c r="BO32" s="691"/>
      <c r="BP32" s="691"/>
      <c r="BQ32" s="693"/>
      <c r="BR32" s="690">
        <v>98.3</v>
      </c>
      <c r="BS32" s="691"/>
      <c r="BT32" s="691"/>
      <c r="BU32" s="691"/>
      <c r="BV32" s="691"/>
      <c r="BW32" s="691"/>
      <c r="BX32" s="692">
        <v>93.1</v>
      </c>
      <c r="BY32" s="691"/>
      <c r="BZ32" s="691"/>
      <c r="CA32" s="691"/>
      <c r="CB32" s="693"/>
      <c r="CD32" s="688"/>
      <c r="CE32" s="689"/>
      <c r="CF32" s="637" t="s">
        <v>294</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5"/>
      <c r="DY32" s="655"/>
      <c r="DZ32" s="655"/>
      <c r="EA32" s="655"/>
      <c r="EB32" s="655"/>
      <c r="EC32" s="656"/>
    </row>
    <row r="33" spans="2:133" ht="11.25" customHeight="1" x14ac:dyDescent="0.15">
      <c r="B33" s="620" t="s">
        <v>295</v>
      </c>
      <c r="C33" s="621"/>
      <c r="D33" s="621"/>
      <c r="E33" s="621"/>
      <c r="F33" s="621"/>
      <c r="G33" s="621"/>
      <c r="H33" s="621"/>
      <c r="I33" s="621"/>
      <c r="J33" s="621"/>
      <c r="K33" s="621"/>
      <c r="L33" s="621"/>
      <c r="M33" s="621"/>
      <c r="N33" s="621"/>
      <c r="O33" s="621"/>
      <c r="P33" s="621"/>
      <c r="Q33" s="622"/>
      <c r="R33" s="623">
        <v>795700</v>
      </c>
      <c r="S33" s="624"/>
      <c r="T33" s="624"/>
      <c r="U33" s="624"/>
      <c r="V33" s="624"/>
      <c r="W33" s="624"/>
      <c r="X33" s="624"/>
      <c r="Y33" s="625"/>
      <c r="Z33" s="626">
        <v>7.5</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5179215</v>
      </c>
      <c r="CS33" s="643"/>
      <c r="CT33" s="643"/>
      <c r="CU33" s="643"/>
      <c r="CV33" s="643"/>
      <c r="CW33" s="643"/>
      <c r="CX33" s="643"/>
      <c r="CY33" s="644"/>
      <c r="CZ33" s="657">
        <v>50.2</v>
      </c>
      <c r="DA33" s="658"/>
      <c r="DB33" s="658"/>
      <c r="DC33" s="659"/>
      <c r="DD33" s="632">
        <v>4029284</v>
      </c>
      <c r="DE33" s="643"/>
      <c r="DF33" s="643"/>
      <c r="DG33" s="643"/>
      <c r="DH33" s="643"/>
      <c r="DI33" s="643"/>
      <c r="DJ33" s="643"/>
      <c r="DK33" s="644"/>
      <c r="DL33" s="632">
        <v>3001615</v>
      </c>
      <c r="DM33" s="643"/>
      <c r="DN33" s="643"/>
      <c r="DO33" s="643"/>
      <c r="DP33" s="643"/>
      <c r="DQ33" s="643"/>
      <c r="DR33" s="643"/>
      <c r="DS33" s="643"/>
      <c r="DT33" s="643"/>
      <c r="DU33" s="643"/>
      <c r="DV33" s="644"/>
      <c r="DW33" s="628">
        <v>42</v>
      </c>
      <c r="DX33" s="655"/>
      <c r="DY33" s="655"/>
      <c r="DZ33" s="655"/>
      <c r="EA33" s="655"/>
      <c r="EB33" s="655"/>
      <c r="EC33" s="656"/>
    </row>
    <row r="34" spans="2:133" ht="11.25" customHeight="1" x14ac:dyDescent="0.15">
      <c r="B34" s="620" t="s">
        <v>297</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1557089</v>
      </c>
      <c r="CS34" s="624"/>
      <c r="CT34" s="624"/>
      <c r="CU34" s="624"/>
      <c r="CV34" s="624"/>
      <c r="CW34" s="624"/>
      <c r="CX34" s="624"/>
      <c r="CY34" s="625"/>
      <c r="CZ34" s="657">
        <v>15.1</v>
      </c>
      <c r="DA34" s="658"/>
      <c r="DB34" s="658"/>
      <c r="DC34" s="659"/>
      <c r="DD34" s="632">
        <v>1193599</v>
      </c>
      <c r="DE34" s="624"/>
      <c r="DF34" s="624"/>
      <c r="DG34" s="624"/>
      <c r="DH34" s="624"/>
      <c r="DI34" s="624"/>
      <c r="DJ34" s="624"/>
      <c r="DK34" s="625"/>
      <c r="DL34" s="632">
        <v>869976</v>
      </c>
      <c r="DM34" s="624"/>
      <c r="DN34" s="624"/>
      <c r="DO34" s="624"/>
      <c r="DP34" s="624"/>
      <c r="DQ34" s="624"/>
      <c r="DR34" s="624"/>
      <c r="DS34" s="624"/>
      <c r="DT34" s="624"/>
      <c r="DU34" s="624"/>
      <c r="DV34" s="625"/>
      <c r="DW34" s="628">
        <v>12.2</v>
      </c>
      <c r="DX34" s="655"/>
      <c r="DY34" s="655"/>
      <c r="DZ34" s="655"/>
      <c r="EA34" s="655"/>
      <c r="EB34" s="655"/>
      <c r="EC34" s="656"/>
    </row>
    <row r="35" spans="2:133" ht="11.25" customHeight="1" x14ac:dyDescent="0.15">
      <c r="B35" s="620" t="s">
        <v>301</v>
      </c>
      <c r="C35" s="621"/>
      <c r="D35" s="621"/>
      <c r="E35" s="621"/>
      <c r="F35" s="621"/>
      <c r="G35" s="621"/>
      <c r="H35" s="621"/>
      <c r="I35" s="621"/>
      <c r="J35" s="621"/>
      <c r="K35" s="621"/>
      <c r="L35" s="621"/>
      <c r="M35" s="621"/>
      <c r="N35" s="621"/>
      <c r="O35" s="621"/>
      <c r="P35" s="621"/>
      <c r="Q35" s="622"/>
      <c r="R35" s="623">
        <v>370000</v>
      </c>
      <c r="S35" s="624"/>
      <c r="T35" s="624"/>
      <c r="U35" s="624"/>
      <c r="V35" s="624"/>
      <c r="W35" s="624"/>
      <c r="X35" s="624"/>
      <c r="Y35" s="625"/>
      <c r="Z35" s="626">
        <v>3.5</v>
      </c>
      <c r="AA35" s="626"/>
      <c r="AB35" s="626"/>
      <c r="AC35" s="626"/>
      <c r="AD35" s="627" t="s">
        <v>107</v>
      </c>
      <c r="AE35" s="627"/>
      <c r="AF35" s="627"/>
      <c r="AG35" s="627"/>
      <c r="AH35" s="627"/>
      <c r="AI35" s="627"/>
      <c r="AJ35" s="627"/>
      <c r="AK35" s="627"/>
      <c r="AL35" s="628" t="s">
        <v>107</v>
      </c>
      <c r="AM35" s="629"/>
      <c r="AN35" s="629"/>
      <c r="AO35" s="630"/>
      <c r="AP35" s="186"/>
      <c r="AQ35" s="634" t="s">
        <v>302</v>
      </c>
      <c r="AR35" s="635"/>
      <c r="AS35" s="635"/>
      <c r="AT35" s="635"/>
      <c r="AU35" s="635"/>
      <c r="AV35" s="635"/>
      <c r="AW35" s="635"/>
      <c r="AX35" s="635"/>
      <c r="AY35" s="636"/>
      <c r="AZ35" s="612">
        <v>1694262</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132850</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172142</v>
      </c>
      <c r="CS35" s="643"/>
      <c r="CT35" s="643"/>
      <c r="CU35" s="643"/>
      <c r="CV35" s="643"/>
      <c r="CW35" s="643"/>
      <c r="CX35" s="643"/>
      <c r="CY35" s="644"/>
      <c r="CZ35" s="657">
        <v>1.7</v>
      </c>
      <c r="DA35" s="658"/>
      <c r="DB35" s="658"/>
      <c r="DC35" s="659"/>
      <c r="DD35" s="632">
        <v>153412</v>
      </c>
      <c r="DE35" s="643"/>
      <c r="DF35" s="643"/>
      <c r="DG35" s="643"/>
      <c r="DH35" s="643"/>
      <c r="DI35" s="643"/>
      <c r="DJ35" s="643"/>
      <c r="DK35" s="644"/>
      <c r="DL35" s="632">
        <v>131941</v>
      </c>
      <c r="DM35" s="643"/>
      <c r="DN35" s="643"/>
      <c r="DO35" s="643"/>
      <c r="DP35" s="643"/>
      <c r="DQ35" s="643"/>
      <c r="DR35" s="643"/>
      <c r="DS35" s="643"/>
      <c r="DT35" s="643"/>
      <c r="DU35" s="643"/>
      <c r="DV35" s="644"/>
      <c r="DW35" s="628">
        <v>1.8</v>
      </c>
      <c r="DX35" s="655"/>
      <c r="DY35" s="655"/>
      <c r="DZ35" s="655"/>
      <c r="EA35" s="655"/>
      <c r="EB35" s="655"/>
      <c r="EC35" s="656"/>
    </row>
    <row r="36" spans="2:133" ht="11.25" customHeight="1" x14ac:dyDescent="0.15">
      <c r="B36" s="666" t="s">
        <v>305</v>
      </c>
      <c r="C36" s="667"/>
      <c r="D36" s="667"/>
      <c r="E36" s="667"/>
      <c r="F36" s="667"/>
      <c r="G36" s="667"/>
      <c r="H36" s="667"/>
      <c r="I36" s="667"/>
      <c r="J36" s="667"/>
      <c r="K36" s="667"/>
      <c r="L36" s="667"/>
      <c r="M36" s="667"/>
      <c r="N36" s="667"/>
      <c r="O36" s="667"/>
      <c r="P36" s="667"/>
      <c r="Q36" s="668"/>
      <c r="R36" s="695">
        <v>10609745</v>
      </c>
      <c r="S36" s="696"/>
      <c r="T36" s="696"/>
      <c r="U36" s="696"/>
      <c r="V36" s="696"/>
      <c r="W36" s="696"/>
      <c r="X36" s="696"/>
      <c r="Y36" s="697"/>
      <c r="Z36" s="698">
        <v>100</v>
      </c>
      <c r="AA36" s="698"/>
      <c r="AB36" s="698"/>
      <c r="AC36" s="698"/>
      <c r="AD36" s="699">
        <v>6781268</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511330</v>
      </c>
      <c r="BA36" s="624"/>
      <c r="BB36" s="624"/>
      <c r="BC36" s="624"/>
      <c r="BD36" s="643"/>
      <c r="BE36" s="643"/>
      <c r="BF36" s="680"/>
      <c r="BG36" s="637" t="s">
        <v>307</v>
      </c>
      <c r="BH36" s="638"/>
      <c r="BI36" s="638"/>
      <c r="BJ36" s="638"/>
      <c r="BK36" s="638"/>
      <c r="BL36" s="638"/>
      <c r="BM36" s="638"/>
      <c r="BN36" s="638"/>
      <c r="BO36" s="638"/>
      <c r="BP36" s="638"/>
      <c r="BQ36" s="638"/>
      <c r="BR36" s="638"/>
      <c r="BS36" s="638"/>
      <c r="BT36" s="638"/>
      <c r="BU36" s="639"/>
      <c r="BV36" s="623">
        <v>87269</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1595489</v>
      </c>
      <c r="CS36" s="624"/>
      <c r="CT36" s="624"/>
      <c r="CU36" s="624"/>
      <c r="CV36" s="624"/>
      <c r="CW36" s="624"/>
      <c r="CX36" s="624"/>
      <c r="CY36" s="625"/>
      <c r="CZ36" s="657">
        <v>15.5</v>
      </c>
      <c r="DA36" s="658"/>
      <c r="DB36" s="658"/>
      <c r="DC36" s="659"/>
      <c r="DD36" s="632">
        <v>1329397</v>
      </c>
      <c r="DE36" s="624"/>
      <c r="DF36" s="624"/>
      <c r="DG36" s="624"/>
      <c r="DH36" s="624"/>
      <c r="DI36" s="624"/>
      <c r="DJ36" s="624"/>
      <c r="DK36" s="625"/>
      <c r="DL36" s="632">
        <v>912298</v>
      </c>
      <c r="DM36" s="624"/>
      <c r="DN36" s="624"/>
      <c r="DO36" s="624"/>
      <c r="DP36" s="624"/>
      <c r="DQ36" s="624"/>
      <c r="DR36" s="624"/>
      <c r="DS36" s="624"/>
      <c r="DT36" s="624"/>
      <c r="DU36" s="624"/>
      <c r="DV36" s="625"/>
      <c r="DW36" s="628">
        <v>12.8</v>
      </c>
      <c r="DX36" s="655"/>
      <c r="DY36" s="655"/>
      <c r="DZ36" s="655"/>
      <c r="EA36" s="655"/>
      <c r="EB36" s="655"/>
      <c r="EC36" s="656"/>
    </row>
    <row r="37" spans="2:133" ht="11.25" customHeight="1" x14ac:dyDescent="0.15">
      <c r="AQ37" s="702" t="s">
        <v>309</v>
      </c>
      <c r="AR37" s="703"/>
      <c r="AS37" s="703"/>
      <c r="AT37" s="703"/>
      <c r="AU37" s="703"/>
      <c r="AV37" s="703"/>
      <c r="AW37" s="703"/>
      <c r="AX37" s="703"/>
      <c r="AY37" s="704"/>
      <c r="AZ37" s="623">
        <v>227264</v>
      </c>
      <c r="BA37" s="624"/>
      <c r="BB37" s="624"/>
      <c r="BC37" s="624"/>
      <c r="BD37" s="643"/>
      <c r="BE37" s="643"/>
      <c r="BF37" s="680"/>
      <c r="BG37" s="637" t="s">
        <v>310</v>
      </c>
      <c r="BH37" s="638"/>
      <c r="BI37" s="638"/>
      <c r="BJ37" s="638"/>
      <c r="BK37" s="638"/>
      <c r="BL37" s="638"/>
      <c r="BM37" s="638"/>
      <c r="BN37" s="638"/>
      <c r="BO37" s="638"/>
      <c r="BP37" s="638"/>
      <c r="BQ37" s="638"/>
      <c r="BR37" s="638"/>
      <c r="BS37" s="638"/>
      <c r="BT37" s="638"/>
      <c r="BU37" s="639"/>
      <c r="BV37" s="623">
        <v>3819</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719420</v>
      </c>
      <c r="CS37" s="643"/>
      <c r="CT37" s="643"/>
      <c r="CU37" s="643"/>
      <c r="CV37" s="643"/>
      <c r="CW37" s="643"/>
      <c r="CX37" s="643"/>
      <c r="CY37" s="644"/>
      <c r="CZ37" s="657">
        <v>7</v>
      </c>
      <c r="DA37" s="658"/>
      <c r="DB37" s="658"/>
      <c r="DC37" s="659"/>
      <c r="DD37" s="632">
        <v>719420</v>
      </c>
      <c r="DE37" s="643"/>
      <c r="DF37" s="643"/>
      <c r="DG37" s="643"/>
      <c r="DH37" s="643"/>
      <c r="DI37" s="643"/>
      <c r="DJ37" s="643"/>
      <c r="DK37" s="644"/>
      <c r="DL37" s="632">
        <v>599074</v>
      </c>
      <c r="DM37" s="643"/>
      <c r="DN37" s="643"/>
      <c r="DO37" s="643"/>
      <c r="DP37" s="643"/>
      <c r="DQ37" s="643"/>
      <c r="DR37" s="643"/>
      <c r="DS37" s="643"/>
      <c r="DT37" s="643"/>
      <c r="DU37" s="643"/>
      <c r="DV37" s="644"/>
      <c r="DW37" s="628">
        <v>8.4</v>
      </c>
      <c r="DX37" s="655"/>
      <c r="DY37" s="655"/>
      <c r="DZ37" s="655"/>
      <c r="EA37" s="655"/>
      <c r="EB37" s="655"/>
      <c r="EC37" s="656"/>
    </row>
    <row r="38" spans="2:133" ht="11.25" customHeight="1" x14ac:dyDescent="0.15">
      <c r="AQ38" s="702" t="s">
        <v>312</v>
      </c>
      <c r="AR38" s="703"/>
      <c r="AS38" s="703"/>
      <c r="AT38" s="703"/>
      <c r="AU38" s="703"/>
      <c r="AV38" s="703"/>
      <c r="AW38" s="703"/>
      <c r="AX38" s="703"/>
      <c r="AY38" s="704"/>
      <c r="AZ38" s="623">
        <v>20226</v>
      </c>
      <c r="BA38" s="624"/>
      <c r="BB38" s="624"/>
      <c r="BC38" s="624"/>
      <c r="BD38" s="643"/>
      <c r="BE38" s="643"/>
      <c r="BF38" s="680"/>
      <c r="BG38" s="637" t="s">
        <v>313</v>
      </c>
      <c r="BH38" s="638"/>
      <c r="BI38" s="638"/>
      <c r="BJ38" s="638"/>
      <c r="BK38" s="638"/>
      <c r="BL38" s="638"/>
      <c r="BM38" s="638"/>
      <c r="BN38" s="638"/>
      <c r="BO38" s="638"/>
      <c r="BP38" s="638"/>
      <c r="BQ38" s="638"/>
      <c r="BR38" s="638"/>
      <c r="BS38" s="638"/>
      <c r="BT38" s="638"/>
      <c r="BU38" s="639"/>
      <c r="BV38" s="623">
        <v>6731</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1446772</v>
      </c>
      <c r="CS38" s="624"/>
      <c r="CT38" s="624"/>
      <c r="CU38" s="624"/>
      <c r="CV38" s="624"/>
      <c r="CW38" s="624"/>
      <c r="CX38" s="624"/>
      <c r="CY38" s="625"/>
      <c r="CZ38" s="657">
        <v>14</v>
      </c>
      <c r="DA38" s="658"/>
      <c r="DB38" s="658"/>
      <c r="DC38" s="659"/>
      <c r="DD38" s="632">
        <v>1281229</v>
      </c>
      <c r="DE38" s="624"/>
      <c r="DF38" s="624"/>
      <c r="DG38" s="624"/>
      <c r="DH38" s="624"/>
      <c r="DI38" s="624"/>
      <c r="DJ38" s="624"/>
      <c r="DK38" s="625"/>
      <c r="DL38" s="632">
        <v>1087400</v>
      </c>
      <c r="DM38" s="624"/>
      <c r="DN38" s="624"/>
      <c r="DO38" s="624"/>
      <c r="DP38" s="624"/>
      <c r="DQ38" s="624"/>
      <c r="DR38" s="624"/>
      <c r="DS38" s="624"/>
      <c r="DT38" s="624"/>
      <c r="DU38" s="624"/>
      <c r="DV38" s="625"/>
      <c r="DW38" s="628">
        <v>15.2</v>
      </c>
      <c r="DX38" s="655"/>
      <c r="DY38" s="655"/>
      <c r="DZ38" s="655"/>
      <c r="EA38" s="655"/>
      <c r="EB38" s="655"/>
      <c r="EC38" s="656"/>
    </row>
    <row r="39" spans="2:133" ht="11.25" customHeight="1" x14ac:dyDescent="0.15">
      <c r="AQ39" s="702" t="s">
        <v>315</v>
      </c>
      <c r="AR39" s="703"/>
      <c r="AS39" s="703"/>
      <c r="AT39" s="703"/>
      <c r="AU39" s="703"/>
      <c r="AV39" s="703"/>
      <c r="AW39" s="703"/>
      <c r="AX39" s="703"/>
      <c r="AY39" s="704"/>
      <c r="AZ39" s="623" t="s">
        <v>107</v>
      </c>
      <c r="BA39" s="624"/>
      <c r="BB39" s="624"/>
      <c r="BC39" s="624"/>
      <c r="BD39" s="643"/>
      <c r="BE39" s="643"/>
      <c r="BF39" s="680"/>
      <c r="BG39" s="708" t="s">
        <v>316</v>
      </c>
      <c r="BH39" s="709"/>
      <c r="BI39" s="709"/>
      <c r="BJ39" s="709"/>
      <c r="BK39" s="709"/>
      <c r="BL39" s="187"/>
      <c r="BM39" s="638" t="s">
        <v>317</v>
      </c>
      <c r="BN39" s="638"/>
      <c r="BO39" s="638"/>
      <c r="BP39" s="638"/>
      <c r="BQ39" s="638"/>
      <c r="BR39" s="638"/>
      <c r="BS39" s="638"/>
      <c r="BT39" s="638"/>
      <c r="BU39" s="639"/>
      <c r="BV39" s="623">
        <v>91</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340223</v>
      </c>
      <c r="CS39" s="643"/>
      <c r="CT39" s="643"/>
      <c r="CU39" s="643"/>
      <c r="CV39" s="643"/>
      <c r="CW39" s="643"/>
      <c r="CX39" s="643"/>
      <c r="CY39" s="644"/>
      <c r="CZ39" s="657">
        <v>3.3</v>
      </c>
      <c r="DA39" s="658"/>
      <c r="DB39" s="658"/>
      <c r="DC39" s="659"/>
      <c r="DD39" s="632">
        <v>70705</v>
      </c>
      <c r="DE39" s="643"/>
      <c r="DF39" s="643"/>
      <c r="DG39" s="643"/>
      <c r="DH39" s="643"/>
      <c r="DI39" s="643"/>
      <c r="DJ39" s="643"/>
      <c r="DK39" s="644"/>
      <c r="DL39" s="632" t="s">
        <v>107</v>
      </c>
      <c r="DM39" s="643"/>
      <c r="DN39" s="643"/>
      <c r="DO39" s="643"/>
      <c r="DP39" s="643"/>
      <c r="DQ39" s="643"/>
      <c r="DR39" s="643"/>
      <c r="DS39" s="643"/>
      <c r="DT39" s="643"/>
      <c r="DU39" s="643"/>
      <c r="DV39" s="644"/>
      <c r="DW39" s="628" t="s">
        <v>107</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230076</v>
      </c>
      <c r="BA40" s="624"/>
      <c r="BB40" s="624"/>
      <c r="BC40" s="624"/>
      <c r="BD40" s="643"/>
      <c r="BE40" s="643"/>
      <c r="BF40" s="680"/>
      <c r="BG40" s="708"/>
      <c r="BH40" s="709"/>
      <c r="BI40" s="709"/>
      <c r="BJ40" s="709"/>
      <c r="BK40" s="709"/>
      <c r="BL40" s="187"/>
      <c r="BM40" s="638" t="s">
        <v>320</v>
      </c>
      <c r="BN40" s="638"/>
      <c r="BO40" s="638"/>
      <c r="BP40" s="638"/>
      <c r="BQ40" s="638"/>
      <c r="BR40" s="638"/>
      <c r="BS40" s="638"/>
      <c r="BT40" s="638"/>
      <c r="BU40" s="639"/>
      <c r="BV40" s="623">
        <v>122</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67500</v>
      </c>
      <c r="CS40" s="624"/>
      <c r="CT40" s="624"/>
      <c r="CU40" s="624"/>
      <c r="CV40" s="624"/>
      <c r="CW40" s="624"/>
      <c r="CX40" s="624"/>
      <c r="CY40" s="625"/>
      <c r="CZ40" s="657">
        <v>0.7</v>
      </c>
      <c r="DA40" s="658"/>
      <c r="DB40" s="658"/>
      <c r="DC40" s="659"/>
      <c r="DD40" s="632">
        <v>942</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322</v>
      </c>
      <c r="AR41" s="646"/>
      <c r="AS41" s="646"/>
      <c r="AT41" s="646"/>
      <c r="AU41" s="646"/>
      <c r="AV41" s="646"/>
      <c r="AW41" s="646"/>
      <c r="AX41" s="646"/>
      <c r="AY41" s="647"/>
      <c r="AZ41" s="695">
        <v>705366</v>
      </c>
      <c r="BA41" s="696"/>
      <c r="BB41" s="696"/>
      <c r="BC41" s="696"/>
      <c r="BD41" s="691"/>
      <c r="BE41" s="691"/>
      <c r="BF41" s="693"/>
      <c r="BG41" s="710"/>
      <c r="BH41" s="711"/>
      <c r="BI41" s="711"/>
      <c r="BJ41" s="711"/>
      <c r="BK41" s="711"/>
      <c r="BL41" s="189"/>
      <c r="BM41" s="646" t="s">
        <v>323</v>
      </c>
      <c r="BN41" s="646"/>
      <c r="BO41" s="646"/>
      <c r="BP41" s="646"/>
      <c r="BQ41" s="646"/>
      <c r="BR41" s="646"/>
      <c r="BS41" s="646"/>
      <c r="BT41" s="646"/>
      <c r="BU41" s="647"/>
      <c r="BV41" s="695">
        <v>310</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204</v>
      </c>
      <c r="CS41" s="643"/>
      <c r="CT41" s="643"/>
      <c r="CU41" s="643"/>
      <c r="CV41" s="643"/>
      <c r="CW41" s="643"/>
      <c r="CX41" s="643"/>
      <c r="CY41" s="644"/>
      <c r="CZ41" s="657" t="s">
        <v>204</v>
      </c>
      <c r="DA41" s="658"/>
      <c r="DB41" s="658"/>
      <c r="DC41" s="659"/>
      <c r="DD41" s="632" t="s">
        <v>204</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688455</v>
      </c>
      <c r="CS42" s="624"/>
      <c r="CT42" s="624"/>
      <c r="CU42" s="624"/>
      <c r="CV42" s="624"/>
      <c r="CW42" s="624"/>
      <c r="CX42" s="624"/>
      <c r="CY42" s="625"/>
      <c r="CZ42" s="657">
        <v>6.7</v>
      </c>
      <c r="DA42" s="706"/>
      <c r="DB42" s="706"/>
      <c r="DC42" s="707"/>
      <c r="DD42" s="632">
        <v>190319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12932</v>
      </c>
      <c r="CS43" s="643"/>
      <c r="CT43" s="643"/>
      <c r="CU43" s="643"/>
      <c r="CV43" s="643"/>
      <c r="CW43" s="643"/>
      <c r="CX43" s="643"/>
      <c r="CY43" s="644"/>
      <c r="CZ43" s="657">
        <v>0.1</v>
      </c>
      <c r="DA43" s="658"/>
      <c r="DB43" s="658"/>
      <c r="DC43" s="659"/>
      <c r="DD43" s="632">
        <v>12932</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329</v>
      </c>
      <c r="CD44" s="729" t="s">
        <v>282</v>
      </c>
      <c r="CE44" s="730"/>
      <c r="CF44" s="620" t="s">
        <v>330</v>
      </c>
      <c r="CG44" s="621"/>
      <c r="CH44" s="621"/>
      <c r="CI44" s="621"/>
      <c r="CJ44" s="621"/>
      <c r="CK44" s="621"/>
      <c r="CL44" s="621"/>
      <c r="CM44" s="621"/>
      <c r="CN44" s="621"/>
      <c r="CO44" s="621"/>
      <c r="CP44" s="621"/>
      <c r="CQ44" s="622"/>
      <c r="CR44" s="623">
        <v>688455</v>
      </c>
      <c r="CS44" s="624"/>
      <c r="CT44" s="624"/>
      <c r="CU44" s="624"/>
      <c r="CV44" s="624"/>
      <c r="CW44" s="624"/>
      <c r="CX44" s="624"/>
      <c r="CY44" s="625"/>
      <c r="CZ44" s="657">
        <v>6.7</v>
      </c>
      <c r="DA44" s="706"/>
      <c r="DB44" s="706"/>
      <c r="DC44" s="707"/>
      <c r="DD44" s="632">
        <v>190319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331</v>
      </c>
      <c r="CG45" s="621"/>
      <c r="CH45" s="621"/>
      <c r="CI45" s="621"/>
      <c r="CJ45" s="621"/>
      <c r="CK45" s="621"/>
      <c r="CL45" s="621"/>
      <c r="CM45" s="621"/>
      <c r="CN45" s="621"/>
      <c r="CO45" s="621"/>
      <c r="CP45" s="621"/>
      <c r="CQ45" s="622"/>
      <c r="CR45" s="623">
        <v>334511</v>
      </c>
      <c r="CS45" s="643"/>
      <c r="CT45" s="643"/>
      <c r="CU45" s="643"/>
      <c r="CV45" s="643"/>
      <c r="CW45" s="643"/>
      <c r="CX45" s="643"/>
      <c r="CY45" s="644"/>
      <c r="CZ45" s="657">
        <v>3.2</v>
      </c>
      <c r="DA45" s="658"/>
      <c r="DB45" s="658"/>
      <c r="DC45" s="659"/>
      <c r="DD45" s="632">
        <v>4835</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332</v>
      </c>
      <c r="CG46" s="621"/>
      <c r="CH46" s="621"/>
      <c r="CI46" s="621"/>
      <c r="CJ46" s="621"/>
      <c r="CK46" s="621"/>
      <c r="CL46" s="621"/>
      <c r="CM46" s="621"/>
      <c r="CN46" s="621"/>
      <c r="CO46" s="621"/>
      <c r="CP46" s="621"/>
      <c r="CQ46" s="622"/>
      <c r="CR46" s="623">
        <v>285465</v>
      </c>
      <c r="CS46" s="624"/>
      <c r="CT46" s="624"/>
      <c r="CU46" s="624"/>
      <c r="CV46" s="624"/>
      <c r="CW46" s="624"/>
      <c r="CX46" s="624"/>
      <c r="CY46" s="625"/>
      <c r="CZ46" s="657">
        <v>2.8</v>
      </c>
      <c r="DA46" s="706"/>
      <c r="DB46" s="706"/>
      <c r="DC46" s="707"/>
      <c r="DD46" s="632">
        <v>145605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333</v>
      </c>
      <c r="CG47" s="621"/>
      <c r="CH47" s="621"/>
      <c r="CI47" s="621"/>
      <c r="CJ47" s="621"/>
      <c r="CK47" s="621"/>
      <c r="CL47" s="621"/>
      <c r="CM47" s="621"/>
      <c r="CN47" s="621"/>
      <c r="CO47" s="621"/>
      <c r="CP47" s="621"/>
      <c r="CQ47" s="622"/>
      <c r="CR47" s="623" t="s">
        <v>117</v>
      </c>
      <c r="CS47" s="643"/>
      <c r="CT47" s="643"/>
      <c r="CU47" s="643"/>
      <c r="CV47" s="643"/>
      <c r="CW47" s="643"/>
      <c r="CX47" s="643"/>
      <c r="CY47" s="644"/>
      <c r="CZ47" s="657" t="s">
        <v>117</v>
      </c>
      <c r="DA47" s="658"/>
      <c r="DB47" s="658"/>
      <c r="DC47" s="659"/>
      <c r="DD47" s="632" t="s">
        <v>117</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334</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335</v>
      </c>
      <c r="CE49" s="667"/>
      <c r="CF49" s="667"/>
      <c r="CG49" s="667"/>
      <c r="CH49" s="667"/>
      <c r="CI49" s="667"/>
      <c r="CJ49" s="667"/>
      <c r="CK49" s="667"/>
      <c r="CL49" s="667"/>
      <c r="CM49" s="667"/>
      <c r="CN49" s="667"/>
      <c r="CO49" s="667"/>
      <c r="CP49" s="667"/>
      <c r="CQ49" s="668"/>
      <c r="CR49" s="695">
        <v>10308137</v>
      </c>
      <c r="CS49" s="691"/>
      <c r="CT49" s="691"/>
      <c r="CU49" s="691"/>
      <c r="CV49" s="691"/>
      <c r="CW49" s="691"/>
      <c r="CX49" s="691"/>
      <c r="CY49" s="718"/>
      <c r="CZ49" s="719">
        <v>100</v>
      </c>
      <c r="DA49" s="720"/>
      <c r="DB49" s="720"/>
      <c r="DC49" s="721"/>
      <c r="DD49" s="722">
        <v>7828085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358</v>
      </c>
      <c r="C7" s="750"/>
      <c r="D7" s="750"/>
      <c r="E7" s="750"/>
      <c r="F7" s="750"/>
      <c r="G7" s="750"/>
      <c r="H7" s="750"/>
      <c r="I7" s="750"/>
      <c r="J7" s="750"/>
      <c r="K7" s="750"/>
      <c r="L7" s="750"/>
      <c r="M7" s="750"/>
      <c r="N7" s="750"/>
      <c r="O7" s="750"/>
      <c r="P7" s="751"/>
      <c r="Q7" s="752">
        <v>10617</v>
      </c>
      <c r="R7" s="753"/>
      <c r="S7" s="753"/>
      <c r="T7" s="753"/>
      <c r="U7" s="753"/>
      <c r="V7" s="753">
        <v>10315</v>
      </c>
      <c r="W7" s="753"/>
      <c r="X7" s="753"/>
      <c r="Y7" s="753"/>
      <c r="Z7" s="753"/>
      <c r="AA7" s="753">
        <v>302</v>
      </c>
      <c r="AB7" s="753"/>
      <c r="AC7" s="753"/>
      <c r="AD7" s="753"/>
      <c r="AE7" s="754"/>
      <c r="AF7" s="755">
        <v>211</v>
      </c>
      <c r="AG7" s="756"/>
      <c r="AH7" s="756"/>
      <c r="AI7" s="756"/>
      <c r="AJ7" s="757"/>
      <c r="AK7" s="792">
        <v>520</v>
      </c>
      <c r="AL7" s="793"/>
      <c r="AM7" s="793"/>
      <c r="AN7" s="793"/>
      <c r="AO7" s="793"/>
      <c r="AP7" s="793">
        <v>12662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539</v>
      </c>
      <c r="BT7" s="797"/>
      <c r="BU7" s="797"/>
      <c r="BV7" s="797"/>
      <c r="BW7" s="797"/>
      <c r="BX7" s="797"/>
      <c r="BY7" s="797"/>
      <c r="BZ7" s="797"/>
      <c r="CA7" s="797"/>
      <c r="CB7" s="797"/>
      <c r="CC7" s="797"/>
      <c r="CD7" s="797"/>
      <c r="CE7" s="797"/>
      <c r="CF7" s="797"/>
      <c r="CG7" s="798"/>
      <c r="CH7" s="789">
        <v>-1</v>
      </c>
      <c r="CI7" s="790"/>
      <c r="CJ7" s="790"/>
      <c r="CK7" s="790"/>
      <c r="CL7" s="791"/>
      <c r="CM7" s="789">
        <v>18</v>
      </c>
      <c r="CN7" s="790"/>
      <c r="CO7" s="790"/>
      <c r="CP7" s="790"/>
      <c r="CQ7" s="791"/>
      <c r="CR7" s="789">
        <v>12</v>
      </c>
      <c r="CS7" s="790"/>
      <c r="CT7" s="790"/>
      <c r="CU7" s="790"/>
      <c r="CV7" s="791"/>
      <c r="CW7" s="789" t="s">
        <v>477</v>
      </c>
      <c r="CX7" s="790"/>
      <c r="CY7" s="790"/>
      <c r="CZ7" s="790"/>
      <c r="DA7" s="791"/>
      <c r="DB7" s="789" t="s">
        <v>477</v>
      </c>
      <c r="DC7" s="790"/>
      <c r="DD7" s="790"/>
      <c r="DE7" s="790"/>
      <c r="DF7" s="791"/>
      <c r="DG7" s="789" t="s">
        <v>477</v>
      </c>
      <c r="DH7" s="790"/>
      <c r="DI7" s="790"/>
      <c r="DJ7" s="790"/>
      <c r="DK7" s="791"/>
      <c r="DL7" s="789" t="s">
        <v>477</v>
      </c>
      <c r="DM7" s="790"/>
      <c r="DN7" s="790"/>
      <c r="DO7" s="790"/>
      <c r="DP7" s="791"/>
      <c r="DQ7" s="789" t="s">
        <v>477</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540</v>
      </c>
      <c r="BT8" s="787"/>
      <c r="BU8" s="787"/>
      <c r="BV8" s="787"/>
      <c r="BW8" s="787"/>
      <c r="BX8" s="787"/>
      <c r="BY8" s="787"/>
      <c r="BZ8" s="787"/>
      <c r="CA8" s="787"/>
      <c r="CB8" s="787"/>
      <c r="CC8" s="787"/>
      <c r="CD8" s="787"/>
      <c r="CE8" s="787"/>
      <c r="CF8" s="787"/>
      <c r="CG8" s="788"/>
      <c r="CH8" s="799">
        <v>13</v>
      </c>
      <c r="CI8" s="800"/>
      <c r="CJ8" s="800"/>
      <c r="CK8" s="800"/>
      <c r="CL8" s="801"/>
      <c r="CM8" s="799">
        <v>114</v>
      </c>
      <c r="CN8" s="800"/>
      <c r="CO8" s="800"/>
      <c r="CP8" s="800"/>
      <c r="CQ8" s="801"/>
      <c r="CR8" s="799">
        <v>3</v>
      </c>
      <c r="CS8" s="800"/>
      <c r="CT8" s="800"/>
      <c r="CU8" s="800"/>
      <c r="CV8" s="801"/>
      <c r="CW8" s="799" t="s">
        <v>477</v>
      </c>
      <c r="CX8" s="800"/>
      <c r="CY8" s="800"/>
      <c r="CZ8" s="800"/>
      <c r="DA8" s="801"/>
      <c r="DB8" s="799" t="s">
        <v>477</v>
      </c>
      <c r="DC8" s="800"/>
      <c r="DD8" s="800"/>
      <c r="DE8" s="800"/>
      <c r="DF8" s="801"/>
      <c r="DG8" s="799" t="s">
        <v>477</v>
      </c>
      <c r="DH8" s="800"/>
      <c r="DI8" s="800"/>
      <c r="DJ8" s="800"/>
      <c r="DK8" s="801"/>
      <c r="DL8" s="799" t="s">
        <v>477</v>
      </c>
      <c r="DM8" s="800"/>
      <c r="DN8" s="800"/>
      <c r="DO8" s="800"/>
      <c r="DP8" s="801"/>
      <c r="DQ8" s="799" t="s">
        <v>477</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359</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360</v>
      </c>
      <c r="B23" s="808" t="s">
        <v>361</v>
      </c>
      <c r="C23" s="809"/>
      <c r="D23" s="809"/>
      <c r="E23" s="809"/>
      <c r="F23" s="809"/>
      <c r="G23" s="809"/>
      <c r="H23" s="809"/>
      <c r="I23" s="809"/>
      <c r="J23" s="809"/>
      <c r="K23" s="809"/>
      <c r="L23" s="809"/>
      <c r="M23" s="809"/>
      <c r="N23" s="809"/>
      <c r="O23" s="809"/>
      <c r="P23" s="810"/>
      <c r="Q23" s="811">
        <v>10617</v>
      </c>
      <c r="R23" s="812"/>
      <c r="S23" s="812"/>
      <c r="T23" s="812"/>
      <c r="U23" s="812"/>
      <c r="V23" s="812">
        <v>10315</v>
      </c>
      <c r="W23" s="812"/>
      <c r="X23" s="812"/>
      <c r="Y23" s="812"/>
      <c r="Z23" s="812"/>
      <c r="AA23" s="812">
        <v>302</v>
      </c>
      <c r="AB23" s="812"/>
      <c r="AC23" s="812"/>
      <c r="AD23" s="812"/>
      <c r="AE23" s="813"/>
      <c r="AF23" s="814">
        <v>211</v>
      </c>
      <c r="AG23" s="812"/>
      <c r="AH23" s="812"/>
      <c r="AI23" s="812"/>
      <c r="AJ23" s="815"/>
      <c r="AK23" s="816"/>
      <c r="AL23" s="817"/>
      <c r="AM23" s="817"/>
      <c r="AN23" s="817"/>
      <c r="AO23" s="817"/>
      <c r="AP23" s="812">
        <v>12662</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362</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363</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341</v>
      </c>
      <c r="B26" s="759"/>
      <c r="C26" s="759"/>
      <c r="D26" s="759"/>
      <c r="E26" s="759"/>
      <c r="F26" s="759"/>
      <c r="G26" s="759"/>
      <c r="H26" s="759"/>
      <c r="I26" s="759"/>
      <c r="J26" s="759"/>
      <c r="K26" s="759"/>
      <c r="L26" s="759"/>
      <c r="M26" s="759"/>
      <c r="N26" s="759"/>
      <c r="O26" s="759"/>
      <c r="P26" s="760"/>
      <c r="Q26" s="735" t="s">
        <v>364</v>
      </c>
      <c r="R26" s="736"/>
      <c r="S26" s="736"/>
      <c r="T26" s="736"/>
      <c r="U26" s="737"/>
      <c r="V26" s="735" t="s">
        <v>365</v>
      </c>
      <c r="W26" s="736"/>
      <c r="X26" s="736"/>
      <c r="Y26" s="736"/>
      <c r="Z26" s="737"/>
      <c r="AA26" s="735" t="s">
        <v>366</v>
      </c>
      <c r="AB26" s="736"/>
      <c r="AC26" s="736"/>
      <c r="AD26" s="736"/>
      <c r="AE26" s="736"/>
      <c r="AF26" s="830" t="s">
        <v>367</v>
      </c>
      <c r="AG26" s="831"/>
      <c r="AH26" s="831"/>
      <c r="AI26" s="831"/>
      <c r="AJ26" s="832"/>
      <c r="AK26" s="736" t="s">
        <v>368</v>
      </c>
      <c r="AL26" s="736"/>
      <c r="AM26" s="736"/>
      <c r="AN26" s="736"/>
      <c r="AO26" s="737"/>
      <c r="AP26" s="735" t="s">
        <v>369</v>
      </c>
      <c r="AQ26" s="736"/>
      <c r="AR26" s="736"/>
      <c r="AS26" s="736"/>
      <c r="AT26" s="737"/>
      <c r="AU26" s="735" t="s">
        <v>370</v>
      </c>
      <c r="AV26" s="736"/>
      <c r="AW26" s="736"/>
      <c r="AX26" s="736"/>
      <c r="AY26" s="737"/>
      <c r="AZ26" s="735" t="s">
        <v>371</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372</v>
      </c>
      <c r="C28" s="750"/>
      <c r="D28" s="750"/>
      <c r="E28" s="750"/>
      <c r="F28" s="750"/>
      <c r="G28" s="750"/>
      <c r="H28" s="750"/>
      <c r="I28" s="750"/>
      <c r="J28" s="750"/>
      <c r="K28" s="750"/>
      <c r="L28" s="750"/>
      <c r="M28" s="750"/>
      <c r="N28" s="750"/>
      <c r="O28" s="750"/>
      <c r="P28" s="751"/>
      <c r="Q28" s="840">
        <v>3541</v>
      </c>
      <c r="R28" s="841"/>
      <c r="S28" s="841"/>
      <c r="T28" s="841"/>
      <c r="U28" s="841"/>
      <c r="V28" s="841">
        <v>3408</v>
      </c>
      <c r="W28" s="841"/>
      <c r="X28" s="841"/>
      <c r="Y28" s="841"/>
      <c r="Z28" s="841"/>
      <c r="AA28" s="841">
        <v>133</v>
      </c>
      <c r="AB28" s="841"/>
      <c r="AC28" s="841"/>
      <c r="AD28" s="841"/>
      <c r="AE28" s="842"/>
      <c r="AF28" s="843">
        <v>133</v>
      </c>
      <c r="AG28" s="841"/>
      <c r="AH28" s="841"/>
      <c r="AI28" s="841"/>
      <c r="AJ28" s="844"/>
      <c r="AK28" s="845">
        <v>248</v>
      </c>
      <c r="AL28" s="836"/>
      <c r="AM28" s="836"/>
      <c r="AN28" s="836"/>
      <c r="AO28" s="836"/>
      <c r="AP28" s="836" t="s">
        <v>477</v>
      </c>
      <c r="AQ28" s="836"/>
      <c r="AR28" s="836"/>
      <c r="AS28" s="836"/>
      <c r="AT28" s="836"/>
      <c r="AU28" s="836" t="s">
        <v>477</v>
      </c>
      <c r="AV28" s="836"/>
      <c r="AW28" s="836"/>
      <c r="AX28" s="836"/>
      <c r="AY28" s="836"/>
      <c r="AZ28" s="837" t="s">
        <v>477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373</v>
      </c>
      <c r="C29" s="774"/>
      <c r="D29" s="774"/>
      <c r="E29" s="774"/>
      <c r="F29" s="774"/>
      <c r="G29" s="774"/>
      <c r="H29" s="774"/>
      <c r="I29" s="774"/>
      <c r="J29" s="774"/>
      <c r="K29" s="774"/>
      <c r="L29" s="774"/>
      <c r="M29" s="774"/>
      <c r="N29" s="774"/>
      <c r="O29" s="774"/>
      <c r="P29" s="775"/>
      <c r="Q29" s="776">
        <v>2302</v>
      </c>
      <c r="R29" s="777"/>
      <c r="S29" s="777"/>
      <c r="T29" s="777"/>
      <c r="U29" s="777"/>
      <c r="V29" s="777">
        <v>2262</v>
      </c>
      <c r="W29" s="777"/>
      <c r="X29" s="777"/>
      <c r="Y29" s="777"/>
      <c r="Z29" s="777"/>
      <c r="AA29" s="777">
        <v>39</v>
      </c>
      <c r="AB29" s="777"/>
      <c r="AC29" s="777"/>
      <c r="AD29" s="777"/>
      <c r="AE29" s="778"/>
      <c r="AF29" s="779">
        <v>39</v>
      </c>
      <c r="AG29" s="780"/>
      <c r="AH29" s="780"/>
      <c r="AI29" s="780"/>
      <c r="AJ29" s="781"/>
      <c r="AK29" s="848">
        <v>346</v>
      </c>
      <c r="AL29" s="849"/>
      <c r="AM29" s="849"/>
      <c r="AN29" s="849"/>
      <c r="AO29" s="849"/>
      <c r="AP29" s="849" t="s">
        <v>477</v>
      </c>
      <c r="AQ29" s="849"/>
      <c r="AR29" s="849"/>
      <c r="AS29" s="849"/>
      <c r="AT29" s="849"/>
      <c r="AU29" s="849" t="s">
        <v>477</v>
      </c>
      <c r="AV29" s="849"/>
      <c r="AW29" s="849"/>
      <c r="AX29" s="849"/>
      <c r="AY29" s="849"/>
      <c r="AZ29" s="850" t="s">
        <v>477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374</v>
      </c>
      <c r="C30" s="774"/>
      <c r="D30" s="774"/>
      <c r="E30" s="774"/>
      <c r="F30" s="774"/>
      <c r="G30" s="774"/>
      <c r="H30" s="774"/>
      <c r="I30" s="774"/>
      <c r="J30" s="774"/>
      <c r="K30" s="774"/>
      <c r="L30" s="774"/>
      <c r="M30" s="774"/>
      <c r="N30" s="774"/>
      <c r="O30" s="774"/>
      <c r="P30" s="775"/>
      <c r="Q30" s="776">
        <v>265</v>
      </c>
      <c r="R30" s="777"/>
      <c r="S30" s="777"/>
      <c r="T30" s="777"/>
      <c r="U30" s="777"/>
      <c r="V30" s="777">
        <v>264</v>
      </c>
      <c r="W30" s="777"/>
      <c r="X30" s="777"/>
      <c r="Y30" s="777"/>
      <c r="Z30" s="777"/>
      <c r="AA30" s="777">
        <v>2</v>
      </c>
      <c r="AB30" s="777"/>
      <c r="AC30" s="777"/>
      <c r="AD30" s="777"/>
      <c r="AE30" s="778"/>
      <c r="AF30" s="779">
        <v>2</v>
      </c>
      <c r="AG30" s="780"/>
      <c r="AH30" s="780"/>
      <c r="AI30" s="780"/>
      <c r="AJ30" s="781"/>
      <c r="AK30" s="848">
        <v>92</v>
      </c>
      <c r="AL30" s="849"/>
      <c r="AM30" s="849"/>
      <c r="AN30" s="849"/>
      <c r="AO30" s="849"/>
      <c r="AP30" s="849" t="s">
        <v>477</v>
      </c>
      <c r="AQ30" s="849"/>
      <c r="AR30" s="849"/>
      <c r="AS30" s="849"/>
      <c r="AT30" s="849"/>
      <c r="AU30" s="849" t="s">
        <v>477</v>
      </c>
      <c r="AV30" s="849"/>
      <c r="AW30" s="849"/>
      <c r="AX30" s="849"/>
      <c r="AY30" s="849"/>
      <c r="AZ30" s="850" t="s">
        <v>477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375</v>
      </c>
      <c r="C31" s="774"/>
      <c r="D31" s="774"/>
      <c r="E31" s="774"/>
      <c r="F31" s="774"/>
      <c r="G31" s="774"/>
      <c r="H31" s="774"/>
      <c r="I31" s="774"/>
      <c r="J31" s="774"/>
      <c r="K31" s="774"/>
      <c r="L31" s="774"/>
      <c r="M31" s="774"/>
      <c r="N31" s="774"/>
      <c r="O31" s="774"/>
      <c r="P31" s="775"/>
      <c r="Q31" s="776">
        <v>708</v>
      </c>
      <c r="R31" s="777"/>
      <c r="S31" s="777"/>
      <c r="T31" s="777"/>
      <c r="U31" s="777"/>
      <c r="V31" s="777">
        <v>673</v>
      </c>
      <c r="W31" s="777"/>
      <c r="X31" s="777"/>
      <c r="Y31" s="777"/>
      <c r="Z31" s="777"/>
      <c r="AA31" s="777">
        <v>35</v>
      </c>
      <c r="AB31" s="777"/>
      <c r="AC31" s="777"/>
      <c r="AD31" s="777"/>
      <c r="AE31" s="778"/>
      <c r="AF31" s="779">
        <v>428</v>
      </c>
      <c r="AG31" s="780"/>
      <c r="AH31" s="780"/>
      <c r="AI31" s="780"/>
      <c r="AJ31" s="781"/>
      <c r="AK31" s="848">
        <v>20</v>
      </c>
      <c r="AL31" s="849"/>
      <c r="AM31" s="849"/>
      <c r="AN31" s="849"/>
      <c r="AO31" s="849"/>
      <c r="AP31" s="849">
        <v>3716</v>
      </c>
      <c r="AQ31" s="849"/>
      <c r="AR31" s="849"/>
      <c r="AS31" s="849"/>
      <c r="AT31" s="849"/>
      <c r="AU31" s="849">
        <v>108</v>
      </c>
      <c r="AV31" s="849"/>
      <c r="AW31" s="849"/>
      <c r="AX31" s="849"/>
      <c r="AY31" s="849"/>
      <c r="AZ31" s="850" t="s">
        <v>477</v>
      </c>
      <c r="BA31" s="850"/>
      <c r="BB31" s="850"/>
      <c r="BC31" s="850"/>
      <c r="BD31" s="850"/>
      <c r="BE31" s="846" t="s">
        <v>376</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377</v>
      </c>
      <c r="C32" s="774"/>
      <c r="D32" s="774"/>
      <c r="E32" s="774"/>
      <c r="F32" s="774"/>
      <c r="G32" s="774"/>
      <c r="H32" s="774"/>
      <c r="I32" s="774"/>
      <c r="J32" s="774"/>
      <c r="K32" s="774"/>
      <c r="L32" s="774"/>
      <c r="M32" s="774"/>
      <c r="N32" s="774"/>
      <c r="O32" s="774"/>
      <c r="P32" s="775"/>
      <c r="Q32" s="776">
        <v>649</v>
      </c>
      <c r="R32" s="777"/>
      <c r="S32" s="777"/>
      <c r="T32" s="777"/>
      <c r="U32" s="777"/>
      <c r="V32" s="777">
        <v>684</v>
      </c>
      <c r="W32" s="777"/>
      <c r="X32" s="777"/>
      <c r="Y32" s="777"/>
      <c r="Z32" s="777"/>
      <c r="AA32" s="777">
        <v>-35</v>
      </c>
      <c r="AB32" s="777"/>
      <c r="AC32" s="777"/>
      <c r="AD32" s="777"/>
      <c r="AE32" s="778"/>
      <c r="AF32" s="779">
        <v>282</v>
      </c>
      <c r="AG32" s="780"/>
      <c r="AH32" s="780"/>
      <c r="AI32" s="780"/>
      <c r="AJ32" s="781"/>
      <c r="AK32" s="848">
        <v>227</v>
      </c>
      <c r="AL32" s="849"/>
      <c r="AM32" s="849"/>
      <c r="AN32" s="849"/>
      <c r="AO32" s="849"/>
      <c r="AP32" s="849">
        <v>625</v>
      </c>
      <c r="AQ32" s="849"/>
      <c r="AR32" s="849"/>
      <c r="AS32" s="849"/>
      <c r="AT32" s="849"/>
      <c r="AU32" s="849">
        <v>399</v>
      </c>
      <c r="AV32" s="849"/>
      <c r="AW32" s="849"/>
      <c r="AX32" s="849"/>
      <c r="AY32" s="849"/>
      <c r="AZ32" s="850" t="s">
        <v>477</v>
      </c>
      <c r="BA32" s="850"/>
      <c r="BB32" s="850"/>
      <c r="BC32" s="850"/>
      <c r="BD32" s="850"/>
      <c r="BE32" s="846" t="s">
        <v>378</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379</v>
      </c>
      <c r="C33" s="774"/>
      <c r="D33" s="774"/>
      <c r="E33" s="774"/>
      <c r="F33" s="774"/>
      <c r="G33" s="774"/>
      <c r="H33" s="774"/>
      <c r="I33" s="774"/>
      <c r="J33" s="774"/>
      <c r="K33" s="774"/>
      <c r="L33" s="774"/>
      <c r="M33" s="774"/>
      <c r="N33" s="774"/>
      <c r="O33" s="774"/>
      <c r="P33" s="775"/>
      <c r="Q33" s="776">
        <v>701</v>
      </c>
      <c r="R33" s="777"/>
      <c r="S33" s="777"/>
      <c r="T33" s="777"/>
      <c r="U33" s="777"/>
      <c r="V33" s="777">
        <v>910</v>
      </c>
      <c r="W33" s="777"/>
      <c r="X33" s="777"/>
      <c r="Y33" s="777"/>
      <c r="Z33" s="777"/>
      <c r="AA33" s="777">
        <v>-208</v>
      </c>
      <c r="AB33" s="777"/>
      <c r="AC33" s="777"/>
      <c r="AD33" s="777"/>
      <c r="AE33" s="778"/>
      <c r="AF33" s="779">
        <v>71</v>
      </c>
      <c r="AG33" s="780"/>
      <c r="AH33" s="780"/>
      <c r="AI33" s="780"/>
      <c r="AJ33" s="781"/>
      <c r="AK33" s="848">
        <v>237</v>
      </c>
      <c r="AL33" s="849"/>
      <c r="AM33" s="849"/>
      <c r="AN33" s="849"/>
      <c r="AO33" s="849"/>
      <c r="AP33" s="849">
        <v>4278</v>
      </c>
      <c r="AQ33" s="849"/>
      <c r="AR33" s="849"/>
      <c r="AS33" s="849"/>
      <c r="AT33" s="849"/>
      <c r="AU33" s="849">
        <v>3906</v>
      </c>
      <c r="AV33" s="849"/>
      <c r="AW33" s="849"/>
      <c r="AX33" s="849"/>
      <c r="AY33" s="849"/>
      <c r="AZ33" s="850" t="s">
        <v>477</v>
      </c>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381</v>
      </c>
      <c r="C34" s="774"/>
      <c r="D34" s="774"/>
      <c r="E34" s="774"/>
      <c r="F34" s="774"/>
      <c r="G34" s="774"/>
      <c r="H34" s="774"/>
      <c r="I34" s="774"/>
      <c r="J34" s="774"/>
      <c r="K34" s="774"/>
      <c r="L34" s="774"/>
      <c r="M34" s="774"/>
      <c r="N34" s="774"/>
      <c r="O34" s="774"/>
      <c r="P34" s="775"/>
      <c r="Q34" s="776">
        <v>488</v>
      </c>
      <c r="R34" s="777"/>
      <c r="S34" s="777"/>
      <c r="T34" s="777"/>
      <c r="U34" s="777"/>
      <c r="V34" s="777">
        <v>410</v>
      </c>
      <c r="W34" s="777"/>
      <c r="X34" s="777"/>
      <c r="Y34" s="777"/>
      <c r="Z34" s="777"/>
      <c r="AA34" s="777">
        <v>77</v>
      </c>
      <c r="AB34" s="777"/>
      <c r="AC34" s="777"/>
      <c r="AD34" s="777"/>
      <c r="AE34" s="778"/>
      <c r="AF34" s="779">
        <v>77</v>
      </c>
      <c r="AG34" s="780"/>
      <c r="AH34" s="780"/>
      <c r="AI34" s="780"/>
      <c r="AJ34" s="781"/>
      <c r="AK34" s="848">
        <v>274</v>
      </c>
      <c r="AL34" s="849"/>
      <c r="AM34" s="849"/>
      <c r="AN34" s="849"/>
      <c r="AO34" s="849"/>
      <c r="AP34" s="849">
        <v>2673</v>
      </c>
      <c r="AQ34" s="849"/>
      <c r="AR34" s="849"/>
      <c r="AS34" s="849"/>
      <c r="AT34" s="849"/>
      <c r="AU34" s="849">
        <v>2628</v>
      </c>
      <c r="AV34" s="849"/>
      <c r="AW34" s="849"/>
      <c r="AX34" s="849"/>
      <c r="AY34" s="849"/>
      <c r="AZ34" s="850" t="s">
        <v>477</v>
      </c>
      <c r="BA34" s="850"/>
      <c r="BB34" s="850"/>
      <c r="BC34" s="850"/>
      <c r="BD34" s="850"/>
      <c r="BE34" s="846" t="s">
        <v>380</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360</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1032</v>
      </c>
      <c r="AG63" s="860"/>
      <c r="AH63" s="860"/>
      <c r="AI63" s="860"/>
      <c r="AJ63" s="861"/>
      <c r="AK63" s="862"/>
      <c r="AL63" s="857"/>
      <c r="AM63" s="857"/>
      <c r="AN63" s="857"/>
      <c r="AO63" s="857"/>
      <c r="AP63" s="860">
        <v>11292</v>
      </c>
      <c r="AQ63" s="860"/>
      <c r="AR63" s="860"/>
      <c r="AS63" s="860"/>
      <c r="AT63" s="860"/>
      <c r="AU63" s="860">
        <v>7041</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364</v>
      </c>
      <c r="R66" s="736"/>
      <c r="S66" s="736"/>
      <c r="T66" s="736"/>
      <c r="U66" s="737"/>
      <c r="V66" s="735" t="s">
        <v>365</v>
      </c>
      <c r="W66" s="736"/>
      <c r="X66" s="736"/>
      <c r="Y66" s="736"/>
      <c r="Z66" s="737"/>
      <c r="AA66" s="735" t="s">
        <v>366</v>
      </c>
      <c r="AB66" s="736"/>
      <c r="AC66" s="736"/>
      <c r="AD66" s="736"/>
      <c r="AE66" s="737"/>
      <c r="AF66" s="870" t="s">
        <v>367</v>
      </c>
      <c r="AG66" s="831"/>
      <c r="AH66" s="831"/>
      <c r="AI66" s="831"/>
      <c r="AJ66" s="871"/>
      <c r="AK66" s="735" t="s">
        <v>368</v>
      </c>
      <c r="AL66" s="759"/>
      <c r="AM66" s="759"/>
      <c r="AN66" s="759"/>
      <c r="AO66" s="760"/>
      <c r="AP66" s="735" t="s">
        <v>369</v>
      </c>
      <c r="AQ66" s="736"/>
      <c r="AR66" s="736"/>
      <c r="AS66" s="736"/>
      <c r="AT66" s="737"/>
      <c r="AU66" s="735" t="s">
        <v>386</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534</v>
      </c>
      <c r="C68" s="888"/>
      <c r="D68" s="888"/>
      <c r="E68" s="888"/>
      <c r="F68" s="888"/>
      <c r="G68" s="888"/>
      <c r="H68" s="888"/>
      <c r="I68" s="888"/>
      <c r="J68" s="888"/>
      <c r="K68" s="888"/>
      <c r="L68" s="888"/>
      <c r="M68" s="888"/>
      <c r="N68" s="888"/>
      <c r="O68" s="888"/>
      <c r="P68" s="889"/>
      <c r="Q68" s="890">
        <v>15214</v>
      </c>
      <c r="R68" s="884"/>
      <c r="S68" s="884"/>
      <c r="T68" s="884"/>
      <c r="U68" s="884"/>
      <c r="V68" s="884">
        <v>14151</v>
      </c>
      <c r="W68" s="884"/>
      <c r="X68" s="884"/>
      <c r="Y68" s="884"/>
      <c r="Z68" s="884"/>
      <c r="AA68" s="884">
        <v>1064</v>
      </c>
      <c r="AB68" s="884"/>
      <c r="AC68" s="884"/>
      <c r="AD68" s="884"/>
      <c r="AE68" s="884"/>
      <c r="AF68" s="884">
        <v>1064</v>
      </c>
      <c r="AG68" s="884"/>
      <c r="AH68" s="884"/>
      <c r="AI68" s="884"/>
      <c r="AJ68" s="884"/>
      <c r="AK68" s="884">
        <v>50</v>
      </c>
      <c r="AL68" s="884"/>
      <c r="AM68" s="884"/>
      <c r="AN68" s="884"/>
      <c r="AO68" s="884"/>
      <c r="AP68" s="884" t="s">
        <v>477</v>
      </c>
      <c r="AQ68" s="884"/>
      <c r="AR68" s="884"/>
      <c r="AS68" s="884"/>
      <c r="AT68" s="884"/>
      <c r="AU68" s="884" t="s">
        <v>477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535</v>
      </c>
      <c r="C69" s="892"/>
      <c r="D69" s="892"/>
      <c r="E69" s="892"/>
      <c r="F69" s="892"/>
      <c r="G69" s="892"/>
      <c r="H69" s="892"/>
      <c r="I69" s="892"/>
      <c r="J69" s="892"/>
      <c r="K69" s="892"/>
      <c r="L69" s="892"/>
      <c r="M69" s="892"/>
      <c r="N69" s="892"/>
      <c r="O69" s="892"/>
      <c r="P69" s="893"/>
      <c r="Q69" s="894">
        <v>1079</v>
      </c>
      <c r="R69" s="849"/>
      <c r="S69" s="849"/>
      <c r="T69" s="849"/>
      <c r="U69" s="849"/>
      <c r="V69" s="849">
        <v>1077</v>
      </c>
      <c r="W69" s="849"/>
      <c r="X69" s="849"/>
      <c r="Y69" s="849"/>
      <c r="Z69" s="849"/>
      <c r="AA69" s="849">
        <v>2</v>
      </c>
      <c r="AB69" s="849"/>
      <c r="AC69" s="849"/>
      <c r="AD69" s="849"/>
      <c r="AE69" s="849"/>
      <c r="AF69" s="849">
        <v>2</v>
      </c>
      <c r="AG69" s="849"/>
      <c r="AH69" s="849"/>
      <c r="AI69" s="849"/>
      <c r="AJ69" s="849"/>
      <c r="AK69" s="849">
        <v>2</v>
      </c>
      <c r="AL69" s="849"/>
      <c r="AM69" s="849"/>
      <c r="AN69" s="849"/>
      <c r="AO69" s="849"/>
      <c r="AP69" s="849" t="s">
        <v>477</v>
      </c>
      <c r="AQ69" s="849"/>
      <c r="AR69" s="849"/>
      <c r="AS69" s="849"/>
      <c r="AT69" s="849"/>
      <c r="AU69" s="849" t="s">
        <v>477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536</v>
      </c>
      <c r="C70" s="892"/>
      <c r="D70" s="892"/>
      <c r="E70" s="892"/>
      <c r="F70" s="892"/>
      <c r="G70" s="892"/>
      <c r="H70" s="892"/>
      <c r="I70" s="892"/>
      <c r="J70" s="892"/>
      <c r="K70" s="892"/>
      <c r="L70" s="892"/>
      <c r="M70" s="892"/>
      <c r="N70" s="892"/>
      <c r="O70" s="892"/>
      <c r="P70" s="893"/>
      <c r="Q70" s="894">
        <v>7117</v>
      </c>
      <c r="R70" s="849"/>
      <c r="S70" s="849"/>
      <c r="T70" s="849"/>
      <c r="U70" s="849"/>
      <c r="V70" s="849">
        <v>7025</v>
      </c>
      <c r="W70" s="849"/>
      <c r="X70" s="849"/>
      <c r="Y70" s="849"/>
      <c r="Z70" s="849"/>
      <c r="AA70" s="849">
        <v>92</v>
      </c>
      <c r="AB70" s="849"/>
      <c r="AC70" s="849"/>
      <c r="AD70" s="849"/>
      <c r="AE70" s="849"/>
      <c r="AF70" s="849">
        <v>88</v>
      </c>
      <c r="AG70" s="849"/>
      <c r="AH70" s="849"/>
      <c r="AI70" s="849"/>
      <c r="AJ70" s="849"/>
      <c r="AK70" s="849" t="s">
        <v>477</v>
      </c>
      <c r="AL70" s="849"/>
      <c r="AM70" s="849"/>
      <c r="AN70" s="849"/>
      <c r="AO70" s="849"/>
      <c r="AP70" s="849">
        <v>3710</v>
      </c>
      <c r="AQ70" s="849"/>
      <c r="AR70" s="849"/>
      <c r="AS70" s="849"/>
      <c r="AT70" s="849"/>
      <c r="AU70" s="849">
        <v>115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537</v>
      </c>
      <c r="C71" s="892"/>
      <c r="D71" s="892"/>
      <c r="E71" s="892"/>
      <c r="F71" s="892"/>
      <c r="G71" s="892"/>
      <c r="H71" s="892"/>
      <c r="I71" s="892"/>
      <c r="J71" s="892"/>
      <c r="K71" s="892"/>
      <c r="L71" s="892"/>
      <c r="M71" s="892"/>
      <c r="N71" s="892"/>
      <c r="O71" s="892"/>
      <c r="P71" s="893"/>
      <c r="Q71" s="894">
        <v>173</v>
      </c>
      <c r="R71" s="849"/>
      <c r="S71" s="849"/>
      <c r="T71" s="849"/>
      <c r="U71" s="849"/>
      <c r="V71" s="849">
        <v>153</v>
      </c>
      <c r="W71" s="849"/>
      <c r="X71" s="849"/>
      <c r="Y71" s="849"/>
      <c r="Z71" s="849"/>
      <c r="AA71" s="849">
        <v>21</v>
      </c>
      <c r="AB71" s="849"/>
      <c r="AC71" s="849"/>
      <c r="AD71" s="849"/>
      <c r="AE71" s="849"/>
      <c r="AF71" s="849">
        <v>4</v>
      </c>
      <c r="AG71" s="849"/>
      <c r="AH71" s="849"/>
      <c r="AI71" s="849"/>
      <c r="AJ71" s="849"/>
      <c r="AK71" s="849" t="s">
        <v>477</v>
      </c>
      <c r="AL71" s="849"/>
      <c r="AM71" s="849"/>
      <c r="AN71" s="849"/>
      <c r="AO71" s="849"/>
      <c r="AP71" s="849" t="s">
        <v>477</v>
      </c>
      <c r="AQ71" s="849"/>
      <c r="AR71" s="849"/>
      <c r="AS71" s="849"/>
      <c r="AT71" s="849"/>
      <c r="AU71" s="849" t="s">
        <v>477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538</v>
      </c>
      <c r="C72" s="892"/>
      <c r="D72" s="892"/>
      <c r="E72" s="892"/>
      <c r="F72" s="892"/>
      <c r="G72" s="892"/>
      <c r="H72" s="892"/>
      <c r="I72" s="892"/>
      <c r="J72" s="892"/>
      <c r="K72" s="892"/>
      <c r="L72" s="892"/>
      <c r="M72" s="892"/>
      <c r="N72" s="892"/>
      <c r="O72" s="892"/>
      <c r="P72" s="893"/>
      <c r="Q72" s="894">
        <v>224</v>
      </c>
      <c r="R72" s="849"/>
      <c r="S72" s="849"/>
      <c r="T72" s="849"/>
      <c r="U72" s="849"/>
      <c r="V72" s="849">
        <v>154</v>
      </c>
      <c r="W72" s="849"/>
      <c r="X72" s="849"/>
      <c r="Y72" s="849"/>
      <c r="Z72" s="849"/>
      <c r="AA72" s="849">
        <v>71</v>
      </c>
      <c r="AB72" s="849"/>
      <c r="AC72" s="849"/>
      <c r="AD72" s="849"/>
      <c r="AE72" s="849"/>
      <c r="AF72" s="849">
        <v>71</v>
      </c>
      <c r="AG72" s="849"/>
      <c r="AH72" s="849"/>
      <c r="AI72" s="849"/>
      <c r="AJ72" s="849"/>
      <c r="AK72" s="849">
        <v>11</v>
      </c>
      <c r="AL72" s="849"/>
      <c r="AM72" s="849"/>
      <c r="AN72" s="849"/>
      <c r="AO72" s="849"/>
      <c r="AP72" s="849" t="s">
        <v>477</v>
      </c>
      <c r="AQ72" s="849"/>
      <c r="AR72" s="849"/>
      <c r="AS72" s="849"/>
      <c r="AT72" s="849"/>
      <c r="AU72" s="849" t="s">
        <v>477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360</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1229</v>
      </c>
      <c r="AG88" s="860"/>
      <c r="AH88" s="860"/>
      <c r="AI88" s="860"/>
      <c r="AJ88" s="860"/>
      <c r="AK88" s="857"/>
      <c r="AL88" s="857"/>
      <c r="AM88" s="857"/>
      <c r="AN88" s="857"/>
      <c r="AO88" s="857"/>
      <c r="AP88" s="860">
        <v>3710</v>
      </c>
      <c r="AQ88" s="860"/>
      <c r="AR88" s="860"/>
      <c r="AS88" s="860"/>
      <c r="AT88" s="860"/>
      <c r="AU88" s="860">
        <v>115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15</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281</v>
      </c>
      <c r="AG109" s="913"/>
      <c r="AH109" s="913"/>
      <c r="AI109" s="913"/>
      <c r="AJ109" s="914"/>
      <c r="AK109" s="912" t="s">
        <v>280</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281</v>
      </c>
      <c r="BW109" s="913"/>
      <c r="BX109" s="913"/>
      <c r="BY109" s="913"/>
      <c r="BZ109" s="914"/>
      <c r="CA109" s="912" t="s">
        <v>280</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281</v>
      </c>
      <c r="DM109" s="913"/>
      <c r="DN109" s="913"/>
      <c r="DO109" s="913"/>
      <c r="DP109" s="914"/>
      <c r="DQ109" s="912" t="s">
        <v>280</v>
      </c>
      <c r="DR109" s="913"/>
      <c r="DS109" s="913"/>
      <c r="DT109" s="913"/>
      <c r="DU109" s="914"/>
      <c r="DV109" s="912" t="s">
        <v>397</v>
      </c>
      <c r="DW109" s="913"/>
      <c r="DX109" s="913"/>
      <c r="DY109" s="913"/>
      <c r="DZ109" s="915"/>
    </row>
    <row r="110" spans="1:131" s="197" customFormat="1" ht="26.25" customHeight="1" x14ac:dyDescent="0.15">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1590100</v>
      </c>
      <c r="AB110" s="920"/>
      <c r="AC110" s="920"/>
      <c r="AD110" s="920"/>
      <c r="AE110" s="921"/>
      <c r="AF110" s="922">
        <v>1477756</v>
      </c>
      <c r="AG110" s="920"/>
      <c r="AH110" s="920"/>
      <c r="AI110" s="920"/>
      <c r="AJ110" s="921"/>
      <c r="AK110" s="922">
        <v>1386896</v>
      </c>
      <c r="AL110" s="920"/>
      <c r="AM110" s="920"/>
      <c r="AN110" s="920"/>
      <c r="AO110" s="921"/>
      <c r="AP110" s="923">
        <v>23.1</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13676829</v>
      </c>
      <c r="BR110" s="957"/>
      <c r="BS110" s="957"/>
      <c r="BT110" s="957"/>
      <c r="BU110" s="957"/>
      <c r="BV110" s="957">
        <v>13102540</v>
      </c>
      <c r="BW110" s="957"/>
      <c r="BX110" s="957"/>
      <c r="BY110" s="957"/>
      <c r="BZ110" s="957"/>
      <c r="CA110" s="957">
        <v>12661841</v>
      </c>
      <c r="CB110" s="957"/>
      <c r="CC110" s="957"/>
      <c r="CD110" s="957"/>
      <c r="CE110" s="957"/>
      <c r="CF110" s="971">
        <v>211.1</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405</v>
      </c>
      <c r="AB111" s="964"/>
      <c r="AC111" s="964"/>
      <c r="AD111" s="964"/>
      <c r="AE111" s="965"/>
      <c r="AF111" s="966" t="s">
        <v>405</v>
      </c>
      <c r="AG111" s="964"/>
      <c r="AH111" s="964"/>
      <c r="AI111" s="964"/>
      <c r="AJ111" s="965"/>
      <c r="AK111" s="966" t="s">
        <v>405</v>
      </c>
      <c r="AL111" s="964"/>
      <c r="AM111" s="964"/>
      <c r="AN111" s="964"/>
      <c r="AO111" s="965"/>
      <c r="AP111" s="967" t="s">
        <v>405</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v>100782</v>
      </c>
      <c r="BR111" s="950"/>
      <c r="BS111" s="950"/>
      <c r="BT111" s="950"/>
      <c r="BU111" s="950"/>
      <c r="BV111" s="950">
        <v>51305</v>
      </c>
      <c r="BW111" s="950"/>
      <c r="BX111" s="950"/>
      <c r="BY111" s="950"/>
      <c r="BZ111" s="950"/>
      <c r="CA111" s="950">
        <v>7623</v>
      </c>
      <c r="CB111" s="950"/>
      <c r="CC111" s="950"/>
      <c r="CD111" s="950"/>
      <c r="CE111" s="950"/>
      <c r="CF111" s="944">
        <v>0.1</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403</v>
      </c>
      <c r="DH111" s="950"/>
      <c r="DI111" s="950"/>
      <c r="DJ111" s="950"/>
      <c r="DK111" s="950"/>
      <c r="DL111" s="950" t="s">
        <v>403</v>
      </c>
      <c r="DM111" s="950"/>
      <c r="DN111" s="950"/>
      <c r="DO111" s="950"/>
      <c r="DP111" s="950"/>
      <c r="DQ111" s="950" t="s">
        <v>403</v>
      </c>
      <c r="DR111" s="950"/>
      <c r="DS111" s="950"/>
      <c r="DT111" s="950"/>
      <c r="DU111" s="950"/>
      <c r="DV111" s="951" t="s">
        <v>403</v>
      </c>
      <c r="DW111" s="951"/>
      <c r="DX111" s="951"/>
      <c r="DY111" s="951"/>
      <c r="DZ111" s="952"/>
    </row>
    <row r="112" spans="1:131" s="197"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7053066</v>
      </c>
      <c r="BR112" s="950"/>
      <c r="BS112" s="950"/>
      <c r="BT112" s="950"/>
      <c r="BU112" s="950"/>
      <c r="BV112" s="950">
        <v>7104811</v>
      </c>
      <c r="BW112" s="950"/>
      <c r="BX112" s="950"/>
      <c r="BY112" s="950"/>
      <c r="BZ112" s="950"/>
      <c r="CA112" s="950">
        <v>7040379</v>
      </c>
      <c r="CB112" s="950"/>
      <c r="CC112" s="950"/>
      <c r="CD112" s="950"/>
      <c r="CE112" s="950"/>
      <c r="CF112" s="944">
        <v>117.4</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479860</v>
      </c>
      <c r="AB113" s="964"/>
      <c r="AC113" s="964"/>
      <c r="AD113" s="964"/>
      <c r="AE113" s="965"/>
      <c r="AF113" s="966">
        <v>444923</v>
      </c>
      <c r="AG113" s="964"/>
      <c r="AH113" s="964"/>
      <c r="AI113" s="964"/>
      <c r="AJ113" s="965"/>
      <c r="AK113" s="966">
        <v>437234</v>
      </c>
      <c r="AL113" s="964"/>
      <c r="AM113" s="964"/>
      <c r="AN113" s="964"/>
      <c r="AO113" s="965"/>
      <c r="AP113" s="967">
        <v>7.3</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196787</v>
      </c>
      <c r="BR113" s="950"/>
      <c r="BS113" s="950"/>
      <c r="BT113" s="950"/>
      <c r="BU113" s="950"/>
      <c r="BV113" s="950">
        <v>144177</v>
      </c>
      <c r="BW113" s="950"/>
      <c r="BX113" s="950"/>
      <c r="BY113" s="950"/>
      <c r="BZ113" s="950"/>
      <c r="CA113" s="950">
        <v>115015</v>
      </c>
      <c r="CB113" s="950"/>
      <c r="CC113" s="950"/>
      <c r="CD113" s="950"/>
      <c r="CE113" s="950"/>
      <c r="CF113" s="944">
        <v>1.9</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12974</v>
      </c>
      <c r="AB114" s="989"/>
      <c r="AC114" s="989"/>
      <c r="AD114" s="989"/>
      <c r="AE114" s="990"/>
      <c r="AF114" s="991">
        <v>15656</v>
      </c>
      <c r="AG114" s="989"/>
      <c r="AH114" s="989"/>
      <c r="AI114" s="989"/>
      <c r="AJ114" s="990"/>
      <c r="AK114" s="991">
        <v>21389</v>
      </c>
      <c r="AL114" s="989"/>
      <c r="AM114" s="989"/>
      <c r="AN114" s="989"/>
      <c r="AO114" s="990"/>
      <c r="AP114" s="992">
        <v>0.4</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2547930</v>
      </c>
      <c r="BR114" s="950"/>
      <c r="BS114" s="950"/>
      <c r="BT114" s="950"/>
      <c r="BU114" s="950"/>
      <c r="BV114" s="950">
        <v>2740808</v>
      </c>
      <c r="BW114" s="950"/>
      <c r="BX114" s="950"/>
      <c r="BY114" s="950"/>
      <c r="BZ114" s="950"/>
      <c r="CA114" s="950">
        <v>2476649</v>
      </c>
      <c r="CB114" s="950"/>
      <c r="CC114" s="950"/>
      <c r="CD114" s="950"/>
      <c r="CE114" s="950"/>
      <c r="CF114" s="944">
        <v>41.3</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54249</v>
      </c>
      <c r="AB115" s="964"/>
      <c r="AC115" s="964"/>
      <c r="AD115" s="964"/>
      <c r="AE115" s="965"/>
      <c r="AF115" s="966">
        <v>52849</v>
      </c>
      <c r="AG115" s="964"/>
      <c r="AH115" s="964"/>
      <c r="AI115" s="964"/>
      <c r="AJ115" s="965"/>
      <c r="AK115" s="966">
        <v>47150</v>
      </c>
      <c r="AL115" s="964"/>
      <c r="AM115" s="964"/>
      <c r="AN115" s="964"/>
      <c r="AO115" s="965"/>
      <c r="AP115" s="967">
        <v>0.8</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107</v>
      </c>
      <c r="BR115" s="950"/>
      <c r="BS115" s="950"/>
      <c r="BT115" s="950"/>
      <c r="BU115" s="950"/>
      <c r="BV115" s="950" t="s">
        <v>107</v>
      </c>
      <c r="BW115" s="950"/>
      <c r="BX115" s="950"/>
      <c r="BY115" s="950"/>
      <c r="BZ115" s="950"/>
      <c r="CA115" s="950">
        <v>215</v>
      </c>
      <c r="CB115" s="950"/>
      <c r="CC115" s="950"/>
      <c r="CD115" s="950"/>
      <c r="CE115" s="950"/>
      <c r="CF115" s="944">
        <v>0</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x14ac:dyDescent="0.15">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107</v>
      </c>
      <c r="AB116" s="989"/>
      <c r="AC116" s="989"/>
      <c r="AD116" s="989"/>
      <c r="AE116" s="990"/>
      <c r="AF116" s="991" t="s">
        <v>107</v>
      </c>
      <c r="AG116" s="989"/>
      <c r="AH116" s="989"/>
      <c r="AI116" s="989"/>
      <c r="AJ116" s="990"/>
      <c r="AK116" s="991" t="s">
        <v>107</v>
      </c>
      <c r="AL116" s="989"/>
      <c r="AM116" s="989"/>
      <c r="AN116" s="989"/>
      <c r="AO116" s="990"/>
      <c r="AP116" s="992" t="s">
        <v>107</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84077</v>
      </c>
      <c r="DH116" s="989"/>
      <c r="DI116" s="989"/>
      <c r="DJ116" s="989"/>
      <c r="DK116" s="990"/>
      <c r="DL116" s="991">
        <v>39141</v>
      </c>
      <c r="DM116" s="989"/>
      <c r="DN116" s="989"/>
      <c r="DO116" s="989"/>
      <c r="DP116" s="990"/>
      <c r="DQ116" s="991" t="s">
        <v>107</v>
      </c>
      <c r="DR116" s="989"/>
      <c r="DS116" s="989"/>
      <c r="DT116" s="989"/>
      <c r="DU116" s="990"/>
      <c r="DV116" s="992" t="s">
        <v>107</v>
      </c>
      <c r="DW116" s="993"/>
      <c r="DX116" s="993"/>
      <c r="DY116" s="993"/>
      <c r="DZ116" s="994"/>
    </row>
    <row r="117" spans="1:130" s="197" customFormat="1" ht="26.25" customHeight="1" x14ac:dyDescent="0.15">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2137183</v>
      </c>
      <c r="AB117" s="996"/>
      <c r="AC117" s="996"/>
      <c r="AD117" s="996"/>
      <c r="AE117" s="997"/>
      <c r="AF117" s="995">
        <v>1991184</v>
      </c>
      <c r="AG117" s="996"/>
      <c r="AH117" s="996"/>
      <c r="AI117" s="996"/>
      <c r="AJ117" s="997"/>
      <c r="AK117" s="995">
        <v>1892669</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426</v>
      </c>
      <c r="BR117" s="1016"/>
      <c r="BS117" s="1016"/>
      <c r="BT117" s="1016"/>
      <c r="BU117" s="1016"/>
      <c r="BV117" s="1016" t="s">
        <v>426</v>
      </c>
      <c r="BW117" s="1016"/>
      <c r="BX117" s="1016"/>
      <c r="BY117" s="1016"/>
      <c r="BZ117" s="1016"/>
      <c r="CA117" s="1016" t="s">
        <v>426</v>
      </c>
      <c r="CB117" s="1016"/>
      <c r="CC117" s="1016"/>
      <c r="CD117" s="1016"/>
      <c r="CE117" s="1016"/>
      <c r="CF117" s="944" t="s">
        <v>426</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426</v>
      </c>
      <c r="DH117" s="989"/>
      <c r="DI117" s="989"/>
      <c r="DJ117" s="989"/>
      <c r="DK117" s="990"/>
      <c r="DL117" s="991" t="s">
        <v>426</v>
      </c>
      <c r="DM117" s="989"/>
      <c r="DN117" s="989"/>
      <c r="DO117" s="989"/>
      <c r="DP117" s="990"/>
      <c r="DQ117" s="991" t="s">
        <v>426</v>
      </c>
      <c r="DR117" s="989"/>
      <c r="DS117" s="989"/>
      <c r="DT117" s="989"/>
      <c r="DU117" s="990"/>
      <c r="DV117" s="992" t="s">
        <v>426</v>
      </c>
      <c r="DW117" s="993"/>
      <c r="DX117" s="993"/>
      <c r="DY117" s="993"/>
      <c r="DZ117" s="994"/>
    </row>
    <row r="118" spans="1:130" s="197" customFormat="1" ht="26.25" customHeight="1" x14ac:dyDescent="0.15">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281</v>
      </c>
      <c r="AG118" s="913"/>
      <c r="AH118" s="913"/>
      <c r="AI118" s="913"/>
      <c r="AJ118" s="914"/>
      <c r="AK118" s="912" t="s">
        <v>280</v>
      </c>
      <c r="AL118" s="913"/>
      <c r="AM118" s="913"/>
      <c r="AN118" s="913"/>
      <c r="AO118" s="914"/>
      <c r="AP118" s="1020" t="s">
        <v>397</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428</v>
      </c>
      <c r="BP118" s="1024"/>
      <c r="BQ118" s="1015">
        <v>23575394</v>
      </c>
      <c r="BR118" s="1016"/>
      <c r="BS118" s="1016"/>
      <c r="BT118" s="1016"/>
      <c r="BU118" s="1016"/>
      <c r="BV118" s="1016">
        <v>23143641</v>
      </c>
      <c r="BW118" s="1016"/>
      <c r="BX118" s="1016"/>
      <c r="BY118" s="1016"/>
      <c r="BZ118" s="1016"/>
      <c r="CA118" s="1016">
        <v>22301722</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426</v>
      </c>
      <c r="DH118" s="989"/>
      <c r="DI118" s="989"/>
      <c r="DJ118" s="989"/>
      <c r="DK118" s="990"/>
      <c r="DL118" s="991" t="s">
        <v>426</v>
      </c>
      <c r="DM118" s="989"/>
      <c r="DN118" s="989"/>
      <c r="DO118" s="989"/>
      <c r="DP118" s="990"/>
      <c r="DQ118" s="991" t="s">
        <v>426</v>
      </c>
      <c r="DR118" s="989"/>
      <c r="DS118" s="989"/>
      <c r="DT118" s="989"/>
      <c r="DU118" s="990"/>
      <c r="DV118" s="992" t="s">
        <v>426</v>
      </c>
      <c r="DW118" s="993"/>
      <c r="DX118" s="993"/>
      <c r="DY118" s="993"/>
      <c r="DZ118" s="994"/>
    </row>
    <row r="119" spans="1:130" s="197" customFormat="1" ht="26.25" customHeight="1" x14ac:dyDescent="0.15">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426</v>
      </c>
      <c r="AB119" s="920"/>
      <c r="AC119" s="920"/>
      <c r="AD119" s="920"/>
      <c r="AE119" s="921"/>
      <c r="AF119" s="922" t="s">
        <v>426</v>
      </c>
      <c r="AG119" s="920"/>
      <c r="AH119" s="920"/>
      <c r="AI119" s="920"/>
      <c r="AJ119" s="921"/>
      <c r="AK119" s="922" t="s">
        <v>426</v>
      </c>
      <c r="AL119" s="920"/>
      <c r="AM119" s="920"/>
      <c r="AN119" s="920"/>
      <c r="AO119" s="921"/>
      <c r="AP119" s="923" t="s">
        <v>426</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3257713</v>
      </c>
      <c r="BR119" s="957"/>
      <c r="BS119" s="957"/>
      <c r="BT119" s="957"/>
      <c r="BU119" s="957"/>
      <c r="BV119" s="957">
        <v>3247341</v>
      </c>
      <c r="BW119" s="957"/>
      <c r="BX119" s="957"/>
      <c r="BY119" s="957"/>
      <c r="BZ119" s="957"/>
      <c r="CA119" s="957">
        <v>3154248</v>
      </c>
      <c r="CB119" s="957"/>
      <c r="CC119" s="957"/>
      <c r="CD119" s="957"/>
      <c r="CE119" s="957"/>
      <c r="CF119" s="971">
        <v>52.6</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16705</v>
      </c>
      <c r="DH119" s="1028"/>
      <c r="DI119" s="1028"/>
      <c r="DJ119" s="1028"/>
      <c r="DK119" s="1029"/>
      <c r="DL119" s="1030">
        <v>12164</v>
      </c>
      <c r="DM119" s="1028"/>
      <c r="DN119" s="1028"/>
      <c r="DO119" s="1028"/>
      <c r="DP119" s="1029"/>
      <c r="DQ119" s="1030">
        <v>7623</v>
      </c>
      <c r="DR119" s="1028"/>
      <c r="DS119" s="1028"/>
      <c r="DT119" s="1028"/>
      <c r="DU119" s="1029"/>
      <c r="DV119" s="1031">
        <v>0.1</v>
      </c>
      <c r="DW119" s="1032"/>
      <c r="DX119" s="1032"/>
      <c r="DY119" s="1032"/>
      <c r="DZ119" s="1033"/>
    </row>
    <row r="120" spans="1:130" s="197" customFormat="1" ht="26.25" customHeight="1" x14ac:dyDescent="0.15">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426</v>
      </c>
      <c r="AB120" s="989"/>
      <c r="AC120" s="989"/>
      <c r="AD120" s="989"/>
      <c r="AE120" s="990"/>
      <c r="AF120" s="991" t="s">
        <v>426</v>
      </c>
      <c r="AG120" s="989"/>
      <c r="AH120" s="989"/>
      <c r="AI120" s="989"/>
      <c r="AJ120" s="990"/>
      <c r="AK120" s="991" t="s">
        <v>426</v>
      </c>
      <c r="AL120" s="989"/>
      <c r="AM120" s="989"/>
      <c r="AN120" s="989"/>
      <c r="AO120" s="990"/>
      <c r="AP120" s="992" t="s">
        <v>426</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1998826</v>
      </c>
      <c r="BR120" s="950"/>
      <c r="BS120" s="950"/>
      <c r="BT120" s="950"/>
      <c r="BU120" s="950"/>
      <c r="BV120" s="950">
        <v>2161700</v>
      </c>
      <c r="BW120" s="950"/>
      <c r="BX120" s="950"/>
      <c r="BY120" s="950"/>
      <c r="BZ120" s="950"/>
      <c r="CA120" s="950">
        <v>2221942</v>
      </c>
      <c r="CB120" s="950"/>
      <c r="CC120" s="950"/>
      <c r="CD120" s="950"/>
      <c r="CE120" s="950"/>
      <c r="CF120" s="944">
        <v>37</v>
      </c>
      <c r="CG120" s="945"/>
      <c r="CH120" s="945"/>
      <c r="CI120" s="945"/>
      <c r="CJ120" s="945"/>
      <c r="CK120" s="1043" t="s">
        <v>434</v>
      </c>
      <c r="CL120" s="1044"/>
      <c r="CM120" s="1044"/>
      <c r="CN120" s="1044"/>
      <c r="CO120" s="1045"/>
      <c r="CP120" s="1051" t="s">
        <v>435</v>
      </c>
      <c r="CQ120" s="1052"/>
      <c r="CR120" s="1052"/>
      <c r="CS120" s="1052"/>
      <c r="CT120" s="1052"/>
      <c r="CU120" s="1052"/>
      <c r="CV120" s="1052"/>
      <c r="CW120" s="1052"/>
      <c r="CX120" s="1052"/>
      <c r="CY120" s="1052"/>
      <c r="CZ120" s="1052"/>
      <c r="DA120" s="1052"/>
      <c r="DB120" s="1052"/>
      <c r="DC120" s="1052"/>
      <c r="DD120" s="1052"/>
      <c r="DE120" s="1052"/>
      <c r="DF120" s="1053"/>
      <c r="DG120" s="956">
        <v>3734950</v>
      </c>
      <c r="DH120" s="957"/>
      <c r="DI120" s="957"/>
      <c r="DJ120" s="957"/>
      <c r="DK120" s="957"/>
      <c r="DL120" s="957">
        <v>3864782</v>
      </c>
      <c r="DM120" s="957"/>
      <c r="DN120" s="957"/>
      <c r="DO120" s="957"/>
      <c r="DP120" s="957"/>
      <c r="DQ120" s="957">
        <v>3906063</v>
      </c>
      <c r="DR120" s="957"/>
      <c r="DS120" s="957"/>
      <c r="DT120" s="957"/>
      <c r="DU120" s="957"/>
      <c r="DV120" s="958">
        <v>65.099999999999994</v>
      </c>
      <c r="DW120" s="958"/>
      <c r="DX120" s="958"/>
      <c r="DY120" s="958"/>
      <c r="DZ120" s="959"/>
    </row>
    <row r="121" spans="1:130" s="197" customFormat="1" ht="26.25" customHeight="1" x14ac:dyDescent="0.15">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426</v>
      </c>
      <c r="AB121" s="989"/>
      <c r="AC121" s="989"/>
      <c r="AD121" s="989"/>
      <c r="AE121" s="990"/>
      <c r="AF121" s="991" t="s">
        <v>426</v>
      </c>
      <c r="AG121" s="989"/>
      <c r="AH121" s="989"/>
      <c r="AI121" s="989"/>
      <c r="AJ121" s="990"/>
      <c r="AK121" s="991" t="s">
        <v>426</v>
      </c>
      <c r="AL121" s="989"/>
      <c r="AM121" s="989"/>
      <c r="AN121" s="989"/>
      <c r="AO121" s="990"/>
      <c r="AP121" s="992" t="s">
        <v>426</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13791283</v>
      </c>
      <c r="BR121" s="1016"/>
      <c r="BS121" s="1016"/>
      <c r="BT121" s="1016"/>
      <c r="BU121" s="1016"/>
      <c r="BV121" s="1016">
        <v>13476717</v>
      </c>
      <c r="BW121" s="1016"/>
      <c r="BX121" s="1016"/>
      <c r="BY121" s="1016"/>
      <c r="BZ121" s="1016"/>
      <c r="CA121" s="1016">
        <v>13290791</v>
      </c>
      <c r="CB121" s="1016"/>
      <c r="CC121" s="1016"/>
      <c r="CD121" s="1016"/>
      <c r="CE121" s="1016"/>
      <c r="CF121" s="1054">
        <v>221.6</v>
      </c>
      <c r="CG121" s="1055"/>
      <c r="CH121" s="1055"/>
      <c r="CI121" s="1055"/>
      <c r="CJ121" s="1055"/>
      <c r="CK121" s="1046"/>
      <c r="CL121" s="1047"/>
      <c r="CM121" s="1047"/>
      <c r="CN121" s="1047"/>
      <c r="CO121" s="1048"/>
      <c r="CP121" s="1037" t="s">
        <v>438</v>
      </c>
      <c r="CQ121" s="1038"/>
      <c r="CR121" s="1038"/>
      <c r="CS121" s="1038"/>
      <c r="CT121" s="1038"/>
      <c r="CU121" s="1038"/>
      <c r="CV121" s="1038"/>
      <c r="CW121" s="1038"/>
      <c r="CX121" s="1038"/>
      <c r="CY121" s="1038"/>
      <c r="CZ121" s="1038"/>
      <c r="DA121" s="1038"/>
      <c r="DB121" s="1038"/>
      <c r="DC121" s="1038"/>
      <c r="DD121" s="1038"/>
      <c r="DE121" s="1038"/>
      <c r="DF121" s="1039"/>
      <c r="DG121" s="949">
        <v>2658884</v>
      </c>
      <c r="DH121" s="950"/>
      <c r="DI121" s="950"/>
      <c r="DJ121" s="950"/>
      <c r="DK121" s="950"/>
      <c r="DL121" s="950">
        <v>2674008</v>
      </c>
      <c r="DM121" s="950"/>
      <c r="DN121" s="950"/>
      <c r="DO121" s="950"/>
      <c r="DP121" s="950"/>
      <c r="DQ121" s="950">
        <v>2627961</v>
      </c>
      <c r="DR121" s="950"/>
      <c r="DS121" s="950"/>
      <c r="DT121" s="950"/>
      <c r="DU121" s="950"/>
      <c r="DV121" s="951">
        <v>43.8</v>
      </c>
      <c r="DW121" s="951"/>
      <c r="DX121" s="951"/>
      <c r="DY121" s="951"/>
      <c r="DZ121" s="952"/>
    </row>
    <row r="122" spans="1:130" s="197" customFormat="1" ht="26.25" customHeight="1" x14ac:dyDescent="0.15">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426</v>
      </c>
      <c r="AB122" s="989"/>
      <c r="AC122" s="989"/>
      <c r="AD122" s="989"/>
      <c r="AE122" s="990"/>
      <c r="AF122" s="991" t="s">
        <v>426</v>
      </c>
      <c r="AG122" s="989"/>
      <c r="AH122" s="989"/>
      <c r="AI122" s="989"/>
      <c r="AJ122" s="990"/>
      <c r="AK122" s="991" t="s">
        <v>426</v>
      </c>
      <c r="AL122" s="989"/>
      <c r="AM122" s="989"/>
      <c r="AN122" s="989"/>
      <c r="AO122" s="990"/>
      <c r="AP122" s="992" t="s">
        <v>426</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439</v>
      </c>
      <c r="BP122" s="1024"/>
      <c r="BQ122" s="1064">
        <v>19047822</v>
      </c>
      <c r="BR122" s="1065"/>
      <c r="BS122" s="1065"/>
      <c r="BT122" s="1065"/>
      <c r="BU122" s="1065"/>
      <c r="BV122" s="1065">
        <v>18885758</v>
      </c>
      <c r="BW122" s="1065"/>
      <c r="BX122" s="1065"/>
      <c r="BY122" s="1065"/>
      <c r="BZ122" s="1065"/>
      <c r="CA122" s="1065">
        <v>18666981</v>
      </c>
      <c r="CB122" s="1065"/>
      <c r="CC122" s="1065"/>
      <c r="CD122" s="1065"/>
      <c r="CE122" s="1065"/>
      <c r="CF122" s="1017"/>
      <c r="CG122" s="1018"/>
      <c r="CH122" s="1018"/>
      <c r="CI122" s="1018"/>
      <c r="CJ122" s="1019"/>
      <c r="CK122" s="1046"/>
      <c r="CL122" s="1047"/>
      <c r="CM122" s="1047"/>
      <c r="CN122" s="1047"/>
      <c r="CO122" s="1048"/>
      <c r="CP122" s="1037" t="s">
        <v>377</v>
      </c>
      <c r="CQ122" s="1038"/>
      <c r="CR122" s="1038"/>
      <c r="CS122" s="1038"/>
      <c r="CT122" s="1038"/>
      <c r="CU122" s="1038"/>
      <c r="CV122" s="1038"/>
      <c r="CW122" s="1038"/>
      <c r="CX122" s="1038"/>
      <c r="CY122" s="1038"/>
      <c r="CZ122" s="1038"/>
      <c r="DA122" s="1038"/>
      <c r="DB122" s="1038"/>
      <c r="DC122" s="1038"/>
      <c r="DD122" s="1038"/>
      <c r="DE122" s="1038"/>
      <c r="DF122" s="1039"/>
      <c r="DG122" s="949">
        <v>503062</v>
      </c>
      <c r="DH122" s="950"/>
      <c r="DI122" s="950"/>
      <c r="DJ122" s="950"/>
      <c r="DK122" s="950"/>
      <c r="DL122" s="950">
        <v>439856</v>
      </c>
      <c r="DM122" s="950"/>
      <c r="DN122" s="950"/>
      <c r="DO122" s="950"/>
      <c r="DP122" s="950"/>
      <c r="DQ122" s="950">
        <v>398592</v>
      </c>
      <c r="DR122" s="950"/>
      <c r="DS122" s="950"/>
      <c r="DT122" s="950"/>
      <c r="DU122" s="950"/>
      <c r="DV122" s="951">
        <v>6.6</v>
      </c>
      <c r="DW122" s="951"/>
      <c r="DX122" s="951"/>
      <c r="DY122" s="951"/>
      <c r="DZ122" s="952"/>
    </row>
    <row r="123" spans="1:130" s="197" customFormat="1" ht="26.25" customHeight="1" thickBot="1" x14ac:dyDescent="0.2">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45980</v>
      </c>
      <c r="AB123" s="989"/>
      <c r="AC123" s="989"/>
      <c r="AD123" s="989"/>
      <c r="AE123" s="990"/>
      <c r="AF123" s="991">
        <v>44935</v>
      </c>
      <c r="AG123" s="989"/>
      <c r="AH123" s="989"/>
      <c r="AI123" s="989"/>
      <c r="AJ123" s="990"/>
      <c r="AK123" s="991">
        <v>39141</v>
      </c>
      <c r="AL123" s="989"/>
      <c r="AM123" s="989"/>
      <c r="AN123" s="989"/>
      <c r="AO123" s="990"/>
      <c r="AP123" s="992">
        <v>0.7</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75.2</v>
      </c>
      <c r="BR123" s="1057"/>
      <c r="BS123" s="1057"/>
      <c r="BT123" s="1057"/>
      <c r="BU123" s="1057"/>
      <c r="BV123" s="1057">
        <v>71.400000000000006</v>
      </c>
      <c r="BW123" s="1057"/>
      <c r="BX123" s="1057"/>
      <c r="BY123" s="1057"/>
      <c r="BZ123" s="1057"/>
      <c r="CA123" s="1057">
        <v>60.6</v>
      </c>
      <c r="CB123" s="1057"/>
      <c r="CC123" s="1057"/>
      <c r="CD123" s="1057"/>
      <c r="CE123" s="1057"/>
      <c r="CF123" s="1058"/>
      <c r="CG123" s="1059"/>
      <c r="CH123" s="1059"/>
      <c r="CI123" s="1059"/>
      <c r="CJ123" s="1060"/>
      <c r="CK123" s="1046"/>
      <c r="CL123" s="1047"/>
      <c r="CM123" s="1047"/>
      <c r="CN123" s="1047"/>
      <c r="CO123" s="1048"/>
      <c r="CP123" s="1037" t="s">
        <v>375</v>
      </c>
      <c r="CQ123" s="1038"/>
      <c r="CR123" s="1038"/>
      <c r="CS123" s="1038"/>
      <c r="CT123" s="1038"/>
      <c r="CU123" s="1038"/>
      <c r="CV123" s="1038"/>
      <c r="CW123" s="1038"/>
      <c r="CX123" s="1038"/>
      <c r="CY123" s="1038"/>
      <c r="CZ123" s="1038"/>
      <c r="DA123" s="1038"/>
      <c r="DB123" s="1038"/>
      <c r="DC123" s="1038"/>
      <c r="DD123" s="1038"/>
      <c r="DE123" s="1038"/>
      <c r="DF123" s="1039"/>
      <c r="DG123" s="988">
        <v>156170</v>
      </c>
      <c r="DH123" s="989"/>
      <c r="DI123" s="989"/>
      <c r="DJ123" s="989"/>
      <c r="DK123" s="990"/>
      <c r="DL123" s="991">
        <v>126165</v>
      </c>
      <c r="DM123" s="989"/>
      <c r="DN123" s="989"/>
      <c r="DO123" s="989"/>
      <c r="DP123" s="990"/>
      <c r="DQ123" s="991">
        <v>107763</v>
      </c>
      <c r="DR123" s="989"/>
      <c r="DS123" s="989"/>
      <c r="DT123" s="989"/>
      <c r="DU123" s="990"/>
      <c r="DV123" s="992">
        <v>1.8</v>
      </c>
      <c r="DW123" s="993"/>
      <c r="DX123" s="993"/>
      <c r="DY123" s="993"/>
      <c r="DZ123" s="994"/>
    </row>
    <row r="124" spans="1:130" s="197" customFormat="1" ht="26.25" customHeight="1" x14ac:dyDescent="0.15">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107</v>
      </c>
      <c r="AB124" s="989"/>
      <c r="AC124" s="989"/>
      <c r="AD124" s="989"/>
      <c r="AE124" s="990"/>
      <c r="AF124" s="991" t="s">
        <v>107</v>
      </c>
      <c r="AG124" s="989"/>
      <c r="AH124" s="989"/>
      <c r="AI124" s="989"/>
      <c r="AJ124" s="990"/>
      <c r="AK124" s="991" t="s">
        <v>107</v>
      </c>
      <c r="AL124" s="989"/>
      <c r="AM124" s="989"/>
      <c r="AN124" s="989"/>
      <c r="AO124" s="990"/>
      <c r="AP124" s="992" t="s">
        <v>107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107</v>
      </c>
      <c r="DH124" s="1028"/>
      <c r="DI124" s="1028"/>
      <c r="DJ124" s="1028"/>
      <c r="DK124" s="1029"/>
      <c r="DL124" s="1030" t="s">
        <v>107</v>
      </c>
      <c r="DM124" s="1028"/>
      <c r="DN124" s="1028"/>
      <c r="DO124" s="1028"/>
      <c r="DP124" s="1029"/>
      <c r="DQ124" s="1030" t="s">
        <v>107</v>
      </c>
      <c r="DR124" s="1028"/>
      <c r="DS124" s="1028"/>
      <c r="DT124" s="1028"/>
      <c r="DU124" s="1029"/>
      <c r="DV124" s="1031" t="s">
        <v>107</v>
      </c>
      <c r="DW124" s="1032"/>
      <c r="DX124" s="1032"/>
      <c r="DY124" s="1032"/>
      <c r="DZ124" s="1033"/>
    </row>
    <row r="125" spans="1:130" s="197" customFormat="1" ht="26.25" customHeight="1" thickBot="1" x14ac:dyDescent="0.2">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107</v>
      </c>
      <c r="AB125" s="989"/>
      <c r="AC125" s="989"/>
      <c r="AD125" s="989"/>
      <c r="AE125" s="990"/>
      <c r="AF125" s="991" t="s">
        <v>107</v>
      </c>
      <c r="AG125" s="989"/>
      <c r="AH125" s="989"/>
      <c r="AI125" s="989"/>
      <c r="AJ125" s="990"/>
      <c r="AK125" s="991" t="s">
        <v>107</v>
      </c>
      <c r="AL125" s="989"/>
      <c r="AM125" s="989"/>
      <c r="AN125" s="989"/>
      <c r="AO125" s="990"/>
      <c r="AP125" s="992" t="s">
        <v>107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107</v>
      </c>
      <c r="DH125" s="957"/>
      <c r="DI125" s="957"/>
      <c r="DJ125" s="957"/>
      <c r="DK125" s="957"/>
      <c r="DL125" s="957" t="s">
        <v>107</v>
      </c>
      <c r="DM125" s="957"/>
      <c r="DN125" s="957"/>
      <c r="DO125" s="957"/>
      <c r="DP125" s="957"/>
      <c r="DQ125" s="957" t="s">
        <v>107</v>
      </c>
      <c r="DR125" s="957"/>
      <c r="DS125" s="957"/>
      <c r="DT125" s="957"/>
      <c r="DU125" s="957"/>
      <c r="DV125" s="958" t="s">
        <v>107</v>
      </c>
      <c r="DW125" s="958"/>
      <c r="DX125" s="958"/>
      <c r="DY125" s="958"/>
      <c r="DZ125" s="959"/>
    </row>
    <row r="126" spans="1:130" s="197" customFormat="1" ht="26.25" customHeight="1" x14ac:dyDescent="0.15">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4541</v>
      </c>
      <c r="AB126" s="989"/>
      <c r="AC126" s="989"/>
      <c r="AD126" s="989"/>
      <c r="AE126" s="990"/>
      <c r="AF126" s="991">
        <v>4541</v>
      </c>
      <c r="AG126" s="989"/>
      <c r="AH126" s="989"/>
      <c r="AI126" s="989"/>
      <c r="AJ126" s="990"/>
      <c r="AK126" s="991">
        <v>4541</v>
      </c>
      <c r="AL126" s="989"/>
      <c r="AM126" s="989"/>
      <c r="AN126" s="989"/>
      <c r="AO126" s="990"/>
      <c r="AP126" s="992">
        <v>0.1</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107</v>
      </c>
      <c r="DH126" s="950"/>
      <c r="DI126" s="950"/>
      <c r="DJ126" s="950"/>
      <c r="DK126" s="950"/>
      <c r="DL126" s="950" t="s">
        <v>107</v>
      </c>
      <c r="DM126" s="950"/>
      <c r="DN126" s="950"/>
      <c r="DO126" s="950"/>
      <c r="DP126" s="950"/>
      <c r="DQ126" s="950" t="s">
        <v>107</v>
      </c>
      <c r="DR126" s="950"/>
      <c r="DS126" s="950"/>
      <c r="DT126" s="950"/>
      <c r="DU126" s="950"/>
      <c r="DV126" s="951" t="s">
        <v>107</v>
      </c>
      <c r="DW126" s="951"/>
      <c r="DX126" s="951"/>
      <c r="DY126" s="951"/>
      <c r="DZ126" s="952"/>
    </row>
    <row r="127" spans="1:130" s="197" customFormat="1" ht="26.25" customHeight="1" thickBot="1" x14ac:dyDescent="0.2">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3728</v>
      </c>
      <c r="AB127" s="989"/>
      <c r="AC127" s="989"/>
      <c r="AD127" s="989"/>
      <c r="AE127" s="990"/>
      <c r="AF127" s="991">
        <v>3373</v>
      </c>
      <c r="AG127" s="989"/>
      <c r="AH127" s="989"/>
      <c r="AI127" s="989"/>
      <c r="AJ127" s="990"/>
      <c r="AK127" s="991">
        <v>3468</v>
      </c>
      <c r="AL127" s="989"/>
      <c r="AM127" s="989"/>
      <c r="AN127" s="989"/>
      <c r="AO127" s="990"/>
      <c r="AP127" s="992">
        <v>0.1</v>
      </c>
      <c r="AQ127" s="993"/>
      <c r="AR127" s="993"/>
      <c r="AS127" s="993"/>
      <c r="AT127" s="994"/>
      <c r="AU127" s="233"/>
      <c r="AV127" s="233"/>
      <c r="AW127" s="233"/>
      <c r="AX127" s="916" t="s">
        <v>450</v>
      </c>
      <c r="AY127" s="917"/>
      <c r="AZ127" s="917"/>
      <c r="BA127" s="917"/>
      <c r="BB127" s="917"/>
      <c r="BC127" s="917"/>
      <c r="BD127" s="917"/>
      <c r="BE127" s="918"/>
      <c r="BF127" s="1071" t="s">
        <v>107</v>
      </c>
      <c r="BG127" s="1072"/>
      <c r="BH127" s="1072"/>
      <c r="BI127" s="1072"/>
      <c r="BJ127" s="1072"/>
      <c r="BK127" s="1072"/>
      <c r="BL127" s="1081"/>
      <c r="BM127" s="1071">
        <v>13.99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107</v>
      </c>
      <c r="DH127" s="1078"/>
      <c r="DI127" s="1078"/>
      <c r="DJ127" s="1078"/>
      <c r="DK127" s="1078"/>
      <c r="DL127" s="1078" t="s">
        <v>107</v>
      </c>
      <c r="DM127" s="1078"/>
      <c r="DN127" s="1078"/>
      <c r="DO127" s="1078"/>
      <c r="DP127" s="1078"/>
      <c r="DQ127" s="1078">
        <v>215</v>
      </c>
      <c r="DR127" s="1078"/>
      <c r="DS127" s="1078"/>
      <c r="DT127" s="1078"/>
      <c r="DU127" s="1078"/>
      <c r="DV127" s="1079">
        <v>0</v>
      </c>
      <c r="DW127" s="1079"/>
      <c r="DX127" s="1079"/>
      <c r="DY127" s="1079"/>
      <c r="DZ127" s="1080"/>
    </row>
    <row r="128" spans="1:130" s="197" customFormat="1" ht="26.25" customHeight="1" x14ac:dyDescent="0.15">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148651</v>
      </c>
      <c r="AB128" s="1120"/>
      <c r="AC128" s="1120"/>
      <c r="AD128" s="1120"/>
      <c r="AE128" s="1121"/>
      <c r="AF128" s="1122">
        <v>138616</v>
      </c>
      <c r="AG128" s="1120"/>
      <c r="AH128" s="1120"/>
      <c r="AI128" s="1120"/>
      <c r="AJ128" s="1121"/>
      <c r="AK128" s="1122">
        <v>121252</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455</v>
      </c>
      <c r="BG128" s="1097"/>
      <c r="BH128" s="1097"/>
      <c r="BI128" s="1097"/>
      <c r="BJ128" s="1097"/>
      <c r="BK128" s="1097"/>
      <c r="BL128" s="1098"/>
      <c r="BM128" s="1096">
        <v>18.989999999999998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7220917</v>
      </c>
      <c r="AB129" s="989"/>
      <c r="AC129" s="989"/>
      <c r="AD129" s="989"/>
      <c r="AE129" s="990"/>
      <c r="AF129" s="991">
        <v>7163954</v>
      </c>
      <c r="AG129" s="989"/>
      <c r="AH129" s="989"/>
      <c r="AI129" s="989"/>
      <c r="AJ129" s="990"/>
      <c r="AK129" s="991">
        <v>7175476</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11.2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1204534</v>
      </c>
      <c r="AB130" s="989"/>
      <c r="AC130" s="989"/>
      <c r="AD130" s="989"/>
      <c r="AE130" s="990"/>
      <c r="AF130" s="991">
        <v>1208637</v>
      </c>
      <c r="AG130" s="989"/>
      <c r="AH130" s="989"/>
      <c r="AI130" s="989"/>
      <c r="AJ130" s="990"/>
      <c r="AK130" s="991">
        <v>1177589</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60.6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6016383</v>
      </c>
      <c r="AB131" s="1028"/>
      <c r="AC131" s="1028"/>
      <c r="AD131" s="1028"/>
      <c r="AE131" s="1029"/>
      <c r="AF131" s="1030">
        <v>5955317</v>
      </c>
      <c r="AG131" s="1028"/>
      <c r="AH131" s="1028"/>
      <c r="AI131" s="1028"/>
      <c r="AJ131" s="1029"/>
      <c r="AK131" s="1030">
        <v>5997887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13.03105205</v>
      </c>
      <c r="AB132" s="1134"/>
      <c r="AC132" s="1134"/>
      <c r="AD132" s="1134"/>
      <c r="AE132" s="1135"/>
      <c r="AF132" s="1136">
        <v>10.81270737</v>
      </c>
      <c r="AG132" s="1134"/>
      <c r="AH132" s="1134"/>
      <c r="AI132" s="1134"/>
      <c r="AJ132" s="1135"/>
      <c r="AK132" s="1136">
        <v>9.9006200020000001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14.3</v>
      </c>
      <c r="AB133" s="1141"/>
      <c r="AC133" s="1141"/>
      <c r="AD133" s="1141"/>
      <c r="AE133" s="1142"/>
      <c r="AF133" s="1140">
        <v>12.8</v>
      </c>
      <c r="AG133" s="1141"/>
      <c r="AH133" s="1141"/>
      <c r="AI133" s="1141"/>
      <c r="AJ133" s="1142"/>
      <c r="AK133" s="1140">
        <v>11.2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7" t="s">
        <v>467</v>
      </c>
      <c r="L7" s="254"/>
      <c r="M7" s="255" t="s">
        <v>468</v>
      </c>
      <c r="N7" s="256"/>
    </row>
    <row r="8" spans="1:16" x14ac:dyDescent="0.15">
      <c r="A8" s="248"/>
      <c r="B8" s="244"/>
      <c r="C8" s="244"/>
      <c r="D8" s="244"/>
      <c r="E8" s="244"/>
      <c r="F8" s="244"/>
      <c r="G8" s="257"/>
      <c r="H8" s="258"/>
      <c r="I8" s="258"/>
      <c r="J8" s="259"/>
      <c r="K8" s="1148"/>
      <c r="L8" s="260" t="s">
        <v>469</v>
      </c>
      <c r="M8" s="261" t="s">
        <v>470</v>
      </c>
      <c r="N8" s="262" t="s">
        <v>471</v>
      </c>
    </row>
    <row r="9" spans="1:16" x14ac:dyDescent="0.15">
      <c r="A9" s="248"/>
      <c r="B9" s="244"/>
      <c r="C9" s="244"/>
      <c r="D9" s="244"/>
      <c r="E9" s="244"/>
      <c r="F9" s="244"/>
      <c r="G9" s="1149" t="s">
        <v>472</v>
      </c>
      <c r="H9" s="1150"/>
      <c r="I9" s="1150"/>
      <c r="J9" s="1151"/>
      <c r="K9" s="263">
        <v>1896688</v>
      </c>
      <c r="L9" s="264">
        <v>75310</v>
      </c>
      <c r="M9" s="265">
        <v>55347</v>
      </c>
      <c r="N9" s="266">
        <v>36.1</v>
      </c>
    </row>
    <row r="10" spans="1:16" x14ac:dyDescent="0.15">
      <c r="A10" s="248"/>
      <c r="B10" s="244"/>
      <c r="C10" s="244"/>
      <c r="D10" s="244"/>
      <c r="E10" s="244"/>
      <c r="F10" s="244"/>
      <c r="G10" s="1149" t="s">
        <v>473</v>
      </c>
      <c r="H10" s="1150"/>
      <c r="I10" s="1150"/>
      <c r="J10" s="1151"/>
      <c r="K10" s="267">
        <v>243665</v>
      </c>
      <c r="L10" s="268">
        <v>9675</v>
      </c>
      <c r="M10" s="269">
        <v>5378</v>
      </c>
      <c r="N10" s="270">
        <v>79.900000000000006</v>
      </c>
    </row>
    <row r="11" spans="1:16" ht="13.5" customHeight="1" x14ac:dyDescent="0.15">
      <c r="A11" s="248"/>
      <c r="B11" s="244"/>
      <c r="C11" s="244"/>
      <c r="D11" s="244"/>
      <c r="E11" s="244"/>
      <c r="F11" s="244"/>
      <c r="G11" s="1149" t="s">
        <v>474</v>
      </c>
      <c r="H11" s="1150"/>
      <c r="I11" s="1150"/>
      <c r="J11" s="1151"/>
      <c r="K11" s="267">
        <v>318633</v>
      </c>
      <c r="L11" s="268">
        <v>12652</v>
      </c>
      <c r="M11" s="269">
        <v>7824</v>
      </c>
      <c r="N11" s="270">
        <v>61.7</v>
      </c>
    </row>
    <row r="12" spans="1:16" ht="13.5" customHeight="1" x14ac:dyDescent="0.15">
      <c r="A12" s="248"/>
      <c r="B12" s="244"/>
      <c r="C12" s="244"/>
      <c r="D12" s="244"/>
      <c r="E12" s="244"/>
      <c r="F12" s="244"/>
      <c r="G12" s="1149" t="s">
        <v>475</v>
      </c>
      <c r="H12" s="1150"/>
      <c r="I12" s="1150"/>
      <c r="J12" s="1151"/>
      <c r="K12" s="267">
        <v>37720</v>
      </c>
      <c r="L12" s="268">
        <v>1498</v>
      </c>
      <c r="M12" s="269">
        <v>137</v>
      </c>
      <c r="N12" s="270">
        <v>993.4</v>
      </c>
    </row>
    <row r="13" spans="1:16" ht="13.5" customHeight="1" x14ac:dyDescent="0.15">
      <c r="A13" s="248"/>
      <c r="B13" s="244"/>
      <c r="C13" s="244"/>
      <c r="D13" s="244"/>
      <c r="E13" s="244"/>
      <c r="F13" s="244"/>
      <c r="G13" s="1149" t="s">
        <v>476</v>
      </c>
      <c r="H13" s="1150"/>
      <c r="I13" s="1150"/>
      <c r="J13" s="1151"/>
      <c r="K13" s="267" t="s">
        <v>477</v>
      </c>
      <c r="L13" s="268" t="s">
        <v>477</v>
      </c>
      <c r="M13" s="269">
        <v>6</v>
      </c>
      <c r="N13" s="270" t="s">
        <v>477</v>
      </c>
    </row>
    <row r="14" spans="1:16" ht="13.5" customHeight="1" x14ac:dyDescent="0.15">
      <c r="A14" s="248"/>
      <c r="B14" s="244"/>
      <c r="C14" s="244"/>
      <c r="D14" s="244"/>
      <c r="E14" s="244"/>
      <c r="F14" s="244"/>
      <c r="G14" s="1149" t="s">
        <v>478</v>
      </c>
      <c r="H14" s="1150"/>
      <c r="I14" s="1150"/>
      <c r="J14" s="1151"/>
      <c r="K14" s="267">
        <v>80195</v>
      </c>
      <c r="L14" s="268">
        <v>3184</v>
      </c>
      <c r="M14" s="269">
        <v>2598</v>
      </c>
      <c r="N14" s="270">
        <v>22.6</v>
      </c>
    </row>
    <row r="15" spans="1:16" ht="13.5" customHeight="1" x14ac:dyDescent="0.15">
      <c r="A15" s="248"/>
      <c r="B15" s="244"/>
      <c r="C15" s="244"/>
      <c r="D15" s="244"/>
      <c r="E15" s="244"/>
      <c r="F15" s="244"/>
      <c r="G15" s="1149" t="s">
        <v>479</v>
      </c>
      <c r="H15" s="1150"/>
      <c r="I15" s="1150"/>
      <c r="J15" s="1151"/>
      <c r="K15" s="267">
        <v>12932</v>
      </c>
      <c r="L15" s="268">
        <v>513</v>
      </c>
      <c r="M15" s="269">
        <v>1203</v>
      </c>
      <c r="N15" s="270">
        <v>-57.4</v>
      </c>
    </row>
    <row r="16" spans="1:16" x14ac:dyDescent="0.15">
      <c r="A16" s="248"/>
      <c r="B16" s="244"/>
      <c r="C16" s="244"/>
      <c r="D16" s="244"/>
      <c r="E16" s="244"/>
      <c r="F16" s="244"/>
      <c r="G16" s="1152" t="s">
        <v>480</v>
      </c>
      <c r="H16" s="1153"/>
      <c r="I16" s="1153"/>
      <c r="J16" s="1154"/>
      <c r="K16" s="268">
        <v>-274478</v>
      </c>
      <c r="L16" s="268">
        <v>-10898</v>
      </c>
      <c r="M16" s="269">
        <v>-5188</v>
      </c>
      <c r="N16" s="270">
        <v>110.1</v>
      </c>
    </row>
    <row r="17" spans="1:16" x14ac:dyDescent="0.15">
      <c r="A17" s="248"/>
      <c r="B17" s="244"/>
      <c r="C17" s="244"/>
      <c r="D17" s="244"/>
      <c r="E17" s="244"/>
      <c r="F17" s="244"/>
      <c r="G17" s="1152" t="s">
        <v>164</v>
      </c>
      <c r="H17" s="1153"/>
      <c r="I17" s="1153"/>
      <c r="J17" s="1154"/>
      <c r="K17" s="268">
        <v>2315355</v>
      </c>
      <c r="L17" s="268">
        <v>91934</v>
      </c>
      <c r="M17" s="269">
        <v>67305</v>
      </c>
      <c r="N17" s="270">
        <v>36.6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44" t="s">
        <v>485</v>
      </c>
      <c r="H21" s="1145"/>
      <c r="I21" s="1145"/>
      <c r="J21" s="1146"/>
      <c r="K21" s="280">
        <v>7.86</v>
      </c>
      <c r="L21" s="281">
        <v>6.27</v>
      </c>
      <c r="M21" s="282">
        <v>1.59</v>
      </c>
      <c r="N21" s="249"/>
      <c r="O21" s="283"/>
      <c r="P21" s="279"/>
    </row>
    <row r="22" spans="1:16" s="284" customFormat="1" x14ac:dyDescent="0.15">
      <c r="A22" s="279"/>
      <c r="B22" s="249"/>
      <c r="C22" s="249"/>
      <c r="D22" s="249"/>
      <c r="E22" s="249"/>
      <c r="F22" s="249"/>
      <c r="G22" s="1144" t="s">
        <v>486</v>
      </c>
      <c r="H22" s="1145"/>
      <c r="I22" s="1145"/>
      <c r="J22" s="1146"/>
      <c r="K22" s="285">
        <v>93.7</v>
      </c>
      <c r="L22" s="286">
        <v>97.2</v>
      </c>
      <c r="M22" s="287">
        <v>-3.5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7" t="s">
        <v>467</v>
      </c>
      <c r="L30" s="254"/>
      <c r="M30" s="255" t="s">
        <v>468</v>
      </c>
      <c r="N30" s="256"/>
    </row>
    <row r="31" spans="1:16" x14ac:dyDescent="0.15">
      <c r="A31" s="248"/>
      <c r="B31" s="244"/>
      <c r="C31" s="244"/>
      <c r="D31" s="244"/>
      <c r="E31" s="244"/>
      <c r="F31" s="244"/>
      <c r="G31" s="257"/>
      <c r="H31" s="258"/>
      <c r="I31" s="258"/>
      <c r="J31" s="259"/>
      <c r="K31" s="1148"/>
      <c r="L31" s="260" t="s">
        <v>469</v>
      </c>
      <c r="M31" s="261" t="s">
        <v>470</v>
      </c>
      <c r="N31" s="262" t="s">
        <v>471</v>
      </c>
    </row>
    <row r="32" spans="1:16" ht="27" customHeight="1" x14ac:dyDescent="0.15">
      <c r="A32" s="248"/>
      <c r="B32" s="244"/>
      <c r="C32" s="244"/>
      <c r="D32" s="244"/>
      <c r="E32" s="244"/>
      <c r="F32" s="244"/>
      <c r="G32" s="1160" t="s">
        <v>490</v>
      </c>
      <c r="H32" s="1161"/>
      <c r="I32" s="1161"/>
      <c r="J32" s="1162"/>
      <c r="K32" s="294">
        <v>1386896</v>
      </c>
      <c r="L32" s="294">
        <v>55068</v>
      </c>
      <c r="M32" s="295">
        <v>29478</v>
      </c>
      <c r="N32" s="296">
        <v>86.8</v>
      </c>
    </row>
    <row r="33" spans="1:16" ht="13.5" customHeight="1" x14ac:dyDescent="0.15">
      <c r="A33" s="248"/>
      <c r="B33" s="244"/>
      <c r="C33" s="244"/>
      <c r="D33" s="244"/>
      <c r="E33" s="244"/>
      <c r="F33" s="244"/>
      <c r="G33" s="1160" t="s">
        <v>491</v>
      </c>
      <c r="H33" s="1161"/>
      <c r="I33" s="1161"/>
      <c r="J33" s="1162"/>
      <c r="K33" s="294" t="s">
        <v>477</v>
      </c>
      <c r="L33" s="294" t="s">
        <v>477</v>
      </c>
      <c r="M33" s="295" t="s">
        <v>477</v>
      </c>
      <c r="N33" s="296" t="s">
        <v>477</v>
      </c>
    </row>
    <row r="34" spans="1:16" ht="27" customHeight="1" x14ac:dyDescent="0.15">
      <c r="A34" s="248"/>
      <c r="B34" s="244"/>
      <c r="C34" s="244"/>
      <c r="D34" s="244"/>
      <c r="E34" s="244"/>
      <c r="F34" s="244"/>
      <c r="G34" s="1160" t="s">
        <v>492</v>
      </c>
      <c r="H34" s="1161"/>
      <c r="I34" s="1161"/>
      <c r="J34" s="1162"/>
      <c r="K34" s="294" t="s">
        <v>477</v>
      </c>
      <c r="L34" s="294" t="s">
        <v>477</v>
      </c>
      <c r="M34" s="295" t="s">
        <v>477</v>
      </c>
      <c r="N34" s="296" t="s">
        <v>477</v>
      </c>
    </row>
    <row r="35" spans="1:16" ht="27" customHeight="1" x14ac:dyDescent="0.15">
      <c r="A35" s="248"/>
      <c r="B35" s="244"/>
      <c r="C35" s="244"/>
      <c r="D35" s="244"/>
      <c r="E35" s="244"/>
      <c r="F35" s="244"/>
      <c r="G35" s="1160" t="s">
        <v>493</v>
      </c>
      <c r="H35" s="1161"/>
      <c r="I35" s="1161"/>
      <c r="J35" s="1162"/>
      <c r="K35" s="294">
        <v>437234</v>
      </c>
      <c r="L35" s="294">
        <v>17361</v>
      </c>
      <c r="M35" s="295">
        <v>9466</v>
      </c>
      <c r="N35" s="296">
        <v>83.4</v>
      </c>
    </row>
    <row r="36" spans="1:16" ht="27" customHeight="1" x14ac:dyDescent="0.15">
      <c r="A36" s="248"/>
      <c r="B36" s="244"/>
      <c r="C36" s="244"/>
      <c r="D36" s="244"/>
      <c r="E36" s="244"/>
      <c r="F36" s="244"/>
      <c r="G36" s="1160" t="s">
        <v>494</v>
      </c>
      <c r="H36" s="1161"/>
      <c r="I36" s="1161"/>
      <c r="J36" s="1162"/>
      <c r="K36" s="294">
        <v>21389</v>
      </c>
      <c r="L36" s="294">
        <v>849</v>
      </c>
      <c r="M36" s="295">
        <v>2568</v>
      </c>
      <c r="N36" s="296">
        <v>-66.900000000000006</v>
      </c>
    </row>
    <row r="37" spans="1:16" ht="13.5" customHeight="1" x14ac:dyDescent="0.15">
      <c r="A37" s="248"/>
      <c r="B37" s="244"/>
      <c r="C37" s="244"/>
      <c r="D37" s="244"/>
      <c r="E37" s="244"/>
      <c r="F37" s="244"/>
      <c r="G37" s="1160" t="s">
        <v>495</v>
      </c>
      <c r="H37" s="1161"/>
      <c r="I37" s="1161"/>
      <c r="J37" s="1162"/>
      <c r="K37" s="294">
        <v>47150</v>
      </c>
      <c r="L37" s="294">
        <v>1872</v>
      </c>
      <c r="M37" s="295">
        <v>1267</v>
      </c>
      <c r="N37" s="296">
        <v>47.8</v>
      </c>
    </row>
    <row r="38" spans="1:16" ht="27" customHeight="1" x14ac:dyDescent="0.15">
      <c r="A38" s="248"/>
      <c r="B38" s="244"/>
      <c r="C38" s="244"/>
      <c r="D38" s="244"/>
      <c r="E38" s="244"/>
      <c r="F38" s="244"/>
      <c r="G38" s="1163" t="s">
        <v>496</v>
      </c>
      <c r="H38" s="1164"/>
      <c r="I38" s="1164"/>
      <c r="J38" s="1165"/>
      <c r="K38" s="297" t="s">
        <v>477</v>
      </c>
      <c r="L38" s="297" t="s">
        <v>477</v>
      </c>
      <c r="M38" s="298">
        <v>1</v>
      </c>
      <c r="N38" s="299" t="s">
        <v>477</v>
      </c>
      <c r="O38" s="293"/>
    </row>
    <row r="39" spans="1:16" x14ac:dyDescent="0.15">
      <c r="A39" s="248"/>
      <c r="B39" s="244"/>
      <c r="C39" s="244"/>
      <c r="D39" s="244"/>
      <c r="E39" s="244"/>
      <c r="F39" s="244"/>
      <c r="G39" s="1163" t="s">
        <v>497</v>
      </c>
      <c r="H39" s="1164"/>
      <c r="I39" s="1164"/>
      <c r="J39" s="1165"/>
      <c r="K39" s="300">
        <v>-121252</v>
      </c>
      <c r="L39" s="300">
        <v>-4814</v>
      </c>
      <c r="M39" s="301">
        <v>-3176</v>
      </c>
      <c r="N39" s="302">
        <v>51.6</v>
      </c>
      <c r="O39" s="293"/>
    </row>
    <row r="40" spans="1:16" ht="27" customHeight="1" x14ac:dyDescent="0.15">
      <c r="A40" s="248"/>
      <c r="B40" s="244"/>
      <c r="C40" s="244"/>
      <c r="D40" s="244"/>
      <c r="E40" s="244"/>
      <c r="F40" s="244"/>
      <c r="G40" s="1160" t="s">
        <v>498</v>
      </c>
      <c r="H40" s="1161"/>
      <c r="I40" s="1161"/>
      <c r="J40" s="1162"/>
      <c r="K40" s="300">
        <v>-1177589</v>
      </c>
      <c r="L40" s="300">
        <v>-46758</v>
      </c>
      <c r="M40" s="301">
        <v>-27766</v>
      </c>
      <c r="N40" s="302">
        <v>68.400000000000006</v>
      </c>
      <c r="O40" s="293"/>
    </row>
    <row r="41" spans="1:16" x14ac:dyDescent="0.15">
      <c r="A41" s="248"/>
      <c r="B41" s="244"/>
      <c r="C41" s="244"/>
      <c r="D41" s="244"/>
      <c r="E41" s="244"/>
      <c r="F41" s="244"/>
      <c r="G41" s="1166" t="s">
        <v>275</v>
      </c>
      <c r="H41" s="1167"/>
      <c r="I41" s="1167"/>
      <c r="J41" s="1168"/>
      <c r="K41" s="294">
        <v>593828</v>
      </c>
      <c r="L41" s="300">
        <v>23579</v>
      </c>
      <c r="M41" s="301">
        <v>11838</v>
      </c>
      <c r="N41" s="302">
        <v>99.2</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55" t="s">
        <v>467</v>
      </c>
      <c r="J49" s="1157" t="s">
        <v>502</v>
      </c>
      <c r="K49" s="1158"/>
      <c r="L49" s="1158"/>
      <c r="M49" s="1158"/>
      <c r="N49" s="1159"/>
    </row>
    <row r="50" spans="1:14" x14ac:dyDescent="0.15">
      <c r="A50" s="248"/>
      <c r="B50" s="244"/>
      <c r="C50" s="244"/>
      <c r="D50" s="244"/>
      <c r="E50" s="244"/>
      <c r="F50" s="244"/>
      <c r="G50" s="312"/>
      <c r="H50" s="313"/>
      <c r="I50" s="1156"/>
      <c r="J50" s="314" t="s">
        <v>503</v>
      </c>
      <c r="K50" s="315" t="s">
        <v>504</v>
      </c>
      <c r="L50" s="316" t="s">
        <v>505</v>
      </c>
      <c r="M50" s="317" t="s">
        <v>506</v>
      </c>
      <c r="N50" s="318" t="s">
        <v>507</v>
      </c>
    </row>
    <row r="51" spans="1:14" x14ac:dyDescent="0.15">
      <c r="A51" s="248"/>
      <c r="B51" s="244"/>
      <c r="C51" s="244"/>
      <c r="D51" s="244"/>
      <c r="E51" s="244"/>
      <c r="F51" s="244"/>
      <c r="G51" s="310" t="s">
        <v>508</v>
      </c>
      <c r="H51" s="311"/>
      <c r="I51" s="319">
        <v>704872</v>
      </c>
      <c r="J51" s="320">
        <v>27958</v>
      </c>
      <c r="K51" s="321">
        <v>-52.7</v>
      </c>
      <c r="L51" s="322">
        <v>42839</v>
      </c>
      <c r="M51" s="323">
        <v>-13.3</v>
      </c>
      <c r="N51" s="324">
        <v>-39.4</v>
      </c>
    </row>
    <row r="52" spans="1:14" x14ac:dyDescent="0.15">
      <c r="A52" s="248"/>
      <c r="B52" s="244"/>
      <c r="C52" s="244"/>
      <c r="D52" s="244"/>
      <c r="E52" s="244"/>
      <c r="F52" s="244"/>
      <c r="G52" s="325"/>
      <c r="H52" s="326" t="s">
        <v>509</v>
      </c>
      <c r="I52" s="327">
        <v>476160</v>
      </c>
      <c r="J52" s="328">
        <v>18886</v>
      </c>
      <c r="K52" s="329">
        <v>-58.5</v>
      </c>
      <c r="L52" s="330">
        <v>22027</v>
      </c>
      <c r="M52" s="331">
        <v>-17.100000000000001</v>
      </c>
      <c r="N52" s="332">
        <v>-41.4</v>
      </c>
    </row>
    <row r="53" spans="1:14" x14ac:dyDescent="0.15">
      <c r="A53" s="248"/>
      <c r="B53" s="244"/>
      <c r="C53" s="244"/>
      <c r="D53" s="244"/>
      <c r="E53" s="244"/>
      <c r="F53" s="244"/>
      <c r="G53" s="310" t="s">
        <v>510</v>
      </c>
      <c r="H53" s="311"/>
      <c r="I53" s="319">
        <v>1701051</v>
      </c>
      <c r="J53" s="320">
        <v>67307</v>
      </c>
      <c r="K53" s="321">
        <v>140.69999999999999</v>
      </c>
      <c r="L53" s="322">
        <v>46819</v>
      </c>
      <c r="M53" s="323">
        <v>9.3000000000000007</v>
      </c>
      <c r="N53" s="324">
        <v>131.4</v>
      </c>
    </row>
    <row r="54" spans="1:14" x14ac:dyDescent="0.15">
      <c r="A54" s="248"/>
      <c r="B54" s="244"/>
      <c r="C54" s="244"/>
      <c r="D54" s="244"/>
      <c r="E54" s="244"/>
      <c r="F54" s="244"/>
      <c r="G54" s="325"/>
      <c r="H54" s="326" t="s">
        <v>509</v>
      </c>
      <c r="I54" s="327">
        <v>874972</v>
      </c>
      <c r="J54" s="328">
        <v>34621</v>
      </c>
      <c r="K54" s="329">
        <v>83.3</v>
      </c>
      <c r="L54" s="330">
        <v>24121</v>
      </c>
      <c r="M54" s="331">
        <v>9.5</v>
      </c>
      <c r="N54" s="332">
        <v>73.8</v>
      </c>
    </row>
    <row r="55" spans="1:14" x14ac:dyDescent="0.15">
      <c r="A55" s="248"/>
      <c r="B55" s="244"/>
      <c r="C55" s="244"/>
      <c r="D55" s="244"/>
      <c r="E55" s="244"/>
      <c r="F55" s="244"/>
      <c r="G55" s="310" t="s">
        <v>511</v>
      </c>
      <c r="H55" s="311"/>
      <c r="I55" s="319">
        <v>1467096</v>
      </c>
      <c r="J55" s="320">
        <v>58133</v>
      </c>
      <c r="K55" s="321">
        <v>-13.6</v>
      </c>
      <c r="L55" s="322">
        <v>53270</v>
      </c>
      <c r="M55" s="323">
        <v>13.8</v>
      </c>
      <c r="N55" s="324">
        <v>-27.4</v>
      </c>
    </row>
    <row r="56" spans="1:14" x14ac:dyDescent="0.15">
      <c r="A56" s="248"/>
      <c r="B56" s="244"/>
      <c r="C56" s="244"/>
      <c r="D56" s="244"/>
      <c r="E56" s="244"/>
      <c r="F56" s="244"/>
      <c r="G56" s="325"/>
      <c r="H56" s="326" t="s">
        <v>509</v>
      </c>
      <c r="I56" s="327">
        <v>621408</v>
      </c>
      <c r="J56" s="328">
        <v>24623</v>
      </c>
      <c r="K56" s="329">
        <v>-28.9</v>
      </c>
      <c r="L56" s="330">
        <v>24316</v>
      </c>
      <c r="M56" s="331">
        <v>0.8</v>
      </c>
      <c r="N56" s="332">
        <v>-29.7</v>
      </c>
    </row>
    <row r="57" spans="1:14" x14ac:dyDescent="0.15">
      <c r="A57" s="248"/>
      <c r="B57" s="244"/>
      <c r="C57" s="244"/>
      <c r="D57" s="244"/>
      <c r="E57" s="244"/>
      <c r="F57" s="244"/>
      <c r="G57" s="310" t="s">
        <v>512</v>
      </c>
      <c r="H57" s="311"/>
      <c r="I57" s="319">
        <v>796058</v>
      </c>
      <c r="J57" s="320">
        <v>31512</v>
      </c>
      <c r="K57" s="321">
        <v>-45.8</v>
      </c>
      <c r="L57" s="322">
        <v>53292</v>
      </c>
      <c r="M57" s="323">
        <v>0</v>
      </c>
      <c r="N57" s="324">
        <v>-45.8</v>
      </c>
    </row>
    <row r="58" spans="1:14" x14ac:dyDescent="0.15">
      <c r="A58" s="248"/>
      <c r="B58" s="244"/>
      <c r="C58" s="244"/>
      <c r="D58" s="244"/>
      <c r="E58" s="244"/>
      <c r="F58" s="244"/>
      <c r="G58" s="325"/>
      <c r="H58" s="326" t="s">
        <v>509</v>
      </c>
      <c r="I58" s="327">
        <v>341281</v>
      </c>
      <c r="J58" s="328">
        <v>13510</v>
      </c>
      <c r="K58" s="329">
        <v>-45.1</v>
      </c>
      <c r="L58" s="330">
        <v>28900</v>
      </c>
      <c r="M58" s="331">
        <v>18.899999999999999</v>
      </c>
      <c r="N58" s="332">
        <v>-64</v>
      </c>
    </row>
    <row r="59" spans="1:14" x14ac:dyDescent="0.15">
      <c r="A59" s="248"/>
      <c r="B59" s="244"/>
      <c r="C59" s="244"/>
      <c r="D59" s="244"/>
      <c r="E59" s="244"/>
      <c r="F59" s="244"/>
      <c r="G59" s="310" t="s">
        <v>513</v>
      </c>
      <c r="H59" s="311"/>
      <c r="I59" s="319">
        <v>688455</v>
      </c>
      <c r="J59" s="320">
        <v>27336</v>
      </c>
      <c r="K59" s="321">
        <v>-13.3</v>
      </c>
      <c r="L59" s="322">
        <v>49919</v>
      </c>
      <c r="M59" s="323">
        <v>-6.3</v>
      </c>
      <c r="N59" s="324">
        <v>-7</v>
      </c>
    </row>
    <row r="60" spans="1:14" x14ac:dyDescent="0.15">
      <c r="A60" s="248"/>
      <c r="B60" s="244"/>
      <c r="C60" s="244"/>
      <c r="D60" s="244"/>
      <c r="E60" s="244"/>
      <c r="F60" s="244"/>
      <c r="G60" s="325"/>
      <c r="H60" s="326" t="s">
        <v>509</v>
      </c>
      <c r="I60" s="333">
        <v>285465</v>
      </c>
      <c r="J60" s="328">
        <v>11335</v>
      </c>
      <c r="K60" s="329">
        <v>-16.100000000000001</v>
      </c>
      <c r="L60" s="330">
        <v>26398</v>
      </c>
      <c r="M60" s="331">
        <v>-8.6999999999999993</v>
      </c>
      <c r="N60" s="332">
        <v>-7.4</v>
      </c>
    </row>
    <row r="61" spans="1:14" x14ac:dyDescent="0.15">
      <c r="A61" s="248"/>
      <c r="B61" s="244"/>
      <c r="C61" s="244"/>
      <c r="D61" s="244"/>
      <c r="E61" s="244"/>
      <c r="F61" s="244"/>
      <c r="G61" s="310" t="s">
        <v>514</v>
      </c>
      <c r="H61" s="334"/>
      <c r="I61" s="335">
        <v>1071506</v>
      </c>
      <c r="J61" s="336">
        <v>42449</v>
      </c>
      <c r="K61" s="337">
        <v>3.1</v>
      </c>
      <c r="L61" s="338">
        <v>49228</v>
      </c>
      <c r="M61" s="339">
        <v>0.7</v>
      </c>
      <c r="N61" s="324">
        <v>2.4</v>
      </c>
    </row>
    <row r="62" spans="1:14" x14ac:dyDescent="0.15">
      <c r="A62" s="248"/>
      <c r="B62" s="244"/>
      <c r="C62" s="244"/>
      <c r="D62" s="244"/>
      <c r="E62" s="244"/>
      <c r="F62" s="244"/>
      <c r="G62" s="325"/>
      <c r="H62" s="326" t="s">
        <v>509</v>
      </c>
      <c r="I62" s="327">
        <v>519857</v>
      </c>
      <c r="J62" s="328">
        <v>20595</v>
      </c>
      <c r="K62" s="329">
        <v>-13.1</v>
      </c>
      <c r="L62" s="330">
        <v>25152</v>
      </c>
      <c r="M62" s="331">
        <v>0.7</v>
      </c>
      <c r="N62" s="332">
        <v>-13.8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16.86</v>
      </c>
      <c r="G47" s="12">
        <v>18.809999999999999</v>
      </c>
      <c r="H47" s="12">
        <v>19.07</v>
      </c>
      <c r="I47" s="12">
        <v>19.63</v>
      </c>
      <c r="J47" s="13">
        <v>18.36</v>
      </c>
    </row>
    <row r="48" spans="2:10" ht="57.75" customHeight="1" x14ac:dyDescent="0.15">
      <c r="B48" s="14"/>
      <c r="C48" s="1171" t="s">
        <v>4</v>
      </c>
      <c r="D48" s="1171"/>
      <c r="E48" s="1172"/>
      <c r="F48" s="15">
        <v>3.1</v>
      </c>
      <c r="G48" s="16">
        <v>2.6</v>
      </c>
      <c r="H48" s="16">
        <v>3.18</v>
      </c>
      <c r="I48" s="16">
        <v>1.7</v>
      </c>
      <c r="J48" s="17">
        <v>2.94</v>
      </c>
    </row>
    <row r="49" spans="2:10" ht="57.75" customHeight="1" thickBot="1" x14ac:dyDescent="0.2">
      <c r="B49" s="18"/>
      <c r="C49" s="1173" t="s">
        <v>5</v>
      </c>
      <c r="D49" s="1173"/>
      <c r="E49" s="1174"/>
      <c r="F49" s="19">
        <v>2.83</v>
      </c>
      <c r="G49" s="20" t="s">
        <v>521</v>
      </c>
      <c r="H49" s="20">
        <v>0.13</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2017-04-25T06:01:26Z</cp:lastPrinted>
  <dcterms:created xsi:type="dcterms:W3CDTF">2017-02-15T15:43:06Z</dcterms:created>
  <dcterms:modified xsi:type="dcterms:W3CDTF">2017-05-01T05:47:34Z</dcterms:modified>
  <cp:category/>
</cp:coreProperties>
</file>